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FII" sheetId="1" state="visible" r:id="rId1"/>
    <sheet xmlns:r="http://schemas.openxmlformats.org/officeDocument/2006/relationships" name="Dicas planilha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R$&quot;\ #,##0.00"/>
    <numFmt numFmtId="165" formatCode="0.0%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b val="1"/>
      <color theme="10"/>
      <sz val="11"/>
      <u val="single"/>
      <scheme val="minor"/>
    </font>
    <font>
      <name val="Calibri"/>
      <family val="2"/>
      <color theme="4" tint="-0.249977111117893"/>
      <sz val="11"/>
      <u val="single"/>
      <scheme val="minor"/>
    </font>
  </fonts>
  <fills count="7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2" fillId="0" borderId="0"/>
    <xf numFmtId="9" fontId="2" fillId="0" borderId="0"/>
    <xf numFmtId="0" fontId="3" fillId="0" borderId="0"/>
  </cellStyleXfs>
  <cellXfs count="43">
    <xf numFmtId="0" fontId="0" fillId="0" borderId="0" pivotButton="0" quotePrefix="0" xfId="0"/>
    <xf numFmtId="0" fontId="1" fillId="0" borderId="4" pivotButton="0" quotePrefix="0" xfId="0"/>
    <xf numFmtId="0" fontId="1" fillId="0" borderId="5" pivotButton="0" quotePrefix="0" xfId="0"/>
    <xf numFmtId="0" fontId="1" fillId="0" borderId="6" pivotButton="0" quotePrefix="0" xfId="0"/>
    <xf numFmtId="0" fontId="1" fillId="2" borderId="5" pivotButton="0" quotePrefix="0" xfId="0"/>
    <xf numFmtId="0" fontId="1" fillId="0" borderId="5" applyAlignment="1" pivotButton="0" quotePrefix="0" xfId="0">
      <alignment wrapText="1"/>
    </xf>
    <xf numFmtId="0" fontId="1" fillId="2" borderId="5" applyAlignment="1" pivotButton="0" quotePrefix="0" xfId="0">
      <alignment wrapText="1"/>
    </xf>
    <xf numFmtId="10" fontId="1" fillId="3" borderId="2" applyAlignment="1" pivotButton="0" quotePrefix="0" xfId="0">
      <alignment horizontal="right" wrapText="1"/>
    </xf>
    <xf numFmtId="0" fontId="1" fillId="3" borderId="3" applyAlignment="1" pivotButton="0" quotePrefix="0" xfId="0">
      <alignment wrapText="1"/>
    </xf>
    <xf numFmtId="0" fontId="1" fillId="4" borderId="3" applyAlignment="1" pivotButton="0" quotePrefix="0" xfId="0">
      <alignment wrapText="1"/>
    </xf>
    <xf numFmtId="10" fontId="1" fillId="4" borderId="2" applyAlignment="1" pivotButton="0" quotePrefix="0" xfId="0">
      <alignment horizontal="right" wrapText="1"/>
    </xf>
    <xf numFmtId="10" fontId="1" fillId="4" borderId="2" pivotButton="0" quotePrefix="0" xfId="0"/>
    <xf numFmtId="0" fontId="0" fillId="0" borderId="2" pivotButton="0" quotePrefix="0" xfId="0"/>
    <xf numFmtId="0" fontId="0" fillId="0" borderId="1" pivotButton="0" quotePrefix="0" xfId="0"/>
    <xf numFmtId="10" fontId="0" fillId="0" borderId="1" pivotButton="0" quotePrefix="0" xfId="0"/>
    <xf numFmtId="2" fontId="0" fillId="0" borderId="1" pivotButton="0" quotePrefix="0" xfId="0"/>
    <xf numFmtId="164" fontId="0" fillId="0" borderId="1" pivotButton="0" quotePrefix="0" xfId="0"/>
    <xf numFmtId="165" fontId="2" fillId="0" borderId="1" pivotButton="0" quotePrefix="0" xfId="1"/>
    <xf numFmtId="0" fontId="1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1" xfId="0">
      <alignment wrapText="1"/>
    </xf>
    <xf numFmtId="0" fontId="1" fillId="0" borderId="0" applyAlignment="1" pivotButton="0" quotePrefix="1" xfId="0">
      <alignment wrapText="1"/>
    </xf>
    <xf numFmtId="0" fontId="3" fillId="0" borderId="0" pivotButton="0" quotePrefix="0" xfId="2"/>
    <xf numFmtId="0" fontId="4" fillId="4" borderId="3" pivotButton="0" quotePrefix="0" xfId="2"/>
    <xf numFmtId="0" fontId="4" fillId="3" borderId="3" applyAlignment="1" pivotButton="0" quotePrefix="0" xfId="2">
      <alignment wrapText="1"/>
    </xf>
    <xf numFmtId="10" fontId="2" fillId="0" borderId="1" pivotButton="0" quotePrefix="0" xfId="1"/>
    <xf numFmtId="0" fontId="0" fillId="0" borderId="7" pivotButton="0" quotePrefix="0" xfId="0"/>
    <xf numFmtId="0" fontId="1" fillId="5" borderId="5" applyAlignment="1" pivotButton="0" quotePrefix="0" xfId="0">
      <alignment wrapText="1"/>
    </xf>
    <xf numFmtId="0" fontId="1" fillId="5" borderId="5" pivotButton="0" quotePrefix="0" xfId="0"/>
    <xf numFmtId="165" fontId="3" fillId="0" borderId="1" pivotButton="0" quotePrefix="0" xfId="2"/>
    <xf numFmtId="164" fontId="0" fillId="6" borderId="1" pivotButton="0" quotePrefix="0" xfId="0"/>
    <xf numFmtId="165" fontId="0" fillId="6" borderId="1" pivotButton="0" quotePrefix="0" xfId="0"/>
    <xf numFmtId="0" fontId="0" fillId="0" borderId="8" pivotButton="0" quotePrefix="0" xfId="0"/>
    <xf numFmtId="164" fontId="0" fillId="0" borderId="8" pivotButton="0" quotePrefix="0" xfId="0"/>
    <xf numFmtId="10" fontId="2" fillId="0" borderId="8" pivotButton="0" quotePrefix="0" xfId="1"/>
    <xf numFmtId="2" fontId="0" fillId="0" borderId="8" pivotButton="0" quotePrefix="0" xfId="0"/>
    <xf numFmtId="10" fontId="0" fillId="0" borderId="8" pivotButton="0" quotePrefix="0" xfId="0"/>
    <xf numFmtId="164" fontId="0" fillId="6" borderId="8" pivotButton="0" quotePrefix="0" xfId="0"/>
    <xf numFmtId="0" fontId="5" fillId="0" borderId="3" pivotButton="0" quotePrefix="0" xfId="0"/>
    <xf numFmtId="164" fontId="0" fillId="0" borderId="1" pivotButton="0" quotePrefix="0" xfId="0"/>
    <xf numFmtId="10" fontId="2" fillId="0" borderId="1" pivotButton="0" quotePrefix="0" xfId="1"/>
    <xf numFmtId="2" fontId="0" fillId="0" borderId="1" pivotButton="0" quotePrefix="0" xfId="0"/>
    <xf numFmtId="0" fontId="0" fillId="0" borderId="2" pivotButton="0" quotePrefix="0" xfId="0"/>
  </cellXfs>
  <cellStyles count="3">
    <cellStyle name="Normal" xfId="0" builtinId="0"/>
    <cellStyle name="Porcentagem" xfId="1" builtinId="5"/>
    <cellStyle name="Hiperlink" xfId="2" builtinId="8"/>
  </cellStyles>
  <dxfs count="30">
    <dxf>
      <fill>
        <patternFill>
          <bgColor rgb="FF00B050"/>
        </patternFill>
      </fill>
    </dxf>
    <dxf>
      <fill>
        <patternFill>
          <bgColor theme="5" tint="0.3999450666829432"/>
        </patternFill>
      </fill>
    </dxf>
    <dxf>
      <fill>
        <patternFill>
          <bgColor rgb="FF00B050"/>
        </patternFill>
      </fill>
    </dxf>
    <dxf>
      <fill>
        <patternFill>
          <bgColor theme="5" tint="0.3999450666829432"/>
        </patternFill>
      </fill>
    </dxf>
    <dxf>
      <font>
        <name val="Calibri"/>
        <family val="2"/>
        <strike val="0"/>
        <outline val="0"/>
        <shadow val="0"/>
        <color theme="4" tint="-0.249977111117893"/>
        <sz val="11"/>
        <u val="single"/>
        <vertAlign val="baseline"/>
        <scheme val="minor"/>
      </font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0.0%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5" formatCode="0.0%"/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fill>
        <patternFill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5" formatCode="0.0%"/>
      <fill>
        <patternFill>
          <fgColor indexed="64"/>
          <bgColor theme="5" tint="0.399975585192419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R$&quot;\ #,##0.00"/>
      <fill>
        <patternFill>
          <fgColor indexed="64"/>
          <bgColor theme="5" tint="0.399975585192419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2" formatCode="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>Thales Sobral</author>
  </authors>
  <commentList>
    <comment ref="F1" authorId="0" shapeId="0">
      <text>
        <t>Thales Sobral:
Célula vai ficar verde se dividendo atual for mais de 10% acima da média dos últimos 12 meses.
Célula vai ficar vermelha se dividendo atual for mais de 10% abaixo da média dos últimos 12 meses.</t>
      </text>
    </comment>
  </commentList>
</comments>
</file>

<file path=xl/tables/table1.xml><?xml version="1.0" encoding="utf-8"?>
<table xmlns="http://schemas.openxmlformats.org/spreadsheetml/2006/main" id="1" name="Tabela1" displayName="Tabela1" ref="A1:V476" headerRowCount="1" totalsRowShown="0" headerRowDxfId="29" headerRowBorderDxfId="28" tableBorderDxfId="27" totalsRowBorderDxfId="26">
  <autoFilter ref="A1:V476"/>
  <sortState ref="A2:U412">
    <sortCondition ref="A1:A412"/>
  </sortState>
  <tableColumns count="22">
    <tableColumn id="1" name="Ticker" dataDxfId="25"/>
    <tableColumn id="20" name="Tipo" dataDxfId="24"/>
    <tableColumn id="2" name="Setor" dataDxfId="23"/>
    <tableColumn id="3" name="Gestora" dataDxfId="22"/>
    <tableColumn id="4" name="Preço atual" dataDxfId="21"/>
    <tableColumn id="5" name="Divid." dataDxfId="20"/>
    <tableColumn id="6" name="Yield_x000a_Anualiz.(%)" dataDxfId="19" dataCellStyle="Porcentagem">
      <calculatedColumnFormula>Tabela1[[#This Row],[Divid.]]*12/Tabela1[[#This Row],[Preço atual]]</calculatedColumnFormula>
    </tableColumn>
    <tableColumn id="12" name="Divid._x000a_12m" dataDxfId="18"/>
    <tableColumn id="7" name="VP" dataDxfId="17"/>
    <tableColumn id="8" name="P/VP" dataDxfId="16">
      <calculatedColumnFormula>Tabela1[[#This Row],[Preço atual]]/Tabela1[[#This Row],[VP]]</calculatedColumnFormula>
    </tableColumn>
    <tableColumn id="9" name="Vac." dataDxfId="15"/>
    <tableColumn id="10" name="Inad." dataDxfId="14"/>
    <tableColumn id="11" name="Caixa_x000a_(%)" dataDxfId="13"/>
    <tableColumn id="23" name="Cotistas" dataDxfId="12"/>
    <tableColumn id="16" name="Preço_x000a_m2" dataDxfId="11"/>
    <tableColumn id="15" name="Aluguel_x000a_m2" dataDxfId="10"/>
    <tableColumn id="14" name="Divid._x000a_Considerado" dataDxfId="9">
      <calculatedColumnFormula>Tabela1[[#This Row],[Divid.]]</calculatedColumnFormula>
    </tableColumn>
    <tableColumn id="13" name="Ônus" dataDxfId="8"/>
    <tableColumn id="17" name="Preço Calculado" dataDxfId="7">
      <calculatedColumnFormula>IF(ISERR(SEARCH("TIJOLO",Tabela1[[#This Row],[Setor]])),Tabela1[[#This Row],[Divid.
Considerado]]*12/($X$1+$AD$1+Tabela1[[#This Row],[Ônus]]),Tabela1[[#This Row],[Divid.
Considerado]]*12*(1-$AF$1)/($X$1+Tabela1[[#This Row],[Ônus]]))</calculatedColumnFormula>
    </tableColumn>
    <tableColumn id="22" name="Upside" dataDxfId="6" dataCellStyle="Porcentagem">
      <calculatedColumnFormula>Tabela1[[#This Row],[Preço Calculado]]/Tabela1[[#This Row],[Preço atual]]-1</calculatedColumnFormula>
    </tableColumn>
    <tableColumn id="18" name="Link" dataDxfId="5" dataCellStyle="Porcentagem">
      <calculatedColumnFormula>HYPERLINK("https://statusinvest.com.br/fundos-imobiliarios/"&amp;Tabela1[[#This Row],[Ticker]],"Link")</calculatedColumnFormula>
    </tableColumn>
    <tableColumn id="19" name="Relatório" dataDxfId="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tesourodireto.com.br/titulos/precos-e-taxas.htm" TargetMode="External" Id="rId1"/><Relationship Type="http://schemas.openxmlformats.org/officeDocument/2006/relationships/hyperlink" Target="https://www.bcb.gov.br/publicacoes/focus" TargetMode="External" Id="rId2"/><Relationship Type="http://schemas.openxmlformats.org/officeDocument/2006/relationships/table" Target="/xl/tables/table1.xml" Id="rId3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hyperlink" Target="https://www.youtube.com/watch?v=lY7GzqvIwqQ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477"/>
  <sheetViews>
    <sheetView tabSelected="1" workbookViewId="0">
      <pane xSplit="1" topLeftCell="B1" activePane="topRight" state="frozen"/>
      <selection pane="topRight" activeCell="B1" sqref="B1"/>
    </sheetView>
  </sheetViews>
  <sheetFormatPr baseColWidth="8" defaultRowHeight="15" outlineLevelCol="0"/>
  <cols>
    <col width="8.85546875" bestFit="1" customWidth="1" min="1" max="1"/>
    <col width="7.7109375" bestFit="1" customWidth="1" min="2" max="2"/>
    <col width="8" bestFit="1" customWidth="1" min="3" max="3"/>
    <col width="10.28515625" bestFit="1" customWidth="1" min="4" max="4"/>
    <col width="13.140625" bestFit="1" customWidth="1" min="5" max="5"/>
    <col width="8.42578125" bestFit="1" customWidth="1" min="6" max="6"/>
    <col width="13.42578125" bestFit="1" customWidth="1" min="7" max="7"/>
    <col width="8.42578125" bestFit="1" customWidth="1" min="8" max="8"/>
    <col width="5.7109375" bestFit="1" customWidth="1" min="9" max="9"/>
    <col width="7.7109375" bestFit="1" customWidth="1" min="10" max="10"/>
    <col width="7" bestFit="1" customWidth="1" min="11" max="11"/>
    <col width="7.7109375" bestFit="1" customWidth="1" min="12" max="12"/>
    <col width="8" bestFit="1" customWidth="1" min="13" max="13"/>
    <col width="10.28515625" customWidth="1" min="14" max="14"/>
    <col width="8.28515625" bestFit="1" customWidth="1" min="15" max="15"/>
    <col width="10.140625" bestFit="1" customWidth="1" min="16" max="16"/>
    <col width="14.42578125" bestFit="1" customWidth="1" min="17" max="17"/>
    <col width="7.85546875" bestFit="1" customWidth="1" min="18" max="18"/>
    <col width="11.85546875" bestFit="1" customWidth="1" min="19" max="19"/>
    <col width="9.5703125" bestFit="1" customWidth="1" min="20" max="20"/>
    <col width="6.85546875" bestFit="1" customWidth="1" min="21" max="21"/>
    <col width="11.42578125" bestFit="1" customWidth="1" min="22" max="22"/>
    <col width="13.5703125" bestFit="1" customWidth="1" min="23" max="23"/>
    <col width="7.85546875" customWidth="1" min="24" max="24"/>
    <col width="7.140625" bestFit="1" customWidth="1" min="25" max="25"/>
    <col width="7.85546875" customWidth="1" min="26" max="26"/>
    <col width="7.140625" bestFit="1" customWidth="1" min="27" max="27"/>
    <col width="8" customWidth="1" min="28" max="28"/>
  </cols>
  <sheetData>
    <row r="1" ht="30" customHeight="1">
      <c r="A1" s="1" t="inlineStr">
        <is>
          <t>Ticker</t>
        </is>
      </c>
      <c r="B1" s="1" t="inlineStr">
        <is>
          <t>Tipo</t>
        </is>
      </c>
      <c r="C1" s="2" t="inlineStr">
        <is>
          <t>Setor</t>
        </is>
      </c>
      <c r="D1" s="2" t="inlineStr">
        <is>
          <t>Gestora</t>
        </is>
      </c>
      <c r="E1" s="2" t="inlineStr">
        <is>
          <t>Preço atual</t>
        </is>
      </c>
      <c r="F1" s="2" t="inlineStr">
        <is>
          <t>Divid.</t>
        </is>
      </c>
      <c r="G1" s="5" t="inlineStr">
        <is>
          <t>Yield
Anualiz.(%)</t>
        </is>
      </c>
      <c r="H1" s="5" t="inlineStr">
        <is>
          <t>Divid.
12m</t>
        </is>
      </c>
      <c r="I1" s="2" t="inlineStr">
        <is>
          <t>VP</t>
        </is>
      </c>
      <c r="J1" s="2" t="inlineStr">
        <is>
          <t>P/VP</t>
        </is>
      </c>
      <c r="K1" s="2" t="inlineStr">
        <is>
          <t>Vac.</t>
        </is>
      </c>
      <c r="L1" s="2" t="inlineStr">
        <is>
          <t>Inad.</t>
        </is>
      </c>
      <c r="M1" s="5" t="inlineStr">
        <is>
          <t>Caixa
(%)</t>
        </is>
      </c>
      <c r="N1" s="2" t="inlineStr">
        <is>
          <t>Cotistas</t>
        </is>
      </c>
      <c r="O1" s="5" t="inlineStr">
        <is>
          <t>Preço
m2</t>
        </is>
      </c>
      <c r="P1" s="5" t="inlineStr">
        <is>
          <t>Aluguel
m2</t>
        </is>
      </c>
      <c r="Q1" s="27" t="inlineStr">
        <is>
          <t>Divid.
Considerado</t>
        </is>
      </c>
      <c r="R1" s="28" t="inlineStr">
        <is>
          <t>Ônus</t>
        </is>
      </c>
      <c r="S1" s="6" t="inlineStr">
        <is>
          <t>Preço Calculado</t>
        </is>
      </c>
      <c r="T1" s="4" t="inlineStr">
        <is>
          <t>Upside</t>
        </is>
      </c>
      <c r="U1" s="4" t="inlineStr">
        <is>
          <t>Link</t>
        </is>
      </c>
      <c r="V1" s="3" t="inlineStr">
        <is>
          <t>Relatório</t>
        </is>
      </c>
      <c r="W1" s="8" t="inlineStr">
        <is>
          <t>Tx. Desconto
(Ref + Spread)</t>
        </is>
      </c>
      <c r="X1" s="7">
        <f>AB1+Z1</f>
        <v/>
      </c>
      <c r="Y1" s="9" t="inlineStr">
        <is>
          <t>Spread</t>
        </is>
      </c>
      <c r="Z1" s="10" t="n">
        <v>0.03</v>
      </c>
      <c r="AA1" s="24" t="inlineStr">
        <is>
          <t>T. IPCA 2026</t>
        </is>
      </c>
      <c r="AB1" s="7" t="n">
        <v>0.0555</v>
      </c>
      <c r="AC1" s="23" t="inlineStr">
        <is>
          <t>Inflação</t>
        </is>
      </c>
      <c r="AD1" s="11" t="n">
        <v>0.05</v>
      </c>
      <c r="AE1" s="8" t="inlineStr">
        <is>
          <t>Retenção</t>
        </is>
      </c>
      <c r="AF1" s="7" t="n">
        <v>0.1</v>
      </c>
    </row>
    <row r="2">
      <c r="A2" s="42" t="inlineStr">
        <is>
          <t>ABCP11</t>
        </is>
      </c>
      <c r="B2" s="42" t="inlineStr">
        <is>
          <t>FII</t>
        </is>
      </c>
      <c r="C2" s="13" t="inlineStr">
        <is>
          <t>Shoppings</t>
        </is>
      </c>
      <c r="D2" s="13" t="inlineStr">
        <is>
          <t>Rio Bravo</t>
        </is>
      </c>
      <c r="E2" s="39" t="n">
        <v>71.17</v>
      </c>
      <c r="F2" s="39" t="n">
        <v>0.6</v>
      </c>
      <c r="G2" s="14">
        <f>Tabela1[[#This Row],[Divid.]]*12/Tabela1[[#This Row],[Preço atual]]</f>
        <v/>
      </c>
      <c r="H2" s="39" t="n">
        <v>6.83</v>
      </c>
      <c r="I2" s="39" t="n">
        <v>91.81999999999999</v>
      </c>
      <c r="J2" s="41">
        <f>Tabela1[[#This Row],[Preço atual]]/Tabela1[[#This Row],[VP]]</f>
        <v/>
      </c>
      <c r="K2" s="14" t="n">
        <v>0.039</v>
      </c>
      <c r="L2" s="14" t="n">
        <v>0.015</v>
      </c>
      <c r="M2" s="13" t="n">
        <v>1.92</v>
      </c>
      <c r="N2" s="13" t="n">
        <v>19548</v>
      </c>
      <c r="O2" s="13" t="n">
        <v>9987</v>
      </c>
      <c r="P2" s="13" t="n">
        <v>1126</v>
      </c>
      <c r="Q2" s="30">
        <f>Tabela1[[#This Row],[Divid.]]</f>
        <v/>
      </c>
      <c r="R2" s="31" t="n">
        <v>0</v>
      </c>
      <c r="S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" s="17">
        <f>Tabela1[[#This Row],[Preço Calculado]]/Tabela1[[#This Row],[Preço atual]]-1</f>
        <v/>
      </c>
      <c r="U2" s="29">
        <f>HYPERLINK("https://statusinvest.com.br/fundos-imobiliarios/"&amp;Tabela1[[#This Row],[Ticker]],"Link")</f>
        <v/>
      </c>
      <c r="V2" s="38" t="inlineStr">
        <is>
          <t>https://fnet.bmfbovespa.com.br/fnet/publico/downloadDocumento?id=393238</t>
        </is>
      </c>
    </row>
    <row r="3">
      <c r="A3" s="42" t="inlineStr">
        <is>
          <t>AEFI11</t>
        </is>
      </c>
      <c r="B3" s="42" t="inlineStr">
        <is>
          <t>FII</t>
        </is>
      </c>
      <c r="C3" s="13" t="inlineStr">
        <is>
          <t>Outros</t>
        </is>
      </c>
      <c r="D3" s="13" t="n"/>
      <c r="E3" s="39" t="n">
        <v>174.9</v>
      </c>
      <c r="F3" s="39" t="n">
        <v>1.24</v>
      </c>
      <c r="G3" s="14">
        <f>Tabela1[[#This Row],[Divid.]]*12/Tabela1[[#This Row],[Preço atual]]</f>
        <v/>
      </c>
      <c r="H3" s="39" t="n">
        <v>0</v>
      </c>
      <c r="I3" s="39" t="n">
        <v>144.36</v>
      </c>
      <c r="J3" s="41">
        <f>Tabela1[[#This Row],[Preço atual]]/Tabela1[[#This Row],[VP]]</f>
        <v/>
      </c>
      <c r="K3" s="14" t="n"/>
      <c r="L3" s="14" t="n"/>
      <c r="M3" s="13" t="n">
        <v>2.62</v>
      </c>
      <c r="N3" s="13" t="n">
        <v>12591</v>
      </c>
      <c r="O3" s="13" t="n">
        <v>5024</v>
      </c>
      <c r="P3" s="13" t="n">
        <v>342</v>
      </c>
      <c r="Q3" s="30">
        <f>Tabela1[[#This Row],[Divid.]]</f>
        <v/>
      </c>
      <c r="R3" s="31" t="n">
        <v>0</v>
      </c>
      <c r="S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" s="17">
        <f>Tabela1[[#This Row],[Preço Calculado]]/Tabela1[[#This Row],[Preço atual]]-1</f>
        <v/>
      </c>
      <c r="U3" s="29">
        <f>HYPERLINK("https://statusinvest.com.br/fundos-imobiliarios/"&amp;Tabela1[[#This Row],[Ticker]],"Link")</f>
        <v/>
      </c>
      <c r="V3" s="38" t="inlineStr">
        <is>
          <t>https://fnet.bmfbovespa.com.br/fnet/publico/downloadDocumento?id=387192</t>
        </is>
      </c>
    </row>
    <row r="4">
      <c r="A4" s="42" t="inlineStr">
        <is>
          <t>AFHI11</t>
        </is>
      </c>
      <c r="B4" s="42" t="inlineStr">
        <is>
          <t>FII</t>
        </is>
      </c>
      <c r="C4" s="13" t="inlineStr">
        <is>
          <t>Títulos e Valores Mobiliários</t>
        </is>
      </c>
      <c r="D4" s="13" t="inlineStr">
        <is>
          <t>Af Invest</t>
        </is>
      </c>
      <c r="E4" s="39" t="n">
        <v>95</v>
      </c>
      <c r="F4" s="39" t="n">
        <v>0.96</v>
      </c>
      <c r="G4" s="14">
        <f>Tabela1[[#This Row],[Divid.]]*12/Tabela1[[#This Row],[Preço atual]]</f>
        <v/>
      </c>
      <c r="H4" s="39" t="n">
        <v>14.76</v>
      </c>
      <c r="I4" s="39" t="n">
        <v>94.81999999999999</v>
      </c>
      <c r="J4" s="41">
        <f>Tabela1[[#This Row],[Preço atual]]/Tabela1[[#This Row],[VP]]</f>
        <v/>
      </c>
      <c r="K4" s="14" t="n"/>
      <c r="L4" s="14" t="n"/>
      <c r="M4" s="13" t="n">
        <v>7.49</v>
      </c>
      <c r="N4" s="13" t="n">
        <v>17935</v>
      </c>
      <c r="O4" s="13" t="n"/>
      <c r="P4" s="13" t="n"/>
      <c r="Q4" s="30">
        <f>Tabela1[[#This Row],[Divid.]]</f>
        <v/>
      </c>
      <c r="R4" s="31" t="n">
        <v>0</v>
      </c>
      <c r="S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" s="17">
        <f>Tabela1[[#This Row],[Preço Calculado]]/Tabela1[[#This Row],[Preço atual]]-1</f>
        <v/>
      </c>
      <c r="U4" s="29">
        <f>HYPERLINK("https://statusinvest.com.br/fundos-imobiliarios/"&amp;Tabela1[[#This Row],[Ticker]],"Link")</f>
        <v/>
      </c>
      <c r="V4" s="38" t="inlineStr">
        <is>
          <t>https://fnet.bmfbovespa.com.br/fnet/publico/downloadDocumento?id=392891</t>
        </is>
      </c>
    </row>
    <row r="5">
      <c r="A5" s="42" t="inlineStr">
        <is>
          <t>AGCX11</t>
        </is>
      </c>
      <c r="B5" s="42" t="inlineStr">
        <is>
          <t>FII</t>
        </is>
      </c>
      <c r="C5" s="13" t="inlineStr">
        <is>
          <t>Outros</t>
        </is>
      </c>
      <c r="D5" s="13" t="n"/>
      <c r="E5" s="39" t="n">
        <v>1235.5</v>
      </c>
      <c r="F5" s="39" t="n">
        <v>8.5</v>
      </c>
      <c r="G5" s="14">
        <f>Tabela1[[#This Row],[Divid.]]*12/Tabela1[[#This Row],[Preço atual]]</f>
        <v/>
      </c>
      <c r="H5" s="39" t="n">
        <v>0</v>
      </c>
      <c r="I5" s="39" t="n">
        <v>103.19</v>
      </c>
      <c r="J5" s="41">
        <f>Tabela1[[#This Row],[Preço atual]]/Tabela1[[#This Row],[VP]]</f>
        <v/>
      </c>
      <c r="K5" s="14" t="n"/>
      <c r="L5" s="14" t="n"/>
      <c r="M5" s="13" t="n">
        <v>0.91</v>
      </c>
      <c r="N5" s="13" t="n">
        <v>45521</v>
      </c>
      <c r="O5" s="13" t="n">
        <v>98418</v>
      </c>
      <c r="P5" s="13" t="n">
        <v>1051</v>
      </c>
      <c r="Q5" s="30">
        <f>Tabela1[[#This Row],[Divid.]]</f>
        <v/>
      </c>
      <c r="R5" s="31" t="n">
        <v>0</v>
      </c>
      <c r="S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" s="17">
        <f>Tabela1[[#This Row],[Preço Calculado]]/Tabela1[[#This Row],[Preço atual]]-1</f>
        <v/>
      </c>
      <c r="U5" s="29">
        <f>HYPERLINK("https://statusinvest.com.br/fundos-imobiliarios/"&amp;Tabela1[[#This Row],[Ticker]],"Link")</f>
        <v/>
      </c>
      <c r="V5" s="38" t="inlineStr">
        <is>
          <t>https://fnet.bmfbovespa.com.br/fnet/publico/downloadDocumento?id=387243</t>
        </is>
      </c>
    </row>
    <row r="6">
      <c r="A6" s="42" t="inlineStr">
        <is>
          <t>AIEC11</t>
        </is>
      </c>
      <c r="B6" s="42" t="inlineStr">
        <is>
          <t>FII</t>
        </is>
      </c>
      <c r="C6" s="13" t="inlineStr">
        <is>
          <t>Lajes Corporativas</t>
        </is>
      </c>
      <c r="D6" s="13" t="inlineStr">
        <is>
          <t>Ai Real Estate</t>
        </is>
      </c>
      <c r="E6" s="39" t="n">
        <v>69.45</v>
      </c>
      <c r="F6" s="39" t="n">
        <v>0.75</v>
      </c>
      <c r="G6" s="40">
        <f>Tabela1[[#This Row],[Divid.]]*12/Tabela1[[#This Row],[Preço atual]]</f>
        <v/>
      </c>
      <c r="H6" s="39" t="n">
        <v>10.44</v>
      </c>
      <c r="I6" s="39" t="n">
        <v>102.56</v>
      </c>
      <c r="J6" s="41">
        <f>Tabela1[[#This Row],[Preço atual]]/Tabela1[[#This Row],[VP]]</f>
        <v/>
      </c>
      <c r="K6" s="14" t="n">
        <v>0</v>
      </c>
      <c r="L6" s="14" t="n">
        <v>0</v>
      </c>
      <c r="M6" s="13" t="n">
        <v>1.35</v>
      </c>
      <c r="N6" s="13" t="n">
        <v>11053</v>
      </c>
      <c r="O6" s="13" t="n">
        <v>14264</v>
      </c>
      <c r="P6" s="13" t="n">
        <v>2064</v>
      </c>
      <c r="Q6" s="30">
        <f>Tabela1[[#This Row],[Divid.]]</f>
        <v/>
      </c>
      <c r="R6" s="31" t="n">
        <v>0</v>
      </c>
      <c r="S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" s="17">
        <f>Tabela1[[#This Row],[Preço Calculado]]/Tabela1[[#This Row],[Preço atual]]-1</f>
        <v/>
      </c>
      <c r="U6" s="29">
        <f>HYPERLINK("https://statusinvest.com.br/fundos-imobiliarios/"&amp;Tabela1[[#This Row],[Ticker]],"Link")</f>
        <v/>
      </c>
      <c r="V6" s="38" t="inlineStr">
        <is>
          <t>https://fnet.bmfbovespa.com.br/fnet/publico/downloadDocumento?id=385471</t>
        </is>
      </c>
    </row>
    <row r="7">
      <c r="A7" s="42" t="inlineStr">
        <is>
          <t>ALMI11</t>
        </is>
      </c>
      <c r="B7" s="42" t="inlineStr">
        <is>
          <t>FII</t>
        </is>
      </c>
      <c r="C7" s="13" t="inlineStr">
        <is>
          <t>Lajes Corporativas</t>
        </is>
      </c>
      <c r="D7" s="13" t="inlineStr">
        <is>
          <t>Btg Pactual</t>
        </is>
      </c>
      <c r="E7" s="39" t="n">
        <v>921</v>
      </c>
      <c r="F7" s="39" t="n">
        <v>0.3711</v>
      </c>
      <c r="G7" s="14">
        <f>Tabela1[[#This Row],[Divid.]]*12/Tabela1[[#This Row],[Preço atual]]</f>
        <v/>
      </c>
      <c r="H7" s="39" t="n">
        <v>0</v>
      </c>
      <c r="I7" s="39" t="n">
        <v>2252.68</v>
      </c>
      <c r="J7" s="41">
        <f>Tabela1[[#This Row],[Preço atual]]/Tabela1[[#This Row],[VP]]</f>
        <v/>
      </c>
      <c r="K7" s="14" t="n">
        <v>0.589</v>
      </c>
      <c r="L7" s="14" t="n">
        <v>0</v>
      </c>
      <c r="M7" s="13" t="n">
        <v>1.37</v>
      </c>
      <c r="N7" s="13" t="n">
        <v>2645</v>
      </c>
      <c r="O7" s="13" t="n">
        <v>2275</v>
      </c>
      <c r="P7" s="13" t="n">
        <v>166</v>
      </c>
      <c r="Q7" s="30">
        <f>Tabela1[[#This Row],[Divid.]]</f>
        <v/>
      </c>
      <c r="R7" s="31" t="n">
        <v>0</v>
      </c>
      <c r="S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" s="17">
        <f>Tabela1[[#This Row],[Preço Calculado]]/Tabela1[[#This Row],[Preço atual]]-1</f>
        <v/>
      </c>
      <c r="U7" s="29">
        <f>HYPERLINK("https://statusinvest.com.br/fundos-imobiliarios/"&amp;Tabela1[[#This Row],[Ticker]],"Link")</f>
        <v/>
      </c>
      <c r="V7" s="38" t="inlineStr">
        <is>
          <t>https://fnet.bmfbovespa.com.br/fnet/publico/downloadDocumento?id=387204</t>
        </is>
      </c>
    </row>
    <row r="8">
      <c r="A8" s="42" t="inlineStr">
        <is>
          <t>ALZC11</t>
        </is>
      </c>
      <c r="B8" s="42" t="inlineStr">
        <is>
          <t>FII</t>
        </is>
      </c>
      <c r="C8" s="13" t="inlineStr"/>
      <c r="D8" s="13" t="n"/>
      <c r="E8" s="39" t="n">
        <v>0</v>
      </c>
      <c r="F8" s="39" t="inlineStr">
        <is>
          <t>-</t>
        </is>
      </c>
      <c r="G8" s="40">
        <f>Tabela1[[#This Row],[Divid.]]*12/Tabela1[[#This Row],[Preço atual]]</f>
        <v/>
      </c>
      <c r="H8" s="39" t="n">
        <v>0</v>
      </c>
      <c r="I8" s="39" t="n">
        <v>0</v>
      </c>
      <c r="J8" s="41">
        <f>Tabela1[[#This Row],[Preço atual]]/Tabela1[[#This Row],[VP]]</f>
        <v/>
      </c>
      <c r="K8" s="14" t="n"/>
      <c r="L8" s="14" t="n"/>
      <c r="M8" s="13" t="inlineStr">
        <is>
          <t>-</t>
        </is>
      </c>
      <c r="N8" s="13" t="n"/>
      <c r="O8" s="13" t="n"/>
      <c r="P8" s="13" t="n"/>
      <c r="Q8" s="30">
        <f>Tabela1[[#This Row],[Divid.]]</f>
        <v/>
      </c>
      <c r="R8" s="31" t="n">
        <v>0</v>
      </c>
      <c r="S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" s="17">
        <f>Tabela1[[#This Row],[Preço Calculado]]/Tabela1[[#This Row],[Preço atual]]-1</f>
        <v/>
      </c>
      <c r="U8" s="29">
        <f>HYPERLINK("https://statusinvest.com.br/fundos-imobiliarios/"&amp;Tabela1[[#This Row],[Ticker]],"Link")</f>
        <v/>
      </c>
      <c r="V8" s="38" t="inlineStr">
        <is>
          <t>N/A</t>
        </is>
      </c>
    </row>
    <row r="9">
      <c r="A9" s="42" t="inlineStr">
        <is>
          <t>ALZM11</t>
        </is>
      </c>
      <c r="B9" s="42" t="inlineStr">
        <is>
          <t>FII</t>
        </is>
      </c>
      <c r="C9" s="13" t="inlineStr">
        <is>
          <t>Títulos e Valores Mobiliários</t>
        </is>
      </c>
      <c r="D9" s="13" t="n"/>
      <c r="E9" s="39" t="n">
        <v>86.31999999999999</v>
      </c>
      <c r="F9" s="39" t="n">
        <v>1.05</v>
      </c>
      <c r="G9" s="14">
        <f>Tabela1[[#This Row],[Divid.]]*12/Tabela1[[#This Row],[Preço atual]]</f>
        <v/>
      </c>
      <c r="H9" s="39" t="n">
        <v>12.4304</v>
      </c>
      <c r="I9" s="39" t="n">
        <v>96.13</v>
      </c>
      <c r="J9" s="41">
        <f>Tabela1[[#This Row],[Preço atual]]/Tabela1[[#This Row],[VP]]</f>
        <v/>
      </c>
      <c r="K9" s="14" t="n"/>
      <c r="L9" s="14" t="n"/>
      <c r="M9" s="13" t="n">
        <v>0.63</v>
      </c>
      <c r="N9" s="13" t="n">
        <v>3408</v>
      </c>
      <c r="O9" s="13" t="n"/>
      <c r="P9" s="13" t="n"/>
      <c r="Q9" s="30">
        <f>Tabela1[[#This Row],[Divid.]]</f>
        <v/>
      </c>
      <c r="R9" s="31" t="n">
        <v>0</v>
      </c>
      <c r="S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" s="17">
        <f>Tabela1[[#This Row],[Preço Calculado]]/Tabela1[[#This Row],[Preço atual]]-1</f>
        <v/>
      </c>
      <c r="U9" s="29">
        <f>HYPERLINK("https://statusinvest.com.br/fundos-imobiliarios/"&amp;Tabela1[[#This Row],[Ticker]],"Link")</f>
        <v/>
      </c>
      <c r="V9" s="38" t="inlineStr">
        <is>
          <t>https://fnet.bmfbovespa.com.br/fnet/publico/downloadDocumento?id=389438</t>
        </is>
      </c>
    </row>
    <row r="10">
      <c r="A10" s="42" t="inlineStr">
        <is>
          <t>ALZR11</t>
        </is>
      </c>
      <c r="B10" s="42" t="inlineStr">
        <is>
          <t>FII</t>
        </is>
      </c>
      <c r="C10" s="13" t="inlineStr">
        <is>
          <t>Híbrido</t>
        </is>
      </c>
      <c r="D10" s="13" t="inlineStr">
        <is>
          <t>Alianza</t>
        </is>
      </c>
      <c r="E10" s="39" t="n">
        <v>111.01</v>
      </c>
      <c r="F10" s="39" t="n">
        <v>0.7255</v>
      </c>
      <c r="G10" s="40">
        <f>Tabela1[[#This Row],[Divid.]]*12/Tabela1[[#This Row],[Preço atual]]</f>
        <v/>
      </c>
      <c r="H10" s="39" t="n">
        <v>14.0787</v>
      </c>
      <c r="I10" s="39" t="n">
        <v>106.94</v>
      </c>
      <c r="J10" s="41">
        <f>Tabela1[[#This Row],[Preço atual]]/Tabela1[[#This Row],[VP]]</f>
        <v/>
      </c>
      <c r="K10" s="14" t="n">
        <v>0</v>
      </c>
      <c r="L10" s="14" t="n">
        <v>0</v>
      </c>
      <c r="M10" s="13" t="n">
        <v>24.4</v>
      </c>
      <c r="N10" s="13" t="n">
        <v>117931</v>
      </c>
      <c r="O10" s="13" t="n">
        <v>5183</v>
      </c>
      <c r="P10" s="13" t="n">
        <v>543</v>
      </c>
      <c r="Q10" s="30">
        <f>Tabela1[[#This Row],[Divid.]]</f>
        <v/>
      </c>
      <c r="R10" s="31" t="n">
        <v>0</v>
      </c>
      <c r="S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" s="17">
        <f>Tabela1[[#This Row],[Preço Calculado]]/Tabela1[[#This Row],[Preço atual]]-1</f>
        <v/>
      </c>
      <c r="U10" s="29">
        <f>HYPERLINK("https://statusinvest.com.br/fundos-imobiliarios/"&amp;Tabela1[[#This Row],[Ticker]],"Link")</f>
        <v/>
      </c>
      <c r="V10" s="38" t="inlineStr">
        <is>
          <t>https://fnet.bmfbovespa.com.br/fnet/publico/downloadDocumento?id=391056</t>
        </is>
      </c>
    </row>
    <row r="11">
      <c r="A11" s="42" t="inlineStr">
        <is>
          <t>ANCR11B</t>
        </is>
      </c>
      <c r="B11" s="42" t="inlineStr">
        <is>
          <t>FII</t>
        </is>
      </c>
      <c r="C11" s="13" t="inlineStr">
        <is>
          <t>Shoppings</t>
        </is>
      </c>
      <c r="D11" s="13" t="inlineStr">
        <is>
          <t>Scai Gestora</t>
        </is>
      </c>
      <c r="E11" s="39" t="n">
        <v>3450</v>
      </c>
      <c r="F11" s="39" t="n">
        <v>39.1791</v>
      </c>
      <c r="G11" s="40">
        <f>Tabela1[[#This Row],[Divid.]]*12/Tabela1[[#This Row],[Preço atual]]</f>
        <v/>
      </c>
      <c r="H11" s="39" t="n">
        <v>190.2873</v>
      </c>
      <c r="I11" s="39" t="n">
        <v>3442.69</v>
      </c>
      <c r="J11" s="41">
        <f>Tabela1[[#This Row],[Preço atual]]/Tabela1[[#This Row],[VP]]</f>
        <v/>
      </c>
      <c r="K11" s="14" t="n">
        <v>0.09</v>
      </c>
      <c r="L11" s="14" t="n">
        <v>0.606</v>
      </c>
      <c r="M11" s="13" t="n">
        <v>0.64</v>
      </c>
      <c r="N11" s="13" t="n">
        <v>58</v>
      </c>
      <c r="O11" s="13" t="n">
        <v>15115</v>
      </c>
      <c r="P11" s="13" t="n">
        <v>1902</v>
      </c>
      <c r="Q11" s="30">
        <f>Tabela1[[#This Row],[Divid.]]</f>
        <v/>
      </c>
      <c r="R11" s="31" t="n">
        <v>0</v>
      </c>
      <c r="S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" s="17">
        <f>Tabela1[[#This Row],[Preço Calculado]]/Tabela1[[#This Row],[Preço atual]]-1</f>
        <v/>
      </c>
      <c r="U11" s="29">
        <f>HYPERLINK("https://statusinvest.com.br/fundos-imobiliarios/"&amp;Tabela1[[#This Row],[Ticker]],"Link")</f>
        <v/>
      </c>
      <c r="V11" s="38" t="inlineStr">
        <is>
          <t>N/A</t>
        </is>
      </c>
    </row>
    <row r="12">
      <c r="A12" s="42" t="inlineStr">
        <is>
          <t>APTO11</t>
        </is>
      </c>
      <c r="B12" s="42" t="inlineStr">
        <is>
          <t>FII</t>
        </is>
      </c>
      <c r="C12" s="13" t="inlineStr">
        <is>
          <t>Híbrido</t>
        </is>
      </c>
      <c r="D12" s="13" t="inlineStr">
        <is>
          <t>Navi</t>
        </is>
      </c>
      <c r="E12" s="39" t="n">
        <v>8.81</v>
      </c>
      <c r="F12" s="39" t="n">
        <v>0.1</v>
      </c>
      <c r="G12" s="40">
        <f>Tabela1[[#This Row],[Divid.]]*12/Tabela1[[#This Row],[Preço atual]]</f>
        <v/>
      </c>
      <c r="H12" s="39" t="n">
        <v>1.3215</v>
      </c>
      <c r="I12" s="39" t="n">
        <v>9.970000000000001</v>
      </c>
      <c r="J12" s="41">
        <f>Tabela1[[#This Row],[Preço atual]]/Tabela1[[#This Row],[VP]]</f>
        <v/>
      </c>
      <c r="K12" s="14" t="n">
        <v>0</v>
      </c>
      <c r="L12" s="14" t="n">
        <v>0</v>
      </c>
      <c r="M12" s="13" t="n">
        <v>8.210000000000001</v>
      </c>
      <c r="N12" s="13" t="n">
        <v>4593</v>
      </c>
      <c r="O12" s="13" t="n">
        <v>13578</v>
      </c>
      <c r="P12" s="13" t="n">
        <v>606</v>
      </c>
      <c r="Q12" s="30">
        <f>Tabela1[[#This Row],[Divid.]]</f>
        <v/>
      </c>
      <c r="R12" s="31" t="n">
        <v>0</v>
      </c>
      <c r="S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" s="17">
        <f>Tabela1[[#This Row],[Preço Calculado]]/Tabela1[[#This Row],[Preço atual]]-1</f>
        <v/>
      </c>
      <c r="U12" s="29">
        <f>HYPERLINK("https://statusinvest.com.br/fundos-imobiliarios/"&amp;Tabela1[[#This Row],[Ticker]],"Link")</f>
        <v/>
      </c>
      <c r="V12" s="38" t="inlineStr">
        <is>
          <t>https://fnet.bmfbovespa.com.br/fnet/publico/downloadDocumento?id=390793</t>
        </is>
      </c>
    </row>
    <row r="13">
      <c r="A13" s="42" t="inlineStr">
        <is>
          <t>APXM11</t>
        </is>
      </c>
      <c r="B13" s="42" t="inlineStr">
        <is>
          <t>FII</t>
        </is>
      </c>
      <c r="C13" s="13" t="inlineStr">
        <is>
          <t>Híbrido</t>
        </is>
      </c>
      <c r="D13" s="13" t="n"/>
      <c r="E13" s="39" t="n">
        <v>0</v>
      </c>
      <c r="F13" s="39" t="inlineStr">
        <is>
          <t>-</t>
        </is>
      </c>
      <c r="G13" s="40">
        <f>Tabela1[[#This Row],[Divid.]]*12/Tabela1[[#This Row],[Preço atual]]</f>
        <v/>
      </c>
      <c r="H13" s="39" t="n">
        <v>0</v>
      </c>
      <c r="I13" s="39" t="n">
        <v>97.43000000000001</v>
      </c>
      <c r="J13" s="41">
        <f>Tabela1[[#This Row],[Preço atual]]/Tabela1[[#This Row],[VP]]</f>
        <v/>
      </c>
      <c r="K13" s="14" t="n"/>
      <c r="L13" s="14" t="n"/>
      <c r="M13" s="13" t="n">
        <v>100.09</v>
      </c>
      <c r="N13" s="13" t="n">
        <v>2</v>
      </c>
      <c r="O13" s="13" t="n"/>
      <c r="P13" s="13" t="n"/>
      <c r="Q13" s="30">
        <f>Tabela1[[#This Row],[Divid.]]</f>
        <v/>
      </c>
      <c r="R13" s="31" t="n">
        <v>0</v>
      </c>
      <c r="S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" s="17">
        <f>Tabela1[[#This Row],[Preço Calculado]]/Tabela1[[#This Row],[Preço atual]]-1</f>
        <v/>
      </c>
      <c r="U13" s="29">
        <f>HYPERLINK("https://statusinvest.com.br/fundos-imobiliarios/"&amp;Tabela1[[#This Row],[Ticker]],"Link")</f>
        <v/>
      </c>
      <c r="V13" s="38" t="inlineStr">
        <is>
          <t>N/A</t>
        </is>
      </c>
    </row>
    <row r="14">
      <c r="A14" s="42" t="inlineStr">
        <is>
          <t>AQLL11</t>
        </is>
      </c>
      <c r="B14" s="42" t="inlineStr">
        <is>
          <t>FII</t>
        </is>
      </c>
      <c r="C14" s="13" t="inlineStr">
        <is>
          <t>Híbrido</t>
        </is>
      </c>
      <c r="D14" s="13" t="inlineStr">
        <is>
          <t>Aq3</t>
        </is>
      </c>
      <c r="E14" s="39" t="n">
        <v>385.03</v>
      </c>
      <c r="F14" s="39" t="inlineStr">
        <is>
          <t>-</t>
        </is>
      </c>
      <c r="G14" s="14">
        <f>Tabela1[[#This Row],[Divid.]]*12/Tabela1[[#This Row],[Preço atual]]</f>
        <v/>
      </c>
      <c r="H14" s="39" t="n">
        <v>0</v>
      </c>
      <c r="I14" s="39" t="n">
        <v>1000.17</v>
      </c>
      <c r="J14" s="41">
        <f>Tabela1[[#This Row],[Preço atual]]/Tabela1[[#This Row],[VP]]</f>
        <v/>
      </c>
      <c r="K14" s="14" t="n">
        <v>0</v>
      </c>
      <c r="L14" s="14" t="n">
        <v>0</v>
      </c>
      <c r="M14" s="13" t="n">
        <v>0.82</v>
      </c>
      <c r="N14" s="13" t="n">
        <v>56</v>
      </c>
      <c r="O14" s="13" t="n"/>
      <c r="P14" s="13" t="n"/>
      <c r="Q14" s="30">
        <f>Tabela1[[#This Row],[Divid.]]</f>
        <v/>
      </c>
      <c r="R14" s="31" t="n">
        <v>0</v>
      </c>
      <c r="S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" s="17">
        <f>Tabela1[[#This Row],[Preço Calculado]]/Tabela1[[#This Row],[Preço atual]]-1</f>
        <v/>
      </c>
      <c r="U14" s="29">
        <f>HYPERLINK("https://statusinvest.com.br/fundos-imobiliarios/"&amp;Tabela1[[#This Row],[Ticker]],"Link")</f>
        <v/>
      </c>
      <c r="V14" s="38" t="inlineStr">
        <is>
          <t>N/A</t>
        </is>
      </c>
    </row>
    <row r="15">
      <c r="A15" s="42" t="inlineStr">
        <is>
          <t>ARCT11</t>
        </is>
      </c>
      <c r="B15" s="42" t="inlineStr">
        <is>
          <t>FII</t>
        </is>
      </c>
      <c r="C15" s="13" t="inlineStr">
        <is>
          <t>Híbrido</t>
        </is>
      </c>
      <c r="D15" s="13" t="inlineStr">
        <is>
          <t>Riza Gestora</t>
        </is>
      </c>
      <c r="E15" s="39" t="n">
        <v>88.19</v>
      </c>
      <c r="F15" s="39" t="n">
        <v>0.761</v>
      </c>
      <c r="G15" s="40">
        <f>Tabela1[[#This Row],[Divid.]]*12/Tabela1[[#This Row],[Preço atual]]</f>
        <v/>
      </c>
      <c r="H15" s="39" t="n">
        <v>15.7669</v>
      </c>
      <c r="I15" s="39" t="n">
        <v>99.77</v>
      </c>
      <c r="J15" s="41">
        <f>Tabela1[[#This Row],[Preço atual]]/Tabela1[[#This Row],[VP]]</f>
        <v/>
      </c>
      <c r="K15" s="14" t="n">
        <v>0</v>
      </c>
      <c r="L15" s="14" t="n">
        <v>0</v>
      </c>
      <c r="M15" s="13" t="n">
        <v>0.57</v>
      </c>
      <c r="N15" s="13" t="n">
        <v>41282</v>
      </c>
      <c r="O15" s="13" t="n">
        <v>337</v>
      </c>
      <c r="P15" s="13" t="n">
        <v>28</v>
      </c>
      <c r="Q15" s="30">
        <f>Tabela1[[#This Row],[Divid.]]</f>
        <v/>
      </c>
      <c r="R15" s="31" t="n">
        <v>0</v>
      </c>
      <c r="S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" s="17">
        <f>Tabela1[[#This Row],[Preço Calculado]]/Tabela1[[#This Row],[Preço atual]]-1</f>
        <v/>
      </c>
      <c r="U15" s="29">
        <f>HYPERLINK("https://statusinvest.com.br/fundos-imobiliarios/"&amp;Tabela1[[#This Row],[Ticker]],"Link")</f>
        <v/>
      </c>
      <c r="V15" s="38" t="inlineStr">
        <is>
          <t>https://fnet.bmfbovespa.com.br/fnet/publico/downloadDocumento?id=373639</t>
        </is>
      </c>
    </row>
    <row r="16">
      <c r="A16" s="42" t="inlineStr">
        <is>
          <t>ARFI11B</t>
        </is>
      </c>
      <c r="B16" s="42" t="inlineStr">
        <is>
          <t>FII</t>
        </is>
      </c>
      <c r="C16" s="13" t="inlineStr">
        <is>
          <t>Títulos e Valores Mobiliários</t>
        </is>
      </c>
      <c r="D16" s="13" t="inlineStr">
        <is>
          <t>Aq3</t>
        </is>
      </c>
      <c r="E16" s="39" t="n">
        <v>479.99</v>
      </c>
      <c r="F16" s="39" t="inlineStr">
        <is>
          <t>-</t>
        </is>
      </c>
      <c r="G16" s="40">
        <f>Tabela1[[#This Row],[Divid.]]*12/Tabela1[[#This Row],[Preço atual]]</f>
        <v/>
      </c>
      <c r="H16" s="39" t="n">
        <v>0</v>
      </c>
      <c r="I16" s="39" t="n">
        <v>651.7</v>
      </c>
      <c r="J16" s="41">
        <f>Tabela1[[#This Row],[Preço atual]]/Tabela1[[#This Row],[VP]]</f>
        <v/>
      </c>
      <c r="K16" s="14" t="n">
        <v>0</v>
      </c>
      <c r="L16" s="14" t="n">
        <v>1</v>
      </c>
      <c r="M16" s="13" t="n">
        <v>1.52</v>
      </c>
      <c r="N16" s="13" t="n">
        <v>28</v>
      </c>
      <c r="O16" s="13" t="n"/>
      <c r="P16" s="13" t="n"/>
      <c r="Q16" s="30">
        <f>Tabela1[[#This Row],[Divid.]]</f>
        <v/>
      </c>
      <c r="R16" s="31" t="n">
        <v>0</v>
      </c>
      <c r="S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" s="17">
        <f>Tabela1[[#This Row],[Preço Calculado]]/Tabela1[[#This Row],[Preço atual]]-1</f>
        <v/>
      </c>
      <c r="U16" s="29">
        <f>HYPERLINK("https://statusinvest.com.br/fundos-imobiliarios/"&amp;Tabela1[[#This Row],[Ticker]],"Link")</f>
        <v/>
      </c>
      <c r="V16" s="38" t="inlineStr">
        <is>
          <t>N/A</t>
        </is>
      </c>
    </row>
    <row r="17">
      <c r="A17" s="42" t="inlineStr">
        <is>
          <t>ARRI11</t>
        </is>
      </c>
      <c r="B17" s="42" t="inlineStr">
        <is>
          <t>FII</t>
        </is>
      </c>
      <c r="C17" s="13" t="inlineStr">
        <is>
          <t>Títulos e Valores Mobiliários</t>
        </is>
      </c>
      <c r="D17" s="13" t="inlineStr">
        <is>
          <t>Atrio Asset</t>
        </is>
      </c>
      <c r="E17" s="39" t="n">
        <v>9.289999999999999</v>
      </c>
      <c r="F17" s="39" t="n">
        <v>0.13</v>
      </c>
      <c r="G17" s="14">
        <f>Tabela1[[#This Row],[Divid.]]*12/Tabela1[[#This Row],[Preço atual]]</f>
        <v/>
      </c>
      <c r="H17" s="39" t="n">
        <v>1.7082</v>
      </c>
      <c r="I17" s="39" t="n">
        <v>9.1</v>
      </c>
      <c r="J17" s="41">
        <f>Tabela1[[#This Row],[Preço atual]]/Tabela1[[#This Row],[VP]]</f>
        <v/>
      </c>
      <c r="K17" s="14" t="n"/>
      <c r="L17" s="14" t="n"/>
      <c r="M17" s="13" t="n">
        <v>5.47</v>
      </c>
      <c r="N17" s="13" t="n">
        <v>18034</v>
      </c>
      <c r="O17" s="13" t="n"/>
      <c r="P17" s="13" t="n"/>
      <c r="Q17" s="30">
        <f>Tabela1[[#This Row],[Divid.]]</f>
        <v/>
      </c>
      <c r="R17" s="31" t="n">
        <v>0</v>
      </c>
      <c r="S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" s="17">
        <f>Tabela1[[#This Row],[Preço Calculado]]/Tabela1[[#This Row],[Preço atual]]-1</f>
        <v/>
      </c>
      <c r="U17" s="29">
        <f>HYPERLINK("https://statusinvest.com.br/fundos-imobiliarios/"&amp;Tabela1[[#This Row],[Ticker]],"Link")</f>
        <v/>
      </c>
      <c r="V17" s="38" t="inlineStr">
        <is>
          <t>https://fnet.bmfbovespa.com.br/fnet/publico/downloadDocumento?id=363234</t>
        </is>
      </c>
    </row>
    <row r="18">
      <c r="A18" s="42" t="inlineStr">
        <is>
          <t>ASMT11</t>
        </is>
      </c>
      <c r="B18" s="42" t="inlineStr">
        <is>
          <t>FII</t>
        </is>
      </c>
      <c r="C18" s="13" t="inlineStr">
        <is>
          <t>Híbrido</t>
        </is>
      </c>
      <c r="D18" s="13" t="n"/>
      <c r="E18" s="39" t="n">
        <v>73.5</v>
      </c>
      <c r="F18" s="39" t="n">
        <v>0.77</v>
      </c>
      <c r="G18" s="14">
        <f>Tabela1[[#This Row],[Divid.]]*12/Tabela1[[#This Row],[Preço atual]]</f>
        <v/>
      </c>
      <c r="H18" s="39" t="n">
        <v>9.77</v>
      </c>
      <c r="I18" s="39" t="n">
        <v>88.59</v>
      </c>
      <c r="J18" s="41">
        <f>Tabela1[[#This Row],[Preço atual]]/Tabela1[[#This Row],[VP]]</f>
        <v/>
      </c>
      <c r="K18" s="14" t="n"/>
      <c r="L18" s="14" t="n"/>
      <c r="M18" s="13" t="n">
        <v>4.98</v>
      </c>
      <c r="N18" s="13" t="n">
        <v>327</v>
      </c>
      <c r="O18" s="13" t="n">
        <v>6920</v>
      </c>
      <c r="P18" s="13" t="n">
        <v>721</v>
      </c>
      <c r="Q18" s="30">
        <f>Tabela1[[#This Row],[Divid.]]</f>
        <v/>
      </c>
      <c r="R18" s="31" t="n">
        <v>0</v>
      </c>
      <c r="S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" s="17">
        <f>Tabela1[[#This Row],[Preço Calculado]]/Tabela1[[#This Row],[Preço atual]]-1</f>
        <v/>
      </c>
      <c r="U18" s="29">
        <f>HYPERLINK("https://statusinvest.com.br/fundos-imobiliarios/"&amp;Tabela1[[#This Row],[Ticker]],"Link")</f>
        <v/>
      </c>
      <c r="V18" s="38" t="inlineStr">
        <is>
          <t>https://fnet.bmfbovespa.com.br/fnet/publico/downloadDocumento?id=384631</t>
        </is>
      </c>
    </row>
    <row r="19">
      <c r="A19" s="42" t="inlineStr">
        <is>
          <t>ATCR11</t>
        </is>
      </c>
      <c r="B19" s="42" t="inlineStr">
        <is>
          <t>FII</t>
        </is>
      </c>
      <c r="C19" s="13" t="inlineStr">
        <is>
          <t>Títulos e Valores Mobiliários</t>
        </is>
      </c>
      <c r="D19" s="13" t="inlineStr">
        <is>
          <t>Tmj Capital</t>
        </is>
      </c>
      <c r="E19" s="39" t="n">
        <v>0</v>
      </c>
      <c r="F19" s="39" t="n">
        <v>0.2515</v>
      </c>
      <c r="G19" s="14">
        <f>Tabela1[[#This Row],[Divid.]]*12/Tabela1[[#This Row],[Preço atual]]</f>
        <v/>
      </c>
      <c r="H19" s="39" t="n">
        <v>1.0975</v>
      </c>
      <c r="I19" s="39" t="n">
        <v>80.53</v>
      </c>
      <c r="J19" s="41">
        <f>Tabela1[[#This Row],[Preço atual]]/Tabela1[[#This Row],[VP]]</f>
        <v/>
      </c>
      <c r="K19" s="14" t="n">
        <v>0.8440000000000001</v>
      </c>
      <c r="L19" s="14" t="n">
        <v>0</v>
      </c>
      <c r="M19" s="13" t="n">
        <v>0.45</v>
      </c>
      <c r="N19" s="13" t="n">
        <v>33</v>
      </c>
      <c r="O19" s="13" t="n"/>
      <c r="P19" s="13" t="n"/>
      <c r="Q19" s="30">
        <f>Tabela1[[#This Row],[Divid.]]</f>
        <v/>
      </c>
      <c r="R19" s="31" t="n">
        <v>0</v>
      </c>
      <c r="S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" s="17">
        <f>Tabela1[[#This Row],[Preço Calculado]]/Tabela1[[#This Row],[Preço atual]]-1</f>
        <v/>
      </c>
      <c r="U19" s="29">
        <f>HYPERLINK("https://statusinvest.com.br/fundos-imobiliarios/"&amp;Tabela1[[#This Row],[Ticker]],"Link")</f>
        <v/>
      </c>
      <c r="V19" s="38" t="inlineStr">
        <is>
          <t>N/A</t>
        </is>
      </c>
    </row>
    <row r="20">
      <c r="A20" s="42" t="inlineStr">
        <is>
          <t>ATSA11</t>
        </is>
      </c>
      <c r="B20" s="42" t="inlineStr">
        <is>
          <t>FII</t>
        </is>
      </c>
      <c r="C20" s="13" t="inlineStr">
        <is>
          <t>Shoppings</t>
        </is>
      </c>
      <c r="D20" s="13" t="inlineStr">
        <is>
          <t>Hedge Investments</t>
        </is>
      </c>
      <c r="E20" s="39" t="n">
        <v>78.87</v>
      </c>
      <c r="F20" s="39" t="n">
        <v>0.05</v>
      </c>
      <c r="G20" s="14">
        <f>Tabela1[[#This Row],[Divid.]]*12/Tabela1[[#This Row],[Preço atual]]</f>
        <v/>
      </c>
      <c r="H20" s="39" t="n">
        <v>0.25</v>
      </c>
      <c r="I20" s="39" t="n">
        <v>90.48</v>
      </c>
      <c r="J20" s="41">
        <f>Tabela1[[#This Row],[Preço atual]]/Tabela1[[#This Row],[VP]]</f>
        <v/>
      </c>
      <c r="K20" s="14" t="n">
        <v>0.216</v>
      </c>
      <c r="L20" s="14" t="n">
        <v>0.264</v>
      </c>
      <c r="M20" s="13" t="n">
        <v>2.14</v>
      </c>
      <c r="N20" s="13" t="n">
        <v>283</v>
      </c>
      <c r="O20" s="13" t="n">
        <v>4071</v>
      </c>
      <c r="P20" s="13" t="n">
        <v>103</v>
      </c>
      <c r="Q20" s="30">
        <f>Tabela1[[#This Row],[Divid.]]</f>
        <v/>
      </c>
      <c r="R20" s="31" t="n">
        <v>0</v>
      </c>
      <c r="S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" s="17">
        <f>Tabela1[[#This Row],[Preço Calculado]]/Tabela1[[#This Row],[Preço atual]]-1</f>
        <v/>
      </c>
      <c r="U20" s="29">
        <f>HYPERLINK("https://statusinvest.com.br/fundos-imobiliarios/"&amp;Tabela1[[#This Row],[Ticker]],"Link")</f>
        <v/>
      </c>
      <c r="V20" s="38" t="inlineStr">
        <is>
          <t>https://fnet.bmfbovespa.com.br/fnet/publico/downloadDocumento?id=387573</t>
        </is>
      </c>
    </row>
    <row r="21">
      <c r="A21" s="42" t="inlineStr">
        <is>
          <t>ATWN11</t>
        </is>
      </c>
      <c r="B21" s="42" t="inlineStr">
        <is>
          <t>FII</t>
        </is>
      </c>
      <c r="C21" s="13" t="inlineStr">
        <is>
          <t>Outros</t>
        </is>
      </c>
      <c r="D21" s="13" t="n"/>
      <c r="E21" s="39" t="n">
        <v>0</v>
      </c>
      <c r="F21" s="39" t="inlineStr">
        <is>
          <t>-</t>
        </is>
      </c>
      <c r="G21" s="14">
        <f>Tabela1[[#This Row],[Divid.]]*12/Tabela1[[#This Row],[Preço atual]]</f>
        <v/>
      </c>
      <c r="H21" s="39" t="n">
        <v>0</v>
      </c>
      <c r="I21" s="39" t="n">
        <v>581.47</v>
      </c>
      <c r="J21" s="41">
        <f>Tabela1[[#This Row],[Preço atual]]/Tabela1[[#This Row],[VP]]</f>
        <v/>
      </c>
      <c r="K21" s="14" t="n"/>
      <c r="L21" s="14" t="n"/>
      <c r="M21" s="13" t="n">
        <v>1.23</v>
      </c>
      <c r="N21" s="13" t="n">
        <v>2</v>
      </c>
      <c r="O21" s="13" t="n"/>
      <c r="P21" s="13" t="n"/>
      <c r="Q21" s="30">
        <f>Tabela1[[#This Row],[Divid.]]</f>
        <v/>
      </c>
      <c r="R21" s="31" t="n">
        <v>0</v>
      </c>
      <c r="S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" s="17">
        <f>Tabela1[[#This Row],[Preço Calculado]]/Tabela1[[#This Row],[Preço atual]]-1</f>
        <v/>
      </c>
      <c r="U21" s="29">
        <f>HYPERLINK("https://statusinvest.com.br/fundos-imobiliarios/"&amp;Tabela1[[#This Row],[Ticker]],"Link")</f>
        <v/>
      </c>
      <c r="V21" s="38" t="inlineStr">
        <is>
          <t>N/A</t>
        </is>
      </c>
    </row>
    <row r="22">
      <c r="A22" s="42" t="inlineStr">
        <is>
          <t>AURB11</t>
        </is>
      </c>
      <c r="B22" s="42" t="inlineStr">
        <is>
          <t>FII</t>
        </is>
      </c>
      <c r="C22" s="13" t="inlineStr">
        <is>
          <t>Logística</t>
        </is>
      </c>
      <c r="D22" s="13" t="n"/>
      <c r="E22" s="39" t="n">
        <v>0</v>
      </c>
      <c r="F22" s="39" t="n">
        <v>0.61</v>
      </c>
      <c r="G22" s="14">
        <f>Tabela1[[#This Row],[Divid.]]*12/Tabela1[[#This Row],[Preço atual]]</f>
        <v/>
      </c>
      <c r="H22" s="39" t="n">
        <v>4.88</v>
      </c>
      <c r="I22" s="39" t="n">
        <v>91.06999999999999</v>
      </c>
      <c r="J22" s="41">
        <f>Tabela1[[#This Row],[Preço atual]]/Tabela1[[#This Row],[VP]]</f>
        <v/>
      </c>
      <c r="K22" s="14" t="n"/>
      <c r="L22" s="14" t="n"/>
      <c r="M22" s="13" t="n">
        <v>2.25</v>
      </c>
      <c r="N22" s="13" t="n">
        <v>5</v>
      </c>
      <c r="O22" s="13" t="n"/>
      <c r="P22" s="13" t="n"/>
      <c r="Q22" s="30">
        <f>Tabela1[[#This Row],[Divid.]]</f>
        <v/>
      </c>
      <c r="R22" s="31" t="n">
        <v>0</v>
      </c>
      <c r="S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" s="17">
        <f>Tabela1[[#This Row],[Preço Calculado]]/Tabela1[[#This Row],[Preço atual]]-1</f>
        <v/>
      </c>
      <c r="U22" s="29">
        <f>HYPERLINK("https://statusinvest.com.br/fundos-imobiliarios/"&amp;Tabela1[[#This Row],[Ticker]],"Link")</f>
        <v/>
      </c>
      <c r="V22" s="38" t="inlineStr">
        <is>
          <t>N/A</t>
        </is>
      </c>
    </row>
    <row r="23">
      <c r="A23" s="42" t="inlineStr">
        <is>
          <t>BARI11</t>
        </is>
      </c>
      <c r="B23" s="42" t="inlineStr">
        <is>
          <t>FII</t>
        </is>
      </c>
      <c r="C23" s="13" t="inlineStr">
        <is>
          <t>Títulos e Valores Mobiliários</t>
        </is>
      </c>
      <c r="D23" s="13" t="inlineStr">
        <is>
          <t>Bari Gestão</t>
        </is>
      </c>
      <c r="E23" s="39" t="n">
        <v>87.59999999999999</v>
      </c>
      <c r="F23" s="39" t="n">
        <v>0.9</v>
      </c>
      <c r="G23" s="14">
        <f>Tabela1[[#This Row],[Divid.]]*12/Tabela1[[#This Row],[Preço atual]]</f>
        <v/>
      </c>
      <c r="H23" s="39" t="n">
        <v>15.15</v>
      </c>
      <c r="I23" s="39" t="n">
        <v>99.63</v>
      </c>
      <c r="J23" s="41">
        <f>Tabela1[[#This Row],[Preço atual]]/Tabela1[[#This Row],[VP]]</f>
        <v/>
      </c>
      <c r="K23" s="14" t="n"/>
      <c r="L23" s="14" t="n"/>
      <c r="M23" s="13" t="n">
        <v>3.74</v>
      </c>
      <c r="N23" s="13" t="n">
        <v>39084</v>
      </c>
      <c r="O23" s="13" t="n"/>
      <c r="P23" s="13" t="n"/>
      <c r="Q23" s="30">
        <f>Tabela1[[#This Row],[Divid.]]</f>
        <v/>
      </c>
      <c r="R23" s="31" t="n">
        <v>0</v>
      </c>
      <c r="S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" s="17">
        <f>Tabela1[[#This Row],[Preço Calculado]]/Tabela1[[#This Row],[Preço atual]]-1</f>
        <v/>
      </c>
      <c r="U23" s="29">
        <f>HYPERLINK("https://statusinvest.com.br/fundos-imobiliarios/"&amp;Tabela1[[#This Row],[Ticker]],"Link")</f>
        <v/>
      </c>
      <c r="V23" s="38" t="inlineStr">
        <is>
          <t>https://fnet.bmfbovespa.com.br/fnet/publico/downloadDocumento?id=391896</t>
        </is>
      </c>
    </row>
    <row r="24">
      <c r="A24" s="42" t="inlineStr">
        <is>
          <t>BBFI11B</t>
        </is>
      </c>
      <c r="B24" s="42" t="inlineStr">
        <is>
          <t>FII</t>
        </is>
      </c>
      <c r="C24" s="13" t="inlineStr">
        <is>
          <t>Lajes Corporativas</t>
        </is>
      </c>
      <c r="D24" s="13" t="inlineStr">
        <is>
          <t>Caixa Econômica</t>
        </is>
      </c>
      <c r="E24" s="39" t="n">
        <v>1977.69</v>
      </c>
      <c r="F24" s="39" t="n">
        <v>26.6868</v>
      </c>
      <c r="G24" s="14">
        <f>Tabela1[[#This Row],[Divid.]]*12/Tabela1[[#This Row],[Preço atual]]</f>
        <v/>
      </c>
      <c r="H24" s="39" t="n">
        <v>354.7273</v>
      </c>
      <c r="I24" s="39" t="n">
        <v>2854.8</v>
      </c>
      <c r="J24" s="41">
        <f>Tabela1[[#This Row],[Preço atual]]/Tabela1[[#This Row],[VP]]</f>
        <v/>
      </c>
      <c r="K24" s="14" t="n">
        <v>0</v>
      </c>
      <c r="L24" s="14" t="n">
        <v>1</v>
      </c>
      <c r="M24" s="13" t="n">
        <v>6.41</v>
      </c>
      <c r="N24" s="13" t="n">
        <v>8551</v>
      </c>
      <c r="O24" s="13" t="n">
        <v>2871</v>
      </c>
      <c r="P24" s="13" t="n">
        <v>555</v>
      </c>
      <c r="Q24" s="30">
        <f>Tabela1[[#This Row],[Divid.]]</f>
        <v/>
      </c>
      <c r="R24" s="31" t="n">
        <v>0</v>
      </c>
      <c r="S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" s="17">
        <f>Tabela1[[#This Row],[Preço Calculado]]/Tabela1[[#This Row],[Preço atual]]-1</f>
        <v/>
      </c>
      <c r="U24" s="29">
        <f>HYPERLINK("https://statusinvest.com.br/fundos-imobiliarios/"&amp;Tabela1[[#This Row],[Ticker]],"Link")</f>
        <v/>
      </c>
      <c r="V24" s="38" t="inlineStr">
        <is>
          <t>https://fnet.bmfbovespa.com.br/fnet/publico/downloadDocumento?id=387202</t>
        </is>
      </c>
    </row>
    <row r="25">
      <c r="A25" s="42" t="inlineStr">
        <is>
          <t>BBFO11</t>
        </is>
      </c>
      <c r="B25" s="42" t="inlineStr">
        <is>
          <t>FII</t>
        </is>
      </c>
      <c r="C25" s="13" t="inlineStr">
        <is>
          <t>Títulos e Valores Mobiliários</t>
        </is>
      </c>
      <c r="D25" s="13" t="inlineStr">
        <is>
          <t>Bb Gestão</t>
        </is>
      </c>
      <c r="E25" s="39" t="n">
        <v>66.83</v>
      </c>
      <c r="F25" s="39" t="n">
        <v>0.6</v>
      </c>
      <c r="G25" s="14">
        <f>Tabela1[[#This Row],[Divid.]]*12/Tabela1[[#This Row],[Preço atual]]</f>
        <v/>
      </c>
      <c r="H25" s="39" t="n">
        <v>9.640000000000001</v>
      </c>
      <c r="I25" s="39" t="n">
        <v>82.36</v>
      </c>
      <c r="J25" s="41">
        <f>Tabela1[[#This Row],[Preço atual]]/Tabela1[[#This Row],[VP]]</f>
        <v/>
      </c>
      <c r="K25" s="14" t="n"/>
      <c r="L25" s="14" t="n"/>
      <c r="M25" s="13" t="n">
        <v>0.59</v>
      </c>
      <c r="N25" s="13" t="n">
        <v>5091</v>
      </c>
      <c r="O25" s="13" t="n"/>
      <c r="P25" s="13" t="n"/>
      <c r="Q25" s="30">
        <f>Tabela1[[#This Row],[Divid.]]</f>
        <v/>
      </c>
      <c r="R25" s="31" t="n">
        <v>0</v>
      </c>
      <c r="S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" s="17">
        <f>Tabela1[[#This Row],[Preço Calculado]]/Tabela1[[#This Row],[Preço atual]]-1</f>
        <v/>
      </c>
      <c r="U25" s="29">
        <f>HYPERLINK("https://statusinvest.com.br/fundos-imobiliarios/"&amp;Tabela1[[#This Row],[Ticker]],"Link")</f>
        <v/>
      </c>
      <c r="V25" s="38" t="inlineStr">
        <is>
          <t>https://fnet.bmfbovespa.com.br/fnet/publico/downloadDocumento?id=374911</t>
        </is>
      </c>
    </row>
    <row r="26">
      <c r="A26" s="42" t="inlineStr">
        <is>
          <t>BBIM11</t>
        </is>
      </c>
      <c r="B26" s="42" t="inlineStr">
        <is>
          <t>FII</t>
        </is>
      </c>
      <c r="C26" s="13" t="inlineStr">
        <is>
          <t>Títulos e Valores Mobiliários</t>
        </is>
      </c>
      <c r="D26" s="13" t="inlineStr">
        <is>
          <t>Rio Bravo</t>
        </is>
      </c>
      <c r="E26" s="39" t="n">
        <v>0</v>
      </c>
      <c r="F26" s="39" t="n">
        <v>0.43</v>
      </c>
      <c r="G26" s="14">
        <f>Tabela1[[#This Row],[Divid.]]*12/Tabela1[[#This Row],[Preço atual]]</f>
        <v/>
      </c>
      <c r="H26" s="39" t="n">
        <v>4.62</v>
      </c>
      <c r="I26" s="39" t="n">
        <v>30.36</v>
      </c>
      <c r="J26" s="41">
        <f>Tabela1[[#This Row],[Preço atual]]/Tabela1[[#This Row],[VP]]</f>
        <v/>
      </c>
      <c r="K26" s="14" t="n"/>
      <c r="L26" s="14" t="n"/>
      <c r="M26" s="13" t="n">
        <v>2.97</v>
      </c>
      <c r="N26" s="13" t="n">
        <v>20</v>
      </c>
      <c r="O26" s="13" t="n"/>
      <c r="P26" s="13" t="n"/>
      <c r="Q26" s="30">
        <f>Tabela1[[#This Row],[Divid.]]</f>
        <v/>
      </c>
      <c r="R26" s="31" t="n">
        <v>0</v>
      </c>
      <c r="S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" s="17">
        <f>Tabela1[[#This Row],[Preço Calculado]]/Tabela1[[#This Row],[Preço atual]]-1</f>
        <v/>
      </c>
      <c r="U26" s="29">
        <f>HYPERLINK("https://statusinvest.com.br/fundos-imobiliarios/"&amp;Tabela1[[#This Row],[Ticker]],"Link")</f>
        <v/>
      </c>
      <c r="V26" s="38" t="inlineStr">
        <is>
          <t>N/A</t>
        </is>
      </c>
    </row>
    <row r="27">
      <c r="A27" s="42" t="inlineStr">
        <is>
          <t>BBPO11</t>
        </is>
      </c>
      <c r="B27" s="42" t="inlineStr">
        <is>
          <t>FII</t>
        </is>
      </c>
      <c r="C27" s="13" t="inlineStr">
        <is>
          <t>Lajes Corporativas</t>
        </is>
      </c>
      <c r="D27" s="13" t="inlineStr">
        <is>
          <t>Votorantim Asset</t>
        </is>
      </c>
      <c r="E27" s="39" t="n">
        <v>85.5</v>
      </c>
      <c r="F27" s="39" t="n">
        <v>0.92</v>
      </c>
      <c r="G27" s="40">
        <f>Tabela1[[#This Row],[Divid.]]*12/Tabela1[[#This Row],[Preço atual]]</f>
        <v/>
      </c>
      <c r="H27" s="39" t="n">
        <v>11.76</v>
      </c>
      <c r="I27" s="39" t="n">
        <v>100.37</v>
      </c>
      <c r="J27" s="41">
        <f>Tabela1[[#This Row],[Preço atual]]/Tabela1[[#This Row],[VP]]</f>
        <v/>
      </c>
      <c r="K27" s="14" t="n">
        <v>0</v>
      </c>
      <c r="L27" s="14" t="n">
        <v>0</v>
      </c>
      <c r="M27" s="13" t="n">
        <v>4.5</v>
      </c>
      <c r="N27" s="13" t="n">
        <v>73474</v>
      </c>
      <c r="O27" s="13" t="n">
        <v>3480</v>
      </c>
      <c r="P27" s="13" t="n">
        <v>494</v>
      </c>
      <c r="Q27" s="30">
        <f>Tabela1[[#This Row],[Divid.]]</f>
        <v/>
      </c>
      <c r="R27" s="31" t="n">
        <v>0</v>
      </c>
      <c r="S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" s="17">
        <f>Tabela1[[#This Row],[Preço Calculado]]/Tabela1[[#This Row],[Preço atual]]-1</f>
        <v/>
      </c>
      <c r="U27" s="29">
        <f>HYPERLINK("https://statusinvest.com.br/fundos-imobiliarios/"&amp;Tabela1[[#This Row],[Ticker]],"Link")</f>
        <v/>
      </c>
      <c r="V27" s="38" t="inlineStr">
        <is>
          <t>https://fnet.bmfbovespa.com.br/fnet/publico/downloadDocumento?id=392043</t>
        </is>
      </c>
    </row>
    <row r="28">
      <c r="A28" s="42" t="inlineStr">
        <is>
          <t>BBRC11</t>
        </is>
      </c>
      <c r="B28" s="42" t="inlineStr">
        <is>
          <t>FII</t>
        </is>
      </c>
      <c r="C28" s="13" t="inlineStr">
        <is>
          <t>Outros</t>
        </is>
      </c>
      <c r="D28" s="13" t="inlineStr">
        <is>
          <t>Votorantim Asset</t>
        </is>
      </c>
      <c r="E28" s="39" t="n">
        <v>99.98999999999999</v>
      </c>
      <c r="F28" s="39" t="n">
        <v>0.99</v>
      </c>
      <c r="G28" s="14">
        <f>Tabela1[[#This Row],[Divid.]]*12/Tabela1[[#This Row],[Preço atual]]</f>
        <v/>
      </c>
      <c r="H28" s="39" t="n">
        <v>14.45</v>
      </c>
      <c r="I28" s="39" t="n">
        <v>106.62</v>
      </c>
      <c r="J28" s="41">
        <f>Tabela1[[#This Row],[Preço atual]]/Tabela1[[#This Row],[VP]]</f>
        <v/>
      </c>
      <c r="K28" s="14" t="n">
        <v>0</v>
      </c>
      <c r="L28" s="14" t="n">
        <v>0</v>
      </c>
      <c r="M28" s="13" t="n">
        <v>4.85</v>
      </c>
      <c r="N28" s="13" t="n">
        <v>9276</v>
      </c>
      <c r="O28" s="13" t="n">
        <v>9908</v>
      </c>
      <c r="P28" s="13" t="n">
        <v>1471</v>
      </c>
      <c r="Q28" s="30">
        <f>Tabela1[[#This Row],[Divid.]]</f>
        <v/>
      </c>
      <c r="R28" s="31" t="n">
        <v>0</v>
      </c>
      <c r="S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" s="17">
        <f>Tabela1[[#This Row],[Preço Calculado]]/Tabela1[[#This Row],[Preço atual]]-1</f>
        <v/>
      </c>
      <c r="U28" s="29">
        <f>HYPERLINK("https://statusinvest.com.br/fundos-imobiliarios/"&amp;Tabela1[[#This Row],[Ticker]],"Link")</f>
        <v/>
      </c>
      <c r="V28" s="38" t="inlineStr">
        <is>
          <t>https://fnet.bmfbovespa.com.br/fnet/publico/downloadDocumento?id=392048</t>
        </is>
      </c>
    </row>
    <row r="29">
      <c r="A29" s="42" t="inlineStr">
        <is>
          <t>BCFF11</t>
        </is>
      </c>
      <c r="B29" s="42" t="inlineStr">
        <is>
          <t>FII</t>
        </is>
      </c>
      <c r="C29" s="13" t="inlineStr">
        <is>
          <t>Títulos e Valores Mobiliários</t>
        </is>
      </c>
      <c r="D29" s="13" t="inlineStr">
        <is>
          <t>Btg Pactual</t>
        </is>
      </c>
      <c r="E29" s="39" t="n">
        <v>66.26000000000001</v>
      </c>
      <c r="F29" s="39" t="n">
        <v>0.5600000000000001</v>
      </c>
      <c r="G29" s="14">
        <f>Tabela1[[#This Row],[Divid.]]*12/Tabela1[[#This Row],[Preço atual]]</f>
        <v/>
      </c>
      <c r="H29" s="39" t="n">
        <v>6.6429</v>
      </c>
      <c r="I29" s="39" t="n">
        <v>75.56999999999999</v>
      </c>
      <c r="J29" s="41">
        <f>Tabela1[[#This Row],[Preço atual]]/Tabela1[[#This Row],[VP]]</f>
        <v/>
      </c>
      <c r="K29" s="14" t="n"/>
      <c r="L29" s="14" t="n"/>
      <c r="M29" s="13" t="n">
        <v>6.61</v>
      </c>
      <c r="N29" s="13" t="n">
        <v>309222</v>
      </c>
      <c r="O29" s="13" t="n"/>
      <c r="P29" s="13" t="n"/>
      <c r="Q29" s="30">
        <f>Tabela1[[#This Row],[Divid.]]</f>
        <v/>
      </c>
      <c r="R29" s="31" t="n">
        <v>0</v>
      </c>
      <c r="S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" s="17">
        <f>Tabela1[[#This Row],[Preço Calculado]]/Tabela1[[#This Row],[Preço atual]]-1</f>
        <v/>
      </c>
      <c r="U29" s="29">
        <f>HYPERLINK("https://statusinvest.com.br/fundos-imobiliarios/"&amp;Tabela1[[#This Row],[Ticker]],"Link")</f>
        <v/>
      </c>
      <c r="V29" s="38" t="inlineStr">
        <is>
          <t>https://fnet.bmfbovespa.com.br/fnet/publico/downloadDocumento?id=390903</t>
        </is>
      </c>
    </row>
    <row r="30">
      <c r="A30" s="42" t="inlineStr">
        <is>
          <t>BCIA11</t>
        </is>
      </c>
      <c r="B30" s="42" t="inlineStr">
        <is>
          <t>FII</t>
        </is>
      </c>
      <c r="C30" s="13" t="inlineStr">
        <is>
          <t>Títulos e Valores Mobiliários</t>
        </is>
      </c>
      <c r="D30" s="13" t="inlineStr">
        <is>
          <t>Bradesco</t>
        </is>
      </c>
      <c r="E30" s="39" t="n">
        <v>84.98999999999999</v>
      </c>
      <c r="F30" s="39" t="n">
        <v>0.76</v>
      </c>
      <c r="G30" s="14">
        <f>Tabela1[[#This Row],[Divid.]]*12/Tabela1[[#This Row],[Preço atual]]</f>
        <v/>
      </c>
      <c r="H30" s="39" t="n">
        <v>9.35</v>
      </c>
      <c r="I30" s="39" t="n">
        <v>101.16</v>
      </c>
      <c r="J30" s="41">
        <f>Tabela1[[#This Row],[Preço atual]]/Tabela1[[#This Row],[VP]]</f>
        <v/>
      </c>
      <c r="K30" s="14" t="n"/>
      <c r="L30" s="14" t="n"/>
      <c r="M30" s="13" t="n">
        <v>0.39</v>
      </c>
      <c r="N30" s="13" t="n">
        <v>14244</v>
      </c>
      <c r="O30" s="13" t="n"/>
      <c r="P30" s="13" t="n"/>
      <c r="Q30" s="30">
        <f>Tabela1[[#This Row],[Divid.]]</f>
        <v/>
      </c>
      <c r="R30" s="31" t="n">
        <v>0</v>
      </c>
      <c r="S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" s="17">
        <f>Tabela1[[#This Row],[Preço Calculado]]/Tabela1[[#This Row],[Preço atual]]-1</f>
        <v/>
      </c>
      <c r="U30" s="29">
        <f>HYPERLINK("https://statusinvest.com.br/fundos-imobiliarios/"&amp;Tabela1[[#This Row],[Ticker]],"Link")</f>
        <v/>
      </c>
      <c r="V30" s="38" t="inlineStr">
        <is>
          <t>https://fnet.bmfbovespa.com.br/fnet/publico/downloadDocumento?id=389354</t>
        </is>
      </c>
    </row>
    <row r="31">
      <c r="A31" s="42" t="inlineStr">
        <is>
          <t>BCRI11</t>
        </is>
      </c>
      <c r="B31" s="42" t="inlineStr">
        <is>
          <t>FII</t>
        </is>
      </c>
      <c r="C31" s="13" t="inlineStr">
        <is>
          <t>Títulos e Valores Mobiliários</t>
        </is>
      </c>
      <c r="D31" s="13" t="inlineStr">
        <is>
          <t>Banestes</t>
        </is>
      </c>
      <c r="E31" s="39" t="n">
        <v>95.31</v>
      </c>
      <c r="F31" s="39" t="n">
        <v>1</v>
      </c>
      <c r="G31" s="14">
        <f>Tabela1[[#This Row],[Divid.]]*12/Tabela1[[#This Row],[Preço atual]]</f>
        <v/>
      </c>
      <c r="H31" s="39" t="n">
        <v>16.15</v>
      </c>
      <c r="I31" s="39" t="n">
        <v>100.74</v>
      </c>
      <c r="J31" s="41">
        <f>Tabela1[[#This Row],[Preço atual]]/Tabela1[[#This Row],[VP]]</f>
        <v/>
      </c>
      <c r="K31" s="14" t="n"/>
      <c r="L31" s="14" t="n"/>
      <c r="M31" s="13" t="n">
        <v>5.3</v>
      </c>
      <c r="N31" s="13" t="n">
        <v>47532</v>
      </c>
      <c r="O31" s="13" t="n"/>
      <c r="P31" s="13" t="n"/>
      <c r="Q31" s="30">
        <f>Tabela1[[#This Row],[Divid.]]</f>
        <v/>
      </c>
      <c r="R31" s="31" t="n">
        <v>0</v>
      </c>
      <c r="S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" s="17">
        <f>Tabela1[[#This Row],[Preço Calculado]]/Tabela1[[#This Row],[Preço atual]]-1</f>
        <v/>
      </c>
      <c r="U31" s="29">
        <f>HYPERLINK("https://statusinvest.com.br/fundos-imobiliarios/"&amp;Tabela1[[#This Row],[Ticker]],"Link")</f>
        <v/>
      </c>
      <c r="V31" s="38" t="inlineStr">
        <is>
          <t>https://fnet.bmfbovespa.com.br/fnet/publico/downloadDocumento?id=393353</t>
        </is>
      </c>
    </row>
    <row r="32">
      <c r="A32" s="42" t="inlineStr">
        <is>
          <t>BICE11</t>
        </is>
      </c>
      <c r="B32" s="42" t="inlineStr">
        <is>
          <t>FII</t>
        </is>
      </c>
      <c r="C32" s="13" t="inlineStr">
        <is>
          <t>Títulos e Valores Mobiliários</t>
        </is>
      </c>
      <c r="D32" s="13" t="n"/>
      <c r="E32" s="39" t="n">
        <v>950</v>
      </c>
      <c r="F32" s="39" t="n">
        <v>16</v>
      </c>
      <c r="G32" s="40">
        <f>Tabela1[[#This Row],[Divid.]]*12/Tabela1[[#This Row],[Preço atual]]</f>
        <v/>
      </c>
      <c r="H32" s="39" t="n">
        <v>68.136</v>
      </c>
      <c r="I32" s="39" t="n">
        <v>1017.8</v>
      </c>
      <c r="J32" s="41">
        <f>Tabela1[[#This Row],[Preço atual]]/Tabela1[[#This Row],[VP]]</f>
        <v/>
      </c>
      <c r="K32" s="14" t="n"/>
      <c r="L32" s="14" t="n"/>
      <c r="M32" s="13" t="n">
        <v>3.66</v>
      </c>
      <c r="N32" s="13" t="n">
        <v>103</v>
      </c>
      <c r="O32" s="13" t="n"/>
      <c r="P32" s="13" t="n"/>
      <c r="Q32" s="30">
        <f>Tabela1[[#This Row],[Divid.]]</f>
        <v/>
      </c>
      <c r="R32" s="31" t="n">
        <v>0</v>
      </c>
      <c r="S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" s="17">
        <f>Tabela1[[#This Row],[Preço Calculado]]/Tabela1[[#This Row],[Preço atual]]-1</f>
        <v/>
      </c>
      <c r="U32" s="29">
        <f>HYPERLINK("https://statusinvest.com.br/fundos-imobiliarios/"&amp;Tabela1[[#This Row],[Ticker]],"Link")</f>
        <v/>
      </c>
      <c r="V32" s="38" t="inlineStr">
        <is>
          <t>N/A</t>
        </is>
      </c>
    </row>
    <row r="33">
      <c r="A33" s="42" t="inlineStr">
        <is>
          <t>BICR11</t>
        </is>
      </c>
      <c r="B33" s="42" t="inlineStr">
        <is>
          <t>FII</t>
        </is>
      </c>
      <c r="C33" s="13" t="inlineStr">
        <is>
          <t>Títulos e Valores Mobiliários</t>
        </is>
      </c>
      <c r="D33" s="13" t="inlineStr">
        <is>
          <t>Inter Asset</t>
        </is>
      </c>
      <c r="E33" s="39" t="n">
        <v>110</v>
      </c>
      <c r="F33" s="39" t="n">
        <v>1.1</v>
      </c>
      <c r="G33" s="14">
        <f>Tabela1[[#This Row],[Divid.]]*12/Tabela1[[#This Row],[Preço atual]]</f>
        <v/>
      </c>
      <c r="H33" s="39" t="n">
        <v>10.01</v>
      </c>
      <c r="I33" s="39" t="n">
        <v>99.22</v>
      </c>
      <c r="J33" s="41">
        <f>Tabela1[[#This Row],[Preço atual]]/Tabela1[[#This Row],[VP]]</f>
        <v/>
      </c>
      <c r="K33" s="14" t="n"/>
      <c r="L33" s="14" t="n"/>
      <c r="M33" s="13" t="n">
        <v>34.3</v>
      </c>
      <c r="N33" s="13" t="n">
        <v>521</v>
      </c>
      <c r="O33" s="13" t="n"/>
      <c r="P33" s="13" t="n"/>
      <c r="Q33" s="30">
        <f>Tabela1[[#This Row],[Divid.]]</f>
        <v/>
      </c>
      <c r="R33" s="31" t="n">
        <v>0</v>
      </c>
      <c r="S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" s="17">
        <f>Tabela1[[#This Row],[Preço Calculado]]/Tabela1[[#This Row],[Preço atual]]-1</f>
        <v/>
      </c>
      <c r="U33" s="29">
        <f>HYPERLINK("https://statusinvest.com.br/fundos-imobiliarios/"&amp;Tabela1[[#This Row],[Ticker]],"Link")</f>
        <v/>
      </c>
      <c r="V33" s="38" t="inlineStr">
        <is>
          <t>https://fnet.bmfbovespa.com.br/fnet/publico/downloadDocumento?id=388663</t>
        </is>
      </c>
    </row>
    <row r="34">
      <c r="A34" s="42" t="inlineStr">
        <is>
          <t>BIME11</t>
        </is>
      </c>
      <c r="B34" s="42" t="inlineStr">
        <is>
          <t>FII</t>
        </is>
      </c>
      <c r="C34" s="13" t="inlineStr">
        <is>
          <t>Híbrido</t>
        </is>
      </c>
      <c r="D34" s="13" t="inlineStr">
        <is>
          <t>Brio Investimentos</t>
        </is>
      </c>
      <c r="E34" s="39" t="n">
        <v>7.5</v>
      </c>
      <c r="F34" s="39" t="n">
        <v>0.06</v>
      </c>
      <c r="G34" s="14">
        <f>Tabela1[[#This Row],[Divid.]]*12/Tabela1[[#This Row],[Preço atual]]</f>
        <v/>
      </c>
      <c r="H34" s="39" t="n">
        <v>1.3481</v>
      </c>
      <c r="I34" s="39" t="n">
        <v>9.01</v>
      </c>
      <c r="J34" s="41">
        <f>Tabela1[[#This Row],[Preço atual]]/Tabela1[[#This Row],[VP]]</f>
        <v/>
      </c>
      <c r="K34" s="14" t="n"/>
      <c r="L34" s="14" t="n"/>
      <c r="M34" s="13" t="n">
        <v>3.35</v>
      </c>
      <c r="N34" s="13" t="n">
        <v>6163</v>
      </c>
      <c r="O34" s="13" t="n">
        <v>1166</v>
      </c>
      <c r="P34" s="13" t="n">
        <v>0</v>
      </c>
      <c r="Q34" s="30">
        <f>Tabela1[[#This Row],[Divid.]]</f>
        <v/>
      </c>
      <c r="R34" s="31" t="n">
        <v>0</v>
      </c>
      <c r="S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" s="17">
        <f>Tabela1[[#This Row],[Preço Calculado]]/Tabela1[[#This Row],[Preço atual]]-1</f>
        <v/>
      </c>
      <c r="U34" s="29">
        <f>HYPERLINK("https://statusinvest.com.br/fundos-imobiliarios/"&amp;Tabela1[[#This Row],[Ticker]],"Link")</f>
        <v/>
      </c>
      <c r="V34" s="38" t="inlineStr">
        <is>
          <t>https://fnet.bmfbovespa.com.br/fnet/publico/downloadDocumento?id=393963</t>
        </is>
      </c>
    </row>
    <row r="35">
      <c r="A35" s="42" t="inlineStr">
        <is>
          <t>BIPD11</t>
        </is>
      </c>
      <c r="B35" s="42" t="inlineStr">
        <is>
          <t>FII</t>
        </is>
      </c>
      <c r="C35" s="13" t="inlineStr">
        <is>
          <t>Híbrido</t>
        </is>
      </c>
      <c r="D35" s="13" t="n"/>
      <c r="E35" s="39" t="n">
        <v>0</v>
      </c>
      <c r="F35" s="39" t="inlineStr">
        <is>
          <t>-</t>
        </is>
      </c>
      <c r="G35" s="14">
        <f>Tabela1[[#This Row],[Divid.]]*12/Tabela1[[#This Row],[Preço atual]]</f>
        <v/>
      </c>
      <c r="H35" s="39" t="n">
        <v>0</v>
      </c>
      <c r="I35" s="39" t="n">
        <v>986.05</v>
      </c>
      <c r="J35" s="41">
        <f>Tabela1[[#This Row],[Preço atual]]/Tabela1[[#This Row],[VP]]</f>
        <v/>
      </c>
      <c r="K35" s="14" t="n"/>
      <c r="L35" s="14" t="n"/>
      <c r="M35" s="13" t="n">
        <v>70.97</v>
      </c>
      <c r="N35" s="13" t="n">
        <v>109</v>
      </c>
      <c r="O35" s="13" t="n"/>
      <c r="P35" s="13" t="n"/>
      <c r="Q35" s="30">
        <f>Tabela1[[#This Row],[Divid.]]</f>
        <v/>
      </c>
      <c r="R35" s="31" t="n">
        <v>0</v>
      </c>
      <c r="S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" s="17">
        <f>Tabela1[[#This Row],[Preço Calculado]]/Tabela1[[#This Row],[Preço atual]]-1</f>
        <v/>
      </c>
      <c r="U35" s="29">
        <f>HYPERLINK("https://statusinvest.com.br/fundos-imobiliarios/"&amp;Tabela1[[#This Row],[Ticker]],"Link")</f>
        <v/>
      </c>
      <c r="V35" s="38" t="inlineStr">
        <is>
          <t>N/A</t>
        </is>
      </c>
    </row>
    <row r="36">
      <c r="A36" s="42" t="inlineStr">
        <is>
          <t>BLCA11</t>
        </is>
      </c>
      <c r="B36" s="42" t="inlineStr">
        <is>
          <t>FII</t>
        </is>
      </c>
      <c r="C36" s="13" t="inlineStr">
        <is>
          <t>Lajes Corporativas</t>
        </is>
      </c>
      <c r="D36" s="13" t="n"/>
      <c r="E36" s="39" t="n">
        <v>100</v>
      </c>
      <c r="F36" s="39" t="n">
        <v>0.5600000000000001</v>
      </c>
      <c r="G36" s="40">
        <f>Tabela1[[#This Row],[Divid.]]*12/Tabela1[[#This Row],[Preço atual]]</f>
        <v/>
      </c>
      <c r="H36" s="39" t="n">
        <v>6.32</v>
      </c>
      <c r="I36" s="39" t="n">
        <v>89.26000000000001</v>
      </c>
      <c r="J36" s="41">
        <f>Tabela1[[#This Row],[Preço atual]]/Tabela1[[#This Row],[VP]]</f>
        <v/>
      </c>
      <c r="K36" s="14" t="n"/>
      <c r="L36" s="14" t="n"/>
      <c r="M36" s="13" t="n">
        <v>6.43</v>
      </c>
      <c r="N36" s="13" t="n">
        <v>128</v>
      </c>
      <c r="O36" s="13" t="n">
        <v>49943</v>
      </c>
      <c r="P36" s="13" t="n">
        <v>2228</v>
      </c>
      <c r="Q36" s="30">
        <f>Tabela1[[#This Row],[Divid.]]</f>
        <v/>
      </c>
      <c r="R36" s="31" t="n">
        <v>0</v>
      </c>
      <c r="S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" s="17">
        <f>Tabela1[[#This Row],[Preço Calculado]]/Tabela1[[#This Row],[Preço atual]]-1</f>
        <v/>
      </c>
      <c r="U36" s="29">
        <f>HYPERLINK("https://statusinvest.com.br/fundos-imobiliarios/"&amp;Tabela1[[#This Row],[Ticker]],"Link")</f>
        <v/>
      </c>
      <c r="V36" s="38" t="inlineStr">
        <is>
          <t>https://fnet.bmfbovespa.com.br/fnet/publico/downloadDocumento?id=384928</t>
        </is>
      </c>
    </row>
    <row r="37">
      <c r="A37" s="42" t="inlineStr">
        <is>
          <t>BLCP11</t>
        </is>
      </c>
      <c r="B37" s="42" t="inlineStr">
        <is>
          <t>FII</t>
        </is>
      </c>
      <c r="C37" s="13" t="inlineStr">
        <is>
          <t>Logística</t>
        </is>
      </c>
      <c r="D37" s="13" t="inlineStr">
        <is>
          <t>Bluecap</t>
        </is>
      </c>
      <c r="E37" s="39" t="n">
        <v>91</v>
      </c>
      <c r="F37" s="39" t="n">
        <v>0.5634</v>
      </c>
      <c r="G37" s="14">
        <f>Tabela1[[#This Row],[Divid.]]*12/Tabela1[[#This Row],[Preço atual]]</f>
        <v/>
      </c>
      <c r="H37" s="39" t="n">
        <v>5.08</v>
      </c>
      <c r="I37" s="39" t="n">
        <v>111.74</v>
      </c>
      <c r="J37" s="41">
        <f>Tabela1[[#This Row],[Preço atual]]/Tabela1[[#This Row],[VP]]</f>
        <v/>
      </c>
      <c r="K37" s="14" t="n">
        <v>0</v>
      </c>
      <c r="L37" s="14" t="n">
        <v>0</v>
      </c>
      <c r="M37" s="13" t="n">
        <v>1.06</v>
      </c>
      <c r="N37" s="13" t="n">
        <v>279</v>
      </c>
      <c r="O37" s="13" t="n">
        <v>3014</v>
      </c>
      <c r="P37" s="13" t="n">
        <v>200</v>
      </c>
      <c r="Q37" s="30">
        <f>Tabela1[[#This Row],[Divid.]]</f>
        <v/>
      </c>
      <c r="R37" s="31" t="n">
        <v>0</v>
      </c>
      <c r="S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" s="17">
        <f>Tabela1[[#This Row],[Preço Calculado]]/Tabela1[[#This Row],[Preço atual]]-1</f>
        <v/>
      </c>
      <c r="U37" s="29">
        <f>HYPERLINK("https://statusinvest.com.br/fundos-imobiliarios/"&amp;Tabela1[[#This Row],[Ticker]],"Link")</f>
        <v/>
      </c>
      <c r="V37" s="38" t="inlineStr">
        <is>
          <t>https://fnet.bmfbovespa.com.br/fnet/publico/downloadDocumento?id=351753</t>
        </is>
      </c>
    </row>
    <row r="38">
      <c r="A38" s="42" t="inlineStr">
        <is>
          <t>BLMC11</t>
        </is>
      </c>
      <c r="B38" s="42" t="inlineStr">
        <is>
          <t>FII</t>
        </is>
      </c>
      <c r="C38" s="13" t="inlineStr">
        <is>
          <t>Títulos e Valores Mobiliários</t>
        </is>
      </c>
      <c r="D38" s="13" t="inlineStr">
        <is>
          <t>Bluemacaw</t>
        </is>
      </c>
      <c r="E38" s="39" t="n">
        <v>80</v>
      </c>
      <c r="F38" s="39" t="n">
        <v>0.67</v>
      </c>
      <c r="G38" s="14">
        <f>Tabela1[[#This Row],[Divid.]]*12/Tabela1[[#This Row],[Preço atual]]</f>
        <v/>
      </c>
      <c r="H38" s="39" t="n">
        <v>12.44</v>
      </c>
      <c r="I38" s="39" t="n">
        <v>96.52</v>
      </c>
      <c r="J38" s="41">
        <f>Tabela1[[#This Row],[Preço atual]]/Tabela1[[#This Row],[VP]]</f>
        <v/>
      </c>
      <c r="K38" s="14" t="n"/>
      <c r="L38" s="14" t="n"/>
      <c r="M38" s="13" t="n">
        <v>2.29</v>
      </c>
      <c r="N38" s="13" t="n">
        <v>437</v>
      </c>
      <c r="O38" s="13" t="n"/>
      <c r="P38" s="13" t="n"/>
      <c r="Q38" s="30">
        <f>Tabela1[[#This Row],[Divid.]]</f>
        <v/>
      </c>
      <c r="R38" s="31" t="n">
        <v>0</v>
      </c>
      <c r="S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" s="17">
        <f>Tabela1[[#This Row],[Preço Calculado]]/Tabela1[[#This Row],[Preço atual]]-1</f>
        <v/>
      </c>
      <c r="U38" s="29">
        <f>HYPERLINK("https://statusinvest.com.br/fundos-imobiliarios/"&amp;Tabela1[[#This Row],[Ticker]],"Link")</f>
        <v/>
      </c>
      <c r="V38" s="38" t="inlineStr">
        <is>
          <t>https://fnet.bmfbovespa.com.br/fnet/publico/downloadDocumento?id=393501</t>
        </is>
      </c>
    </row>
    <row r="39">
      <c r="A39" s="42" t="inlineStr">
        <is>
          <t>BLMG11</t>
        </is>
      </c>
      <c r="B39" s="42" t="inlineStr">
        <is>
          <t>FII</t>
        </is>
      </c>
      <c r="C39" s="13" t="inlineStr">
        <is>
          <t>Outros</t>
        </is>
      </c>
      <c r="D39" s="13" t="inlineStr">
        <is>
          <t>Bluemacaw</t>
        </is>
      </c>
      <c r="E39" s="39" t="n">
        <v>74.51000000000001</v>
      </c>
      <c r="F39" s="39" t="n">
        <v>0.8</v>
      </c>
      <c r="G39" s="14">
        <f>Tabela1[[#This Row],[Divid.]]*12/Tabela1[[#This Row],[Preço atual]]</f>
        <v/>
      </c>
      <c r="H39" s="39" t="n">
        <v>9.699999999999999</v>
      </c>
      <c r="I39" s="39" t="n">
        <v>91.33</v>
      </c>
      <c r="J39" s="41">
        <f>Tabela1[[#This Row],[Preço atual]]/Tabela1[[#This Row],[VP]]</f>
        <v/>
      </c>
      <c r="K39" s="14" t="n">
        <v>0</v>
      </c>
      <c r="L39" s="14" t="n">
        <v>0</v>
      </c>
      <c r="M39" s="13" t="n">
        <v>4.89</v>
      </c>
      <c r="N39" s="13" t="n">
        <v>11761</v>
      </c>
      <c r="O39" s="13" t="n">
        <v>318</v>
      </c>
      <c r="P39" s="13" t="n">
        <v>60</v>
      </c>
      <c r="Q39" s="30">
        <f>Tabela1[[#This Row],[Divid.]]</f>
        <v/>
      </c>
      <c r="R39" s="31" t="n">
        <v>0</v>
      </c>
      <c r="S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" s="17">
        <f>Tabela1[[#This Row],[Preço Calculado]]/Tabela1[[#This Row],[Preço atual]]-1</f>
        <v/>
      </c>
      <c r="U39" s="29">
        <f>HYPERLINK("https://statusinvest.com.br/fundos-imobiliarios/"&amp;Tabela1[[#This Row],[Ticker]],"Link")</f>
        <v/>
      </c>
      <c r="V39" s="38" t="inlineStr">
        <is>
          <t>https://fnet.bmfbovespa.com.br/fnet/publico/downloadDocumento?id=393536</t>
        </is>
      </c>
    </row>
    <row r="40">
      <c r="A40" s="42" t="inlineStr">
        <is>
          <t>BLMO11</t>
        </is>
      </c>
      <c r="B40" s="42" t="inlineStr">
        <is>
          <t>FII</t>
        </is>
      </c>
      <c r="C40" s="13" t="inlineStr">
        <is>
          <t>Lajes Corporativas</t>
        </is>
      </c>
      <c r="D40" s="13" t="inlineStr">
        <is>
          <t>Bluemacaw</t>
        </is>
      </c>
      <c r="E40" s="39" t="n">
        <v>20000</v>
      </c>
      <c r="F40" s="39" t="n">
        <v>26.02</v>
      </c>
      <c r="G40" s="14">
        <f>Tabela1[[#This Row],[Divid.]]*12/Tabela1[[#This Row],[Preço atual]]</f>
        <v/>
      </c>
      <c r="H40" s="39" t="n">
        <v>277.9329</v>
      </c>
      <c r="I40" s="39" t="n">
        <v>29561.52</v>
      </c>
      <c r="J40" s="41">
        <f>Tabela1[[#This Row],[Preço atual]]/Tabela1[[#This Row],[VP]]</f>
        <v/>
      </c>
      <c r="K40" s="14" t="n">
        <v>0</v>
      </c>
      <c r="L40" s="14" t="n">
        <v>0</v>
      </c>
      <c r="M40" s="13" t="n">
        <v>2.09</v>
      </c>
      <c r="N40" s="13" t="n">
        <v>93</v>
      </c>
      <c r="O40" s="13" t="n">
        <v>11741</v>
      </c>
      <c r="P40" s="13" t="n">
        <v>378</v>
      </c>
      <c r="Q40" s="30">
        <f>Tabela1[[#This Row],[Divid.]]</f>
        <v/>
      </c>
      <c r="R40" s="31" t="n">
        <v>0</v>
      </c>
      <c r="S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" s="17">
        <f>Tabela1[[#This Row],[Preço Calculado]]/Tabela1[[#This Row],[Preço atual]]-1</f>
        <v/>
      </c>
      <c r="U40" s="29">
        <f>HYPERLINK("https://statusinvest.com.br/fundos-imobiliarios/"&amp;Tabela1[[#This Row],[Ticker]],"Link")</f>
        <v/>
      </c>
      <c r="V40" s="38" t="inlineStr">
        <is>
          <t>https://fnet.bmfbovespa.com.br/fnet/publico/downloadDocumento?id=390796</t>
        </is>
      </c>
    </row>
    <row r="41">
      <c r="A41" s="42" t="inlineStr">
        <is>
          <t>BLMR11</t>
        </is>
      </c>
      <c r="B41" s="42" t="inlineStr">
        <is>
          <t>FII</t>
        </is>
      </c>
      <c r="C41" s="13" t="inlineStr">
        <is>
          <t>Títulos e Valores Mobiliários</t>
        </is>
      </c>
      <c r="D41" s="13" t="inlineStr">
        <is>
          <t>Bluemacaw</t>
        </is>
      </c>
      <c r="E41" s="39" t="n">
        <v>6.92</v>
      </c>
      <c r="F41" s="39" t="n">
        <v>0.075</v>
      </c>
      <c r="G41" s="14">
        <f>Tabela1[[#This Row],[Divid.]]*12/Tabela1[[#This Row],[Preço atual]]</f>
        <v/>
      </c>
      <c r="H41" s="39" t="n">
        <v>0.9081</v>
      </c>
      <c r="I41" s="39" t="n">
        <v>7.82</v>
      </c>
      <c r="J41" s="41">
        <f>Tabela1[[#This Row],[Preço atual]]/Tabela1[[#This Row],[VP]]</f>
        <v/>
      </c>
      <c r="K41" s="14" t="n"/>
      <c r="L41" s="14" t="n"/>
      <c r="M41" s="13" t="n">
        <v>2.68</v>
      </c>
      <c r="N41" s="13" t="n">
        <v>16127</v>
      </c>
      <c r="O41" s="13" t="n"/>
      <c r="P41" s="13" t="n"/>
      <c r="Q41" s="30">
        <f>Tabela1[[#This Row],[Divid.]]</f>
        <v/>
      </c>
      <c r="R41" s="31" t="n">
        <v>0</v>
      </c>
      <c r="S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" s="17">
        <f>Tabela1[[#This Row],[Preço Calculado]]/Tabela1[[#This Row],[Preço atual]]-1</f>
        <v/>
      </c>
      <c r="U41" s="29">
        <f>HYPERLINK("https://statusinvest.com.br/fundos-imobiliarios/"&amp;Tabela1[[#This Row],[Ticker]],"Link")</f>
        <v/>
      </c>
      <c r="V41" s="38" t="inlineStr">
        <is>
          <t>https://fnet.bmfbovespa.com.br/fnet/publico/downloadDocumento?id=393074</t>
        </is>
      </c>
    </row>
    <row r="42">
      <c r="A42" s="42" t="inlineStr">
        <is>
          <t>BLUR11</t>
        </is>
      </c>
      <c r="B42" s="42" t="inlineStr">
        <is>
          <t>FII</t>
        </is>
      </c>
      <c r="C42" s="13" t="inlineStr">
        <is>
          <t>Títulos e Valores Mobiliários</t>
        </is>
      </c>
      <c r="D42" s="13" t="n"/>
      <c r="E42" s="39" t="n">
        <v>100.45</v>
      </c>
      <c r="F42" s="39" t="n">
        <v>1.03</v>
      </c>
      <c r="G42" s="14">
        <f>Tabela1[[#This Row],[Divid.]]*12/Tabela1[[#This Row],[Preço atual]]</f>
        <v/>
      </c>
      <c r="H42" s="39" t="n">
        <v>9.27</v>
      </c>
      <c r="I42" s="39" t="n">
        <v>100.05</v>
      </c>
      <c r="J42" s="41">
        <f>Tabela1[[#This Row],[Preço atual]]/Tabela1[[#This Row],[VP]]</f>
        <v/>
      </c>
      <c r="K42" s="14" t="n"/>
      <c r="L42" s="14" t="n"/>
      <c r="M42" s="13" t="n">
        <v>4.3</v>
      </c>
      <c r="N42" s="13" t="n">
        <v>79</v>
      </c>
      <c r="O42" s="13" t="n"/>
      <c r="P42" s="13" t="n"/>
      <c r="Q42" s="30">
        <f>Tabela1[[#This Row],[Divid.]]</f>
        <v/>
      </c>
      <c r="R42" s="31" t="n">
        <v>0</v>
      </c>
      <c r="S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" s="17">
        <f>Tabela1[[#This Row],[Preço Calculado]]/Tabela1[[#This Row],[Preço atual]]-1</f>
        <v/>
      </c>
      <c r="U42" s="29">
        <f>HYPERLINK("https://statusinvest.com.br/fundos-imobiliarios/"&amp;Tabela1[[#This Row],[Ticker]],"Link")</f>
        <v/>
      </c>
      <c r="V42" s="38" t="inlineStr">
        <is>
          <t>https://fnet.bmfbovespa.com.br/fnet/publico/downloadDocumento?id=374821</t>
        </is>
      </c>
    </row>
    <row r="43">
      <c r="A43" s="42" t="inlineStr">
        <is>
          <t>BMII11</t>
        </is>
      </c>
      <c r="B43" s="42" t="inlineStr">
        <is>
          <t>FII</t>
        </is>
      </c>
      <c r="C43" s="13" t="inlineStr">
        <is>
          <t>Lajes Corporativas</t>
        </is>
      </c>
      <c r="D43" s="13" t="inlineStr">
        <is>
          <t>Rio Bravo</t>
        </is>
      </c>
      <c r="E43" s="39" t="n">
        <v>0</v>
      </c>
      <c r="F43" s="39" t="n">
        <v>0.2283</v>
      </c>
      <c r="G43" s="14">
        <f>Tabela1[[#This Row],[Divid.]]*12/Tabela1[[#This Row],[Preço atual]]</f>
        <v/>
      </c>
      <c r="H43" s="39" t="n">
        <v>0</v>
      </c>
      <c r="I43" s="39" t="n">
        <v>475.02</v>
      </c>
      <c r="J43" s="41">
        <f>Tabela1[[#This Row],[Preço atual]]/Tabela1[[#This Row],[VP]]</f>
        <v/>
      </c>
      <c r="K43" s="14" t="n">
        <v>0.731</v>
      </c>
      <c r="L43" s="14" t="n">
        <v>0</v>
      </c>
      <c r="M43" s="13" t="n">
        <v>0.79</v>
      </c>
      <c r="N43" s="13" t="n">
        <v>12</v>
      </c>
      <c r="O43" s="13" t="n"/>
      <c r="P43" s="13" t="n"/>
      <c r="Q43" s="30">
        <f>Tabela1[[#This Row],[Divid.]]</f>
        <v/>
      </c>
      <c r="R43" s="31" t="n">
        <v>0</v>
      </c>
      <c r="S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" s="17">
        <f>Tabela1[[#This Row],[Preço Calculado]]/Tabela1[[#This Row],[Preço atual]]-1</f>
        <v/>
      </c>
      <c r="U43" s="29">
        <f>HYPERLINK("https://statusinvest.com.br/fundos-imobiliarios/"&amp;Tabela1[[#This Row],[Ticker]],"Link")</f>
        <v/>
      </c>
      <c r="V43" s="38" t="inlineStr">
        <is>
          <t>N/A</t>
        </is>
      </c>
    </row>
    <row r="44">
      <c r="A44" s="42" t="inlineStr">
        <is>
          <t>BMLC11</t>
        </is>
      </c>
      <c r="B44" s="42" t="inlineStr">
        <is>
          <t>FII</t>
        </is>
      </c>
      <c r="C44" s="13" t="inlineStr">
        <is>
          <t>Híbrido</t>
        </is>
      </c>
      <c r="D44" s="13" t="inlineStr">
        <is>
          <t>Argucia Capital</t>
        </is>
      </c>
      <c r="E44" s="39" t="n">
        <v>101.99</v>
      </c>
      <c r="F44" s="39" t="n">
        <v>0.88</v>
      </c>
      <c r="G44" s="14">
        <f>Tabela1[[#This Row],[Divid.]]*12/Tabela1[[#This Row],[Preço atual]]</f>
        <v/>
      </c>
      <c r="H44" s="39" t="n">
        <v>8.85</v>
      </c>
      <c r="I44" s="39" t="n">
        <v>109.14</v>
      </c>
      <c r="J44" s="41">
        <f>Tabela1[[#This Row],[Preço atual]]/Tabela1[[#This Row],[VP]]</f>
        <v/>
      </c>
      <c r="K44" s="14" t="n">
        <v>0.017</v>
      </c>
      <c r="L44" s="14" t="n">
        <v>0</v>
      </c>
      <c r="M44" s="13" t="n">
        <v>3.72</v>
      </c>
      <c r="N44" s="13" t="n">
        <v>1424</v>
      </c>
      <c r="O44" s="13" t="n">
        <v>13763</v>
      </c>
      <c r="P44" s="13" t="n">
        <v>1250</v>
      </c>
      <c r="Q44" s="30">
        <f>Tabela1[[#This Row],[Divid.]]</f>
        <v/>
      </c>
      <c r="R44" s="31" t="n">
        <v>0</v>
      </c>
      <c r="S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" s="17">
        <f>Tabela1[[#This Row],[Preço Calculado]]/Tabela1[[#This Row],[Preço atual]]-1</f>
        <v/>
      </c>
      <c r="U44" s="29">
        <f>HYPERLINK("https://statusinvest.com.br/fundos-imobiliarios/"&amp;Tabela1[[#This Row],[Ticker]],"Link")</f>
        <v/>
      </c>
      <c r="V44" s="38" t="inlineStr">
        <is>
          <t>https://fnet.bmfbovespa.com.br/fnet/publico/downloadDocumento?id=391498</t>
        </is>
      </c>
    </row>
    <row r="45">
      <c r="A45" s="42" t="inlineStr">
        <is>
          <t>BNFS11</t>
        </is>
      </c>
      <c r="B45" s="42" t="inlineStr">
        <is>
          <t>FII</t>
        </is>
      </c>
      <c r="C45" s="13" t="inlineStr">
        <is>
          <t>Outros</t>
        </is>
      </c>
      <c r="D45" s="13" t="inlineStr">
        <is>
          <t>Oliveira Trust</t>
        </is>
      </c>
      <c r="E45" s="39" t="n">
        <v>122.96</v>
      </c>
      <c r="F45" s="39" t="n">
        <v>1.5338</v>
      </c>
      <c r="G45" s="14">
        <f>Tabela1[[#This Row],[Divid.]]*12/Tabela1[[#This Row],[Preço atual]]</f>
        <v/>
      </c>
      <c r="H45" s="39" t="n">
        <v>18.3213</v>
      </c>
      <c r="I45" s="39" t="n">
        <v>99.22</v>
      </c>
      <c r="J45" s="41">
        <f>Tabela1[[#This Row],[Preço atual]]/Tabela1[[#This Row],[VP]]</f>
        <v/>
      </c>
      <c r="K45" s="14" t="n">
        <v>0</v>
      </c>
      <c r="L45" s="14" t="n">
        <v>0</v>
      </c>
      <c r="M45" s="13" t="n">
        <v>5.64</v>
      </c>
      <c r="N45" s="13" t="n">
        <v>3944</v>
      </c>
      <c r="O45" s="13" t="n">
        <v>7939</v>
      </c>
      <c r="P45" s="13" t="n">
        <v>1243</v>
      </c>
      <c r="Q45" s="30">
        <f>Tabela1[[#This Row],[Divid.]]</f>
        <v/>
      </c>
      <c r="R45" s="31" t="n">
        <v>0</v>
      </c>
      <c r="S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" s="17">
        <f>Tabela1[[#This Row],[Preço Calculado]]/Tabela1[[#This Row],[Preço atual]]-1</f>
        <v/>
      </c>
      <c r="U45" s="29">
        <f>HYPERLINK("https://statusinvest.com.br/fundos-imobiliarios/"&amp;Tabela1[[#This Row],[Ticker]],"Link")</f>
        <v/>
      </c>
      <c r="V45" s="38" t="inlineStr">
        <is>
          <t>https://fnet.bmfbovespa.com.br/fnet/publico/downloadDocumento?id=385108</t>
        </is>
      </c>
    </row>
    <row r="46">
      <c r="A46" s="42" t="inlineStr">
        <is>
          <t>BPFF11</t>
        </is>
      </c>
      <c r="B46" s="42" t="inlineStr">
        <is>
          <t>FII</t>
        </is>
      </c>
      <c r="C46" s="13" t="inlineStr">
        <is>
          <t>Outros</t>
        </is>
      </c>
      <c r="D46" s="13" t="inlineStr">
        <is>
          <t>Brasil Plural</t>
        </is>
      </c>
      <c r="E46" s="39" t="n">
        <v>64.18000000000001</v>
      </c>
      <c r="F46" s="39" t="n">
        <v>0.62</v>
      </c>
      <c r="G46" s="14">
        <f>Tabela1[[#This Row],[Divid.]]*12/Tabela1[[#This Row],[Preço atual]]</f>
        <v/>
      </c>
      <c r="H46" s="39" t="n">
        <v>8.609999999999999</v>
      </c>
      <c r="I46" s="39" t="n">
        <v>74.28</v>
      </c>
      <c r="J46" s="41">
        <f>Tabela1[[#This Row],[Preço atual]]/Tabela1[[#This Row],[VP]]</f>
        <v/>
      </c>
      <c r="K46" s="14" t="n"/>
      <c r="L46" s="14" t="n"/>
      <c r="M46" s="13" t="n">
        <v>3.86</v>
      </c>
      <c r="N46" s="13" t="n">
        <v>19314</v>
      </c>
      <c r="O46" s="13" t="n"/>
      <c r="P46" s="13" t="n"/>
      <c r="Q46" s="30">
        <f>Tabela1[[#This Row],[Divid.]]</f>
        <v/>
      </c>
      <c r="R46" s="31" t="n">
        <v>0</v>
      </c>
      <c r="S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" s="17">
        <f>Tabela1[[#This Row],[Preço Calculado]]/Tabela1[[#This Row],[Preço atual]]-1</f>
        <v/>
      </c>
      <c r="U46" s="29">
        <f>HYPERLINK("https://statusinvest.com.br/fundos-imobiliarios/"&amp;Tabela1[[#This Row],[Ticker]],"Link")</f>
        <v/>
      </c>
      <c r="V46" s="38" t="inlineStr">
        <is>
          <t>https://fnet.bmfbovespa.com.br/fnet/publico/downloadDocumento?id=386784</t>
        </is>
      </c>
    </row>
    <row r="47">
      <c r="A47" s="42" t="inlineStr">
        <is>
          <t>BPLC11</t>
        </is>
      </c>
      <c r="B47" s="42" t="inlineStr">
        <is>
          <t>FII</t>
        </is>
      </c>
      <c r="C47" s="13" t="inlineStr">
        <is>
          <t>Híbrido</t>
        </is>
      </c>
      <c r="D47" s="13" t="n"/>
      <c r="E47" s="39" t="n">
        <v>0</v>
      </c>
      <c r="F47" s="39" t="n">
        <v>14.3936</v>
      </c>
      <c r="G47" s="14">
        <f>Tabela1[[#This Row],[Divid.]]*12/Tabela1[[#This Row],[Preço atual]]</f>
        <v/>
      </c>
      <c r="H47" s="39" t="n">
        <v>68.7184</v>
      </c>
      <c r="I47" s="39" t="n">
        <v>10153.48</v>
      </c>
      <c r="J47" s="41">
        <f>Tabela1[[#This Row],[Preço atual]]/Tabela1[[#This Row],[VP]]</f>
        <v/>
      </c>
      <c r="K47" s="14" t="n"/>
      <c r="L47" s="14" t="n"/>
      <c r="M47" s="13" t="n">
        <v>4.32</v>
      </c>
      <c r="N47" s="13" t="n">
        <v>114</v>
      </c>
      <c r="O47" s="13" t="n"/>
      <c r="P47" s="13" t="n"/>
      <c r="Q47" s="30">
        <f>Tabela1[[#This Row],[Divid.]]</f>
        <v/>
      </c>
      <c r="R47" s="31" t="n">
        <v>0</v>
      </c>
      <c r="S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" s="17">
        <f>Tabela1[[#This Row],[Preço Calculado]]/Tabela1[[#This Row],[Preço atual]]-1</f>
        <v/>
      </c>
      <c r="U47" s="29">
        <f>HYPERLINK("https://statusinvest.com.br/fundos-imobiliarios/"&amp;Tabela1[[#This Row],[Ticker]],"Link")</f>
        <v/>
      </c>
      <c r="V47" s="38" t="inlineStr">
        <is>
          <t>N/A</t>
        </is>
      </c>
    </row>
    <row r="48">
      <c r="A48" s="42" t="inlineStr">
        <is>
          <t>BPML11</t>
        </is>
      </c>
      <c r="B48" s="42" t="inlineStr">
        <is>
          <t>FII</t>
        </is>
      </c>
      <c r="C48" s="13" t="inlineStr">
        <is>
          <t>Shoppings</t>
        </is>
      </c>
      <c r="D48" s="13" t="inlineStr">
        <is>
          <t>Btg Pactual</t>
        </is>
      </c>
      <c r="E48" s="39" t="n">
        <v>63.11</v>
      </c>
      <c r="F48" s="39" t="n">
        <v>0.3</v>
      </c>
      <c r="G48" s="14">
        <f>Tabela1[[#This Row],[Divid.]]*12/Tabela1[[#This Row],[Preço atual]]</f>
        <v/>
      </c>
      <c r="H48" s="39" t="n">
        <v>2.9585</v>
      </c>
      <c r="I48" s="39" t="n">
        <v>123.89</v>
      </c>
      <c r="J48" s="41">
        <f>Tabela1[[#This Row],[Preço atual]]/Tabela1[[#This Row],[VP]]</f>
        <v/>
      </c>
      <c r="K48" s="14" t="n">
        <v>0.06</v>
      </c>
      <c r="L48" s="14" t="n">
        <v>-0.018</v>
      </c>
      <c r="M48" s="13" t="n">
        <v>1.63</v>
      </c>
      <c r="N48" s="13" t="n">
        <v>1586</v>
      </c>
      <c r="O48" s="13" t="n">
        <v>3473870</v>
      </c>
      <c r="P48" s="13" t="n">
        <v>634391</v>
      </c>
      <c r="Q48" s="30">
        <f>Tabela1[[#This Row],[Divid.]]</f>
        <v/>
      </c>
      <c r="R48" s="31" t="n">
        <v>0</v>
      </c>
      <c r="S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8" s="17">
        <f>Tabela1[[#This Row],[Preço Calculado]]/Tabela1[[#This Row],[Preço atual]]-1</f>
        <v/>
      </c>
      <c r="U48" s="29">
        <f>HYPERLINK("https://statusinvest.com.br/fundos-imobiliarios/"&amp;Tabela1[[#This Row],[Ticker]],"Link")</f>
        <v/>
      </c>
      <c r="V48" s="38" t="inlineStr">
        <is>
          <t>https://fnet.bmfbovespa.com.br/fnet/publico/downloadDocumento?id=384867</t>
        </is>
      </c>
    </row>
    <row r="49">
      <c r="A49" s="42" t="inlineStr">
        <is>
          <t>BPRP11</t>
        </is>
      </c>
      <c r="B49" s="42" t="inlineStr">
        <is>
          <t>FII</t>
        </is>
      </c>
      <c r="C49" s="13" t="inlineStr">
        <is>
          <t>Outros</t>
        </is>
      </c>
      <c r="D49" s="13" t="inlineStr">
        <is>
          <t>Btg Pactual</t>
        </is>
      </c>
      <c r="E49" s="39" t="n">
        <v>101</v>
      </c>
      <c r="F49" s="39" t="n">
        <v>0.8632</v>
      </c>
      <c r="G49" s="14">
        <f>Tabela1[[#This Row],[Divid.]]*12/Tabela1[[#This Row],[Preço atual]]</f>
        <v/>
      </c>
      <c r="H49" s="39" t="n">
        <v>10.4073</v>
      </c>
      <c r="I49" s="39" t="n">
        <v>108.54</v>
      </c>
      <c r="J49" s="41">
        <f>Tabela1[[#This Row],[Preço atual]]/Tabela1[[#This Row],[VP]]</f>
        <v/>
      </c>
      <c r="K49" s="14" t="n">
        <v>0</v>
      </c>
      <c r="L49" s="14" t="n">
        <v>1</v>
      </c>
      <c r="M49" s="13" t="n">
        <v>0.11</v>
      </c>
      <c r="N49" s="13" t="n">
        <v>184</v>
      </c>
      <c r="O49" s="13" t="n">
        <v>5907</v>
      </c>
      <c r="P49" s="13" t="n">
        <v>626</v>
      </c>
      <c r="Q49" s="30">
        <f>Tabela1[[#This Row],[Divid.]]</f>
        <v/>
      </c>
      <c r="R49" s="31" t="n">
        <v>0</v>
      </c>
      <c r="S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9" s="17">
        <f>Tabela1[[#This Row],[Preço Calculado]]/Tabela1[[#This Row],[Preço atual]]-1</f>
        <v/>
      </c>
      <c r="U49" s="29">
        <f>HYPERLINK("https://statusinvest.com.br/fundos-imobiliarios/"&amp;Tabela1[[#This Row],[Ticker]],"Link")</f>
        <v/>
      </c>
      <c r="V49" s="38" t="inlineStr">
        <is>
          <t>N/A</t>
        </is>
      </c>
    </row>
    <row r="50">
      <c r="A50" s="42" t="inlineStr">
        <is>
          <t>BRCO11</t>
        </is>
      </c>
      <c r="B50" s="42" t="inlineStr">
        <is>
          <t>FII</t>
        </is>
      </c>
      <c r="C50" s="13" t="inlineStr">
        <is>
          <t>Logística</t>
        </is>
      </c>
      <c r="D50" s="13" t="inlineStr">
        <is>
          <t>Bresco Gestão</t>
        </is>
      </c>
      <c r="E50" s="39" t="n">
        <v>98.31999999999999</v>
      </c>
      <c r="F50" s="39" t="n">
        <v>0.7</v>
      </c>
      <c r="G50" s="14">
        <f>Tabela1[[#This Row],[Divid.]]*12/Tabela1[[#This Row],[Preço atual]]</f>
        <v/>
      </c>
      <c r="H50" s="39" t="n">
        <v>8.67</v>
      </c>
      <c r="I50" s="39" t="n">
        <v>121.55</v>
      </c>
      <c r="J50" s="41">
        <f>Tabela1[[#This Row],[Preço atual]]/Tabela1[[#This Row],[VP]]</f>
        <v/>
      </c>
      <c r="K50" s="14" t="n">
        <v>0</v>
      </c>
      <c r="L50" s="14" t="n">
        <v>0</v>
      </c>
      <c r="M50" s="13" t="n">
        <v>1.5</v>
      </c>
      <c r="N50" s="13" t="n">
        <v>108410</v>
      </c>
      <c r="O50" s="13" t="n">
        <v>3254</v>
      </c>
      <c r="P50" s="13" t="n">
        <v>308</v>
      </c>
      <c r="Q50" s="30">
        <f>Tabela1[[#This Row],[Divid.]]</f>
        <v/>
      </c>
      <c r="R50" s="31" t="n">
        <v>0</v>
      </c>
      <c r="S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0" s="17">
        <f>Tabela1[[#This Row],[Preço Calculado]]/Tabela1[[#This Row],[Preço atual]]-1</f>
        <v/>
      </c>
      <c r="U50" s="29">
        <f>HYPERLINK("https://statusinvest.com.br/fundos-imobiliarios/"&amp;Tabela1[[#This Row],[Ticker]],"Link")</f>
        <v/>
      </c>
      <c r="V50" s="38" t="inlineStr">
        <is>
          <t>https://fnet.bmfbovespa.com.br/fnet/publico/downloadDocumento?id=391076</t>
        </is>
      </c>
    </row>
    <row r="51">
      <c r="A51" s="42" t="inlineStr">
        <is>
          <t>BRCR11</t>
        </is>
      </c>
      <c r="B51" s="42" t="inlineStr">
        <is>
          <t>FII</t>
        </is>
      </c>
      <c r="C51" s="13" t="inlineStr">
        <is>
          <t>Híbrido</t>
        </is>
      </c>
      <c r="D51" s="13" t="inlineStr">
        <is>
          <t>Btg Pactual</t>
        </is>
      </c>
      <c r="E51" s="39" t="n">
        <v>59.22</v>
      </c>
      <c r="F51" s="39" t="n">
        <v>0.5</v>
      </c>
      <c r="G51" s="40">
        <f>Tabela1[[#This Row],[Divid.]]*12/Tabela1[[#This Row],[Preço atual]]</f>
        <v/>
      </c>
      <c r="H51" s="39" t="n">
        <v>5.82</v>
      </c>
      <c r="I51" s="39" t="n">
        <v>100.35</v>
      </c>
      <c r="J51" s="41">
        <f>Tabela1[[#This Row],[Preço atual]]/Tabela1[[#This Row],[VP]]</f>
        <v/>
      </c>
      <c r="K51" s="14" t="n">
        <v>0.137</v>
      </c>
      <c r="L51" s="14" t="n">
        <v>0</v>
      </c>
      <c r="M51" s="13" t="n">
        <v>0.64</v>
      </c>
      <c r="N51" s="13" t="n">
        <v>155516</v>
      </c>
      <c r="O51" s="13" t="n">
        <v>10501</v>
      </c>
      <c r="P51" s="13" t="n">
        <v>1176</v>
      </c>
      <c r="Q51" s="30">
        <f>Tabela1[[#This Row],[Divid.]]</f>
        <v/>
      </c>
      <c r="R51" s="31" t="n">
        <v>0</v>
      </c>
      <c r="S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1" s="17">
        <f>Tabela1[[#This Row],[Preço Calculado]]/Tabela1[[#This Row],[Preço atual]]-1</f>
        <v/>
      </c>
      <c r="U51" s="29">
        <f>HYPERLINK("https://statusinvest.com.br/fundos-imobiliarios/"&amp;Tabela1[[#This Row],[Ticker]],"Link")</f>
        <v/>
      </c>
      <c r="V51" s="38" t="inlineStr">
        <is>
          <t>https://fnet.bmfbovespa.com.br/fnet/publico/downloadDocumento?id=384884</t>
        </is>
      </c>
    </row>
    <row r="52">
      <c r="A52" s="42" t="inlineStr">
        <is>
          <t>BREV11</t>
        </is>
      </c>
      <c r="B52" s="42" t="inlineStr">
        <is>
          <t>FII</t>
        </is>
      </c>
      <c r="C52" s="13" t="inlineStr">
        <is>
          <t>Híbrido</t>
        </is>
      </c>
      <c r="D52" s="13" t="inlineStr">
        <is>
          <t>Br-capital</t>
        </is>
      </c>
      <c r="E52" s="39" t="n">
        <v>93</v>
      </c>
      <c r="F52" s="39" t="n">
        <v>0.75</v>
      </c>
      <c r="G52" s="40">
        <f>Tabela1[[#This Row],[Divid.]]*12/Tabela1[[#This Row],[Preço atual]]</f>
        <v/>
      </c>
      <c r="H52" s="39" t="n">
        <v>7.24</v>
      </c>
      <c r="I52" s="39" t="n">
        <v>110.17</v>
      </c>
      <c r="J52" s="41">
        <f>Tabela1[[#This Row],[Preço atual]]/Tabela1[[#This Row],[VP]]</f>
        <v/>
      </c>
      <c r="K52" s="14" t="n">
        <v>0</v>
      </c>
      <c r="L52" s="14" t="n">
        <v>0</v>
      </c>
      <c r="M52" s="13" t="n">
        <v>4.85</v>
      </c>
      <c r="N52" s="13" t="n">
        <v>139</v>
      </c>
      <c r="O52" s="13" t="n">
        <v>14651</v>
      </c>
      <c r="P52" s="13" t="n">
        <v>1307</v>
      </c>
      <c r="Q52" s="30">
        <f>Tabela1[[#This Row],[Divid.]]</f>
        <v/>
      </c>
      <c r="R52" s="31" t="n">
        <v>0</v>
      </c>
      <c r="S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2" s="17">
        <f>Tabela1[[#This Row],[Preço Calculado]]/Tabela1[[#This Row],[Preço atual]]-1</f>
        <v/>
      </c>
      <c r="U52" s="29">
        <f>HYPERLINK("https://statusinvest.com.br/fundos-imobiliarios/"&amp;Tabela1[[#This Row],[Ticker]],"Link")</f>
        <v/>
      </c>
      <c r="V52" s="38" t="inlineStr">
        <is>
          <t>https://fnet.bmfbovespa.com.br/fnet/publico/downloadDocumento?id=395522</t>
        </is>
      </c>
    </row>
    <row r="53">
      <c r="A53" s="42" t="inlineStr">
        <is>
          <t>BRHT11B</t>
        </is>
      </c>
      <c r="B53" s="42" t="inlineStr">
        <is>
          <t>FII</t>
        </is>
      </c>
      <c r="C53" s="13" t="inlineStr"/>
      <c r="D53" s="13" t="inlineStr">
        <is>
          <t>Graphen Investimentos</t>
        </is>
      </c>
      <c r="E53" s="39" t="n">
        <v>86.8</v>
      </c>
      <c r="F53" s="39" t="inlineStr">
        <is>
          <t>-</t>
        </is>
      </c>
      <c r="G53" s="14">
        <f>Tabela1[[#This Row],[Divid.]]*12/Tabela1[[#This Row],[Preço atual]]</f>
        <v/>
      </c>
      <c r="H53" s="39" t="n">
        <v>0</v>
      </c>
      <c r="I53" s="39" t="n">
        <v>79.83</v>
      </c>
      <c r="J53" s="41">
        <f>Tabela1[[#This Row],[Preço atual]]/Tabela1[[#This Row],[VP]]</f>
        <v/>
      </c>
      <c r="K53" s="14" t="n"/>
      <c r="L53" s="14" t="n"/>
      <c r="M53" s="13" t="n">
        <v>9.51</v>
      </c>
      <c r="N53" s="13" t="n">
        <v>11</v>
      </c>
      <c r="O53" s="13" t="n"/>
      <c r="P53" s="13" t="n"/>
      <c r="Q53" s="30">
        <f>Tabela1[[#This Row],[Divid.]]</f>
        <v/>
      </c>
      <c r="R53" s="31" t="n">
        <v>0</v>
      </c>
      <c r="S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3" s="17">
        <f>Tabela1[[#This Row],[Preço Calculado]]/Tabela1[[#This Row],[Preço atual]]-1</f>
        <v/>
      </c>
      <c r="U53" s="29">
        <f>HYPERLINK("https://statusinvest.com.br/fundos-imobiliarios/"&amp;Tabela1[[#This Row],[Ticker]],"Link")</f>
        <v/>
      </c>
      <c r="V53" s="38" t="inlineStr">
        <is>
          <t>N/A</t>
        </is>
      </c>
    </row>
    <row r="54">
      <c r="A54" s="42" t="inlineStr">
        <is>
          <t>BRIM11</t>
        </is>
      </c>
      <c r="B54" s="42" t="inlineStr">
        <is>
          <t>FII</t>
        </is>
      </c>
      <c r="C54" s="13" t="inlineStr">
        <is>
          <t>Residencial</t>
        </is>
      </c>
      <c r="D54" s="13" t="inlineStr">
        <is>
          <t>Brio</t>
        </is>
      </c>
      <c r="E54" s="39" t="n">
        <v>1030.22</v>
      </c>
      <c r="F54" s="39" t="n">
        <v>8.859999999999999</v>
      </c>
      <c r="G54" s="14">
        <f>Tabela1[[#This Row],[Divid.]]*12/Tabela1[[#This Row],[Preço atual]]</f>
        <v/>
      </c>
      <c r="H54" s="39" t="n">
        <v>177.11</v>
      </c>
      <c r="I54" s="39" t="n">
        <v>1114.4</v>
      </c>
      <c r="J54" s="41">
        <f>Tabela1[[#This Row],[Preço atual]]/Tabela1[[#This Row],[VP]]</f>
        <v/>
      </c>
      <c r="K54" s="14" t="n"/>
      <c r="L54" s="14" t="n"/>
      <c r="M54" s="13" t="n">
        <v>3.09</v>
      </c>
      <c r="N54" s="13" t="n">
        <v>209</v>
      </c>
      <c r="O54" s="13" t="n">
        <v>8539</v>
      </c>
      <c r="P54" s="13" t="n">
        <v>0</v>
      </c>
      <c r="Q54" s="30">
        <f>Tabela1[[#This Row],[Divid.]]</f>
        <v/>
      </c>
      <c r="R54" s="31" t="n">
        <v>0</v>
      </c>
      <c r="S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4" s="17">
        <f>Tabela1[[#This Row],[Preço Calculado]]/Tabela1[[#This Row],[Preço atual]]-1</f>
        <v/>
      </c>
      <c r="U54" s="29">
        <f>HYPERLINK("https://statusinvest.com.br/fundos-imobiliarios/"&amp;Tabela1[[#This Row],[Ticker]],"Link")</f>
        <v/>
      </c>
      <c r="V54" s="38" t="inlineStr">
        <is>
          <t>N/A</t>
        </is>
      </c>
    </row>
    <row r="55">
      <c r="A55" s="42" t="inlineStr">
        <is>
          <t>BRIP11</t>
        </is>
      </c>
      <c r="B55" s="42" t="inlineStr">
        <is>
          <t>FII</t>
        </is>
      </c>
      <c r="C55" s="13" t="inlineStr">
        <is>
          <t>Híbrido</t>
        </is>
      </c>
      <c r="D55" s="13" t="n"/>
      <c r="E55" s="39" t="n">
        <v>1114</v>
      </c>
      <c r="F55" s="39" t="inlineStr">
        <is>
          <t>-</t>
        </is>
      </c>
      <c r="G55" s="14">
        <f>Tabela1[[#This Row],[Divid.]]*12/Tabela1[[#This Row],[Preço atual]]</f>
        <v/>
      </c>
      <c r="H55" s="39" t="n">
        <v>0</v>
      </c>
      <c r="I55" s="39" t="n">
        <v>1096.42</v>
      </c>
      <c r="J55" s="41">
        <f>Tabela1[[#This Row],[Preço atual]]/Tabela1[[#This Row],[VP]]</f>
        <v/>
      </c>
      <c r="K55" s="14" t="n"/>
      <c r="L55" s="14" t="n"/>
      <c r="M55" s="13" t="n">
        <v>1.41</v>
      </c>
      <c r="N55" s="13" t="n">
        <v>243</v>
      </c>
      <c r="O55" s="13" t="n"/>
      <c r="P55" s="13" t="n"/>
      <c r="Q55" s="30">
        <f>Tabela1[[#This Row],[Divid.]]</f>
        <v/>
      </c>
      <c r="R55" s="31" t="n">
        <v>0</v>
      </c>
      <c r="S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5" s="17">
        <f>Tabela1[[#This Row],[Preço Calculado]]/Tabela1[[#This Row],[Preço atual]]-1</f>
        <v/>
      </c>
      <c r="U55" s="29">
        <f>HYPERLINK("https://statusinvest.com.br/fundos-imobiliarios/"&amp;Tabela1[[#This Row],[Ticker]],"Link")</f>
        <v/>
      </c>
      <c r="V55" s="38" t="inlineStr">
        <is>
          <t>N/A</t>
        </is>
      </c>
    </row>
    <row r="56">
      <c r="A56" s="42" t="inlineStr">
        <is>
          <t>BRIX11</t>
        </is>
      </c>
      <c r="B56" s="42" t="inlineStr">
        <is>
          <t>FII</t>
        </is>
      </c>
      <c r="C56" s="13" t="inlineStr">
        <is>
          <t>Títulos e Valores Mobiliários</t>
        </is>
      </c>
      <c r="D56" s="13" t="n"/>
      <c r="E56" s="39" t="n">
        <v>0</v>
      </c>
      <c r="F56" s="39" t="inlineStr">
        <is>
          <t>-</t>
        </is>
      </c>
      <c r="G56" s="14">
        <f>Tabela1[[#This Row],[Divid.]]*12/Tabela1[[#This Row],[Preço atual]]</f>
        <v/>
      </c>
      <c r="H56" s="39" t="n">
        <v>0</v>
      </c>
      <c r="I56" s="39" t="n">
        <v>894.9299999999999</v>
      </c>
      <c r="J56" s="41">
        <f>Tabela1[[#This Row],[Preço atual]]/Tabela1[[#This Row],[VP]]</f>
        <v/>
      </c>
      <c r="K56" s="14" t="n"/>
      <c r="L56" s="14" t="n"/>
      <c r="M56" s="13" t="n">
        <v>1.7</v>
      </c>
      <c r="N56" s="13" t="n">
        <v>54</v>
      </c>
      <c r="O56" s="13" t="n"/>
      <c r="P56" s="13" t="n"/>
      <c r="Q56" s="30">
        <f>Tabela1[[#This Row],[Divid.]]</f>
        <v/>
      </c>
      <c r="R56" s="31" t="n">
        <v>0</v>
      </c>
      <c r="S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6" s="17">
        <f>Tabela1[[#This Row],[Preço Calculado]]/Tabela1[[#This Row],[Preço atual]]-1</f>
        <v/>
      </c>
      <c r="U56" s="29">
        <f>HYPERLINK("https://statusinvest.com.br/fundos-imobiliarios/"&amp;Tabela1[[#This Row],[Ticker]],"Link")</f>
        <v/>
      </c>
      <c r="V56" s="38" t="inlineStr">
        <is>
          <t>N/A</t>
        </is>
      </c>
    </row>
    <row r="57">
      <c r="A57" s="42" t="inlineStr">
        <is>
          <t>BRLA11</t>
        </is>
      </c>
      <c r="B57" s="42" t="inlineStr">
        <is>
          <t>FII</t>
        </is>
      </c>
      <c r="C57" s="13" t="inlineStr">
        <is>
          <t>Outros</t>
        </is>
      </c>
      <c r="D57" s="13" t="n"/>
      <c r="E57" s="39" t="n">
        <v>142.99</v>
      </c>
      <c r="F57" s="39" t="n">
        <v>1.093</v>
      </c>
      <c r="G57" s="14">
        <f>Tabela1[[#This Row],[Divid.]]*12/Tabela1[[#This Row],[Preço atual]]</f>
        <v/>
      </c>
      <c r="H57" s="39" t="n">
        <v>12.6816</v>
      </c>
      <c r="I57" s="39" t="n">
        <v>157.77</v>
      </c>
      <c r="J57" s="41">
        <f>Tabela1[[#This Row],[Preço atual]]/Tabela1[[#This Row],[VP]]</f>
        <v/>
      </c>
      <c r="K57" s="14" t="n"/>
      <c r="L57" s="14" t="n"/>
      <c r="M57" s="13" t="n">
        <v>0.35</v>
      </c>
      <c r="N57" s="13" t="n">
        <v>221</v>
      </c>
      <c r="O57" s="13" t="n">
        <v>1255</v>
      </c>
      <c r="P57" s="13" t="n">
        <v>62</v>
      </c>
      <c r="Q57" s="30">
        <f>Tabela1[[#This Row],[Divid.]]</f>
        <v/>
      </c>
      <c r="R57" s="31" t="n">
        <v>0</v>
      </c>
      <c r="S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7" s="17">
        <f>Tabela1[[#This Row],[Preço Calculado]]/Tabela1[[#This Row],[Preço atual]]-1</f>
        <v/>
      </c>
      <c r="U57" s="29">
        <f>HYPERLINK("https://statusinvest.com.br/fundos-imobiliarios/"&amp;Tabela1[[#This Row],[Ticker]],"Link")</f>
        <v/>
      </c>
      <c r="V57" s="38" t="inlineStr">
        <is>
          <t>N/A</t>
        </is>
      </c>
    </row>
    <row r="58">
      <c r="A58" s="42" t="inlineStr">
        <is>
          <t>BROL11</t>
        </is>
      </c>
      <c r="B58" s="42" t="inlineStr">
        <is>
          <t>FII</t>
        </is>
      </c>
      <c r="C58" s="13" t="inlineStr"/>
      <c r="D58" s="13" t="n"/>
      <c r="E58" s="39" t="n">
        <v>0</v>
      </c>
      <c r="F58" s="39" t="inlineStr">
        <is>
          <t>-</t>
        </is>
      </c>
      <c r="G58" s="14">
        <f>Tabela1[[#This Row],[Divid.]]*12/Tabela1[[#This Row],[Preço atual]]</f>
        <v/>
      </c>
      <c r="H58" s="39" t="n">
        <v>0</v>
      </c>
      <c r="I58" s="39" t="n">
        <v>0</v>
      </c>
      <c r="J58" s="41">
        <f>Tabela1[[#This Row],[Preço atual]]/Tabela1[[#This Row],[VP]]</f>
        <v/>
      </c>
      <c r="K58" s="14" t="n"/>
      <c r="L58" s="14" t="n"/>
      <c r="M58" s="13" t="inlineStr">
        <is>
          <t>-</t>
        </is>
      </c>
      <c r="N58" s="13" t="n"/>
      <c r="O58" s="13" t="n"/>
      <c r="P58" s="13" t="n"/>
      <c r="Q58" s="30">
        <f>Tabela1[[#This Row],[Divid.]]</f>
        <v/>
      </c>
      <c r="R58" s="31" t="n">
        <v>0</v>
      </c>
      <c r="S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8" s="17">
        <f>Tabela1[[#This Row],[Preço Calculado]]/Tabela1[[#This Row],[Preço atual]]-1</f>
        <v/>
      </c>
      <c r="U58" s="29">
        <f>HYPERLINK("https://statusinvest.com.br/fundos-imobiliarios/"&amp;Tabela1[[#This Row],[Ticker]],"Link")</f>
        <v/>
      </c>
      <c r="V58" s="38" t="inlineStr">
        <is>
          <t>N/A</t>
        </is>
      </c>
    </row>
    <row r="59">
      <c r="A59" s="42" t="inlineStr">
        <is>
          <t>BTAL11</t>
        </is>
      </c>
      <c r="B59" s="42" t="inlineStr">
        <is>
          <t>FII</t>
        </is>
      </c>
      <c r="C59" s="13" t="inlineStr">
        <is>
          <t>Outros</t>
        </is>
      </c>
      <c r="D59" s="13" t="inlineStr">
        <is>
          <t>Btg Pactual</t>
        </is>
      </c>
      <c r="E59" s="39" t="n">
        <v>95</v>
      </c>
      <c r="F59" s="39" t="n">
        <v>0.83</v>
      </c>
      <c r="G59" s="14">
        <f>Tabela1[[#This Row],[Divid.]]*12/Tabela1[[#This Row],[Preço atual]]</f>
        <v/>
      </c>
      <c r="H59" s="39" t="n">
        <v>9.9</v>
      </c>
      <c r="I59" s="39" t="n">
        <v>105.89</v>
      </c>
      <c r="J59" s="41">
        <f>Tabela1[[#This Row],[Preço atual]]/Tabela1[[#This Row],[VP]]</f>
        <v/>
      </c>
      <c r="K59" s="14" t="n">
        <v>0</v>
      </c>
      <c r="L59" s="14" t="n">
        <v>0</v>
      </c>
      <c r="M59" s="13" t="n">
        <v>3.93</v>
      </c>
      <c r="N59" s="13" t="n">
        <v>41829</v>
      </c>
      <c r="O59" s="13" t="n">
        <v>1589</v>
      </c>
      <c r="P59" s="13" t="n">
        <v>152</v>
      </c>
      <c r="Q59" s="30">
        <f>Tabela1[[#This Row],[Divid.]]</f>
        <v/>
      </c>
      <c r="R59" s="31" t="n">
        <v>0</v>
      </c>
      <c r="S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9" s="17">
        <f>Tabela1[[#This Row],[Preço Calculado]]/Tabela1[[#This Row],[Preço atual]]-1</f>
        <v/>
      </c>
      <c r="U59" s="29">
        <f>HYPERLINK("https://statusinvest.com.br/fundos-imobiliarios/"&amp;Tabela1[[#This Row],[Ticker]],"Link")</f>
        <v/>
      </c>
      <c r="V59" s="38" t="inlineStr">
        <is>
          <t>https://fnet.bmfbovespa.com.br/fnet/publico/downloadDocumento?id=383976</t>
        </is>
      </c>
    </row>
    <row r="60">
      <c r="A60" s="42" t="inlineStr">
        <is>
          <t>BTCR11</t>
        </is>
      </c>
      <c r="B60" s="42" t="inlineStr">
        <is>
          <t>FII</t>
        </is>
      </c>
      <c r="C60" s="13" t="inlineStr">
        <is>
          <t>Títulos e Valores Mobiliários</t>
        </is>
      </c>
      <c r="D60" s="13" t="inlineStr">
        <is>
          <t>Btg Pactual</t>
        </is>
      </c>
      <c r="E60" s="39" t="n">
        <v>88</v>
      </c>
      <c r="F60" s="39" t="n">
        <v>0.9</v>
      </c>
      <c r="G60" s="14">
        <f>Tabela1[[#This Row],[Divid.]]*12/Tabela1[[#This Row],[Preço atual]]</f>
        <v/>
      </c>
      <c r="H60" s="39" t="n">
        <v>11.9438</v>
      </c>
      <c r="I60" s="39" t="n">
        <v>95.27</v>
      </c>
      <c r="J60" s="41">
        <f>Tabela1[[#This Row],[Preço atual]]/Tabela1[[#This Row],[VP]]</f>
        <v/>
      </c>
      <c r="K60" s="14" t="n"/>
      <c r="L60" s="14" t="n"/>
      <c r="M60" s="13" t="n">
        <v>8</v>
      </c>
      <c r="N60" s="13" t="n">
        <v>16934</v>
      </c>
      <c r="O60" s="13" t="n"/>
      <c r="P60" s="13" t="n"/>
      <c r="Q60" s="30">
        <f>Tabela1[[#This Row],[Divid.]]</f>
        <v/>
      </c>
      <c r="R60" s="31" t="n">
        <v>0</v>
      </c>
      <c r="S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0" s="17">
        <f>Tabela1[[#This Row],[Preço Calculado]]/Tabela1[[#This Row],[Preço atual]]-1</f>
        <v/>
      </c>
      <c r="U60" s="29">
        <f>HYPERLINK("https://statusinvest.com.br/fundos-imobiliarios/"&amp;Tabela1[[#This Row],[Ticker]],"Link")</f>
        <v/>
      </c>
      <c r="V60" s="38" t="inlineStr">
        <is>
          <t>https://fnet.bmfbovespa.com.br/fnet/publico/downloadDocumento?id=381427</t>
        </is>
      </c>
    </row>
    <row r="61">
      <c r="A61" s="42" t="inlineStr">
        <is>
          <t>BTLG11</t>
        </is>
      </c>
      <c r="B61" s="42" t="inlineStr">
        <is>
          <t>FII</t>
        </is>
      </c>
      <c r="C61" s="13" t="inlineStr">
        <is>
          <t>Híbrido</t>
        </is>
      </c>
      <c r="D61" s="13" t="inlineStr">
        <is>
          <t>Btg Pactual</t>
        </is>
      </c>
      <c r="E61" s="39" t="n">
        <v>100.4</v>
      </c>
      <c r="F61" s="39" t="n">
        <v>0.74</v>
      </c>
      <c r="G61" s="14">
        <f>Tabela1[[#This Row],[Divid.]]*12/Tabela1[[#This Row],[Preço atual]]</f>
        <v/>
      </c>
      <c r="H61" s="39" t="n">
        <v>8.84</v>
      </c>
      <c r="I61" s="39" t="n">
        <v>99.19</v>
      </c>
      <c r="J61" s="41">
        <f>Tabela1[[#This Row],[Preço atual]]/Tabela1[[#This Row],[VP]]</f>
        <v/>
      </c>
      <c r="K61" s="14" t="n">
        <v>0.045</v>
      </c>
      <c r="L61" s="14" t="n">
        <v>0.073</v>
      </c>
      <c r="M61" s="13" t="n">
        <v>4.05</v>
      </c>
      <c r="N61" s="13" t="n">
        <v>201785</v>
      </c>
      <c r="O61" s="13" t="n">
        <v>2292</v>
      </c>
      <c r="P61" s="13" t="n">
        <v>73</v>
      </c>
      <c r="Q61" s="30">
        <f>Tabela1[[#This Row],[Divid.]]</f>
        <v/>
      </c>
      <c r="R61" s="31" t="n">
        <v>0</v>
      </c>
      <c r="S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1" s="17">
        <f>Tabela1[[#This Row],[Preço Calculado]]/Tabela1[[#This Row],[Preço atual]]-1</f>
        <v/>
      </c>
      <c r="U61" s="29">
        <f>HYPERLINK("https://statusinvest.com.br/fundos-imobiliarios/"&amp;Tabela1[[#This Row],[Ticker]],"Link")</f>
        <v/>
      </c>
      <c r="V61" s="38" t="inlineStr">
        <is>
          <t>https://fnet.bmfbovespa.com.br/fnet/publico/downloadDocumento?id=392633</t>
        </is>
      </c>
    </row>
    <row r="62">
      <c r="A62" s="42" t="inlineStr">
        <is>
          <t>BTRA11</t>
        </is>
      </c>
      <c r="B62" s="42" t="inlineStr">
        <is>
          <t>FII</t>
        </is>
      </c>
      <c r="C62" s="13" t="inlineStr">
        <is>
          <t>Outros</t>
        </is>
      </c>
      <c r="D62" s="13" t="inlineStr">
        <is>
          <t>Btg Pactual</t>
        </is>
      </c>
      <c r="E62" s="39" t="n">
        <v>86.19</v>
      </c>
      <c r="F62" s="39" t="n">
        <v>0.85</v>
      </c>
      <c r="G62" s="14">
        <f>Tabela1[[#This Row],[Divid.]]*12/Tabela1[[#This Row],[Preço atual]]</f>
        <v/>
      </c>
      <c r="H62" s="39" t="n">
        <v>9.9511</v>
      </c>
      <c r="I62" s="39" t="n">
        <v>103.62</v>
      </c>
      <c r="J62" s="41">
        <f>Tabela1[[#This Row],[Preço atual]]/Tabela1[[#This Row],[VP]]</f>
        <v/>
      </c>
      <c r="K62" s="14" t="n">
        <v>0</v>
      </c>
      <c r="L62" s="14" t="n">
        <v>0.45</v>
      </c>
      <c r="M62" s="13" t="n">
        <v>5.57</v>
      </c>
      <c r="N62" s="13" t="n">
        <v>20575</v>
      </c>
      <c r="O62" s="13" t="n">
        <v>4</v>
      </c>
      <c r="P62" s="13" t="n">
        <v>0</v>
      </c>
      <c r="Q62" s="30">
        <f>Tabela1[[#This Row],[Divid.]]</f>
        <v/>
      </c>
      <c r="R62" s="31" t="n">
        <v>0</v>
      </c>
      <c r="S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2" s="17">
        <f>Tabela1[[#This Row],[Preço Calculado]]/Tabela1[[#This Row],[Preço atual]]-1</f>
        <v/>
      </c>
      <c r="U62" s="29">
        <f>HYPERLINK("https://statusinvest.com.br/fundos-imobiliarios/"&amp;Tabela1[[#This Row],[Ticker]],"Link")</f>
        <v/>
      </c>
      <c r="V62" s="38" t="inlineStr">
        <is>
          <t>https://fnet.bmfbovespa.com.br/fnet/publico/downloadDocumento?id=384863</t>
        </is>
      </c>
    </row>
    <row r="63">
      <c r="A63" s="42" t="inlineStr">
        <is>
          <t>BTSG11</t>
        </is>
      </c>
      <c r="B63" s="42" t="inlineStr">
        <is>
          <t>FII</t>
        </is>
      </c>
      <c r="C63" s="13" t="inlineStr">
        <is>
          <t>Híbrido</t>
        </is>
      </c>
      <c r="D63" s="13" t="n"/>
      <c r="E63" s="39" t="n">
        <v>100</v>
      </c>
      <c r="F63" s="39" t="n">
        <v>0.86</v>
      </c>
      <c r="G63" s="14">
        <f>Tabela1[[#This Row],[Divid.]]*12/Tabela1[[#This Row],[Preço atual]]</f>
        <v/>
      </c>
      <c r="H63" s="39" t="n">
        <v>10.71</v>
      </c>
      <c r="I63" s="39" t="n">
        <v>133.34</v>
      </c>
      <c r="J63" s="41">
        <f>Tabela1[[#This Row],[Preço atual]]/Tabela1[[#This Row],[VP]]</f>
        <v/>
      </c>
      <c r="K63" s="14" t="n"/>
      <c r="L63" s="14" t="n"/>
      <c r="M63" s="13" t="n">
        <v>0.78</v>
      </c>
      <c r="N63" s="13" t="n">
        <v>56</v>
      </c>
      <c r="O63" s="13" t="n">
        <v>4110</v>
      </c>
      <c r="P63" s="13" t="n">
        <v>468</v>
      </c>
      <c r="Q63" s="30">
        <f>Tabela1[[#This Row],[Divid.]]</f>
        <v/>
      </c>
      <c r="R63" s="31" t="n">
        <v>0</v>
      </c>
      <c r="S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3" s="17">
        <f>Tabela1[[#This Row],[Preço Calculado]]/Tabela1[[#This Row],[Preço atual]]-1</f>
        <v/>
      </c>
      <c r="U63" s="29">
        <f>HYPERLINK("https://statusinvest.com.br/fundos-imobiliarios/"&amp;Tabela1[[#This Row],[Ticker]],"Link")</f>
        <v/>
      </c>
      <c r="V63" s="38" t="inlineStr">
        <is>
          <t>https://fnet.bmfbovespa.com.br/fnet/publico/downloadDocumento?id=187691</t>
        </is>
      </c>
    </row>
    <row r="64">
      <c r="A64" s="42" t="inlineStr">
        <is>
          <t>BTSI11</t>
        </is>
      </c>
      <c r="B64" s="42" t="inlineStr">
        <is>
          <t>FII</t>
        </is>
      </c>
      <c r="C64" s="13" t="inlineStr">
        <is>
          <t>Híbrido</t>
        </is>
      </c>
      <c r="D64" s="13" t="n"/>
      <c r="E64" s="39" t="n">
        <v>0</v>
      </c>
      <c r="F64" s="39" t="n">
        <v>0.73</v>
      </c>
      <c r="G64" s="14">
        <f>Tabela1[[#This Row],[Divid.]]*12/Tabela1[[#This Row],[Preço atual]]</f>
        <v/>
      </c>
      <c r="H64" s="39" t="n">
        <v>0.73</v>
      </c>
      <c r="I64" s="39" t="n">
        <v>97.70999999999999</v>
      </c>
      <c r="J64" s="41">
        <f>Tabela1[[#This Row],[Preço atual]]/Tabela1[[#This Row],[VP]]</f>
        <v/>
      </c>
      <c r="K64" s="14" t="n"/>
      <c r="L64" s="14" t="n"/>
      <c r="M64" s="13" t="n">
        <v>0.26</v>
      </c>
      <c r="N64" s="13" t="n">
        <v>91</v>
      </c>
      <c r="O64" s="13" t="n"/>
      <c r="P64" s="13" t="n"/>
      <c r="Q64" s="30">
        <f>Tabela1[[#This Row],[Divid.]]</f>
        <v/>
      </c>
      <c r="R64" s="31" t="n">
        <v>0</v>
      </c>
      <c r="S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4" s="17">
        <f>Tabela1[[#This Row],[Preço Calculado]]/Tabela1[[#This Row],[Preço atual]]-1</f>
        <v/>
      </c>
      <c r="U64" s="29">
        <f>HYPERLINK("https://statusinvest.com.br/fundos-imobiliarios/"&amp;Tabela1[[#This Row],[Ticker]],"Link")</f>
        <v/>
      </c>
      <c r="V64" s="38" t="inlineStr">
        <is>
          <t>N/A</t>
        </is>
      </c>
    </row>
    <row r="65">
      <c r="A65" s="42" t="inlineStr">
        <is>
          <t>BTWR11</t>
        </is>
      </c>
      <c r="B65" s="42" t="inlineStr">
        <is>
          <t>FII</t>
        </is>
      </c>
      <c r="C65" s="13" t="inlineStr">
        <is>
          <t>Lajes Corporativas</t>
        </is>
      </c>
      <c r="D65" s="13" t="n"/>
      <c r="E65" s="39" t="n">
        <v>105.49</v>
      </c>
      <c r="F65" s="39" t="n">
        <v>0.42</v>
      </c>
      <c r="G65" s="14">
        <f>Tabela1[[#This Row],[Divid.]]*12/Tabela1[[#This Row],[Preço atual]]</f>
        <v/>
      </c>
      <c r="H65" s="39" t="n">
        <v>5.9932</v>
      </c>
      <c r="I65" s="39" t="n">
        <v>111.9</v>
      </c>
      <c r="J65" s="41">
        <f>Tabela1[[#This Row],[Preço atual]]/Tabela1[[#This Row],[VP]]</f>
        <v/>
      </c>
      <c r="K65" s="14" t="n"/>
      <c r="L65" s="14" t="n"/>
      <c r="M65" s="13" t="n">
        <v>2.77</v>
      </c>
      <c r="N65" s="13" t="n">
        <v>64</v>
      </c>
      <c r="O65" s="13" t="n">
        <v>4186</v>
      </c>
      <c r="P65" s="13" t="n">
        <v>231</v>
      </c>
      <c r="Q65" s="30">
        <f>Tabela1[[#This Row],[Divid.]]</f>
        <v/>
      </c>
      <c r="R65" s="31" t="n">
        <v>0</v>
      </c>
      <c r="S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5" s="17">
        <f>Tabela1[[#This Row],[Preço Calculado]]/Tabela1[[#This Row],[Preço atual]]-1</f>
        <v/>
      </c>
      <c r="U65" s="29">
        <f>HYPERLINK("https://statusinvest.com.br/fundos-imobiliarios/"&amp;Tabela1[[#This Row],[Ticker]],"Link")</f>
        <v/>
      </c>
      <c r="V65" s="38" t="inlineStr">
        <is>
          <t>https://fnet.bmfbovespa.com.br/fnet/publico/downloadDocumento?id=387562</t>
        </is>
      </c>
    </row>
    <row r="66">
      <c r="A66" s="42" t="inlineStr">
        <is>
          <t>BVAR11</t>
        </is>
      </c>
      <c r="B66" s="42" t="inlineStr">
        <is>
          <t>FII</t>
        </is>
      </c>
      <c r="C66" s="13" t="inlineStr">
        <is>
          <t>Outros</t>
        </is>
      </c>
      <c r="D66" s="13" t="inlineStr">
        <is>
          <t>Rio Bravo</t>
        </is>
      </c>
      <c r="E66" s="39" t="n">
        <v>0</v>
      </c>
      <c r="F66" s="39" t="n">
        <v>7.51</v>
      </c>
      <c r="G66" s="40">
        <f>Tabela1[[#This Row],[Divid.]]*12/Tabela1[[#This Row],[Preço atual]]</f>
        <v/>
      </c>
      <c r="H66" s="39" t="n">
        <v>187.42</v>
      </c>
      <c r="I66" s="39" t="n">
        <v>1206</v>
      </c>
      <c r="J66" s="41">
        <f>Tabela1[[#This Row],[Preço atual]]/Tabela1[[#This Row],[VP]]</f>
        <v/>
      </c>
      <c r="K66" s="14" t="n">
        <v>0.075</v>
      </c>
      <c r="L66" s="14" t="n">
        <v>0</v>
      </c>
      <c r="M66" s="13" t="n">
        <v>0.23</v>
      </c>
      <c r="N66" s="13" t="n">
        <v>69</v>
      </c>
      <c r="O66" s="13" t="n">
        <v>494</v>
      </c>
      <c r="P66" s="13" t="n">
        <v>456</v>
      </c>
      <c r="Q66" s="30">
        <f>Tabela1[[#This Row],[Divid.]]</f>
        <v/>
      </c>
      <c r="R66" s="31" t="n">
        <v>0</v>
      </c>
      <c r="S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6" s="17">
        <f>Tabela1[[#This Row],[Preço Calculado]]/Tabela1[[#This Row],[Preço atual]]-1</f>
        <v/>
      </c>
      <c r="U66" s="29">
        <f>HYPERLINK("https://statusinvest.com.br/fundos-imobiliarios/"&amp;Tabela1[[#This Row],[Ticker]],"Link")</f>
        <v/>
      </c>
      <c r="V66" s="38" t="inlineStr">
        <is>
          <t>https://fnet.bmfbovespa.com.br/fnet/publico/downloadDocumento?id=6558</t>
        </is>
      </c>
    </row>
    <row r="67">
      <c r="A67" s="42" t="inlineStr">
        <is>
          <t>BZEL11</t>
        </is>
      </c>
      <c r="B67" s="42" t="inlineStr">
        <is>
          <t>FII</t>
        </is>
      </c>
      <c r="C67" s="13" t="inlineStr">
        <is>
          <t>Logística</t>
        </is>
      </c>
      <c r="D67" s="13" t="n"/>
      <c r="E67" s="39" t="n">
        <v>0</v>
      </c>
      <c r="F67" s="39" t="inlineStr">
        <is>
          <t>-</t>
        </is>
      </c>
      <c r="G67" s="14">
        <f>Tabela1[[#This Row],[Divid.]]*12/Tabela1[[#This Row],[Preço atual]]</f>
        <v/>
      </c>
      <c r="H67" s="39" t="n">
        <v>0</v>
      </c>
      <c r="I67" s="39" t="n">
        <v>108.12</v>
      </c>
      <c r="J67" s="41">
        <f>Tabela1[[#This Row],[Preço atual]]/Tabela1[[#This Row],[VP]]</f>
        <v/>
      </c>
      <c r="K67" s="14" t="n"/>
      <c r="L67" s="14" t="n"/>
      <c r="M67" s="13" t="n">
        <v>0.05</v>
      </c>
      <c r="N67" s="13" t="n">
        <v>3</v>
      </c>
      <c r="O67" s="13" t="n"/>
      <c r="P67" s="13" t="n"/>
      <c r="Q67" s="30">
        <f>Tabela1[[#This Row],[Divid.]]</f>
        <v/>
      </c>
      <c r="R67" s="31" t="n">
        <v>0</v>
      </c>
      <c r="S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7" s="17">
        <f>Tabela1[[#This Row],[Preço Calculado]]/Tabela1[[#This Row],[Preço atual]]-1</f>
        <v/>
      </c>
      <c r="U67" s="29">
        <f>HYPERLINK("https://statusinvest.com.br/fundos-imobiliarios/"&amp;Tabela1[[#This Row],[Ticker]],"Link")</f>
        <v/>
      </c>
      <c r="V67" s="38" t="inlineStr">
        <is>
          <t>N/A</t>
        </is>
      </c>
    </row>
    <row r="68">
      <c r="A68" s="42" t="inlineStr">
        <is>
          <t>BZLI11</t>
        </is>
      </c>
      <c r="B68" s="42" t="inlineStr">
        <is>
          <t>FII</t>
        </is>
      </c>
      <c r="C68" s="13" t="inlineStr">
        <is>
          <t>Títulos e Valores Mobiliários</t>
        </is>
      </c>
      <c r="D68" s="13" t="inlineStr">
        <is>
          <t>Roma Asset</t>
        </is>
      </c>
      <c r="E68" s="39" t="n">
        <v>17</v>
      </c>
      <c r="F68" s="39" t="inlineStr">
        <is>
          <t>-</t>
        </is>
      </c>
      <c r="G68" s="14">
        <f>Tabela1[[#This Row],[Divid.]]*12/Tabela1[[#This Row],[Preço atual]]</f>
        <v/>
      </c>
      <c r="H68" s="39" t="n">
        <v>0</v>
      </c>
      <c r="I68" s="39" t="n">
        <v>10.49</v>
      </c>
      <c r="J68" s="41">
        <f>Tabela1[[#This Row],[Preço atual]]/Tabela1[[#This Row],[VP]]</f>
        <v/>
      </c>
      <c r="K68" s="14" t="n"/>
      <c r="L68" s="14" t="n"/>
      <c r="M68" s="13" t="n">
        <v>0.12</v>
      </c>
      <c r="N68" s="13" t="n">
        <v>19</v>
      </c>
      <c r="O68" s="13" t="n"/>
      <c r="P68" s="13" t="n"/>
      <c r="Q68" s="30">
        <f>Tabela1[[#This Row],[Divid.]]</f>
        <v/>
      </c>
      <c r="R68" s="31" t="n">
        <v>0</v>
      </c>
      <c r="S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8" s="17">
        <f>Tabela1[[#This Row],[Preço Calculado]]/Tabela1[[#This Row],[Preço atual]]-1</f>
        <v/>
      </c>
      <c r="U68" s="29">
        <f>HYPERLINK("https://statusinvest.com.br/fundos-imobiliarios/"&amp;Tabela1[[#This Row],[Ticker]],"Link")</f>
        <v/>
      </c>
      <c r="V68" s="38" t="inlineStr">
        <is>
          <t>N/A</t>
        </is>
      </c>
    </row>
    <row r="69">
      <c r="A69" s="42" t="inlineStr">
        <is>
          <t>CACR11</t>
        </is>
      </c>
      <c r="B69" s="42" t="inlineStr">
        <is>
          <t>FII</t>
        </is>
      </c>
      <c r="C69" s="13" t="inlineStr">
        <is>
          <t>Híbrido</t>
        </is>
      </c>
      <c r="D69" s="13" t="inlineStr">
        <is>
          <t>Af Invest</t>
        </is>
      </c>
      <c r="E69" s="39" t="n">
        <v>103.7</v>
      </c>
      <c r="F69" s="39" t="n">
        <v>1.42</v>
      </c>
      <c r="G69" s="14">
        <f>Tabela1[[#This Row],[Divid.]]*12/Tabela1[[#This Row],[Preço atual]]</f>
        <v/>
      </c>
      <c r="H69" s="39" t="n">
        <v>19.27</v>
      </c>
      <c r="I69" s="39" t="n">
        <v>103.41</v>
      </c>
      <c r="J69" s="41">
        <f>Tabela1[[#This Row],[Preço atual]]/Tabela1[[#This Row],[VP]]</f>
        <v/>
      </c>
      <c r="K69" s="14" t="n"/>
      <c r="L69" s="14" t="n"/>
      <c r="M69" s="13" t="n">
        <v>9.41</v>
      </c>
      <c r="N69" s="13" t="n">
        <v>7391</v>
      </c>
      <c r="O69" s="13" t="n"/>
      <c r="P69" s="13" t="n"/>
      <c r="Q69" s="30">
        <f>Tabela1[[#This Row],[Divid.]]</f>
        <v/>
      </c>
      <c r="R69" s="31" t="n">
        <v>0</v>
      </c>
      <c r="S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9" s="17">
        <f>Tabela1[[#This Row],[Preço Calculado]]/Tabela1[[#This Row],[Preço atual]]-1</f>
        <v/>
      </c>
      <c r="U69" s="29">
        <f>HYPERLINK("https://statusinvest.com.br/fundos-imobiliarios/"&amp;Tabela1[[#This Row],[Ticker]],"Link")</f>
        <v/>
      </c>
      <c r="V69" s="38" t="inlineStr">
        <is>
          <t>https://fnet.bmfbovespa.com.br/fnet/publico/downloadDocumento?id=390268</t>
        </is>
      </c>
    </row>
    <row r="70">
      <c r="A70" s="42" t="inlineStr">
        <is>
          <t>CARE11</t>
        </is>
      </c>
      <c r="B70" s="42" t="inlineStr">
        <is>
          <t>FII</t>
        </is>
      </c>
      <c r="C70" s="13" t="inlineStr">
        <is>
          <t>Híbrido</t>
        </is>
      </c>
      <c r="D70" s="13" t="inlineStr">
        <is>
          <t>Zion Gestão</t>
        </is>
      </c>
      <c r="E70" s="39" t="n">
        <v>2.82</v>
      </c>
      <c r="F70" s="39" t="n">
        <v>0.008399999999999999</v>
      </c>
      <c r="G70" s="14">
        <f>Tabela1[[#This Row],[Divid.]]*12/Tabela1[[#This Row],[Preço atual]]</f>
        <v/>
      </c>
      <c r="H70" s="39" t="n">
        <v>0</v>
      </c>
      <c r="I70" s="39" t="n">
        <v>8.15</v>
      </c>
      <c r="J70" s="41">
        <f>Tabela1[[#This Row],[Preço atual]]/Tabela1[[#This Row],[VP]]</f>
        <v/>
      </c>
      <c r="K70" s="14" t="n"/>
      <c r="L70" s="14" t="n"/>
      <c r="M70" s="13" t="n">
        <v>0.6</v>
      </c>
      <c r="N70" s="13" t="n">
        <v>11955</v>
      </c>
      <c r="O70" s="13" t="n">
        <v>3959</v>
      </c>
      <c r="P70" s="13" t="n">
        <v>10</v>
      </c>
      <c r="Q70" s="30">
        <f>Tabela1[[#This Row],[Divid.]]</f>
        <v/>
      </c>
      <c r="R70" s="31" t="n">
        <v>0</v>
      </c>
      <c r="S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0" s="17">
        <f>Tabela1[[#This Row],[Preço Calculado]]/Tabela1[[#This Row],[Preço atual]]-1</f>
        <v/>
      </c>
      <c r="U70" s="29">
        <f>HYPERLINK("https://statusinvest.com.br/fundos-imobiliarios/"&amp;Tabela1[[#This Row],[Ticker]],"Link")</f>
        <v/>
      </c>
      <c r="V70" s="38" t="inlineStr">
        <is>
          <t>https://fnet.bmfbovespa.com.br/fnet/publico/downloadDocumento?id=387552</t>
        </is>
      </c>
    </row>
    <row r="71">
      <c r="A71" s="42" t="inlineStr">
        <is>
          <t>CBOP11</t>
        </is>
      </c>
      <c r="B71" s="42" t="inlineStr">
        <is>
          <t>FII</t>
        </is>
      </c>
      <c r="C71" s="13" t="inlineStr">
        <is>
          <t>Lajes Corporativas</t>
        </is>
      </c>
      <c r="D71" s="13" t="inlineStr">
        <is>
          <t>Cshg</t>
        </is>
      </c>
      <c r="E71" s="39" t="n">
        <v>51.71</v>
      </c>
      <c r="F71" s="39" t="n">
        <v>0.49</v>
      </c>
      <c r="G71" s="14">
        <f>Tabela1[[#This Row],[Divid.]]*12/Tabela1[[#This Row],[Preço atual]]</f>
        <v/>
      </c>
      <c r="H71" s="39" t="n">
        <v>9.65</v>
      </c>
      <c r="I71" s="39" t="n">
        <v>74.79000000000001</v>
      </c>
      <c r="J71" s="41">
        <f>Tabela1[[#This Row],[Preço atual]]/Tabela1[[#This Row],[VP]]</f>
        <v/>
      </c>
      <c r="K71" s="14" t="n">
        <v>0.473</v>
      </c>
      <c r="L71" s="14" t="n">
        <v>0</v>
      </c>
      <c r="M71" s="13" t="n">
        <v>3.44</v>
      </c>
      <c r="N71" s="13" t="n">
        <v>3689</v>
      </c>
      <c r="O71" s="13" t="n">
        <v>4354</v>
      </c>
      <c r="P71" s="13" t="n">
        <v>334</v>
      </c>
      <c r="Q71" s="30">
        <f>Tabela1[[#This Row],[Divid.]]</f>
        <v/>
      </c>
      <c r="R71" s="31" t="n">
        <v>0</v>
      </c>
      <c r="S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1" s="17">
        <f>Tabela1[[#This Row],[Preço Calculado]]/Tabela1[[#This Row],[Preço atual]]-1</f>
        <v/>
      </c>
      <c r="U71" s="29">
        <f>HYPERLINK("https://statusinvest.com.br/fundos-imobiliarios/"&amp;Tabela1[[#This Row],[Ticker]],"Link")</f>
        <v/>
      </c>
      <c r="V71" s="38" t="inlineStr">
        <is>
          <t>https://fnet.bmfbovespa.com.br/fnet/publico/downloadDocumento?id=387251</t>
        </is>
      </c>
    </row>
    <row r="72">
      <c r="A72" s="42" t="inlineStr">
        <is>
          <t>CCME11</t>
        </is>
      </c>
      <c r="B72" s="42" t="inlineStr">
        <is>
          <t>FII</t>
        </is>
      </c>
      <c r="C72" s="13" t="inlineStr">
        <is>
          <t>Outros</t>
        </is>
      </c>
      <c r="D72" s="13" t="n"/>
      <c r="E72" s="39" t="n">
        <v>102.14</v>
      </c>
      <c r="F72" s="39" t="n">
        <v>0.85</v>
      </c>
      <c r="G72" s="14">
        <f>Tabela1[[#This Row],[Divid.]]*12/Tabela1[[#This Row],[Preço atual]]</f>
        <v/>
      </c>
      <c r="H72" s="39" t="n">
        <v>1.7</v>
      </c>
      <c r="I72" s="39" t="n">
        <v>101.04</v>
      </c>
      <c r="J72" s="41">
        <f>Tabela1[[#This Row],[Preço atual]]/Tabela1[[#This Row],[VP]]</f>
        <v/>
      </c>
      <c r="K72" s="14" t="n"/>
      <c r="L72" s="14" t="n"/>
      <c r="M72" s="13" t="n">
        <v>40.27</v>
      </c>
      <c r="N72" s="13" t="n">
        <v>66</v>
      </c>
      <c r="O72" s="13" t="n"/>
      <c r="P72" s="13" t="n"/>
      <c r="Q72" s="30">
        <f>Tabela1[[#This Row],[Divid.]]</f>
        <v/>
      </c>
      <c r="R72" s="31" t="n">
        <v>0</v>
      </c>
      <c r="S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2" s="17">
        <f>Tabela1[[#This Row],[Preço Calculado]]/Tabela1[[#This Row],[Preço atual]]-1</f>
        <v/>
      </c>
      <c r="U72" s="29">
        <f>HYPERLINK("https://statusinvest.com.br/fundos-imobiliarios/"&amp;Tabela1[[#This Row],[Ticker]],"Link")</f>
        <v/>
      </c>
      <c r="V72" s="38" t="inlineStr">
        <is>
          <t>https://fnet.bmfbovespa.com.br/fnet/publico/downloadDocumento?id=390278</t>
        </is>
      </c>
    </row>
    <row r="73">
      <c r="A73" s="42" t="inlineStr">
        <is>
          <t>CCRF11</t>
        </is>
      </c>
      <c r="B73" s="42" t="inlineStr">
        <is>
          <t>FII</t>
        </is>
      </c>
      <c r="C73" s="13" t="inlineStr">
        <is>
          <t>Títulos e Valores Mobiliários</t>
        </is>
      </c>
      <c r="D73" s="13" t="n"/>
      <c r="E73" s="39" t="n">
        <v>84.01000000000001</v>
      </c>
      <c r="F73" s="39" t="n">
        <v>0.55</v>
      </c>
      <c r="G73" s="14">
        <f>Tabela1[[#This Row],[Divid.]]*12/Tabela1[[#This Row],[Preço atual]]</f>
        <v/>
      </c>
      <c r="H73" s="39" t="n">
        <v>12.7563</v>
      </c>
      <c r="I73" s="39" t="n">
        <v>96.45999999999999</v>
      </c>
      <c r="J73" s="41">
        <f>Tabela1[[#This Row],[Preço atual]]/Tabela1[[#This Row],[VP]]</f>
        <v/>
      </c>
      <c r="K73" s="14" t="n"/>
      <c r="L73" s="14" t="n"/>
      <c r="M73" s="13" t="n">
        <v>13.22</v>
      </c>
      <c r="N73" s="13" t="n">
        <v>277</v>
      </c>
      <c r="O73" s="13" t="n"/>
      <c r="P73" s="13" t="n"/>
      <c r="Q73" s="30">
        <f>Tabela1[[#This Row],[Divid.]]</f>
        <v/>
      </c>
      <c r="R73" s="31" t="n">
        <v>0</v>
      </c>
      <c r="S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3" s="17">
        <f>Tabela1[[#This Row],[Preço Calculado]]/Tabela1[[#This Row],[Preço atual]]-1</f>
        <v/>
      </c>
      <c r="U73" s="29">
        <f>HYPERLINK("https://statusinvest.com.br/fundos-imobiliarios/"&amp;Tabela1[[#This Row],[Ticker]],"Link")</f>
        <v/>
      </c>
      <c r="V73" s="38" t="inlineStr">
        <is>
          <t>https://fnet.bmfbovespa.com.br/fnet/publico/downloadDocumento?id=383522</t>
        </is>
      </c>
    </row>
    <row r="74">
      <c r="A74" s="42" t="inlineStr">
        <is>
          <t>CEOC11</t>
        </is>
      </c>
      <c r="B74" s="42" t="inlineStr">
        <is>
          <t>FII</t>
        </is>
      </c>
      <c r="C74" s="13" t="inlineStr">
        <is>
          <t>Lajes Corporativas</t>
        </is>
      </c>
      <c r="D74" s="13" t="inlineStr">
        <is>
          <t>Btg Pactual</t>
        </is>
      </c>
      <c r="E74" s="39" t="n">
        <v>54.24</v>
      </c>
      <c r="F74" s="39" t="n">
        <v>0.4978</v>
      </c>
      <c r="G74" s="14">
        <f>Tabela1[[#This Row],[Divid.]]*12/Tabela1[[#This Row],[Preço atual]]</f>
        <v/>
      </c>
      <c r="H74" s="39" t="n">
        <v>5.861</v>
      </c>
      <c r="I74" s="39" t="n">
        <v>89.76000000000001</v>
      </c>
      <c r="J74" s="41">
        <f>Tabela1[[#This Row],[Preço atual]]/Tabela1[[#This Row],[VP]]</f>
        <v/>
      </c>
      <c r="K74" s="14" t="n">
        <v>0</v>
      </c>
      <c r="L74" s="14" t="n">
        <v>0</v>
      </c>
      <c r="M74" s="13" t="n">
        <v>2.12</v>
      </c>
      <c r="N74" s="13" t="n">
        <v>5009</v>
      </c>
      <c r="O74" s="13" t="n">
        <v>7729</v>
      </c>
      <c r="P74" s="13" t="n">
        <v>982</v>
      </c>
      <c r="Q74" s="30">
        <f>Tabela1[[#This Row],[Divid.]]</f>
        <v/>
      </c>
      <c r="R74" s="31" t="n">
        <v>0</v>
      </c>
      <c r="S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4" s="17">
        <f>Tabela1[[#This Row],[Preço Calculado]]/Tabela1[[#This Row],[Preço atual]]-1</f>
        <v/>
      </c>
      <c r="U74" s="29">
        <f>HYPERLINK("https://statusinvest.com.br/fundos-imobiliarios/"&amp;Tabela1[[#This Row],[Ticker]],"Link")</f>
        <v/>
      </c>
      <c r="V74" s="38" t="inlineStr">
        <is>
          <t>https://fnet.bmfbovespa.com.br/fnet/publico/downloadDocumento?id=387217</t>
        </is>
      </c>
    </row>
    <row r="75">
      <c r="A75" s="42" t="inlineStr">
        <is>
          <t>CFHI11</t>
        </is>
      </c>
      <c r="B75" s="42" t="inlineStr">
        <is>
          <t>FII</t>
        </is>
      </c>
      <c r="C75" s="13" t="inlineStr">
        <is>
          <t>Outros</t>
        </is>
      </c>
      <c r="D75" s="13" t="n"/>
      <c r="E75" s="39" t="n">
        <v>0</v>
      </c>
      <c r="F75" s="39" t="n">
        <v>36.5114</v>
      </c>
      <c r="G75" s="14">
        <f>Tabela1[[#This Row],[Divid.]]*12/Tabela1[[#This Row],[Preço atual]]</f>
        <v/>
      </c>
      <c r="H75" s="39" t="n">
        <v>0</v>
      </c>
      <c r="I75" s="39" t="n">
        <v>714.79</v>
      </c>
      <c r="J75" s="41">
        <f>Tabela1[[#This Row],[Preço atual]]/Tabela1[[#This Row],[VP]]</f>
        <v/>
      </c>
      <c r="K75" s="14" t="n"/>
      <c r="L75" s="14" t="n"/>
      <c r="M75" s="13" t="n">
        <v>7.48</v>
      </c>
      <c r="N75" s="13" t="n">
        <v>54</v>
      </c>
      <c r="O75" s="13" t="n"/>
      <c r="P75" s="13" t="n"/>
      <c r="Q75" s="30">
        <f>Tabela1[[#This Row],[Divid.]]</f>
        <v/>
      </c>
      <c r="R75" s="31" t="n">
        <v>0</v>
      </c>
      <c r="S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5" s="17">
        <f>Tabela1[[#This Row],[Preço Calculado]]/Tabela1[[#This Row],[Preço atual]]-1</f>
        <v/>
      </c>
      <c r="U75" s="29">
        <f>HYPERLINK("https://statusinvest.com.br/fundos-imobiliarios/"&amp;Tabela1[[#This Row],[Ticker]],"Link")</f>
        <v/>
      </c>
      <c r="V75" s="38" t="inlineStr">
        <is>
          <t>N/A</t>
        </is>
      </c>
    </row>
    <row r="76">
      <c r="A76" s="42" t="inlineStr">
        <is>
          <t>CFII11</t>
        </is>
      </c>
      <c r="B76" s="42" t="inlineStr">
        <is>
          <t>FII</t>
        </is>
      </c>
      <c r="C76" s="13" t="inlineStr">
        <is>
          <t>Híbrido</t>
        </is>
      </c>
      <c r="D76" s="13" t="n"/>
      <c r="E76" s="39" t="n">
        <v>0</v>
      </c>
      <c r="F76" s="39" t="inlineStr">
        <is>
          <t>-</t>
        </is>
      </c>
      <c r="G76" s="14">
        <f>Tabela1[[#This Row],[Divid.]]*12/Tabela1[[#This Row],[Preço atual]]</f>
        <v/>
      </c>
      <c r="H76" s="39" t="n">
        <v>0</v>
      </c>
      <c r="I76" s="39" t="n">
        <v>979.88</v>
      </c>
      <c r="J76" s="41">
        <f>Tabela1[[#This Row],[Preço atual]]/Tabela1[[#This Row],[VP]]</f>
        <v/>
      </c>
      <c r="K76" s="14" t="n"/>
      <c r="L76" s="14" t="n"/>
      <c r="M76" s="13" t="n">
        <v>30.11</v>
      </c>
      <c r="N76" s="13" t="n">
        <v>46</v>
      </c>
      <c r="O76" s="13" t="n"/>
      <c r="P76" s="13" t="n"/>
      <c r="Q76" s="30">
        <f>Tabela1[[#This Row],[Divid.]]</f>
        <v/>
      </c>
      <c r="R76" s="31" t="n">
        <v>0</v>
      </c>
      <c r="S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6" s="17">
        <f>Tabela1[[#This Row],[Preço Calculado]]/Tabela1[[#This Row],[Preço atual]]-1</f>
        <v/>
      </c>
      <c r="U76" s="29">
        <f>HYPERLINK("https://statusinvest.com.br/fundos-imobiliarios/"&amp;Tabela1[[#This Row],[Ticker]],"Link")</f>
        <v/>
      </c>
      <c r="V76" s="38" t="inlineStr">
        <is>
          <t>N/A</t>
        </is>
      </c>
    </row>
    <row r="77">
      <c r="A77" s="42" t="inlineStr">
        <is>
          <t>CJCT11</t>
        </is>
      </c>
      <c r="B77" s="42" t="inlineStr">
        <is>
          <t>FII</t>
        </is>
      </c>
      <c r="C77" s="13" t="inlineStr">
        <is>
          <t>Lajes Corporativas</t>
        </is>
      </c>
      <c r="D77" s="13" t="inlineStr">
        <is>
          <t>Votorantim Asset</t>
        </is>
      </c>
      <c r="E77" s="39" t="n">
        <v>70</v>
      </c>
      <c r="F77" s="39" t="n">
        <v>0.33</v>
      </c>
      <c r="G77" s="14">
        <f>Tabela1[[#This Row],[Divid.]]*12/Tabela1[[#This Row],[Preço atual]]</f>
        <v/>
      </c>
      <c r="H77" s="39" t="n">
        <v>0</v>
      </c>
      <c r="I77" s="39" t="n">
        <v>64.09999999999999</v>
      </c>
      <c r="J77" s="41">
        <f>Tabela1[[#This Row],[Preço atual]]/Tabela1[[#This Row],[VP]]</f>
        <v/>
      </c>
      <c r="K77" s="14" t="n">
        <v>0.417</v>
      </c>
      <c r="L77" s="14" t="n">
        <v>0.039</v>
      </c>
      <c r="M77" s="13" t="n">
        <v>6.88</v>
      </c>
      <c r="N77" s="13" t="n">
        <v>1211</v>
      </c>
      <c r="O77" s="13" t="n">
        <v>7945</v>
      </c>
      <c r="P77" s="13" t="n">
        <v>284</v>
      </c>
      <c r="Q77" s="30">
        <f>Tabela1[[#This Row],[Divid.]]</f>
        <v/>
      </c>
      <c r="R77" s="31" t="n">
        <v>0</v>
      </c>
      <c r="S7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7" s="17">
        <f>Tabela1[[#This Row],[Preço Calculado]]/Tabela1[[#This Row],[Preço atual]]-1</f>
        <v/>
      </c>
      <c r="U77" s="29">
        <f>HYPERLINK("https://statusinvest.com.br/fundos-imobiliarios/"&amp;Tabela1[[#This Row],[Ticker]],"Link")</f>
        <v/>
      </c>
      <c r="V77" s="38" t="inlineStr">
        <is>
          <t>https://fnet.bmfbovespa.com.br/fnet/publico/downloadDocumento?id=388172</t>
        </is>
      </c>
    </row>
    <row r="78">
      <c r="A78" s="42" t="inlineStr">
        <is>
          <t>CJFI11</t>
        </is>
      </c>
      <c r="B78" s="42" t="inlineStr">
        <is>
          <t>FII</t>
        </is>
      </c>
      <c r="C78" s="13" t="inlineStr">
        <is>
          <t>Híbrido</t>
        </is>
      </c>
      <c r="D78" s="13" t="inlineStr">
        <is>
          <t>Brkb</t>
        </is>
      </c>
      <c r="E78" s="39" t="n">
        <v>0</v>
      </c>
      <c r="F78" s="39" t="inlineStr">
        <is>
          <t>-</t>
        </is>
      </c>
      <c r="G78" s="14">
        <f>Tabela1[[#This Row],[Divid.]]*12/Tabela1[[#This Row],[Preço atual]]</f>
        <v/>
      </c>
      <c r="H78" s="39" t="n">
        <v>0</v>
      </c>
      <c r="I78" s="39" t="n">
        <v>2.59</v>
      </c>
      <c r="J78" s="41">
        <f>Tabela1[[#This Row],[Preço atual]]/Tabela1[[#This Row],[VP]]</f>
        <v/>
      </c>
      <c r="K78" s="14" t="n">
        <v>0</v>
      </c>
      <c r="L78" s="14" t="n">
        <v>0</v>
      </c>
      <c r="M78" s="13" t="n">
        <v>1.15</v>
      </c>
      <c r="N78" s="13" t="n">
        <v>1</v>
      </c>
      <c r="O78" s="13" t="n"/>
      <c r="P78" s="13" t="n"/>
      <c r="Q78" s="30">
        <f>Tabela1[[#This Row],[Divid.]]</f>
        <v/>
      </c>
      <c r="R78" s="31" t="n">
        <v>0</v>
      </c>
      <c r="S7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8" s="17">
        <f>Tabela1[[#This Row],[Preço Calculado]]/Tabela1[[#This Row],[Preço atual]]-1</f>
        <v/>
      </c>
      <c r="U78" s="29">
        <f>HYPERLINK("https://statusinvest.com.br/fundos-imobiliarios/"&amp;Tabela1[[#This Row],[Ticker]],"Link")</f>
        <v/>
      </c>
      <c r="V78" s="38" t="inlineStr">
        <is>
          <t>N/A</t>
        </is>
      </c>
    </row>
    <row r="79">
      <c r="A79" s="42" t="inlineStr">
        <is>
          <t>CNES11</t>
        </is>
      </c>
      <c r="B79" s="42" t="inlineStr">
        <is>
          <t>FII</t>
        </is>
      </c>
      <c r="C79" s="13" t="inlineStr">
        <is>
          <t>Lajes Corporativas</t>
        </is>
      </c>
      <c r="D79" s="13" t="inlineStr">
        <is>
          <t>Btg Pactual</t>
        </is>
      </c>
      <c r="E79" s="39" t="n">
        <v>32.4</v>
      </c>
      <c r="F79" s="39" t="n">
        <v>0.1111</v>
      </c>
      <c r="G79" s="40">
        <f>Tabela1[[#This Row],[Divid.]]*12/Tabela1[[#This Row],[Preço atual]]</f>
        <v/>
      </c>
      <c r="H79" s="39" t="n">
        <v>1.2454</v>
      </c>
      <c r="I79" s="39" t="n">
        <v>89.5</v>
      </c>
      <c r="J79" s="41">
        <f>Tabela1[[#This Row],[Preço atual]]/Tabela1[[#This Row],[VP]]</f>
        <v/>
      </c>
      <c r="K79" s="14" t="n">
        <v>0.546</v>
      </c>
      <c r="L79" s="14" t="n">
        <v>0.08</v>
      </c>
      <c r="M79" s="13" t="n">
        <v>5.4</v>
      </c>
      <c r="N79" s="13" t="n">
        <v>1893</v>
      </c>
      <c r="O79" s="13" t="n">
        <v>1369</v>
      </c>
      <c r="P79" s="13" t="n">
        <v>175</v>
      </c>
      <c r="Q79" s="30">
        <f>Tabela1[[#This Row],[Divid.]]</f>
        <v/>
      </c>
      <c r="R79" s="31" t="n">
        <v>0</v>
      </c>
      <c r="S7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9" s="17">
        <f>Tabela1[[#This Row],[Preço Calculado]]/Tabela1[[#This Row],[Preço atual]]-1</f>
        <v/>
      </c>
      <c r="U79" s="29">
        <f>HYPERLINK("https://statusinvest.com.br/fundos-imobiliarios/"&amp;Tabela1[[#This Row],[Ticker]],"Link")</f>
        <v/>
      </c>
      <c r="V79" s="38" t="inlineStr">
        <is>
          <t>https://fnet.bmfbovespa.com.br/fnet/publico/downloadDocumento?id=383358</t>
        </is>
      </c>
    </row>
    <row r="80">
      <c r="A80" s="42" t="inlineStr">
        <is>
          <t>CPFF11</t>
        </is>
      </c>
      <c r="B80" s="42" t="inlineStr">
        <is>
          <t>FII</t>
        </is>
      </c>
      <c r="C80" s="13" t="inlineStr">
        <is>
          <t>Títulos e Valores Mobiliários</t>
        </is>
      </c>
      <c r="D80" s="13" t="inlineStr">
        <is>
          <t>Capitânia</t>
        </is>
      </c>
      <c r="E80" s="39" t="n">
        <v>65.3</v>
      </c>
      <c r="F80" s="39" t="n">
        <v>0.6</v>
      </c>
      <c r="G80" s="14">
        <f>Tabela1[[#This Row],[Divid.]]*12/Tabela1[[#This Row],[Preço atual]]</f>
        <v/>
      </c>
      <c r="H80" s="39" t="n">
        <v>7.41</v>
      </c>
      <c r="I80" s="39" t="n">
        <v>78.73</v>
      </c>
      <c r="J80" s="41">
        <f>Tabela1[[#This Row],[Preço atual]]/Tabela1[[#This Row],[VP]]</f>
        <v/>
      </c>
      <c r="K80" s="14" t="n"/>
      <c r="L80" s="14" t="n"/>
      <c r="M80" s="13" t="n">
        <v>1.98</v>
      </c>
      <c r="N80" s="13" t="n">
        <v>13233</v>
      </c>
      <c r="O80" s="13" t="n"/>
      <c r="P80" s="13" t="n"/>
      <c r="Q80" s="30">
        <f>Tabela1[[#This Row],[Divid.]]</f>
        <v/>
      </c>
      <c r="R80" s="31" t="n">
        <v>0</v>
      </c>
      <c r="S8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0" s="17">
        <f>Tabela1[[#This Row],[Preço Calculado]]/Tabela1[[#This Row],[Preço atual]]-1</f>
        <v/>
      </c>
      <c r="U80" s="29">
        <f>HYPERLINK("https://statusinvest.com.br/fundos-imobiliarios/"&amp;Tabela1[[#This Row],[Ticker]],"Link")</f>
        <v/>
      </c>
      <c r="V80" s="38" t="inlineStr">
        <is>
          <t>https://fnet.bmfbovespa.com.br/fnet/publico/downloadDocumento?id=391711</t>
        </is>
      </c>
    </row>
    <row r="81">
      <c r="A81" s="42" t="inlineStr">
        <is>
          <t>CPTS11</t>
        </is>
      </c>
      <c r="B81" s="42" t="inlineStr">
        <is>
          <t>FII</t>
        </is>
      </c>
      <c r="C81" s="13" t="inlineStr">
        <is>
          <t>Títulos e Valores Mobiliários</t>
        </is>
      </c>
      <c r="D81" s="13" t="inlineStr">
        <is>
          <t>Capitânia</t>
        </is>
      </c>
      <c r="E81" s="39" t="n">
        <v>82.09</v>
      </c>
      <c r="F81" s="39" t="n">
        <v>0.37</v>
      </c>
      <c r="G81" s="40">
        <f>Tabela1[[#This Row],[Divid.]]*12/Tabela1[[#This Row],[Preço atual]]</f>
        <v/>
      </c>
      <c r="H81" s="39" t="n">
        <v>12.17</v>
      </c>
      <c r="I81" s="39" t="n">
        <v>89.93000000000001</v>
      </c>
      <c r="J81" s="41">
        <f>Tabela1[[#This Row],[Preço atual]]/Tabela1[[#This Row],[VP]]</f>
        <v/>
      </c>
      <c r="K81" s="14" t="n"/>
      <c r="L81" s="14" t="n"/>
      <c r="M81" s="13" t="n">
        <v>2.41</v>
      </c>
      <c r="N81" s="13" t="n">
        <v>201658</v>
      </c>
      <c r="O81" s="13" t="n"/>
      <c r="P81" s="13" t="n"/>
      <c r="Q81" s="30">
        <f>Tabela1[[#This Row],[Divid.]]</f>
        <v/>
      </c>
      <c r="R81" s="31" t="n">
        <v>0</v>
      </c>
      <c r="S8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1" s="17">
        <f>Tabela1[[#This Row],[Preço Calculado]]/Tabela1[[#This Row],[Preço atual]]-1</f>
        <v/>
      </c>
      <c r="U81" s="29">
        <f>HYPERLINK("https://statusinvest.com.br/fundos-imobiliarios/"&amp;Tabela1[[#This Row],[Ticker]],"Link")</f>
        <v/>
      </c>
      <c r="V81" s="38" t="inlineStr">
        <is>
          <t>https://fnet.bmfbovespa.com.br/fnet/publico/downloadDocumento?id=388266</t>
        </is>
      </c>
    </row>
    <row r="82">
      <c r="A82" s="42" t="inlineStr">
        <is>
          <t>CRFF11</t>
        </is>
      </c>
      <c r="B82" s="42" t="inlineStr">
        <is>
          <t>FII</t>
        </is>
      </c>
      <c r="C82" s="13" t="inlineStr">
        <is>
          <t>Títulos e Valores Mobiliários</t>
        </is>
      </c>
      <c r="D82" s="13" t="inlineStr">
        <is>
          <t>Rio Bravo</t>
        </is>
      </c>
      <c r="E82" s="39" t="n">
        <v>66.03</v>
      </c>
      <c r="F82" s="39" t="n">
        <v>0.63</v>
      </c>
      <c r="G82" s="14">
        <f>Tabela1[[#This Row],[Divid.]]*12/Tabela1[[#This Row],[Preço atual]]</f>
        <v/>
      </c>
      <c r="H82" s="39" t="n">
        <v>6.93</v>
      </c>
      <c r="I82" s="39" t="n">
        <v>84.58</v>
      </c>
      <c r="J82" s="41">
        <f>Tabela1[[#This Row],[Preço atual]]/Tabela1[[#This Row],[VP]]</f>
        <v/>
      </c>
      <c r="K82" s="14" t="n"/>
      <c r="L82" s="14" t="n"/>
      <c r="M82" s="13" t="n">
        <v>1.65</v>
      </c>
      <c r="N82" s="13" t="n">
        <v>1683</v>
      </c>
      <c r="O82" s="13" t="n"/>
      <c r="P82" s="13" t="n"/>
      <c r="Q82" s="30">
        <f>Tabela1[[#This Row],[Divid.]]</f>
        <v/>
      </c>
      <c r="R82" s="31" t="n">
        <v>0</v>
      </c>
      <c r="S8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2" s="17">
        <f>Tabela1[[#This Row],[Preço Calculado]]/Tabela1[[#This Row],[Preço atual]]-1</f>
        <v/>
      </c>
      <c r="U82" s="29">
        <f>HYPERLINK("https://statusinvest.com.br/fundos-imobiliarios/"&amp;Tabela1[[#This Row],[Ticker]],"Link")</f>
        <v/>
      </c>
      <c r="V82" s="38" t="inlineStr">
        <is>
          <t>https://fnet.bmfbovespa.com.br/fnet/publico/downloadDocumento?id=391778</t>
        </is>
      </c>
    </row>
    <row r="83">
      <c r="A83" s="42" t="inlineStr">
        <is>
          <t>CTNP11</t>
        </is>
      </c>
      <c r="B83" s="42" t="inlineStr">
        <is>
          <t>FII</t>
        </is>
      </c>
      <c r="C83" s="13" t="inlineStr"/>
      <c r="D83" s="13" t="n"/>
      <c r="E83" s="39" t="n">
        <v>0</v>
      </c>
      <c r="F83" s="39" t="inlineStr">
        <is>
          <t>-</t>
        </is>
      </c>
      <c r="G83" s="14">
        <f>Tabela1[[#This Row],[Divid.]]*12/Tabela1[[#This Row],[Preço atual]]</f>
        <v/>
      </c>
      <c r="H83" s="39" t="n">
        <v>0</v>
      </c>
      <c r="I83" s="39" t="n">
        <v>0</v>
      </c>
      <c r="J83" s="41">
        <f>Tabela1[[#This Row],[Preço atual]]/Tabela1[[#This Row],[VP]]</f>
        <v/>
      </c>
      <c r="K83" s="14" t="n"/>
      <c r="L83" s="14" t="n"/>
      <c r="M83" s="13" t="inlineStr">
        <is>
          <t>-</t>
        </is>
      </c>
      <c r="N83" s="13" t="n"/>
      <c r="O83" s="13" t="n"/>
      <c r="P83" s="13" t="n"/>
      <c r="Q83" s="30">
        <f>Tabela1[[#This Row],[Divid.]]</f>
        <v/>
      </c>
      <c r="R83" s="31" t="n">
        <v>0</v>
      </c>
      <c r="S8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3" s="17">
        <f>Tabela1[[#This Row],[Preço Calculado]]/Tabela1[[#This Row],[Preço atual]]-1</f>
        <v/>
      </c>
      <c r="U83" s="29">
        <f>HYPERLINK("https://statusinvest.com.br/fundos-imobiliarios/"&amp;Tabela1[[#This Row],[Ticker]],"Link")</f>
        <v/>
      </c>
      <c r="V83" s="38" t="inlineStr">
        <is>
          <t>N/A</t>
        </is>
      </c>
    </row>
    <row r="84">
      <c r="A84" s="42" t="inlineStr">
        <is>
          <t>CTXT11</t>
        </is>
      </c>
      <c r="B84" s="42" t="inlineStr">
        <is>
          <t>FII</t>
        </is>
      </c>
      <c r="C84" s="13" t="inlineStr">
        <is>
          <t>Lajes Corporativas</t>
        </is>
      </c>
      <c r="D84" s="13" t="inlineStr">
        <is>
          <t>Rio Bravo</t>
        </is>
      </c>
      <c r="E84" s="39" t="n">
        <v>11.77</v>
      </c>
      <c r="F84" s="39" t="n">
        <v>0.01</v>
      </c>
      <c r="G84" s="40">
        <f>Tabela1[[#This Row],[Divid.]]*12/Tabela1[[#This Row],[Preço atual]]</f>
        <v/>
      </c>
      <c r="H84" s="39" t="n">
        <v>0</v>
      </c>
      <c r="I84" s="39" t="n">
        <v>36.01</v>
      </c>
      <c r="J84" s="41">
        <f>Tabela1[[#This Row],[Preço atual]]/Tabela1[[#This Row],[VP]]</f>
        <v/>
      </c>
      <c r="K84" s="14" t="n">
        <v>0.982</v>
      </c>
      <c r="L84" s="14" t="n">
        <v>0</v>
      </c>
      <c r="M84" s="13" t="n">
        <v>1.36</v>
      </c>
      <c r="N84" s="13" t="n">
        <v>3239</v>
      </c>
      <c r="O84" s="13" t="n">
        <v>747</v>
      </c>
      <c r="P84" s="13" t="n">
        <v>6</v>
      </c>
      <c r="Q84" s="30">
        <f>Tabela1[[#This Row],[Divid.]]</f>
        <v/>
      </c>
      <c r="R84" s="31" t="n">
        <v>0</v>
      </c>
      <c r="S8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4" s="17">
        <f>Tabela1[[#This Row],[Preço Calculado]]/Tabela1[[#This Row],[Preço atual]]-1</f>
        <v/>
      </c>
      <c r="U84" s="29">
        <f>HYPERLINK("https://statusinvest.com.br/fundos-imobiliarios/"&amp;Tabela1[[#This Row],[Ticker]],"Link")</f>
        <v/>
      </c>
      <c r="V84" s="38" t="inlineStr">
        <is>
          <t>https://fnet.bmfbovespa.com.br/fnet/publico/downloadDocumento?id=389440</t>
        </is>
      </c>
    </row>
    <row r="85">
      <c r="A85" s="42" t="inlineStr">
        <is>
          <t>CVBI11</t>
        </is>
      </c>
      <c r="B85" s="42" t="inlineStr">
        <is>
          <t>FII</t>
        </is>
      </c>
      <c r="C85" s="13" t="inlineStr">
        <is>
          <t>Títulos e Valores Mobiliários</t>
        </is>
      </c>
      <c r="D85" s="13" t="inlineStr">
        <is>
          <t>Vbi Real Estate</t>
        </is>
      </c>
      <c r="E85" s="39" t="n">
        <v>86.3</v>
      </c>
      <c r="F85" s="39" t="n">
        <v>0.75</v>
      </c>
      <c r="G85" s="14">
        <f>Tabela1[[#This Row],[Divid.]]*12/Tabela1[[#This Row],[Preço atual]]</f>
        <v/>
      </c>
      <c r="H85" s="39" t="n">
        <v>12.59</v>
      </c>
      <c r="I85" s="39" t="n">
        <v>93.28</v>
      </c>
      <c r="J85" s="41">
        <f>Tabela1[[#This Row],[Preço atual]]/Tabela1[[#This Row],[VP]]</f>
        <v/>
      </c>
      <c r="K85" s="14" t="n"/>
      <c r="L85" s="14" t="n"/>
      <c r="M85" s="13" t="n">
        <v>3.5</v>
      </c>
      <c r="N85" s="13" t="n">
        <v>69804</v>
      </c>
      <c r="O85" s="13" t="n"/>
      <c r="P85" s="13" t="n"/>
      <c r="Q85" s="30">
        <f>Tabela1[[#This Row],[Divid.]]</f>
        <v/>
      </c>
      <c r="R85" s="31" t="n">
        <v>0</v>
      </c>
      <c r="S8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5" s="17">
        <f>Tabela1[[#This Row],[Preço Calculado]]/Tabela1[[#This Row],[Preço atual]]-1</f>
        <v/>
      </c>
      <c r="U85" s="29">
        <f>HYPERLINK("https://statusinvest.com.br/fundos-imobiliarios/"&amp;Tabela1[[#This Row],[Ticker]],"Link")</f>
        <v/>
      </c>
      <c r="V85" s="38" t="inlineStr">
        <is>
          <t>https://fnet.bmfbovespa.com.br/fnet/publico/downloadDocumento?id=391602</t>
        </is>
      </c>
    </row>
    <row r="86">
      <c r="A86" s="42" t="inlineStr">
        <is>
          <t>CVPR11</t>
        </is>
      </c>
      <c r="B86" s="42" t="inlineStr">
        <is>
          <t>FII</t>
        </is>
      </c>
      <c r="C86" s="13" t="inlineStr">
        <is>
          <t>Títulos e Valores Mobiliários</t>
        </is>
      </c>
      <c r="D86" s="13" t="n"/>
      <c r="E86" s="39" t="n">
        <v>0</v>
      </c>
      <c r="F86" s="39" t="n">
        <v>1.8</v>
      </c>
      <c r="G86" s="14">
        <f>Tabela1[[#This Row],[Divid.]]*12/Tabela1[[#This Row],[Preço atual]]</f>
        <v/>
      </c>
      <c r="H86" s="39" t="n">
        <v>8.049099999999999</v>
      </c>
      <c r="I86" s="39" t="n">
        <v>95.44</v>
      </c>
      <c r="J86" s="41">
        <f>Tabela1[[#This Row],[Preço atual]]/Tabela1[[#This Row],[VP]]</f>
        <v/>
      </c>
      <c r="K86" s="14" t="n"/>
      <c r="L86" s="14" t="n"/>
      <c r="M86" s="13" t="n">
        <v>7.09</v>
      </c>
      <c r="N86" s="13" t="n">
        <v>2</v>
      </c>
      <c r="O86" s="13" t="n"/>
      <c r="P86" s="13" t="n"/>
      <c r="Q86" s="30">
        <f>Tabela1[[#This Row],[Divid.]]</f>
        <v/>
      </c>
      <c r="R86" s="31" t="n">
        <v>0</v>
      </c>
      <c r="S8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6" s="17">
        <f>Tabela1[[#This Row],[Preço Calculado]]/Tabela1[[#This Row],[Preço atual]]-1</f>
        <v/>
      </c>
      <c r="U86" s="29">
        <f>HYPERLINK("https://statusinvest.com.br/fundos-imobiliarios/"&amp;Tabela1[[#This Row],[Ticker]],"Link")</f>
        <v/>
      </c>
      <c r="V86" s="38" t="inlineStr">
        <is>
          <t>N/A</t>
        </is>
      </c>
    </row>
    <row r="87">
      <c r="A87" s="42" t="inlineStr">
        <is>
          <t>CXAG11</t>
        </is>
      </c>
      <c r="B87" s="42" t="inlineStr">
        <is>
          <t>FII</t>
        </is>
      </c>
      <c r="C87" s="13" t="inlineStr">
        <is>
          <t>Outros</t>
        </is>
      </c>
      <c r="D87" s="13" t="n"/>
      <c r="E87" s="39" t="n">
        <v>77</v>
      </c>
      <c r="F87" s="39" t="n">
        <v>0.75</v>
      </c>
      <c r="G87" s="14">
        <f>Tabela1[[#This Row],[Divid.]]*12/Tabela1[[#This Row],[Preço atual]]</f>
        <v/>
      </c>
      <c r="H87" s="39" t="n">
        <v>8.550000000000001</v>
      </c>
      <c r="I87" s="39" t="n">
        <v>114.82</v>
      </c>
      <c r="J87" s="41">
        <f>Tabela1[[#This Row],[Preço atual]]/Tabela1[[#This Row],[VP]]</f>
        <v/>
      </c>
      <c r="K87" s="14" t="n"/>
      <c r="L87" s="14" t="n"/>
      <c r="M87" s="13" t="n">
        <v>0.6899999999999999</v>
      </c>
      <c r="N87" s="13" t="n">
        <v>11566</v>
      </c>
      <c r="O87" s="13" t="n">
        <v>2789</v>
      </c>
      <c r="P87" s="13" t="n">
        <v>237</v>
      </c>
      <c r="Q87" s="30">
        <f>Tabela1[[#This Row],[Divid.]]</f>
        <v/>
      </c>
      <c r="R87" s="31" t="n">
        <v>0</v>
      </c>
      <c r="S8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7" s="17">
        <f>Tabela1[[#This Row],[Preço Calculado]]/Tabela1[[#This Row],[Preço atual]]-1</f>
        <v/>
      </c>
      <c r="U87" s="29">
        <f>HYPERLINK("https://statusinvest.com.br/fundos-imobiliarios/"&amp;Tabela1[[#This Row],[Ticker]],"Link")</f>
        <v/>
      </c>
      <c r="V87" s="38" t="inlineStr">
        <is>
          <t>https://fnet.bmfbovespa.com.br/fnet/publico/downloadDocumento?id=392886</t>
        </is>
      </c>
    </row>
    <row r="88">
      <c r="A88" s="42" t="inlineStr">
        <is>
          <t>CXCE11B</t>
        </is>
      </c>
      <c r="B88" s="42" t="inlineStr">
        <is>
          <t>FII</t>
        </is>
      </c>
      <c r="C88" s="13" t="inlineStr">
        <is>
          <t>Lajes Corporativas</t>
        </is>
      </c>
      <c r="D88" s="13" t="inlineStr">
        <is>
          <t>Caixa Econômica</t>
        </is>
      </c>
      <c r="E88" s="39" t="n">
        <v>41.7</v>
      </c>
      <c r="F88" s="39" t="n">
        <v>0.4535</v>
      </c>
      <c r="G88" s="14">
        <f>Tabela1[[#This Row],[Divid.]]*12/Tabela1[[#This Row],[Preço atual]]</f>
        <v/>
      </c>
      <c r="H88" s="39" t="n">
        <v>4.9064</v>
      </c>
      <c r="I88" s="39" t="n">
        <v>64.79000000000001</v>
      </c>
      <c r="J88" s="41">
        <f>Tabela1[[#This Row],[Preço atual]]/Tabela1[[#This Row],[VP]]</f>
        <v/>
      </c>
      <c r="K88" s="14" t="n">
        <v>0</v>
      </c>
      <c r="L88" s="14" t="n">
        <v>0</v>
      </c>
      <c r="M88" s="13" t="n">
        <v>6.95</v>
      </c>
      <c r="N88" s="13" t="n">
        <v>4142</v>
      </c>
      <c r="O88" s="13" t="n">
        <v>3373</v>
      </c>
      <c r="P88" s="13" t="n">
        <v>416</v>
      </c>
      <c r="Q88" s="30">
        <f>Tabela1[[#This Row],[Divid.]]</f>
        <v/>
      </c>
      <c r="R88" s="31" t="n">
        <v>0</v>
      </c>
      <c r="S8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8" s="17">
        <f>Tabela1[[#This Row],[Preço Calculado]]/Tabela1[[#This Row],[Preço atual]]-1</f>
        <v/>
      </c>
      <c r="U88" s="29">
        <f>HYPERLINK("https://statusinvest.com.br/fundos-imobiliarios/"&amp;Tabela1[[#This Row],[Ticker]],"Link")</f>
        <v/>
      </c>
      <c r="V88" s="38" t="inlineStr">
        <is>
          <t>https://fnet.bmfbovespa.com.br/fnet/publico/downloadDocumento?id=389698</t>
        </is>
      </c>
    </row>
    <row r="89">
      <c r="A89" s="42" t="inlineStr">
        <is>
          <t>CXCI11</t>
        </is>
      </c>
      <c r="B89" s="42" t="inlineStr">
        <is>
          <t>FII</t>
        </is>
      </c>
      <c r="C89" s="13" t="inlineStr">
        <is>
          <t>Títulos e Valores Mobiliários</t>
        </is>
      </c>
      <c r="D89" s="13" t="n"/>
      <c r="E89" s="39" t="n">
        <v>79.41</v>
      </c>
      <c r="F89" s="39" t="n">
        <v>0.83</v>
      </c>
      <c r="G89" s="14">
        <f>Tabela1[[#This Row],[Divid.]]*12/Tabela1[[#This Row],[Preço atual]]</f>
        <v/>
      </c>
      <c r="H89" s="39" t="n">
        <v>6.7</v>
      </c>
      <c r="I89" s="39" t="n">
        <v>94.33</v>
      </c>
      <c r="J89" s="41">
        <f>Tabela1[[#This Row],[Preço atual]]/Tabela1[[#This Row],[VP]]</f>
        <v/>
      </c>
      <c r="K89" s="14" t="n"/>
      <c r="L89" s="14" t="n"/>
      <c r="M89" s="13" t="n">
        <v>4.52</v>
      </c>
      <c r="N89" s="13" t="n">
        <v>5574</v>
      </c>
      <c r="O89" s="13" t="n"/>
      <c r="P89" s="13" t="n"/>
      <c r="Q89" s="30">
        <f>Tabela1[[#This Row],[Divid.]]</f>
        <v/>
      </c>
      <c r="R89" s="31" t="n">
        <v>0</v>
      </c>
      <c r="S8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9" s="17">
        <f>Tabela1[[#This Row],[Preço Calculado]]/Tabela1[[#This Row],[Preço atual]]-1</f>
        <v/>
      </c>
      <c r="U89" s="29">
        <f>HYPERLINK("https://statusinvest.com.br/fundos-imobiliarios/"&amp;Tabela1[[#This Row],[Ticker]],"Link")</f>
        <v/>
      </c>
      <c r="V89" s="38" t="inlineStr">
        <is>
          <t>https://fnet.bmfbovespa.com.br/fnet/publico/downloadDocumento?id=387775</t>
        </is>
      </c>
    </row>
    <row r="90">
      <c r="A90" s="42" t="inlineStr">
        <is>
          <t>CXCO11</t>
        </is>
      </c>
      <c r="B90" s="42" t="inlineStr">
        <is>
          <t>FII</t>
        </is>
      </c>
      <c r="C90" s="13" t="inlineStr">
        <is>
          <t>Lajes Corporativas</t>
        </is>
      </c>
      <c r="D90" s="13" t="inlineStr">
        <is>
          <t>Vórtx</t>
        </is>
      </c>
      <c r="E90" s="39" t="n">
        <v>70.75</v>
      </c>
      <c r="F90" s="39" t="n">
        <v>0.72</v>
      </c>
      <c r="G90" s="14">
        <f>Tabela1[[#This Row],[Divid.]]*12/Tabela1[[#This Row],[Preço atual]]</f>
        <v/>
      </c>
      <c r="H90" s="39" t="n">
        <v>9.1225</v>
      </c>
      <c r="I90" s="39" t="n">
        <v>96.59999999999999</v>
      </c>
      <c r="J90" s="41">
        <f>Tabela1[[#This Row],[Preço atual]]/Tabela1[[#This Row],[VP]]</f>
        <v/>
      </c>
      <c r="K90" s="14" t="n">
        <v>0</v>
      </c>
      <c r="L90" s="14" t="n">
        <v>0</v>
      </c>
      <c r="M90" s="13" t="n">
        <v>1.43</v>
      </c>
      <c r="N90" s="13" t="n">
        <v>13272</v>
      </c>
      <c r="O90" s="13" t="n">
        <v>2982</v>
      </c>
      <c r="P90" s="13" t="n">
        <v>381</v>
      </c>
      <c r="Q90" s="30">
        <f>Tabela1[[#This Row],[Divid.]]</f>
        <v/>
      </c>
      <c r="R90" s="31" t="n">
        <v>0</v>
      </c>
      <c r="S9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0" s="17">
        <f>Tabela1[[#This Row],[Preço Calculado]]/Tabela1[[#This Row],[Preço atual]]-1</f>
        <v/>
      </c>
      <c r="U90" s="29">
        <f>HYPERLINK("https://statusinvest.com.br/fundos-imobiliarios/"&amp;Tabela1[[#This Row],[Ticker]],"Link")</f>
        <v/>
      </c>
      <c r="V90" s="38" t="inlineStr">
        <is>
          <t>N/A</t>
        </is>
      </c>
    </row>
    <row r="91">
      <c r="A91" s="42" t="inlineStr">
        <is>
          <t>CXRI11</t>
        </is>
      </c>
      <c r="B91" s="42" t="inlineStr">
        <is>
          <t>FII</t>
        </is>
      </c>
      <c r="C91" s="13" t="inlineStr">
        <is>
          <t>Títulos e Valores Mobiliários</t>
        </is>
      </c>
      <c r="D91" s="13" t="inlineStr">
        <is>
          <t>Rio Bravo</t>
        </is>
      </c>
      <c r="E91" s="39" t="n">
        <v>63</v>
      </c>
      <c r="F91" s="39" t="n">
        <v>0.55</v>
      </c>
      <c r="G91" s="14">
        <f>Tabela1[[#This Row],[Divid.]]*12/Tabela1[[#This Row],[Preço atual]]</f>
        <v/>
      </c>
      <c r="H91" s="39" t="n">
        <v>6.55</v>
      </c>
      <c r="I91" s="39" t="n">
        <v>83.61</v>
      </c>
      <c r="J91" s="41">
        <f>Tabela1[[#This Row],[Preço atual]]/Tabela1[[#This Row],[VP]]</f>
        <v/>
      </c>
      <c r="K91" s="14" t="n"/>
      <c r="L91" s="14" t="n"/>
      <c r="M91" s="13" t="n">
        <v>3.33</v>
      </c>
      <c r="N91" s="13" t="n">
        <v>2504</v>
      </c>
      <c r="O91" s="13" t="n"/>
      <c r="P91" s="13" t="n"/>
      <c r="Q91" s="30">
        <f>Tabela1[[#This Row],[Divid.]]</f>
        <v/>
      </c>
      <c r="R91" s="31" t="n">
        <v>0</v>
      </c>
      <c r="S9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1" s="17">
        <f>Tabela1[[#This Row],[Preço Calculado]]/Tabela1[[#This Row],[Preço atual]]-1</f>
        <v/>
      </c>
      <c r="U91" s="29">
        <f>HYPERLINK("https://statusinvest.com.br/fundos-imobiliarios/"&amp;Tabela1[[#This Row],[Ticker]],"Link")</f>
        <v/>
      </c>
      <c r="V91" s="38" t="inlineStr">
        <is>
          <t>https://fnet.bmfbovespa.com.br/fnet/publico/downloadDocumento?id=391770</t>
        </is>
      </c>
    </row>
    <row r="92">
      <c r="A92" s="42" t="inlineStr">
        <is>
          <t>CXTL11</t>
        </is>
      </c>
      <c r="B92" s="42" t="inlineStr">
        <is>
          <t>FII</t>
        </is>
      </c>
      <c r="C92" s="13" t="inlineStr">
        <is>
          <t>Logística</t>
        </is>
      </c>
      <c r="D92" s="13" t="inlineStr">
        <is>
          <t>Caixa Econômica</t>
        </is>
      </c>
      <c r="E92" s="39" t="n">
        <v>439</v>
      </c>
      <c r="F92" s="39" t="n">
        <v>1.396</v>
      </c>
      <c r="G92" s="14">
        <f>Tabela1[[#This Row],[Divid.]]*12/Tabela1[[#This Row],[Preço atual]]</f>
        <v/>
      </c>
      <c r="H92" s="39" t="n">
        <v>6.4554</v>
      </c>
      <c r="I92" s="39" t="n">
        <v>686.89</v>
      </c>
      <c r="J92" s="41">
        <f>Tabela1[[#This Row],[Preço atual]]/Tabela1[[#This Row],[VP]]</f>
        <v/>
      </c>
      <c r="K92" s="14" t="n">
        <v>0.6509999999999999</v>
      </c>
      <c r="L92" s="14" t="n">
        <v>0</v>
      </c>
      <c r="M92" s="13" t="n">
        <v>5.05</v>
      </c>
      <c r="N92" s="13" t="n">
        <v>606</v>
      </c>
      <c r="O92" s="13" t="n">
        <v>969</v>
      </c>
      <c r="P92" s="13" t="n">
        <v>106</v>
      </c>
      <c r="Q92" s="30">
        <f>Tabela1[[#This Row],[Divid.]]</f>
        <v/>
      </c>
      <c r="R92" s="31" t="n">
        <v>0</v>
      </c>
      <c r="S9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2" s="17">
        <f>Tabela1[[#This Row],[Preço Calculado]]/Tabela1[[#This Row],[Preço atual]]-1</f>
        <v/>
      </c>
      <c r="U92" s="29">
        <f>HYPERLINK("https://statusinvest.com.br/fundos-imobiliarios/"&amp;Tabela1[[#This Row],[Ticker]],"Link")</f>
        <v/>
      </c>
      <c r="V92" s="38" t="inlineStr">
        <is>
          <t>https://fnet.bmfbovespa.com.br/fnet/publico/downloadDocumento?id=391724</t>
        </is>
      </c>
    </row>
    <row r="93">
      <c r="A93" s="42" t="inlineStr">
        <is>
          <t>CYCR11</t>
        </is>
      </c>
      <c r="B93" s="42" t="inlineStr">
        <is>
          <t>FII</t>
        </is>
      </c>
      <c r="C93" s="13" t="inlineStr">
        <is>
          <t>Títulos e Valores Mobiliários</t>
        </is>
      </c>
      <c r="D93" s="13" t="n"/>
      <c r="E93" s="39" t="n">
        <v>8.92</v>
      </c>
      <c r="F93" s="39" t="n">
        <v>0.1</v>
      </c>
      <c r="G93" s="14">
        <f>Tabela1[[#This Row],[Divid.]]*12/Tabela1[[#This Row],[Preço atual]]</f>
        <v/>
      </c>
      <c r="H93" s="39" t="n">
        <v>1.5208</v>
      </c>
      <c r="I93" s="39" t="n">
        <v>95.06999999999999</v>
      </c>
      <c r="J93" s="41">
        <f>Tabela1[[#This Row],[Preço atual]]/Tabela1[[#This Row],[VP]]</f>
        <v/>
      </c>
      <c r="K93" s="14" t="n"/>
      <c r="L93" s="14" t="n"/>
      <c r="M93" s="13" t="n">
        <v>18.15</v>
      </c>
      <c r="N93" s="13" t="n">
        <v>3941</v>
      </c>
      <c r="O93" s="13" t="n"/>
      <c r="P93" s="13" t="n"/>
      <c r="Q93" s="30">
        <f>Tabela1[[#This Row],[Divid.]]</f>
        <v/>
      </c>
      <c r="R93" s="31" t="n">
        <v>0</v>
      </c>
      <c r="S9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3" s="17">
        <f>Tabela1[[#This Row],[Preço Calculado]]/Tabela1[[#This Row],[Preço atual]]-1</f>
        <v/>
      </c>
      <c r="U93" s="29">
        <f>HYPERLINK("https://statusinvest.com.br/fundos-imobiliarios/"&amp;Tabela1[[#This Row],[Ticker]],"Link")</f>
        <v/>
      </c>
      <c r="V93" s="38" t="inlineStr">
        <is>
          <t>N/A</t>
        </is>
      </c>
    </row>
    <row r="94">
      <c r="A94" s="42" t="inlineStr">
        <is>
          <t>CYLD11</t>
        </is>
      </c>
      <c r="B94" s="42" t="inlineStr">
        <is>
          <t>FII</t>
        </is>
      </c>
      <c r="C94" s="13" t="inlineStr">
        <is>
          <t>Logística</t>
        </is>
      </c>
      <c r="D94" s="13" t="n"/>
      <c r="E94" s="39" t="n">
        <v>0</v>
      </c>
      <c r="F94" s="39" t="inlineStr">
        <is>
          <t>-</t>
        </is>
      </c>
      <c r="G94" s="40">
        <f>Tabela1[[#This Row],[Divid.]]*12/Tabela1[[#This Row],[Preço atual]]</f>
        <v/>
      </c>
      <c r="H94" s="39" t="n">
        <v>0</v>
      </c>
      <c r="I94" s="39" t="n">
        <v>99.70999999999999</v>
      </c>
      <c r="J94" s="41">
        <f>Tabela1[[#This Row],[Preço atual]]/Tabela1[[#This Row],[VP]]</f>
        <v/>
      </c>
      <c r="K94" s="14" t="n"/>
      <c r="L94" s="14" t="n"/>
      <c r="M94" s="13" t="n">
        <v>10.07</v>
      </c>
      <c r="N94" s="13" t="n">
        <v>44</v>
      </c>
      <c r="O94" s="13" t="n"/>
      <c r="P94" s="13" t="n"/>
      <c r="Q94" s="30">
        <f>Tabela1[[#This Row],[Divid.]]</f>
        <v/>
      </c>
      <c r="R94" s="31" t="n">
        <v>0</v>
      </c>
      <c r="S9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4" s="17">
        <f>Tabela1[[#This Row],[Preço Calculado]]/Tabela1[[#This Row],[Preço atual]]-1</f>
        <v/>
      </c>
      <c r="U94" s="29">
        <f>HYPERLINK("https://statusinvest.com.br/fundos-imobiliarios/"&amp;Tabela1[[#This Row],[Ticker]],"Link")</f>
        <v/>
      </c>
      <c r="V94" s="38" t="inlineStr">
        <is>
          <t>N/A</t>
        </is>
      </c>
    </row>
    <row r="95">
      <c r="A95" s="42" t="inlineStr">
        <is>
          <t>DAMT11B</t>
        </is>
      </c>
      <c r="B95" s="42" t="inlineStr">
        <is>
          <t>FII</t>
        </is>
      </c>
      <c r="C95" s="13" t="inlineStr">
        <is>
          <t>Híbrido</t>
        </is>
      </c>
      <c r="D95" s="13" t="inlineStr">
        <is>
          <t>Modal Adm</t>
        </is>
      </c>
      <c r="E95" s="39" t="n">
        <v>15.95</v>
      </c>
      <c r="F95" s="39" t="n">
        <v>0.0882</v>
      </c>
      <c r="G95" s="40">
        <f>Tabela1[[#This Row],[Divid.]]*12/Tabela1[[#This Row],[Preço atual]]</f>
        <v/>
      </c>
      <c r="H95" s="39" t="n">
        <v>0.1594</v>
      </c>
      <c r="I95" s="39" t="n">
        <v>12.9</v>
      </c>
      <c r="J95" s="41">
        <f>Tabela1[[#This Row],[Preço atual]]/Tabela1[[#This Row],[VP]]</f>
        <v/>
      </c>
      <c r="K95" s="14" t="n">
        <v>0.153</v>
      </c>
      <c r="L95" s="14" t="n">
        <v>0.065</v>
      </c>
      <c r="M95" s="13" t="n">
        <v>1.06</v>
      </c>
      <c r="N95" s="13" t="n">
        <v>567</v>
      </c>
      <c r="O95" s="13" t="n">
        <v>1727</v>
      </c>
      <c r="P95" s="13" t="n">
        <v>72</v>
      </c>
      <c r="Q95" s="30">
        <f>Tabela1[[#This Row],[Divid.]]</f>
        <v/>
      </c>
      <c r="R95" s="31" t="n">
        <v>0</v>
      </c>
      <c r="S9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5" s="17">
        <f>Tabela1[[#This Row],[Preço Calculado]]/Tabela1[[#This Row],[Preço atual]]-1</f>
        <v/>
      </c>
      <c r="U95" s="29">
        <f>HYPERLINK("https://statusinvest.com.br/fundos-imobiliarios/"&amp;Tabela1[[#This Row],[Ticker]],"Link")</f>
        <v/>
      </c>
      <c r="V95" s="38" t="inlineStr">
        <is>
          <t>N/A</t>
        </is>
      </c>
    </row>
    <row r="96">
      <c r="A96" s="42" t="inlineStr">
        <is>
          <t>DEVA11</t>
        </is>
      </c>
      <c r="B96" s="42" t="inlineStr">
        <is>
          <t>FII</t>
        </is>
      </c>
      <c r="C96" s="13" t="inlineStr">
        <is>
          <t>Títulos e Valores Mobiliários</t>
        </is>
      </c>
      <c r="D96" s="13" t="inlineStr">
        <is>
          <t>Devant</t>
        </is>
      </c>
      <c r="E96" s="39" t="n">
        <v>87.25</v>
      </c>
      <c r="F96" s="39" t="n">
        <v>0.9</v>
      </c>
      <c r="G96" s="14">
        <f>Tabela1[[#This Row],[Divid.]]*12/Tabela1[[#This Row],[Preço atual]]</f>
        <v/>
      </c>
      <c r="H96" s="39" t="n">
        <v>13.76</v>
      </c>
      <c r="I96" s="39" t="n">
        <v>101.34</v>
      </c>
      <c r="J96" s="41">
        <f>Tabela1[[#This Row],[Preço atual]]/Tabela1[[#This Row],[VP]]</f>
        <v/>
      </c>
      <c r="K96" s="14" t="n"/>
      <c r="L96" s="14" t="n"/>
      <c r="M96" s="13" t="n">
        <v>7.44</v>
      </c>
      <c r="N96" s="13" t="n">
        <v>127401</v>
      </c>
      <c r="O96" s="13" t="n"/>
      <c r="P96" s="13" t="n"/>
      <c r="Q96" s="30">
        <f>Tabela1[[#This Row],[Divid.]]</f>
        <v/>
      </c>
      <c r="R96" s="31" t="n">
        <v>0</v>
      </c>
      <c r="S9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6" s="17">
        <f>Tabela1[[#This Row],[Preço Calculado]]/Tabela1[[#This Row],[Preço atual]]-1</f>
        <v/>
      </c>
      <c r="U96" s="29">
        <f>HYPERLINK("https://statusinvest.com.br/fundos-imobiliarios/"&amp;Tabela1[[#This Row],[Ticker]],"Link")</f>
        <v/>
      </c>
      <c r="V96" s="38" t="inlineStr">
        <is>
          <t>https://fnet.bmfbovespa.com.br/fnet/publico/downloadDocumento?id=391806</t>
        </is>
      </c>
    </row>
    <row r="97">
      <c r="A97" s="42" t="inlineStr">
        <is>
          <t>DLMT11</t>
        </is>
      </c>
      <c r="B97" s="42" t="inlineStr">
        <is>
          <t>FII</t>
        </is>
      </c>
      <c r="C97" s="13" t="inlineStr">
        <is>
          <t>Híbrido</t>
        </is>
      </c>
      <c r="D97" s="13" t="inlineStr">
        <is>
          <t>Planner</t>
        </is>
      </c>
      <c r="E97" s="39" t="n">
        <v>0</v>
      </c>
      <c r="F97" s="39" t="n">
        <v>0.0086</v>
      </c>
      <c r="G97" s="14">
        <f>Tabela1[[#This Row],[Divid.]]*12/Tabela1[[#This Row],[Preço atual]]</f>
        <v/>
      </c>
      <c r="H97" s="39" t="n">
        <v>0.0876</v>
      </c>
      <c r="I97" s="39" t="n">
        <v>0.65</v>
      </c>
      <c r="J97" s="41">
        <f>Tabela1[[#This Row],[Preço atual]]/Tabela1[[#This Row],[VP]]</f>
        <v/>
      </c>
      <c r="K97" s="14" t="n">
        <v>0</v>
      </c>
      <c r="L97" s="14" t="n">
        <v>0</v>
      </c>
      <c r="M97" s="13" t="n">
        <v>2.3</v>
      </c>
      <c r="N97" s="13" t="n">
        <v>9</v>
      </c>
      <c r="O97" s="13" t="n"/>
      <c r="P97" s="13" t="n"/>
      <c r="Q97" s="30">
        <f>Tabela1[[#This Row],[Divid.]]</f>
        <v/>
      </c>
      <c r="R97" s="31" t="n">
        <v>0</v>
      </c>
      <c r="S9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7" s="17">
        <f>Tabela1[[#This Row],[Preço Calculado]]/Tabela1[[#This Row],[Preço atual]]-1</f>
        <v/>
      </c>
      <c r="U97" s="29">
        <f>HYPERLINK("https://statusinvest.com.br/fundos-imobiliarios/"&amp;Tabela1[[#This Row],[Ticker]],"Link")</f>
        <v/>
      </c>
      <c r="V97" s="38" t="inlineStr">
        <is>
          <t>N/A</t>
        </is>
      </c>
    </row>
    <row r="98">
      <c r="A98" s="42" t="inlineStr">
        <is>
          <t>DMAC11</t>
        </is>
      </c>
      <c r="B98" s="42" t="inlineStr">
        <is>
          <t>FII</t>
        </is>
      </c>
      <c r="C98" s="13" t="inlineStr">
        <is>
          <t>Residencial</t>
        </is>
      </c>
      <c r="D98" s="13" t="inlineStr">
        <is>
          <t>Oliveira Trust</t>
        </is>
      </c>
      <c r="E98" s="39" t="n">
        <v>13</v>
      </c>
      <c r="F98" s="39" t="n">
        <v>4.8946</v>
      </c>
      <c r="G98" s="14">
        <f>Tabela1[[#This Row],[Divid.]]*12/Tabela1[[#This Row],[Preço atual]]</f>
        <v/>
      </c>
      <c r="H98" s="39" t="n">
        <v>0</v>
      </c>
      <c r="I98" s="39" t="n">
        <v>4.99</v>
      </c>
      <c r="J98" s="41">
        <f>Tabela1[[#This Row],[Preço atual]]/Tabela1[[#This Row],[VP]]</f>
        <v/>
      </c>
      <c r="K98" s="14" t="n"/>
      <c r="L98" s="14" t="n"/>
      <c r="M98" s="13" t="n">
        <v>105.14</v>
      </c>
      <c r="N98" s="13" t="n">
        <v>2352</v>
      </c>
      <c r="O98" s="13" t="n"/>
      <c r="P98" s="13" t="n"/>
      <c r="Q98" s="30">
        <f>Tabela1[[#This Row],[Divid.]]</f>
        <v/>
      </c>
      <c r="R98" s="31" t="n">
        <v>0</v>
      </c>
      <c r="S9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8" s="17">
        <f>Tabela1[[#This Row],[Preço Calculado]]/Tabela1[[#This Row],[Preço atual]]-1</f>
        <v/>
      </c>
      <c r="U98" s="29">
        <f>HYPERLINK("https://statusinvest.com.br/fundos-imobiliarios/"&amp;Tabela1[[#This Row],[Ticker]],"Link")</f>
        <v/>
      </c>
      <c r="V98" s="38" t="inlineStr">
        <is>
          <t>https://fnet.bmfbovespa.com.br/fnet/publico/downloadDocumento?id=134642</t>
        </is>
      </c>
    </row>
    <row r="99">
      <c r="A99" s="42" t="inlineStr">
        <is>
          <t>DOMC11</t>
        </is>
      </c>
      <c r="B99" s="42" t="inlineStr">
        <is>
          <t>FII</t>
        </is>
      </c>
      <c r="C99" s="13" t="inlineStr">
        <is>
          <t>Híbrido</t>
        </is>
      </c>
      <c r="D99" s="13" t="inlineStr">
        <is>
          <t>Reag Investimentos</t>
        </is>
      </c>
      <c r="E99" s="39" t="n">
        <v>439</v>
      </c>
      <c r="F99" s="39" t="inlineStr">
        <is>
          <t>-</t>
        </is>
      </c>
      <c r="G99" s="14">
        <f>Tabela1[[#This Row],[Divid.]]*12/Tabela1[[#This Row],[Preço atual]]</f>
        <v/>
      </c>
      <c r="H99" s="39" t="n">
        <v>0</v>
      </c>
      <c r="I99" s="39" t="n">
        <v>108.04</v>
      </c>
      <c r="J99" s="41">
        <f>Tabela1[[#This Row],[Preço atual]]/Tabela1[[#This Row],[VP]]</f>
        <v/>
      </c>
      <c r="K99" s="14" t="n">
        <v>0.382</v>
      </c>
      <c r="L99" s="14" t="n">
        <v>0</v>
      </c>
      <c r="M99" s="13" t="n">
        <v>0.48</v>
      </c>
      <c r="N99" s="13" t="n">
        <v>1185</v>
      </c>
      <c r="O99" s="13" t="n">
        <v>24627</v>
      </c>
      <c r="P99" s="13" t="n">
        <v>137</v>
      </c>
      <c r="Q99" s="30">
        <f>Tabela1[[#This Row],[Divid.]]</f>
        <v/>
      </c>
      <c r="R99" s="31" t="n">
        <v>0</v>
      </c>
      <c r="S9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9" s="17">
        <f>Tabela1[[#This Row],[Preço Calculado]]/Tabela1[[#This Row],[Preço atual]]-1</f>
        <v/>
      </c>
      <c r="U99" s="29">
        <f>HYPERLINK("https://statusinvest.com.br/fundos-imobiliarios/"&amp;Tabela1[[#This Row],[Ticker]],"Link")</f>
        <v/>
      </c>
      <c r="V99" s="38" t="inlineStr">
        <is>
          <t>N/A</t>
        </is>
      </c>
    </row>
    <row r="100">
      <c r="A100" s="42" t="inlineStr">
        <is>
          <t>DOVL11B</t>
        </is>
      </c>
      <c r="B100" s="42" t="inlineStr">
        <is>
          <t>FII</t>
        </is>
      </c>
      <c r="C100" s="13" t="inlineStr">
        <is>
          <t>Lajes Corporativas</t>
        </is>
      </c>
      <c r="D100" s="13" t="inlineStr">
        <is>
          <t>Opportunity Dtvm</t>
        </is>
      </c>
      <c r="E100" s="39" t="n">
        <v>21.39</v>
      </c>
      <c r="F100" s="39" t="n">
        <v>26.2323</v>
      </c>
      <c r="G100" s="14">
        <f>Tabela1[[#This Row],[Divid.]]*12/Tabela1[[#This Row],[Preço atual]]</f>
        <v/>
      </c>
      <c r="H100" s="39" t="n">
        <v>26.5017</v>
      </c>
      <c r="I100" s="39" t="n">
        <v>1232.34</v>
      </c>
      <c r="J100" s="41">
        <f>Tabela1[[#This Row],[Preço atual]]/Tabela1[[#This Row],[VP]]</f>
        <v/>
      </c>
      <c r="K100" s="14" t="n">
        <v>0.065</v>
      </c>
      <c r="L100" s="14" t="n">
        <v>0</v>
      </c>
      <c r="M100" s="13" t="n">
        <v>4.05</v>
      </c>
      <c r="N100" s="13" t="n">
        <v>52</v>
      </c>
      <c r="O100" s="13" t="n">
        <v>3519</v>
      </c>
      <c r="P100" s="13" t="n">
        <v>473</v>
      </c>
      <c r="Q100" s="30">
        <f>Tabela1[[#This Row],[Divid.]]</f>
        <v/>
      </c>
      <c r="R100" s="31" t="n">
        <v>0</v>
      </c>
      <c r="S10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0" s="17">
        <f>Tabela1[[#This Row],[Preço Calculado]]/Tabela1[[#This Row],[Preço atual]]-1</f>
        <v/>
      </c>
      <c r="U100" s="29">
        <f>HYPERLINK("https://statusinvest.com.br/fundos-imobiliarios/"&amp;Tabela1[[#This Row],[Ticker]],"Link")</f>
        <v/>
      </c>
      <c r="V100" s="38" t="inlineStr">
        <is>
          <t>N/A</t>
        </is>
      </c>
    </row>
    <row r="101">
      <c r="A101" s="42" t="inlineStr">
        <is>
          <t>DPRO11</t>
        </is>
      </c>
      <c r="B101" s="42" t="inlineStr">
        <is>
          <t>FII</t>
        </is>
      </c>
      <c r="C101" s="13" t="inlineStr">
        <is>
          <t>Híbrido</t>
        </is>
      </c>
      <c r="D101" s="13" t="n"/>
      <c r="E101" s="39" t="n">
        <v>99.98</v>
      </c>
      <c r="F101" s="39" t="n">
        <v>1.2</v>
      </c>
      <c r="G101" s="14">
        <f>Tabela1[[#This Row],[Divid.]]*12/Tabela1[[#This Row],[Preço atual]]</f>
        <v/>
      </c>
      <c r="H101" s="39" t="n">
        <v>4.95</v>
      </c>
      <c r="I101" s="39" t="n">
        <v>96.89</v>
      </c>
      <c r="J101" s="41">
        <f>Tabela1[[#This Row],[Preço atual]]/Tabela1[[#This Row],[VP]]</f>
        <v/>
      </c>
      <c r="K101" s="14" t="n"/>
      <c r="L101" s="14" t="n"/>
      <c r="M101" s="13" t="n">
        <v>6.3</v>
      </c>
      <c r="N101" s="13" t="n">
        <v>128</v>
      </c>
      <c r="O101" s="13" t="n">
        <v>2824</v>
      </c>
      <c r="P101" s="13" t="n">
        <v>96</v>
      </c>
      <c r="Q101" s="30">
        <f>Tabela1[[#This Row],[Divid.]]</f>
        <v/>
      </c>
      <c r="R101" s="31" t="n">
        <v>0</v>
      </c>
      <c r="S10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1" s="17">
        <f>Tabela1[[#This Row],[Preço Calculado]]/Tabela1[[#This Row],[Preço atual]]-1</f>
        <v/>
      </c>
      <c r="U101" s="29">
        <f>HYPERLINK("https://statusinvest.com.br/fundos-imobiliarios/"&amp;Tabela1[[#This Row],[Ticker]],"Link")</f>
        <v/>
      </c>
      <c r="V101" s="38" t="inlineStr">
        <is>
          <t>https://fnet.bmfbovespa.com.br/fnet/publico/downloadDocumento?id=389462</t>
        </is>
      </c>
    </row>
    <row r="102">
      <c r="A102" s="42" t="inlineStr">
        <is>
          <t>DRIT11B</t>
        </is>
      </c>
      <c r="B102" s="42" t="inlineStr">
        <is>
          <t>FII</t>
        </is>
      </c>
      <c r="C102" s="13" t="inlineStr">
        <is>
          <t>Lajes Corporativas</t>
        </is>
      </c>
      <c r="D102" s="13" t="inlineStr">
        <is>
          <t>Rio Bravo</t>
        </is>
      </c>
      <c r="E102" s="39" t="n">
        <v>97.01000000000001</v>
      </c>
      <c r="F102" s="39" t="n">
        <v>0.67</v>
      </c>
      <c r="G102" s="14">
        <f>Tabela1[[#This Row],[Divid.]]*12/Tabela1[[#This Row],[Preço atual]]</f>
        <v/>
      </c>
      <c r="H102" s="39" t="n">
        <v>7.16</v>
      </c>
      <c r="I102" s="39" t="n">
        <v>125.65</v>
      </c>
      <c r="J102" s="41">
        <f>Tabela1[[#This Row],[Preço atual]]/Tabela1[[#This Row],[VP]]</f>
        <v/>
      </c>
      <c r="K102" s="14" t="n">
        <v>0.078</v>
      </c>
      <c r="L102" s="14" t="n">
        <v>0</v>
      </c>
      <c r="M102" s="13" t="n">
        <v>0.28</v>
      </c>
      <c r="N102" s="13" t="n">
        <v>362</v>
      </c>
      <c r="O102" s="13" t="n">
        <v>8958</v>
      </c>
      <c r="P102" s="13" t="n">
        <v>844</v>
      </c>
      <c r="Q102" s="30">
        <f>Tabela1[[#This Row],[Divid.]]</f>
        <v/>
      </c>
      <c r="R102" s="31" t="n">
        <v>0</v>
      </c>
      <c r="S10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2" s="17">
        <f>Tabela1[[#This Row],[Preço Calculado]]/Tabela1[[#This Row],[Preço atual]]-1</f>
        <v/>
      </c>
      <c r="U102" s="29">
        <f>HYPERLINK("https://statusinvest.com.br/fundos-imobiliarios/"&amp;Tabela1[[#This Row],[Ticker]],"Link")</f>
        <v/>
      </c>
      <c r="V102" s="38" t="inlineStr">
        <is>
          <t>https://fnet.bmfbovespa.com.br/fnet/publico/downloadDocumento?id=391486</t>
        </is>
      </c>
    </row>
    <row r="103">
      <c r="A103" s="42" t="inlineStr">
        <is>
          <t>DVFF11</t>
        </is>
      </c>
      <c r="B103" s="42" t="inlineStr">
        <is>
          <t>FII</t>
        </is>
      </c>
      <c r="C103" s="13" t="inlineStr">
        <is>
          <t>Híbrido</t>
        </is>
      </c>
      <c r="D103" s="13" t="inlineStr">
        <is>
          <t>Devant</t>
        </is>
      </c>
      <c r="E103" s="39" t="n">
        <v>73</v>
      </c>
      <c r="F103" s="39" t="n">
        <v>0.85</v>
      </c>
      <c r="G103" s="14">
        <f>Tabela1[[#This Row],[Divid.]]*12/Tabela1[[#This Row],[Preço atual]]</f>
        <v/>
      </c>
      <c r="H103" s="39" t="n">
        <v>8.869999999999999</v>
      </c>
      <c r="I103" s="39" t="n">
        <v>91.56</v>
      </c>
      <c r="J103" s="41">
        <f>Tabela1[[#This Row],[Preço atual]]/Tabela1[[#This Row],[VP]]</f>
        <v/>
      </c>
      <c r="K103" s="14" t="n"/>
      <c r="L103" s="14" t="n"/>
      <c r="M103" s="13" t="n">
        <v>5.31</v>
      </c>
      <c r="N103" s="13" t="n">
        <v>657</v>
      </c>
      <c r="O103" s="13" t="n"/>
      <c r="P103" s="13" t="n"/>
      <c r="Q103" s="30">
        <f>Tabela1[[#This Row],[Divid.]]</f>
        <v/>
      </c>
      <c r="R103" s="31" t="n">
        <v>0</v>
      </c>
      <c r="S10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3" s="17">
        <f>Tabela1[[#This Row],[Preço Calculado]]/Tabela1[[#This Row],[Preço atual]]-1</f>
        <v/>
      </c>
      <c r="U103" s="29">
        <f>HYPERLINK("https://statusinvest.com.br/fundos-imobiliarios/"&amp;Tabela1[[#This Row],[Ticker]],"Link")</f>
        <v/>
      </c>
      <c r="V103" s="38" t="inlineStr">
        <is>
          <t>https://fnet.bmfbovespa.com.br/fnet/publico/downloadDocumento?id=388052</t>
        </is>
      </c>
    </row>
    <row r="104">
      <c r="A104" s="42" t="inlineStr">
        <is>
          <t>EDFO11B</t>
        </is>
      </c>
      <c r="B104" s="42" t="inlineStr">
        <is>
          <t>FII</t>
        </is>
      </c>
      <c r="C104" s="13" t="inlineStr">
        <is>
          <t>Lajes Corporativas</t>
        </is>
      </c>
      <c r="D104" s="13" t="inlineStr">
        <is>
          <t>Oliveira Trust</t>
        </is>
      </c>
      <c r="E104" s="39" t="n">
        <v>219.99</v>
      </c>
      <c r="F104" s="39" t="n">
        <v>1.6418</v>
      </c>
      <c r="G104" s="14">
        <f>Tabela1[[#This Row],[Divid.]]*12/Tabela1[[#This Row],[Preço atual]]</f>
        <v/>
      </c>
      <c r="H104" s="39" t="n">
        <v>20.992</v>
      </c>
      <c r="I104" s="39" t="n">
        <v>191.82</v>
      </c>
      <c r="J104" s="41">
        <f>Tabela1[[#This Row],[Preço atual]]/Tabela1[[#This Row],[VP]]</f>
        <v/>
      </c>
      <c r="K104" s="14" t="n">
        <v>0</v>
      </c>
      <c r="L104" s="14" t="n">
        <v>0</v>
      </c>
      <c r="M104" s="13" t="n">
        <v>1.66</v>
      </c>
      <c r="N104" s="13" t="n">
        <v>547</v>
      </c>
      <c r="O104" s="13" t="n">
        <v>147413</v>
      </c>
      <c r="P104" s="13" t="n">
        <v>13821</v>
      </c>
      <c r="Q104" s="30">
        <f>Tabela1[[#This Row],[Divid.]]</f>
        <v/>
      </c>
      <c r="R104" s="31" t="n">
        <v>0</v>
      </c>
      <c r="S10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4" s="17">
        <f>Tabela1[[#This Row],[Preço Calculado]]/Tabela1[[#This Row],[Preço atual]]-1</f>
        <v/>
      </c>
      <c r="U104" s="29">
        <f>HYPERLINK("https://statusinvest.com.br/fundos-imobiliarios/"&amp;Tabela1[[#This Row],[Ticker]],"Link")</f>
        <v/>
      </c>
      <c r="V104" s="38" t="inlineStr">
        <is>
          <t>https://fnet.bmfbovespa.com.br/fnet/publico/downloadDocumento?id=386804</t>
        </is>
      </c>
    </row>
    <row r="105">
      <c r="A105" s="42" t="inlineStr">
        <is>
          <t>EDGA11</t>
        </is>
      </c>
      <c r="B105" s="42" t="inlineStr">
        <is>
          <t>FII</t>
        </is>
      </c>
      <c r="C105" s="13" t="inlineStr">
        <is>
          <t>Lajes Corporativas</t>
        </is>
      </c>
      <c r="D105" s="13" t="inlineStr">
        <is>
          <t>Btg Pactual</t>
        </is>
      </c>
      <c r="E105" s="39" t="n">
        <v>19.05</v>
      </c>
      <c r="F105" s="39" t="n">
        <v>0.15</v>
      </c>
      <c r="G105" s="40">
        <f>Tabela1[[#This Row],[Divid.]]*12/Tabela1[[#This Row],[Preço atual]]</f>
        <v/>
      </c>
      <c r="H105" s="39" t="n">
        <v>1.5357</v>
      </c>
      <c r="I105" s="39" t="n">
        <v>66.14</v>
      </c>
      <c r="J105" s="41">
        <f>Tabela1[[#This Row],[Preço atual]]/Tabela1[[#This Row],[VP]]</f>
        <v/>
      </c>
      <c r="K105" s="14" t="n">
        <v>0.54</v>
      </c>
      <c r="L105" s="14" t="n">
        <v>0.346</v>
      </c>
      <c r="M105" s="13" t="n">
        <v>1.13</v>
      </c>
      <c r="N105" s="13" t="n">
        <v>6120</v>
      </c>
      <c r="O105" s="13" t="n">
        <v>2886</v>
      </c>
      <c r="P105" s="13" t="n">
        <v>433</v>
      </c>
      <c r="Q105" s="30">
        <f>Tabela1[[#This Row],[Divid.]]</f>
        <v/>
      </c>
      <c r="R105" s="31" t="n">
        <v>0</v>
      </c>
      <c r="S10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5" s="17">
        <f>Tabela1[[#This Row],[Preço Calculado]]/Tabela1[[#This Row],[Preço atual]]-1</f>
        <v/>
      </c>
      <c r="U105" s="29">
        <f>HYPERLINK("https://statusinvest.com.br/fundos-imobiliarios/"&amp;Tabela1[[#This Row],[Ticker]],"Link")</f>
        <v/>
      </c>
      <c r="V105" s="38" t="inlineStr">
        <is>
          <t>https://fnet.bmfbovespa.com.br/fnet/publico/downloadDocumento?id=387237</t>
        </is>
      </c>
    </row>
    <row r="106">
      <c r="A106" s="42" t="inlineStr">
        <is>
          <t>EGYR11</t>
        </is>
      </c>
      <c r="B106" s="42" t="inlineStr">
        <is>
          <t>FII</t>
        </is>
      </c>
      <c r="C106" s="13" t="inlineStr">
        <is>
          <t>Outros</t>
        </is>
      </c>
      <c r="D106" s="13" t="n"/>
      <c r="E106" s="39" t="n">
        <v>1.21</v>
      </c>
      <c r="F106" s="39" t="inlineStr">
        <is>
          <t>-</t>
        </is>
      </c>
      <c r="G106" s="14">
        <f>Tabela1[[#This Row],[Divid.]]*12/Tabela1[[#This Row],[Preço atual]]</f>
        <v/>
      </c>
      <c r="H106" s="39" t="n">
        <v>0</v>
      </c>
      <c r="I106" s="39" t="n">
        <v>12.41</v>
      </c>
      <c r="J106" s="41">
        <f>Tabela1[[#This Row],[Preço atual]]/Tabela1[[#This Row],[VP]]</f>
        <v/>
      </c>
      <c r="K106" s="14" t="n"/>
      <c r="L106" s="14" t="n"/>
      <c r="M106" s="13" t="n">
        <v>0</v>
      </c>
      <c r="N106" s="13" t="n">
        <v>63</v>
      </c>
      <c r="O106" s="13" t="n"/>
      <c r="P106" s="13" t="n"/>
      <c r="Q106" s="30">
        <f>Tabela1[[#This Row],[Divid.]]</f>
        <v/>
      </c>
      <c r="R106" s="31" t="n">
        <v>0</v>
      </c>
      <c r="S10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6" s="17">
        <f>Tabela1[[#This Row],[Preço Calculado]]/Tabela1[[#This Row],[Preço atual]]-1</f>
        <v/>
      </c>
      <c r="U106" s="29">
        <f>HYPERLINK("https://statusinvest.com.br/fundos-imobiliarios/"&amp;Tabela1[[#This Row],[Ticker]],"Link")</f>
        <v/>
      </c>
      <c r="V106" s="38" t="inlineStr">
        <is>
          <t>N/A</t>
        </is>
      </c>
    </row>
    <row r="107">
      <c r="A107" s="42" t="inlineStr">
        <is>
          <t>ELDO11B</t>
        </is>
      </c>
      <c r="B107" s="42" t="inlineStr">
        <is>
          <t>FII</t>
        </is>
      </c>
      <c r="C107" s="13" t="inlineStr">
        <is>
          <t>Shoppings</t>
        </is>
      </c>
      <c r="D107" s="13" t="inlineStr">
        <is>
          <t>Rio Bravo</t>
        </is>
      </c>
      <c r="E107" s="39" t="n">
        <v>762.38</v>
      </c>
      <c r="F107" s="39" t="n">
        <v>6.95</v>
      </c>
      <c r="G107" s="14">
        <f>Tabela1[[#This Row],[Divid.]]*12/Tabela1[[#This Row],[Preço atual]]</f>
        <v/>
      </c>
      <c r="H107" s="39" t="n">
        <v>97.41</v>
      </c>
      <c r="I107" s="39" t="n">
        <v>1439.45</v>
      </c>
      <c r="J107" s="41">
        <f>Tabela1[[#This Row],[Preço atual]]/Tabela1[[#This Row],[VP]]</f>
        <v/>
      </c>
      <c r="K107" s="14" t="n">
        <v>0.02</v>
      </c>
      <c r="L107" s="14" t="n">
        <v>0.083</v>
      </c>
      <c r="M107" s="13" t="n">
        <v>0.22</v>
      </c>
      <c r="N107" s="13" t="n">
        <v>60</v>
      </c>
      <c r="O107" s="13" t="n">
        <v>11431</v>
      </c>
      <c r="P107" s="13" t="n">
        <v>1193</v>
      </c>
      <c r="Q107" s="30">
        <f>Tabela1[[#This Row],[Divid.]]</f>
        <v/>
      </c>
      <c r="R107" s="31" t="n">
        <v>0</v>
      </c>
      <c r="S10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7" s="17">
        <f>Tabela1[[#This Row],[Preço Calculado]]/Tabela1[[#This Row],[Preço atual]]-1</f>
        <v/>
      </c>
      <c r="U107" s="29">
        <f>HYPERLINK("https://statusinvest.com.br/fundos-imobiliarios/"&amp;Tabela1[[#This Row],[Ticker]],"Link")</f>
        <v/>
      </c>
      <c r="V107" s="38" t="inlineStr">
        <is>
          <t>https://fnet.bmfbovespa.com.br/fnet/publico/downloadDocumento?id=6562</t>
        </is>
      </c>
    </row>
    <row r="108">
      <c r="A108" s="42" t="inlineStr">
        <is>
          <t>EQIR11</t>
        </is>
      </c>
      <c r="B108" s="42" t="inlineStr">
        <is>
          <t>FII</t>
        </is>
      </c>
      <c r="C108" s="13" t="inlineStr">
        <is>
          <t>Títulos e Valores Mobiliários</t>
        </is>
      </c>
      <c r="D108" s="13" t="n"/>
      <c r="E108" s="39" t="n">
        <v>9.550000000000001</v>
      </c>
      <c r="F108" s="39" t="n">
        <v>0.11</v>
      </c>
      <c r="G108" s="14">
        <f>Tabela1[[#This Row],[Divid.]]*12/Tabela1[[#This Row],[Preço atual]]</f>
        <v/>
      </c>
      <c r="H108" s="39" t="n">
        <v>10.2043</v>
      </c>
      <c r="I108" s="39" t="n">
        <v>9.800000000000001</v>
      </c>
      <c r="J108" s="41">
        <f>Tabela1[[#This Row],[Preço atual]]/Tabela1[[#This Row],[VP]]</f>
        <v/>
      </c>
      <c r="K108" s="14" t="n"/>
      <c r="L108" s="14" t="n"/>
      <c r="M108" s="13" t="n">
        <v>9.69</v>
      </c>
      <c r="N108" s="13" t="n">
        <v>1782</v>
      </c>
      <c r="O108" s="13" t="n"/>
      <c r="P108" s="13" t="n"/>
      <c r="Q108" s="30">
        <f>Tabela1[[#This Row],[Divid.]]</f>
        <v/>
      </c>
      <c r="R108" s="31" t="n">
        <v>0</v>
      </c>
      <c r="S10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8" s="17">
        <f>Tabela1[[#This Row],[Preço Calculado]]/Tabela1[[#This Row],[Preço atual]]-1</f>
        <v/>
      </c>
      <c r="U108" s="29">
        <f>HYPERLINK("https://statusinvest.com.br/fundos-imobiliarios/"&amp;Tabela1[[#This Row],[Ticker]],"Link")</f>
        <v/>
      </c>
      <c r="V108" s="38" t="inlineStr">
        <is>
          <t>https://fnet.bmfbovespa.com.br/fnet/publico/downloadDocumento?id=391758</t>
        </is>
      </c>
    </row>
    <row r="109">
      <c r="A109" s="42" t="inlineStr">
        <is>
          <t>ERCR11</t>
        </is>
      </c>
      <c r="B109" s="42" t="inlineStr">
        <is>
          <t>FII</t>
        </is>
      </c>
      <c r="C109" s="13" t="inlineStr">
        <is>
          <t>Híbrido</t>
        </is>
      </c>
      <c r="D109" s="13" t="n"/>
      <c r="E109" s="39" t="n">
        <v>76000</v>
      </c>
      <c r="F109" s="39" t="n">
        <v>139.4497</v>
      </c>
      <c r="G109" s="14">
        <f>Tabela1[[#This Row],[Divid.]]*12/Tabela1[[#This Row],[Preço atual]]</f>
        <v/>
      </c>
      <c r="H109" s="39" t="n">
        <v>836.3307</v>
      </c>
      <c r="I109" s="39" t="n">
        <v>67453.05</v>
      </c>
      <c r="J109" s="41">
        <f>Tabela1[[#This Row],[Preço atual]]/Tabela1[[#This Row],[VP]]</f>
        <v/>
      </c>
      <c r="K109" s="14" t="n"/>
      <c r="L109" s="14" t="n"/>
      <c r="M109" s="13" t="n">
        <v>0.17</v>
      </c>
      <c r="N109" s="13" t="n">
        <v>10</v>
      </c>
      <c r="O109" s="13" t="n"/>
      <c r="P109" s="13" t="n"/>
      <c r="Q109" s="30">
        <f>Tabela1[[#This Row],[Divid.]]</f>
        <v/>
      </c>
      <c r="R109" s="31" t="n">
        <v>0</v>
      </c>
      <c r="S10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9" s="17">
        <f>Tabela1[[#This Row],[Preço Calculado]]/Tabela1[[#This Row],[Preço atual]]-1</f>
        <v/>
      </c>
      <c r="U109" s="29">
        <f>HYPERLINK("https://statusinvest.com.br/fundos-imobiliarios/"&amp;Tabela1[[#This Row],[Ticker]],"Link")</f>
        <v/>
      </c>
      <c r="V109" s="38" t="inlineStr">
        <is>
          <t>https://fnet.bmfbovespa.com.br/fnet/publico/downloadDocumento?id=390819</t>
        </is>
      </c>
    </row>
    <row r="110">
      <c r="A110" s="42" t="inlineStr">
        <is>
          <t>ERPA11</t>
        </is>
      </c>
      <c r="B110" s="42" t="inlineStr">
        <is>
          <t>FII</t>
        </is>
      </c>
      <c r="C110" s="13" t="inlineStr">
        <is>
          <t>Lajes Corporativas</t>
        </is>
      </c>
      <c r="D110" s="13" t="inlineStr">
        <is>
          <t>Oliveira Trust</t>
        </is>
      </c>
      <c r="E110" s="39" t="n">
        <v>124</v>
      </c>
      <c r="F110" s="39" t="n">
        <v>0.6982</v>
      </c>
      <c r="G110" s="14">
        <f>Tabela1[[#This Row],[Divid.]]*12/Tabela1[[#This Row],[Preço atual]]</f>
        <v/>
      </c>
      <c r="H110" s="39" t="n">
        <v>4.5052</v>
      </c>
      <c r="I110" s="39" t="n">
        <v>116.21</v>
      </c>
      <c r="J110" s="41">
        <f>Tabela1[[#This Row],[Preço atual]]/Tabela1[[#This Row],[VP]]</f>
        <v/>
      </c>
      <c r="K110" s="14" t="n">
        <v>0</v>
      </c>
      <c r="L110" s="14" t="n">
        <v>0</v>
      </c>
      <c r="M110" s="13" t="n">
        <v>1.21</v>
      </c>
      <c r="N110" s="13" t="n">
        <v>331</v>
      </c>
      <c r="O110" s="13" t="n">
        <v>25545</v>
      </c>
      <c r="P110" s="13" t="n">
        <v>959</v>
      </c>
      <c r="Q110" s="30">
        <f>Tabela1[[#This Row],[Divid.]]</f>
        <v/>
      </c>
      <c r="R110" s="31" t="n">
        <v>0</v>
      </c>
      <c r="S1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0" s="17">
        <f>Tabela1[[#This Row],[Preço Calculado]]/Tabela1[[#This Row],[Preço atual]]-1</f>
        <v/>
      </c>
      <c r="U110" s="29">
        <f>HYPERLINK("https://statusinvest.com.br/fundos-imobiliarios/"&amp;Tabela1[[#This Row],[Ticker]],"Link")</f>
        <v/>
      </c>
      <c r="V110" s="38" t="inlineStr">
        <is>
          <t>N/A</t>
        </is>
      </c>
    </row>
    <row r="111">
      <c r="A111" s="42" t="inlineStr">
        <is>
          <t>ESTQ11</t>
        </is>
      </c>
      <c r="B111" s="42" t="inlineStr">
        <is>
          <t>FII</t>
        </is>
      </c>
      <c r="C111" s="13" t="inlineStr">
        <is>
          <t>Híbrido</t>
        </is>
      </c>
      <c r="D111" s="13" t="inlineStr">
        <is>
          <t>Polo Capital</t>
        </is>
      </c>
      <c r="E111" s="39" t="n">
        <v>0</v>
      </c>
      <c r="F111" s="39" t="inlineStr">
        <is>
          <t>-</t>
        </is>
      </c>
      <c r="G111" s="40">
        <f>Tabela1[[#This Row],[Divid.]]*12/Tabela1[[#This Row],[Preço atual]]</f>
        <v/>
      </c>
      <c r="H111" s="39" t="n">
        <v>0</v>
      </c>
      <c r="I111" s="39" t="n">
        <v>0.12</v>
      </c>
      <c r="J111" s="41">
        <f>Tabela1[[#This Row],[Preço atual]]/Tabela1[[#This Row],[VP]]</f>
        <v/>
      </c>
      <c r="K111" s="14" t="n"/>
      <c r="L111" s="14" t="n"/>
      <c r="M111" s="13" t="n">
        <v>68.95</v>
      </c>
      <c r="N111" s="13" t="n">
        <v>5</v>
      </c>
      <c r="O111" s="13" t="n"/>
      <c r="P111" s="13" t="n"/>
      <c r="Q111" s="30">
        <f>Tabela1[[#This Row],[Divid.]]</f>
        <v/>
      </c>
      <c r="R111" s="31" t="n">
        <v>0</v>
      </c>
      <c r="S1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1" s="17">
        <f>Tabela1[[#This Row],[Preço Calculado]]/Tabela1[[#This Row],[Preço atual]]-1</f>
        <v/>
      </c>
      <c r="U111" s="29">
        <f>HYPERLINK("https://statusinvest.com.br/fundos-imobiliarios/"&amp;Tabela1[[#This Row],[Ticker]],"Link")</f>
        <v/>
      </c>
      <c r="V111" s="38" t="inlineStr">
        <is>
          <t>N/A</t>
        </is>
      </c>
    </row>
    <row r="112">
      <c r="A112" s="42" t="inlineStr">
        <is>
          <t>EURO11</t>
        </is>
      </c>
      <c r="B112" s="42" t="inlineStr">
        <is>
          <t>FII</t>
        </is>
      </c>
      <c r="C112" s="13" t="inlineStr">
        <is>
          <t>Logística</t>
        </is>
      </c>
      <c r="D112" s="13" t="inlineStr">
        <is>
          <t>Coinvalores</t>
        </is>
      </c>
      <c r="E112" s="39" t="n">
        <v>230</v>
      </c>
      <c r="F112" s="39" t="n">
        <v>1.92</v>
      </c>
      <c r="G112" s="14">
        <f>Tabela1[[#This Row],[Divid.]]*12/Tabela1[[#This Row],[Preço atual]]</f>
        <v/>
      </c>
      <c r="H112" s="39" t="n">
        <v>23.31</v>
      </c>
      <c r="I112" s="39" t="n">
        <v>312.91</v>
      </c>
      <c r="J112" s="41">
        <f>Tabela1[[#This Row],[Preço atual]]/Tabela1[[#This Row],[VP]]</f>
        <v/>
      </c>
      <c r="K112" s="14" t="n">
        <v>0</v>
      </c>
      <c r="L112" s="14" t="n">
        <v>0.034</v>
      </c>
      <c r="M112" s="13" t="n">
        <v>1.5</v>
      </c>
      <c r="N112" s="13" t="n">
        <v>2570</v>
      </c>
      <c r="O112" s="13" t="n">
        <v>747</v>
      </c>
      <c r="P112" s="13" t="n">
        <v>76</v>
      </c>
      <c r="Q112" s="30">
        <f>Tabela1[[#This Row],[Divid.]]</f>
        <v/>
      </c>
      <c r="R112" s="31" t="n">
        <v>0</v>
      </c>
      <c r="S1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2" s="17">
        <f>Tabela1[[#This Row],[Preço Calculado]]/Tabela1[[#This Row],[Preço atual]]-1</f>
        <v/>
      </c>
      <c r="U112" s="29">
        <f>HYPERLINK("https://statusinvest.com.br/fundos-imobiliarios/"&amp;Tabela1[[#This Row],[Ticker]],"Link")</f>
        <v/>
      </c>
      <c r="V112" s="38" t="inlineStr">
        <is>
          <t>https://fnet.bmfbovespa.com.br/fnet/publico/downloadDocumento?id=388115</t>
        </is>
      </c>
    </row>
    <row r="113">
      <c r="A113" s="42" t="inlineStr">
        <is>
          <t>EVBI11</t>
        </is>
      </c>
      <c r="B113" s="42" t="inlineStr">
        <is>
          <t>FII</t>
        </is>
      </c>
      <c r="C113" s="13" t="inlineStr">
        <is>
          <t>Híbrido</t>
        </is>
      </c>
      <c r="D113" s="13" t="n"/>
      <c r="E113" s="39" t="n">
        <v>94.3</v>
      </c>
      <c r="F113" s="39" t="n">
        <v>0.75</v>
      </c>
      <c r="G113" s="40">
        <f>Tabela1[[#This Row],[Divid.]]*12/Tabela1[[#This Row],[Preço atual]]</f>
        <v/>
      </c>
      <c r="H113" s="39" t="n">
        <v>9.952999999999999</v>
      </c>
      <c r="I113" s="39" t="n">
        <v>100.21</v>
      </c>
      <c r="J113" s="41">
        <f>Tabela1[[#This Row],[Preço atual]]/Tabela1[[#This Row],[VP]]</f>
        <v/>
      </c>
      <c r="K113" s="14" t="n"/>
      <c r="L113" s="14" t="n"/>
      <c r="M113" s="13" t="n">
        <v>31.59</v>
      </c>
      <c r="N113" s="13" t="n">
        <v>1155</v>
      </c>
      <c r="O113" s="13" t="n">
        <v>6728</v>
      </c>
      <c r="P113" s="13" t="n">
        <v>578</v>
      </c>
      <c r="Q113" s="30">
        <f>Tabela1[[#This Row],[Divid.]]</f>
        <v/>
      </c>
      <c r="R113" s="31" t="n">
        <v>0</v>
      </c>
      <c r="S1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3" s="17">
        <f>Tabela1[[#This Row],[Preço Calculado]]/Tabela1[[#This Row],[Preço atual]]-1</f>
        <v/>
      </c>
      <c r="U113" s="29">
        <f>HYPERLINK("https://statusinvest.com.br/fundos-imobiliarios/"&amp;Tabela1[[#This Row],[Ticker]],"Link")</f>
        <v/>
      </c>
      <c r="V113" s="38" t="inlineStr">
        <is>
          <t>https://fnet.bmfbovespa.com.br/fnet/publico/downloadDocumento?id=394681</t>
        </is>
      </c>
    </row>
    <row r="114">
      <c r="A114" s="42" t="inlineStr">
        <is>
          <t>EXES11</t>
        </is>
      </c>
      <c r="B114" s="42" t="inlineStr">
        <is>
          <t>FII</t>
        </is>
      </c>
      <c r="C114" s="13" t="inlineStr">
        <is>
          <t>Títulos e Valores Mobiliários</t>
        </is>
      </c>
      <c r="D114" s="13" t="n"/>
      <c r="E114" s="39" t="n">
        <v>103.05</v>
      </c>
      <c r="F114" s="39" t="n">
        <v>0.71</v>
      </c>
      <c r="G114" s="40">
        <f>Tabela1[[#This Row],[Divid.]]*12/Tabela1[[#This Row],[Preço atual]]</f>
        <v/>
      </c>
      <c r="H114" s="39" t="n">
        <v>4.12</v>
      </c>
      <c r="I114" s="39" t="n">
        <v>100.56</v>
      </c>
      <c r="J114" s="41">
        <f>Tabela1[[#This Row],[Preço atual]]/Tabela1[[#This Row],[VP]]</f>
        <v/>
      </c>
      <c r="K114" s="14" t="n"/>
      <c r="L114" s="14" t="n"/>
      <c r="M114" s="13" t="n">
        <v>2.69</v>
      </c>
      <c r="N114" s="13" t="n">
        <v>61</v>
      </c>
      <c r="O114" s="13" t="n"/>
      <c r="P114" s="13" t="n"/>
      <c r="Q114" s="30">
        <f>Tabela1[[#This Row],[Divid.]]</f>
        <v/>
      </c>
      <c r="R114" s="31" t="n">
        <v>0</v>
      </c>
      <c r="S1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4" s="17">
        <f>Tabela1[[#This Row],[Preço Calculado]]/Tabela1[[#This Row],[Preço atual]]-1</f>
        <v/>
      </c>
      <c r="U114" s="29">
        <f>HYPERLINK("https://statusinvest.com.br/fundos-imobiliarios/"&amp;Tabela1[[#This Row],[Ticker]],"Link")</f>
        <v/>
      </c>
      <c r="V114" s="38" t="inlineStr">
        <is>
          <t>https://fnet.bmfbovespa.com.br/fnet/publico/downloadDocumento?id=392133</t>
        </is>
      </c>
    </row>
    <row r="115">
      <c r="A115" s="42" t="inlineStr">
        <is>
          <t>FAED11</t>
        </is>
      </c>
      <c r="B115" s="42" t="inlineStr">
        <is>
          <t>FII</t>
        </is>
      </c>
      <c r="C115" s="13" t="inlineStr">
        <is>
          <t>Outros</t>
        </is>
      </c>
      <c r="D115" s="13" t="inlineStr">
        <is>
          <t>Btg Pactual</t>
        </is>
      </c>
      <c r="E115" s="39" t="n">
        <v>149.93</v>
      </c>
      <c r="F115" s="39" t="n">
        <v>1.5285</v>
      </c>
      <c r="G115" s="14">
        <f>Tabela1[[#This Row],[Divid.]]*12/Tabela1[[#This Row],[Preço atual]]</f>
        <v/>
      </c>
      <c r="H115" s="39" t="n">
        <v>17.5229</v>
      </c>
      <c r="I115" s="39" t="n">
        <v>216.18</v>
      </c>
      <c r="J115" s="41">
        <f>Tabela1[[#This Row],[Preço atual]]/Tabela1[[#This Row],[VP]]</f>
        <v/>
      </c>
      <c r="K115" s="14" t="n">
        <v>0</v>
      </c>
      <c r="L115" s="14" t="n">
        <v>0</v>
      </c>
      <c r="M115" s="13" t="n">
        <v>1.68</v>
      </c>
      <c r="N115" s="13" t="n">
        <v>4810</v>
      </c>
      <c r="O115" s="13" t="n">
        <v>2533</v>
      </c>
      <c r="P115" s="13" t="n">
        <v>302</v>
      </c>
      <c r="Q115" s="30">
        <f>Tabela1[[#This Row],[Divid.]]</f>
        <v/>
      </c>
      <c r="R115" s="31" t="n">
        <v>0</v>
      </c>
      <c r="S1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5" s="17">
        <f>Tabela1[[#This Row],[Preço Calculado]]/Tabela1[[#This Row],[Preço atual]]-1</f>
        <v/>
      </c>
      <c r="U115" s="29">
        <f>HYPERLINK("https://statusinvest.com.br/fundos-imobiliarios/"&amp;Tabela1[[#This Row],[Ticker]],"Link")</f>
        <v/>
      </c>
      <c r="V115" s="38" t="inlineStr">
        <is>
          <t>https://fnet.bmfbovespa.com.br/fnet/publico/downloadDocumento?id=387212</t>
        </is>
      </c>
    </row>
    <row r="116">
      <c r="A116" s="42" t="inlineStr">
        <is>
          <t>FAGL11</t>
        </is>
      </c>
      <c r="B116" s="42" t="inlineStr">
        <is>
          <t>FII</t>
        </is>
      </c>
      <c r="C116" s="13" t="inlineStr"/>
      <c r="D116" s="13" t="n"/>
      <c r="E116" s="39" t="n">
        <v>0</v>
      </c>
      <c r="F116" s="39" t="inlineStr">
        <is>
          <t>-</t>
        </is>
      </c>
      <c r="G116" s="14">
        <f>Tabela1[[#This Row],[Divid.]]*12/Tabela1[[#This Row],[Preço atual]]</f>
        <v/>
      </c>
      <c r="H116" s="39" t="n">
        <v>0</v>
      </c>
      <c r="I116" s="39" t="n">
        <v>0</v>
      </c>
      <c r="J116" s="41">
        <f>Tabela1[[#This Row],[Preço atual]]/Tabela1[[#This Row],[VP]]</f>
        <v/>
      </c>
      <c r="K116" s="14" t="n"/>
      <c r="L116" s="14" t="n"/>
      <c r="M116" s="13" t="inlineStr">
        <is>
          <t>-</t>
        </is>
      </c>
      <c r="N116" s="13" t="n"/>
      <c r="O116" s="13" t="n"/>
      <c r="P116" s="13" t="n"/>
      <c r="Q116" s="30">
        <f>Tabela1[[#This Row],[Divid.]]</f>
        <v/>
      </c>
      <c r="R116" s="31" t="n">
        <v>0</v>
      </c>
      <c r="S1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6" s="17">
        <f>Tabela1[[#This Row],[Preço Calculado]]/Tabela1[[#This Row],[Preço atual]]-1</f>
        <v/>
      </c>
      <c r="U116" s="29">
        <f>HYPERLINK("https://statusinvest.com.br/fundos-imobiliarios/"&amp;Tabela1[[#This Row],[Ticker]],"Link")</f>
        <v/>
      </c>
      <c r="V116" s="38" t="inlineStr">
        <is>
          <t>N/A</t>
        </is>
      </c>
    </row>
    <row r="117">
      <c r="A117" s="42" t="inlineStr">
        <is>
          <t>FAMB11B</t>
        </is>
      </c>
      <c r="B117" s="42" t="inlineStr">
        <is>
          <t>FII</t>
        </is>
      </c>
      <c r="C117" s="13" t="inlineStr">
        <is>
          <t>Lajes Corporativas</t>
        </is>
      </c>
      <c r="D117" s="13" t="inlineStr">
        <is>
          <t>Btg Pactual</t>
        </is>
      </c>
      <c r="E117" s="39" t="n">
        <v>713</v>
      </c>
      <c r="F117" s="39" t="n">
        <v>9.16</v>
      </c>
      <c r="G117" s="14">
        <f>Tabela1[[#This Row],[Divid.]]*12/Tabela1[[#This Row],[Preço atual]]</f>
        <v/>
      </c>
      <c r="H117" s="39" t="n">
        <v>0</v>
      </c>
      <c r="I117" s="39" t="n">
        <v>3027.07</v>
      </c>
      <c r="J117" s="41">
        <f>Tabela1[[#This Row],[Preço atual]]/Tabela1[[#This Row],[VP]]</f>
        <v/>
      </c>
      <c r="K117" s="14" t="n">
        <v>1</v>
      </c>
      <c r="L117" s="14" t="n">
        <v>0</v>
      </c>
      <c r="M117" s="13" t="n">
        <v>2.41</v>
      </c>
      <c r="N117" s="13" t="n">
        <v>2821</v>
      </c>
      <c r="O117" s="13" t="n">
        <v>1288</v>
      </c>
      <c r="P117" s="13" t="n">
        <v>0</v>
      </c>
      <c r="Q117" s="30">
        <f>Tabela1[[#This Row],[Divid.]]</f>
        <v/>
      </c>
      <c r="R117" s="31" t="n">
        <v>0</v>
      </c>
      <c r="S1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7" s="17">
        <f>Tabela1[[#This Row],[Preço Calculado]]/Tabela1[[#This Row],[Preço atual]]-1</f>
        <v/>
      </c>
      <c r="U117" s="29">
        <f>HYPERLINK("https://statusinvest.com.br/fundos-imobiliarios/"&amp;Tabela1[[#This Row],[Ticker]],"Link")</f>
        <v/>
      </c>
      <c r="V117" s="38" t="inlineStr">
        <is>
          <t>https://fnet.bmfbovespa.com.br/fnet/publico/downloadDocumento?id=387201</t>
        </is>
      </c>
    </row>
    <row r="118">
      <c r="A118" s="42" t="inlineStr">
        <is>
          <t>FATN11</t>
        </is>
      </c>
      <c r="B118" s="42" t="inlineStr">
        <is>
          <t>FII</t>
        </is>
      </c>
      <c r="C118" s="13" t="inlineStr">
        <is>
          <t>Híbrido</t>
        </is>
      </c>
      <c r="D118" s="13" t="inlineStr">
        <is>
          <t>Br-capital</t>
        </is>
      </c>
      <c r="E118" s="39" t="n">
        <v>93.95999999999999</v>
      </c>
      <c r="F118" s="39" t="n">
        <v>0.8</v>
      </c>
      <c r="G118" s="14">
        <f>Tabela1[[#This Row],[Divid.]]*12/Tabela1[[#This Row],[Preço atual]]</f>
        <v/>
      </c>
      <c r="H118" s="39" t="n">
        <v>9.869999999999999</v>
      </c>
      <c r="I118" s="39" t="n">
        <v>101.4</v>
      </c>
      <c r="J118" s="41">
        <f>Tabela1[[#This Row],[Preço atual]]/Tabela1[[#This Row],[VP]]</f>
        <v/>
      </c>
      <c r="K118" s="14" t="n">
        <v>0.031</v>
      </c>
      <c r="L118" s="14" t="n">
        <v>0</v>
      </c>
      <c r="M118" s="13" t="n">
        <v>4.11</v>
      </c>
      <c r="N118" s="13" t="n">
        <v>850</v>
      </c>
      <c r="O118" s="13" t="n">
        <v>29695</v>
      </c>
      <c r="P118" s="13" t="n">
        <v>2076</v>
      </c>
      <c r="Q118" s="30">
        <f>Tabela1[[#This Row],[Divid.]]</f>
        <v/>
      </c>
      <c r="R118" s="31" t="n">
        <v>0</v>
      </c>
      <c r="S1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8" s="17">
        <f>Tabela1[[#This Row],[Preço Calculado]]/Tabela1[[#This Row],[Preço atual]]-1</f>
        <v/>
      </c>
      <c r="U118" s="29">
        <f>HYPERLINK("https://statusinvest.com.br/fundos-imobiliarios/"&amp;Tabela1[[#This Row],[Ticker]],"Link")</f>
        <v/>
      </c>
      <c r="V118" s="38" t="inlineStr">
        <is>
          <t>https://fnet.bmfbovespa.com.br/fnet/publico/downloadDocumento?id=391430</t>
        </is>
      </c>
    </row>
    <row r="119">
      <c r="A119" s="42" t="inlineStr">
        <is>
          <t>FCAS11</t>
        </is>
      </c>
      <c r="B119" s="42" t="inlineStr">
        <is>
          <t>FII</t>
        </is>
      </c>
      <c r="C119" s="13" t="inlineStr">
        <is>
          <t>Lajes Corporativas</t>
        </is>
      </c>
      <c r="D119" s="13" t="inlineStr">
        <is>
          <t>Btg Pactual</t>
        </is>
      </c>
      <c r="E119" s="39" t="n">
        <v>0</v>
      </c>
      <c r="F119" s="39" t="n">
        <v>0.1219</v>
      </c>
      <c r="G119" s="40">
        <f>Tabela1[[#This Row],[Divid.]]*12/Tabela1[[#This Row],[Preço atual]]</f>
        <v/>
      </c>
      <c r="H119" s="39" t="n">
        <v>0</v>
      </c>
      <c r="I119" s="39" t="n">
        <v>60.79</v>
      </c>
      <c r="J119" s="41">
        <f>Tabela1[[#This Row],[Preço atual]]/Tabela1[[#This Row],[VP]]</f>
        <v/>
      </c>
      <c r="K119" s="14" t="n">
        <v>0.238</v>
      </c>
      <c r="L119" s="14" t="n">
        <v>0</v>
      </c>
      <c r="M119" s="13" t="n">
        <v>186.17</v>
      </c>
      <c r="N119" s="13" t="n">
        <v>2</v>
      </c>
      <c r="O119" s="13" t="n"/>
      <c r="P119" s="13" t="n"/>
      <c r="Q119" s="30">
        <f>Tabela1[[#This Row],[Divid.]]</f>
        <v/>
      </c>
      <c r="R119" s="31" t="n">
        <v>0</v>
      </c>
      <c r="S1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9" s="17">
        <f>Tabela1[[#This Row],[Preço Calculado]]/Tabela1[[#This Row],[Preço atual]]-1</f>
        <v/>
      </c>
      <c r="U119" s="29">
        <f>HYPERLINK("https://statusinvest.com.br/fundos-imobiliarios/"&amp;Tabela1[[#This Row],[Ticker]],"Link")</f>
        <v/>
      </c>
      <c r="V119" s="38" t="inlineStr">
        <is>
          <t>N/A</t>
        </is>
      </c>
    </row>
    <row r="120">
      <c r="A120" s="42" t="inlineStr">
        <is>
          <t>FCFL11</t>
        </is>
      </c>
      <c r="B120" s="42" t="inlineStr">
        <is>
          <t>FII</t>
        </is>
      </c>
      <c r="C120" s="13" t="inlineStr">
        <is>
          <t>Outros</t>
        </is>
      </c>
      <c r="D120" s="13" t="inlineStr">
        <is>
          <t>Btg Pactual</t>
        </is>
      </c>
      <c r="E120" s="39" t="n">
        <v>114.87</v>
      </c>
      <c r="F120" s="39" t="n">
        <v>0.7632</v>
      </c>
      <c r="G120" s="14">
        <f>Tabela1[[#This Row],[Divid.]]*12/Tabela1[[#This Row],[Preço atual]]</f>
        <v/>
      </c>
      <c r="H120" s="39" t="n">
        <v>9.881500000000001</v>
      </c>
      <c r="I120" s="39" t="n">
        <v>104.8</v>
      </c>
      <c r="J120" s="41">
        <f>Tabela1[[#This Row],[Preço atual]]/Tabela1[[#This Row],[VP]]</f>
        <v/>
      </c>
      <c r="K120" s="14" t="n">
        <v>0</v>
      </c>
      <c r="L120" s="14" t="n">
        <v>0</v>
      </c>
      <c r="M120" s="13" t="n">
        <v>0.6</v>
      </c>
      <c r="N120" s="13" t="n">
        <v>3908</v>
      </c>
      <c r="O120" s="13" t="n">
        <v>12858</v>
      </c>
      <c r="P120" s="13" t="n">
        <v>1189</v>
      </c>
      <c r="Q120" s="30">
        <f>Tabela1[[#This Row],[Divid.]]</f>
        <v/>
      </c>
      <c r="R120" s="31" t="n">
        <v>0</v>
      </c>
      <c r="S1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0" s="17">
        <f>Tabela1[[#This Row],[Preço Calculado]]/Tabela1[[#This Row],[Preço atual]]-1</f>
        <v/>
      </c>
      <c r="U120" s="29">
        <f>HYPERLINK("https://statusinvest.com.br/fundos-imobiliarios/"&amp;Tabela1[[#This Row],[Ticker]],"Link")</f>
        <v/>
      </c>
      <c r="V120" s="38" t="inlineStr">
        <is>
          <t>https://fnet.bmfbovespa.com.br/fnet/publico/downloadDocumento?id=387220</t>
        </is>
      </c>
    </row>
    <row r="121">
      <c r="A121" s="42" t="inlineStr">
        <is>
          <t>FEXC11</t>
        </is>
      </c>
      <c r="B121" s="42" t="inlineStr">
        <is>
          <t>FII</t>
        </is>
      </c>
      <c r="C121" s="13" t="inlineStr">
        <is>
          <t>Títulos e Valores Mobiliários</t>
        </is>
      </c>
      <c r="D121" s="13" t="inlineStr">
        <is>
          <t>Btg Pactual</t>
        </is>
      </c>
      <c r="E121" s="39" t="n">
        <v>83.5</v>
      </c>
      <c r="F121" s="39" t="n">
        <v>0.9</v>
      </c>
      <c r="G121" s="14">
        <f>Tabela1[[#This Row],[Divid.]]*12/Tabela1[[#This Row],[Preço atual]]</f>
        <v/>
      </c>
      <c r="H121" s="39" t="n">
        <v>12.0321</v>
      </c>
      <c r="I121" s="39" t="n">
        <v>90.75</v>
      </c>
      <c r="J121" s="41">
        <f>Tabela1[[#This Row],[Preço atual]]/Tabela1[[#This Row],[VP]]</f>
        <v/>
      </c>
      <c r="K121" s="14" t="n"/>
      <c r="L121" s="14" t="n"/>
      <c r="M121" s="13" t="n">
        <v>21.18</v>
      </c>
      <c r="N121" s="13" t="n">
        <v>36960</v>
      </c>
      <c r="O121" s="13" t="n"/>
      <c r="P121" s="13" t="n"/>
      <c r="Q121" s="30">
        <f>Tabela1[[#This Row],[Divid.]]</f>
        <v/>
      </c>
      <c r="R121" s="31" t="n">
        <v>0</v>
      </c>
      <c r="S1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1" s="17">
        <f>Tabela1[[#This Row],[Preço Calculado]]/Tabela1[[#This Row],[Preço atual]]-1</f>
        <v/>
      </c>
      <c r="U121" s="29">
        <f>HYPERLINK("https://statusinvest.com.br/fundos-imobiliarios/"&amp;Tabela1[[#This Row],[Ticker]],"Link")</f>
        <v/>
      </c>
      <c r="V121" s="38" t="inlineStr">
        <is>
          <t>https://fnet.bmfbovespa.com.br/fnet/publico/downloadDocumento?id=392355</t>
        </is>
      </c>
    </row>
    <row r="122">
      <c r="A122" s="42" t="inlineStr">
        <is>
          <t>FGPM11</t>
        </is>
      </c>
      <c r="B122" s="42" t="inlineStr">
        <is>
          <t>FII</t>
        </is>
      </c>
      <c r="C122" s="13" t="inlineStr"/>
      <c r="D122" s="13" t="n"/>
      <c r="E122" s="39" t="n">
        <v>0</v>
      </c>
      <c r="F122" s="39" t="inlineStr">
        <is>
          <t>-</t>
        </is>
      </c>
      <c r="G122" s="14">
        <f>Tabela1[[#This Row],[Divid.]]*12/Tabela1[[#This Row],[Preço atual]]</f>
        <v/>
      </c>
      <c r="H122" s="39" t="n">
        <v>0</v>
      </c>
      <c r="I122" s="39" t="n">
        <v>0</v>
      </c>
      <c r="J122" s="41">
        <f>Tabela1[[#This Row],[Preço atual]]/Tabela1[[#This Row],[VP]]</f>
        <v/>
      </c>
      <c r="K122" s="14" t="n"/>
      <c r="L122" s="14" t="n"/>
      <c r="M122" s="13" t="inlineStr">
        <is>
          <t>-</t>
        </is>
      </c>
      <c r="N122" s="13" t="n"/>
      <c r="O122" s="13" t="n"/>
      <c r="P122" s="13" t="n"/>
      <c r="Q122" s="30">
        <f>Tabela1[[#This Row],[Divid.]]</f>
        <v/>
      </c>
      <c r="R122" s="31" t="n">
        <v>0</v>
      </c>
      <c r="S1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2" s="17">
        <f>Tabela1[[#This Row],[Preço Calculado]]/Tabela1[[#This Row],[Preço atual]]-1</f>
        <v/>
      </c>
      <c r="U122" s="29">
        <f>HYPERLINK("https://statusinvest.com.br/fundos-imobiliarios/"&amp;Tabela1[[#This Row],[Ticker]],"Link")</f>
        <v/>
      </c>
      <c r="V122" s="38" t="inlineStr">
        <is>
          <t>N/A</t>
        </is>
      </c>
    </row>
    <row r="123">
      <c r="A123" s="42" t="inlineStr">
        <is>
          <t>FIGS11</t>
        </is>
      </c>
      <c r="B123" s="42" t="inlineStr">
        <is>
          <t>FII</t>
        </is>
      </c>
      <c r="C123" s="13" t="inlineStr">
        <is>
          <t>Shoppings</t>
        </is>
      </c>
      <c r="D123" s="13" t="inlineStr">
        <is>
          <t>Hedge Investments</t>
        </is>
      </c>
      <c r="E123" s="39" t="n">
        <v>50.39</v>
      </c>
      <c r="F123" s="39" t="n">
        <v>0.39</v>
      </c>
      <c r="G123" s="14">
        <f>Tabela1[[#This Row],[Divid.]]*12/Tabela1[[#This Row],[Preço atual]]</f>
        <v/>
      </c>
      <c r="H123" s="39" t="n">
        <v>4.92</v>
      </c>
      <c r="I123" s="39" t="n">
        <v>99.78</v>
      </c>
      <c r="J123" s="41">
        <f>Tabela1[[#This Row],[Preço atual]]/Tabela1[[#This Row],[VP]]</f>
        <v/>
      </c>
      <c r="K123" s="14" t="n">
        <v>0.138</v>
      </c>
      <c r="L123" s="14" t="n">
        <v>0.08</v>
      </c>
      <c r="M123" s="13" t="n">
        <v>1.69</v>
      </c>
      <c r="N123" s="13" t="n">
        <v>15753</v>
      </c>
      <c r="O123" s="13" t="n">
        <v>2238</v>
      </c>
      <c r="P123" s="13" t="n">
        <v>214</v>
      </c>
      <c r="Q123" s="30">
        <f>Tabela1[[#This Row],[Divid.]]</f>
        <v/>
      </c>
      <c r="R123" s="31" t="n">
        <v>0</v>
      </c>
      <c r="S1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3" s="17">
        <f>Tabela1[[#This Row],[Preço Calculado]]/Tabela1[[#This Row],[Preço atual]]-1</f>
        <v/>
      </c>
      <c r="U123" s="29">
        <f>HYPERLINK("https://statusinvest.com.br/fundos-imobiliarios/"&amp;Tabela1[[#This Row],[Ticker]],"Link")</f>
        <v/>
      </c>
      <c r="V123" s="38" t="inlineStr">
        <is>
          <t>https://fnet.bmfbovespa.com.br/fnet/publico/downloadDocumento?id=387571</t>
        </is>
      </c>
    </row>
    <row r="124">
      <c r="A124" s="42" t="inlineStr">
        <is>
          <t>FIIB11</t>
        </is>
      </c>
      <c r="B124" s="42" t="inlineStr">
        <is>
          <t>FII</t>
        </is>
      </c>
      <c r="C124" s="13" t="inlineStr">
        <is>
          <t>Híbrido</t>
        </is>
      </c>
      <c r="D124" s="13" t="inlineStr">
        <is>
          <t>Coinvalores</t>
        </is>
      </c>
      <c r="E124" s="39" t="n">
        <v>467.15</v>
      </c>
      <c r="F124" s="39" t="n">
        <v>3.8</v>
      </c>
      <c r="G124" s="14">
        <f>Tabela1[[#This Row],[Divid.]]*12/Tabela1[[#This Row],[Preço atual]]</f>
        <v/>
      </c>
      <c r="H124" s="39" t="n">
        <v>45.55</v>
      </c>
      <c r="I124" s="39" t="n">
        <v>455.67</v>
      </c>
      <c r="J124" s="41">
        <f>Tabela1[[#This Row],[Preço atual]]/Tabela1[[#This Row],[VP]]</f>
        <v/>
      </c>
      <c r="K124" s="14" t="n">
        <v>0.03700000000000001</v>
      </c>
      <c r="L124" s="14" t="n">
        <v>0.019</v>
      </c>
      <c r="M124" s="13" t="n">
        <v>1.5</v>
      </c>
      <c r="N124" s="13" t="n">
        <v>16944</v>
      </c>
      <c r="O124" s="13" t="n">
        <v>575</v>
      </c>
      <c r="P124" s="13" t="n">
        <v>58</v>
      </c>
      <c r="Q124" s="30">
        <f>Tabela1[[#This Row],[Divid.]]</f>
        <v/>
      </c>
      <c r="R124" s="31" t="n">
        <v>0</v>
      </c>
      <c r="S1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4" s="17">
        <f>Tabela1[[#This Row],[Preço Calculado]]/Tabela1[[#This Row],[Preço atual]]-1</f>
        <v/>
      </c>
      <c r="U124" s="29">
        <f>HYPERLINK("https://statusinvest.com.br/fundos-imobiliarios/"&amp;Tabela1[[#This Row],[Ticker]],"Link")</f>
        <v/>
      </c>
      <c r="V124" s="38" t="inlineStr">
        <is>
          <t>https://fnet.bmfbovespa.com.br/fnet/publico/downloadDocumento?id=388149</t>
        </is>
      </c>
    </row>
    <row r="125">
      <c r="A125" s="42" t="inlineStr">
        <is>
          <t>FIIP11B</t>
        </is>
      </c>
      <c r="B125" s="42" t="inlineStr">
        <is>
          <t>FII</t>
        </is>
      </c>
      <c r="C125" s="13" t="inlineStr">
        <is>
          <t>Híbrido</t>
        </is>
      </c>
      <c r="D125" s="13" t="inlineStr">
        <is>
          <t>Oliveira Trust</t>
        </is>
      </c>
      <c r="E125" s="39" t="n">
        <v>147.47</v>
      </c>
      <c r="F125" s="39" t="n">
        <v>1.35</v>
      </c>
      <c r="G125" s="14">
        <f>Tabela1[[#This Row],[Divid.]]*12/Tabela1[[#This Row],[Preço atual]]</f>
        <v/>
      </c>
      <c r="H125" s="39" t="n">
        <v>17.11</v>
      </c>
      <c r="I125" s="39" t="n">
        <v>186.18</v>
      </c>
      <c r="J125" s="41">
        <f>Tabela1[[#This Row],[Preço atual]]/Tabela1[[#This Row],[VP]]</f>
        <v/>
      </c>
      <c r="K125" s="14" t="n">
        <v>0</v>
      </c>
      <c r="L125" s="14" t="n">
        <v>0</v>
      </c>
      <c r="M125" s="13" t="n">
        <v>1.63</v>
      </c>
      <c r="N125" s="13" t="n">
        <v>8177</v>
      </c>
      <c r="O125" s="13" t="n">
        <v>1935</v>
      </c>
      <c r="P125" s="13" t="n">
        <v>245</v>
      </c>
      <c r="Q125" s="30">
        <f>Tabela1[[#This Row],[Divid.]]</f>
        <v/>
      </c>
      <c r="R125" s="31" t="n">
        <v>0</v>
      </c>
      <c r="S1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5" s="17">
        <f>Tabela1[[#This Row],[Preço Calculado]]/Tabela1[[#This Row],[Preço atual]]-1</f>
        <v/>
      </c>
      <c r="U125" s="29">
        <f>HYPERLINK("https://statusinvest.com.br/fundos-imobiliarios/"&amp;Tabela1[[#This Row],[Ticker]],"Link")</f>
        <v/>
      </c>
      <c r="V125" s="38" t="inlineStr">
        <is>
          <t>https://fnet.bmfbovespa.com.br/fnet/publico/downloadDocumento?id=391047</t>
        </is>
      </c>
    </row>
    <row r="126">
      <c r="A126" s="42" t="inlineStr">
        <is>
          <t>FINF11</t>
        </is>
      </c>
      <c r="B126" s="42" t="inlineStr">
        <is>
          <t>FII</t>
        </is>
      </c>
      <c r="C126" s="13" t="inlineStr">
        <is>
          <t>Logística</t>
        </is>
      </c>
      <c r="D126" s="13" t="inlineStr">
        <is>
          <t>Infra Asset</t>
        </is>
      </c>
      <c r="E126" s="39" t="n">
        <v>0</v>
      </c>
      <c r="F126" s="39" t="n">
        <v>0.0663</v>
      </c>
      <c r="G126" s="14">
        <f>Tabela1[[#This Row],[Divid.]]*12/Tabela1[[#This Row],[Preço atual]]</f>
        <v/>
      </c>
      <c r="H126" s="39" t="n">
        <v>3.5184</v>
      </c>
      <c r="I126" s="39" t="n">
        <v>41.02</v>
      </c>
      <c r="J126" s="41">
        <f>Tabela1[[#This Row],[Preço atual]]/Tabela1[[#This Row],[VP]]</f>
        <v/>
      </c>
      <c r="K126" s="14" t="n"/>
      <c r="L126" s="14" t="n"/>
      <c r="M126" s="13" t="n">
        <v>2.35</v>
      </c>
      <c r="N126" s="13" t="n">
        <v>4</v>
      </c>
      <c r="O126" s="13" t="n"/>
      <c r="P126" s="13" t="n"/>
      <c r="Q126" s="30">
        <f>Tabela1[[#This Row],[Divid.]]</f>
        <v/>
      </c>
      <c r="R126" s="31" t="n">
        <v>0</v>
      </c>
      <c r="S1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6" s="17">
        <f>Tabela1[[#This Row],[Preço Calculado]]/Tabela1[[#This Row],[Preço atual]]-1</f>
        <v/>
      </c>
      <c r="U126" s="29">
        <f>HYPERLINK("https://statusinvest.com.br/fundos-imobiliarios/"&amp;Tabela1[[#This Row],[Ticker]],"Link")</f>
        <v/>
      </c>
      <c r="V126" s="38" t="inlineStr">
        <is>
          <t>N/A</t>
        </is>
      </c>
    </row>
    <row r="127">
      <c r="A127" s="42" t="inlineStr">
        <is>
          <t>FISC11</t>
        </is>
      </c>
      <c r="B127" s="42" t="inlineStr">
        <is>
          <t>FII</t>
        </is>
      </c>
      <c r="C127" s="13" t="inlineStr">
        <is>
          <t>Lajes Corporativas</t>
        </is>
      </c>
      <c r="D127" s="13" t="inlineStr">
        <is>
          <t>Geral Investimentos</t>
        </is>
      </c>
      <c r="E127" s="39" t="n">
        <v>165</v>
      </c>
      <c r="F127" s="39" t="n">
        <v>0.24</v>
      </c>
      <c r="G127" s="14">
        <f>Tabela1[[#This Row],[Divid.]]*12/Tabela1[[#This Row],[Preço atual]]</f>
        <v/>
      </c>
      <c r="H127" s="39" t="n">
        <v>0.9399999999999999</v>
      </c>
      <c r="I127" s="39" t="n">
        <v>116.06</v>
      </c>
      <c r="J127" s="41">
        <f>Tabela1[[#This Row],[Preço atual]]/Tabela1[[#This Row],[VP]]</f>
        <v/>
      </c>
      <c r="K127" s="14" t="n">
        <v>0.112</v>
      </c>
      <c r="L127" s="14" t="n">
        <v>0</v>
      </c>
      <c r="M127" s="13" t="n">
        <v>0.75</v>
      </c>
      <c r="N127" s="13" t="n">
        <v>66</v>
      </c>
      <c r="O127" s="13" t="n">
        <v>20835</v>
      </c>
      <c r="P127" s="13" t="n">
        <v>593</v>
      </c>
      <c r="Q127" s="30">
        <f>Tabela1[[#This Row],[Divid.]]</f>
        <v/>
      </c>
      <c r="R127" s="31" t="n">
        <v>0</v>
      </c>
      <c r="S1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7" s="17">
        <f>Tabela1[[#This Row],[Preço Calculado]]/Tabela1[[#This Row],[Preço atual]]-1</f>
        <v/>
      </c>
      <c r="U127" s="29">
        <f>HYPERLINK("https://statusinvest.com.br/fundos-imobiliarios/"&amp;Tabela1[[#This Row],[Ticker]],"Link")</f>
        <v/>
      </c>
      <c r="V127" s="38" t="inlineStr">
        <is>
          <t>https://fnet.bmfbovespa.com.br/fnet/publico/downloadDocumento?id=395517</t>
        </is>
      </c>
    </row>
    <row r="128">
      <c r="A128" s="42" t="inlineStr">
        <is>
          <t>FISD11</t>
        </is>
      </c>
      <c r="B128" s="42" t="inlineStr">
        <is>
          <t>FII</t>
        </is>
      </c>
      <c r="C128" s="13" t="inlineStr">
        <is>
          <t>Títulos e Valores Mobiliários</t>
        </is>
      </c>
      <c r="D128" s="13" t="inlineStr">
        <is>
          <t>Roma Asset</t>
        </is>
      </c>
      <c r="E128" s="39" t="n">
        <v>0</v>
      </c>
      <c r="F128" s="39" t="n">
        <v>6.5263</v>
      </c>
      <c r="G128" s="40">
        <f>Tabela1[[#This Row],[Divid.]]*12/Tabela1[[#This Row],[Preço atual]]</f>
        <v/>
      </c>
      <c r="H128" s="39" t="n">
        <v>0</v>
      </c>
      <c r="I128" s="39" t="n">
        <v>74.56999999999999</v>
      </c>
      <c r="J128" s="41">
        <f>Tabela1[[#This Row],[Preço atual]]/Tabela1[[#This Row],[VP]]</f>
        <v/>
      </c>
      <c r="K128" s="14" t="n"/>
      <c r="L128" s="14" t="n"/>
      <c r="M128" s="13" t="n">
        <v>0</v>
      </c>
      <c r="N128" s="13" t="n">
        <v>23</v>
      </c>
      <c r="O128" s="13" t="n"/>
      <c r="P128" s="13" t="n"/>
      <c r="Q128" s="30">
        <f>Tabela1[[#This Row],[Divid.]]</f>
        <v/>
      </c>
      <c r="R128" s="31" t="n">
        <v>0</v>
      </c>
      <c r="S1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8" s="17">
        <f>Tabela1[[#This Row],[Preço Calculado]]/Tabela1[[#This Row],[Preço atual]]-1</f>
        <v/>
      </c>
      <c r="U128" s="29">
        <f>HYPERLINK("https://statusinvest.com.br/fundos-imobiliarios/"&amp;Tabela1[[#This Row],[Ticker]],"Link")</f>
        <v/>
      </c>
      <c r="V128" s="38" t="inlineStr">
        <is>
          <t>N/A</t>
        </is>
      </c>
    </row>
    <row r="129">
      <c r="A129" s="42" t="inlineStr">
        <is>
          <t>FIVN11</t>
        </is>
      </c>
      <c r="B129" s="42" t="inlineStr">
        <is>
          <t>FII</t>
        </is>
      </c>
      <c r="C129" s="13" t="inlineStr">
        <is>
          <t>Shoppings</t>
        </is>
      </c>
      <c r="D129" s="13" t="inlineStr">
        <is>
          <t>Oliveira Trust</t>
        </is>
      </c>
      <c r="E129" s="39" t="n">
        <v>3.16</v>
      </c>
      <c r="F129" s="39" t="inlineStr">
        <is>
          <t>-</t>
        </is>
      </c>
      <c r="G129" s="40">
        <f>Tabela1[[#This Row],[Divid.]]*12/Tabela1[[#This Row],[Preço atual]]</f>
        <v/>
      </c>
      <c r="H129" s="39" t="n">
        <v>0</v>
      </c>
      <c r="I129" s="39" t="n">
        <v>6.94</v>
      </c>
      <c r="J129" s="41">
        <f>Tabela1[[#This Row],[Preço atual]]/Tabela1[[#This Row],[VP]]</f>
        <v/>
      </c>
      <c r="K129" s="14" t="n">
        <v>0.5600000000000001</v>
      </c>
      <c r="L129" s="14" t="n">
        <v>0.72</v>
      </c>
      <c r="M129" s="13" t="n">
        <v>0.02</v>
      </c>
      <c r="N129" s="13" t="n">
        <v>3902</v>
      </c>
      <c r="O129" s="13" t="n"/>
      <c r="P129" s="13" t="n"/>
      <c r="Q129" s="30">
        <f>Tabela1[[#This Row],[Divid.]]</f>
        <v/>
      </c>
      <c r="R129" s="31" t="n">
        <v>0</v>
      </c>
      <c r="S1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9" s="17">
        <f>Tabela1[[#This Row],[Preço Calculado]]/Tabela1[[#This Row],[Preço atual]]-1</f>
        <v/>
      </c>
      <c r="U129" s="29">
        <f>HYPERLINK("https://statusinvest.com.br/fundos-imobiliarios/"&amp;Tabela1[[#This Row],[Ticker]],"Link")</f>
        <v/>
      </c>
      <c r="V129" s="38" t="inlineStr">
        <is>
          <t>N/A</t>
        </is>
      </c>
    </row>
    <row r="130">
      <c r="A130" s="42" t="inlineStr">
        <is>
          <t>FLCR11</t>
        </is>
      </c>
      <c r="B130" s="42" t="inlineStr">
        <is>
          <t>FII</t>
        </is>
      </c>
      <c r="C130" s="13" t="inlineStr">
        <is>
          <t>Títulos e Valores Mobiliários</t>
        </is>
      </c>
      <c r="D130" s="13" t="inlineStr">
        <is>
          <t>Faria Lima Capital</t>
        </is>
      </c>
      <c r="E130" s="39" t="n">
        <v>94.7</v>
      </c>
      <c r="F130" s="39" t="n">
        <v>0.9</v>
      </c>
      <c r="G130" s="14">
        <f>Tabela1[[#This Row],[Divid.]]*12/Tabela1[[#This Row],[Preço atual]]</f>
        <v/>
      </c>
      <c r="H130" s="39" t="n">
        <v>15.1843</v>
      </c>
      <c r="I130" s="39" t="n">
        <v>98.63</v>
      </c>
      <c r="J130" s="41">
        <f>Tabela1[[#This Row],[Preço atual]]/Tabela1[[#This Row],[VP]]</f>
        <v/>
      </c>
      <c r="K130" s="14" t="n"/>
      <c r="L130" s="14" t="n"/>
      <c r="M130" s="13" t="n">
        <v>9.27</v>
      </c>
      <c r="N130" s="13" t="n">
        <v>2888</v>
      </c>
      <c r="O130" s="13" t="n"/>
      <c r="P130" s="13" t="n"/>
      <c r="Q130" s="30">
        <f>Tabela1[[#This Row],[Divid.]]</f>
        <v/>
      </c>
      <c r="R130" s="31" t="n">
        <v>0</v>
      </c>
      <c r="S1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0" s="17">
        <f>Tabela1[[#This Row],[Preço Calculado]]/Tabela1[[#This Row],[Preço atual]]-1</f>
        <v/>
      </c>
      <c r="U130" s="29">
        <f>HYPERLINK("https://statusinvest.com.br/fundos-imobiliarios/"&amp;Tabela1[[#This Row],[Ticker]],"Link")</f>
        <v/>
      </c>
      <c r="V130" s="38" t="inlineStr">
        <is>
          <t>https://fnet.bmfbovespa.com.br/fnet/publico/downloadDocumento?id=394689</t>
        </is>
      </c>
    </row>
    <row r="131">
      <c r="A131" s="42" t="inlineStr">
        <is>
          <t>FLMA11</t>
        </is>
      </c>
      <c r="B131" s="42" t="inlineStr">
        <is>
          <t>FII</t>
        </is>
      </c>
      <c r="C131" s="13" t="inlineStr">
        <is>
          <t>Híbrido</t>
        </is>
      </c>
      <c r="D131" s="13" t="inlineStr">
        <is>
          <t>Br-capital</t>
        </is>
      </c>
      <c r="E131" s="39" t="n">
        <v>139.24</v>
      </c>
      <c r="F131" s="39" t="n">
        <v>0.93</v>
      </c>
      <c r="G131" s="14">
        <f>Tabela1[[#This Row],[Divid.]]*12/Tabela1[[#This Row],[Preço atual]]</f>
        <v/>
      </c>
      <c r="H131" s="39" t="n">
        <v>10</v>
      </c>
      <c r="I131" s="39" t="n">
        <v>157.29</v>
      </c>
      <c r="J131" s="41">
        <f>Tabela1[[#This Row],[Preço atual]]/Tabela1[[#This Row],[VP]]</f>
        <v/>
      </c>
      <c r="K131" s="14" t="n">
        <v>0.053</v>
      </c>
      <c r="L131" s="14" t="n">
        <v>0</v>
      </c>
      <c r="M131" s="13" t="n">
        <v>1.93</v>
      </c>
      <c r="N131" s="13" t="n">
        <v>17371</v>
      </c>
      <c r="O131" s="13" t="n">
        <v>10985</v>
      </c>
      <c r="P131" s="13" t="n">
        <v>852</v>
      </c>
      <c r="Q131" s="30">
        <f>Tabela1[[#This Row],[Divid.]]</f>
        <v/>
      </c>
      <c r="R131" s="31" t="n">
        <v>0</v>
      </c>
      <c r="S1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1" s="17">
        <f>Tabela1[[#This Row],[Preço Calculado]]/Tabela1[[#This Row],[Preço atual]]-1</f>
        <v/>
      </c>
      <c r="U131" s="29">
        <f>HYPERLINK("https://statusinvest.com.br/fundos-imobiliarios/"&amp;Tabela1[[#This Row],[Ticker]],"Link")</f>
        <v/>
      </c>
      <c r="V131" s="38" t="inlineStr">
        <is>
          <t>https://fnet.bmfbovespa.com.br/fnet/publico/downloadDocumento?id=395519</t>
        </is>
      </c>
    </row>
    <row r="132">
      <c r="A132" s="42" t="inlineStr">
        <is>
          <t>FLRP11</t>
        </is>
      </c>
      <c r="B132" s="42" t="inlineStr">
        <is>
          <t>FII</t>
        </is>
      </c>
      <c r="C132" s="13" t="inlineStr">
        <is>
          <t>Shoppings</t>
        </is>
      </c>
      <c r="D132" s="13" t="inlineStr">
        <is>
          <t>Btg Pactual</t>
        </is>
      </c>
      <c r="E132" s="39" t="n">
        <v>1590</v>
      </c>
      <c r="F132" s="39" t="n">
        <v>9.446099999999999</v>
      </c>
      <c r="G132" s="40">
        <f>Tabela1[[#This Row],[Divid.]]*12/Tabela1[[#This Row],[Preço atual]]</f>
        <v/>
      </c>
      <c r="H132" s="39" t="n">
        <v>129.0796</v>
      </c>
      <c r="I132" s="39" t="n">
        <v>1732.33</v>
      </c>
      <c r="J132" s="41">
        <f>Tabela1[[#This Row],[Preço atual]]/Tabela1[[#This Row],[VP]]</f>
        <v/>
      </c>
      <c r="K132" s="14" t="n">
        <v>0.049</v>
      </c>
      <c r="L132" s="14" t="n">
        <v>0.05</v>
      </c>
      <c r="M132" s="13" t="n">
        <v>2</v>
      </c>
      <c r="N132" s="13" t="n">
        <v>820</v>
      </c>
      <c r="O132" s="13" t="n">
        <v>2373</v>
      </c>
      <c r="P132" s="13" t="n">
        <v>190</v>
      </c>
      <c r="Q132" s="30">
        <f>Tabela1[[#This Row],[Divid.]]</f>
        <v/>
      </c>
      <c r="R132" s="31" t="n">
        <v>0</v>
      </c>
      <c r="S1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2" s="17">
        <f>Tabela1[[#This Row],[Preço Calculado]]/Tabela1[[#This Row],[Preço atual]]-1</f>
        <v/>
      </c>
      <c r="U132" s="29">
        <f>HYPERLINK("https://statusinvest.com.br/fundos-imobiliarios/"&amp;Tabela1[[#This Row],[Ticker]],"Link")</f>
        <v/>
      </c>
      <c r="V132" s="38" t="inlineStr">
        <is>
          <t>https://fnet.bmfbovespa.com.br/fnet/publico/downloadDocumento?id=387304</t>
        </is>
      </c>
    </row>
    <row r="133">
      <c r="A133" s="42" t="inlineStr">
        <is>
          <t>FMOF11</t>
        </is>
      </c>
      <c r="B133" s="42" t="inlineStr">
        <is>
          <t>FII</t>
        </is>
      </c>
      <c r="C133" s="13" t="inlineStr">
        <is>
          <t>Lajes Corporativas</t>
        </is>
      </c>
      <c r="D133" s="13" t="inlineStr">
        <is>
          <t>Coinvalores</t>
        </is>
      </c>
      <c r="E133" s="39" t="n">
        <v>58.99</v>
      </c>
      <c r="F133" s="39" t="n">
        <v>0.14</v>
      </c>
      <c r="G133" s="14">
        <f>Tabela1[[#This Row],[Divid.]]*12/Tabela1[[#This Row],[Preço atual]]</f>
        <v/>
      </c>
      <c r="H133" s="39" t="n">
        <v>0.45</v>
      </c>
      <c r="I133" s="39" t="n">
        <v>122.8</v>
      </c>
      <c r="J133" s="41">
        <f>Tabela1[[#This Row],[Preço atual]]/Tabela1[[#This Row],[VP]]</f>
        <v/>
      </c>
      <c r="K133" s="14" t="n">
        <v>0.479</v>
      </c>
      <c r="L133" s="14" t="n">
        <v>0</v>
      </c>
      <c r="M133" s="13" t="n">
        <v>1.39</v>
      </c>
      <c r="N133" s="13" t="n">
        <v>282</v>
      </c>
      <c r="O133" s="13" t="n">
        <v>1776</v>
      </c>
      <c r="P133" s="13" t="n">
        <v>154</v>
      </c>
      <c r="Q133" s="30">
        <f>Tabela1[[#This Row],[Divid.]]</f>
        <v/>
      </c>
      <c r="R133" s="31" t="n">
        <v>0</v>
      </c>
      <c r="S1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3" s="17">
        <f>Tabela1[[#This Row],[Preço Calculado]]/Tabela1[[#This Row],[Preço atual]]-1</f>
        <v/>
      </c>
      <c r="U133" s="29">
        <f>HYPERLINK("https://statusinvest.com.br/fundos-imobiliarios/"&amp;Tabela1[[#This Row],[Ticker]],"Link")</f>
        <v/>
      </c>
      <c r="V133" s="38" t="inlineStr">
        <is>
          <t>https://fnet.bmfbovespa.com.br/fnet/publico/downloadDocumento?id=388112</t>
        </is>
      </c>
    </row>
    <row r="134">
      <c r="A134" s="42" t="inlineStr">
        <is>
          <t>FOFT11</t>
        </is>
      </c>
      <c r="B134" s="42" t="inlineStr">
        <is>
          <t>FII</t>
        </is>
      </c>
      <c r="C134" s="13" t="inlineStr">
        <is>
          <t>Títulos e Valores Mobiliários</t>
        </is>
      </c>
      <c r="D134" s="13" t="inlineStr">
        <is>
          <t>Hedge Investments</t>
        </is>
      </c>
      <c r="E134" s="39" t="n">
        <v>123</v>
      </c>
      <c r="F134" s="39" t="n">
        <v>1.9</v>
      </c>
      <c r="G134" s="14">
        <f>Tabela1[[#This Row],[Divid.]]*12/Tabela1[[#This Row],[Preço atual]]</f>
        <v/>
      </c>
      <c r="H134" s="39" t="n">
        <v>0</v>
      </c>
      <c r="I134" s="39" t="n">
        <v>110.21</v>
      </c>
      <c r="J134" s="41">
        <f>Tabela1[[#This Row],[Preço atual]]/Tabela1[[#This Row],[VP]]</f>
        <v/>
      </c>
      <c r="K134" s="14" t="n"/>
      <c r="L134" s="14" t="n"/>
      <c r="M134" s="13" t="n">
        <v>5.1</v>
      </c>
      <c r="N134" s="13" t="n">
        <v>3846</v>
      </c>
      <c r="O134" s="13" t="n"/>
      <c r="P134" s="13" t="n"/>
      <c r="Q134" s="30">
        <f>Tabela1[[#This Row],[Divid.]]</f>
        <v/>
      </c>
      <c r="R134" s="31" t="n">
        <v>0</v>
      </c>
      <c r="S1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4" s="17">
        <f>Tabela1[[#This Row],[Preço Calculado]]/Tabela1[[#This Row],[Preço atual]]-1</f>
        <v/>
      </c>
      <c r="U134" s="29">
        <f>HYPERLINK("https://statusinvest.com.br/fundos-imobiliarios/"&amp;Tabela1[[#This Row],[Ticker]],"Link")</f>
        <v/>
      </c>
      <c r="V134" s="38" t="inlineStr">
        <is>
          <t>N/A</t>
        </is>
      </c>
    </row>
    <row r="135">
      <c r="A135" s="42" t="inlineStr">
        <is>
          <t>FPAB11</t>
        </is>
      </c>
      <c r="B135" s="42" t="inlineStr">
        <is>
          <t>FII</t>
        </is>
      </c>
      <c r="C135" s="13" t="inlineStr">
        <is>
          <t>Lajes Corporativas</t>
        </is>
      </c>
      <c r="D135" s="13" t="inlineStr">
        <is>
          <t>Coinvalores</t>
        </is>
      </c>
      <c r="E135" s="39" t="n">
        <v>136.97</v>
      </c>
      <c r="F135" s="39" t="n">
        <v>1.65</v>
      </c>
      <c r="G135" s="40">
        <f>Tabela1[[#This Row],[Divid.]]*12/Tabela1[[#This Row],[Preço atual]]</f>
        <v/>
      </c>
      <c r="H135" s="39" t="n">
        <v>20.47</v>
      </c>
      <c r="I135" s="39" t="n">
        <v>410.44</v>
      </c>
      <c r="J135" s="41">
        <f>Tabela1[[#This Row],[Preço atual]]/Tabela1[[#This Row],[VP]]</f>
        <v/>
      </c>
      <c r="K135" s="14" t="n">
        <v>0.324</v>
      </c>
      <c r="L135" s="14" t="n">
        <v>0</v>
      </c>
      <c r="M135" s="13" t="n">
        <v>1.6</v>
      </c>
      <c r="N135" s="13" t="n">
        <v>919</v>
      </c>
      <c r="O135" s="13" t="n">
        <v>2240</v>
      </c>
      <c r="P135" s="13" t="n">
        <v>445</v>
      </c>
      <c r="Q135" s="30">
        <f>Tabela1[[#This Row],[Divid.]]</f>
        <v/>
      </c>
      <c r="R135" s="31" t="n">
        <v>0</v>
      </c>
      <c r="S1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5" s="17">
        <f>Tabela1[[#This Row],[Preço Calculado]]/Tabela1[[#This Row],[Preço atual]]-1</f>
        <v/>
      </c>
      <c r="U135" s="29">
        <f>HYPERLINK("https://statusinvest.com.br/fundos-imobiliarios/"&amp;Tabela1[[#This Row],[Ticker]],"Link")</f>
        <v/>
      </c>
      <c r="V135" s="38" t="inlineStr">
        <is>
          <t>https://fnet.bmfbovespa.com.br/fnet/publico/downloadDocumento?id=389246</t>
        </is>
      </c>
    </row>
    <row r="136">
      <c r="A136" s="42" t="inlineStr">
        <is>
          <t>FPNG11</t>
        </is>
      </c>
      <c r="B136" s="42" t="inlineStr">
        <is>
          <t>FII</t>
        </is>
      </c>
      <c r="C136" s="13" t="inlineStr">
        <is>
          <t>Lajes Corporativas</t>
        </is>
      </c>
      <c r="D136" s="13" t="inlineStr">
        <is>
          <t>Br-capital</t>
        </is>
      </c>
      <c r="E136" s="39" t="n">
        <v>64.98</v>
      </c>
      <c r="F136" s="39" t="n">
        <v>0.73</v>
      </c>
      <c r="G136" s="14">
        <f>Tabela1[[#This Row],[Divid.]]*12/Tabela1[[#This Row],[Preço atual]]</f>
        <v/>
      </c>
      <c r="H136" s="39" t="n">
        <v>7.72</v>
      </c>
      <c r="I136" s="39" t="n">
        <v>169.23</v>
      </c>
      <c r="J136" s="41">
        <f>Tabela1[[#This Row],[Preço atual]]/Tabela1[[#This Row],[VP]]</f>
        <v/>
      </c>
      <c r="K136" s="14" t="n">
        <v>0.173</v>
      </c>
      <c r="L136" s="14" t="n">
        <v>0</v>
      </c>
      <c r="M136" s="13" t="n">
        <v>1.64</v>
      </c>
      <c r="N136" s="13" t="n">
        <v>87</v>
      </c>
      <c r="O136" s="13" t="n">
        <v>7429</v>
      </c>
      <c r="P136" s="13" t="n">
        <v>1069</v>
      </c>
      <c r="Q136" s="30">
        <f>Tabela1[[#This Row],[Divid.]]</f>
        <v/>
      </c>
      <c r="R136" s="31" t="n">
        <v>0</v>
      </c>
      <c r="S1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6" s="17">
        <f>Tabela1[[#This Row],[Preço Calculado]]/Tabela1[[#This Row],[Preço atual]]-1</f>
        <v/>
      </c>
      <c r="U136" s="29">
        <f>HYPERLINK("https://statusinvest.com.br/fundos-imobiliarios/"&amp;Tabela1[[#This Row],[Ticker]],"Link")</f>
        <v/>
      </c>
      <c r="V136" s="38" t="inlineStr">
        <is>
          <t>https://fnet.bmfbovespa.com.br/fnet/publico/downloadDocumento?id=395521</t>
        </is>
      </c>
    </row>
    <row r="137">
      <c r="A137" s="42" t="inlineStr">
        <is>
          <t>FRHY11</t>
        </is>
      </c>
      <c r="B137" s="42" t="inlineStr">
        <is>
          <t>FII</t>
        </is>
      </c>
      <c r="C137" s="13" t="inlineStr">
        <is>
          <t>Títulos e Valores Mobiliários</t>
        </is>
      </c>
      <c r="D137" s="13" t="n"/>
      <c r="E137" s="39" t="n">
        <v>0</v>
      </c>
      <c r="F137" s="39" t="n">
        <v>0.28</v>
      </c>
      <c r="G137" s="14">
        <f>Tabela1[[#This Row],[Divid.]]*12/Tabela1[[#This Row],[Preço atual]]</f>
        <v/>
      </c>
      <c r="H137" s="39" t="n">
        <v>9.24</v>
      </c>
      <c r="I137" s="39" t="n">
        <v>99.97</v>
      </c>
      <c r="J137" s="41">
        <f>Tabela1[[#This Row],[Preço atual]]/Tabela1[[#This Row],[VP]]</f>
        <v/>
      </c>
      <c r="K137" s="14" t="n"/>
      <c r="L137" s="14" t="n"/>
      <c r="M137" s="13" t="n">
        <v>5.8</v>
      </c>
      <c r="N137" s="13" t="n">
        <v>7</v>
      </c>
      <c r="O137" s="13" t="n"/>
      <c r="P137" s="13" t="n"/>
      <c r="Q137" s="30">
        <f>Tabela1[[#This Row],[Divid.]]</f>
        <v/>
      </c>
      <c r="R137" s="31" t="n">
        <v>0</v>
      </c>
      <c r="S1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7" s="17">
        <f>Tabela1[[#This Row],[Preço Calculado]]/Tabela1[[#This Row],[Preço atual]]-1</f>
        <v/>
      </c>
      <c r="U137" s="29">
        <f>HYPERLINK("https://statusinvest.com.br/fundos-imobiliarios/"&amp;Tabela1[[#This Row],[Ticker]],"Link")</f>
        <v/>
      </c>
      <c r="V137" s="38" t="inlineStr">
        <is>
          <t>N/A</t>
        </is>
      </c>
    </row>
    <row r="138">
      <c r="A138" s="42" t="inlineStr">
        <is>
          <t>FTCE11B</t>
        </is>
      </c>
      <c r="B138" s="42" t="inlineStr">
        <is>
          <t>FII</t>
        </is>
      </c>
      <c r="C138" s="13" t="inlineStr">
        <is>
          <t>Híbrido</t>
        </is>
      </c>
      <c r="D138" s="13" t="inlineStr">
        <is>
          <t>Opportunity Dtvm</t>
        </is>
      </c>
      <c r="E138" s="39" t="n">
        <v>2869.02</v>
      </c>
      <c r="F138" s="39" t="n">
        <v>37.6289</v>
      </c>
      <c r="G138" s="14">
        <f>Tabela1[[#This Row],[Divid.]]*12/Tabela1[[#This Row],[Preço atual]]</f>
        <v/>
      </c>
      <c r="H138" s="39" t="n">
        <v>206.2226</v>
      </c>
      <c r="I138" s="39" t="n">
        <v>2869.02</v>
      </c>
      <c r="J138" s="41">
        <f>Tabela1[[#This Row],[Preço atual]]/Tabela1[[#This Row],[VP]]</f>
        <v/>
      </c>
      <c r="K138" s="14" t="n">
        <v>0.365</v>
      </c>
      <c r="L138" s="14" t="n">
        <v>0.114</v>
      </c>
      <c r="M138" s="13" t="n">
        <v>1.45</v>
      </c>
      <c r="N138" s="13" t="n">
        <v>57</v>
      </c>
      <c r="O138" s="13" t="n">
        <v>2012</v>
      </c>
      <c r="P138" s="13" t="n">
        <v>46</v>
      </c>
      <c r="Q138" s="30">
        <f>Tabela1[[#This Row],[Divid.]]</f>
        <v/>
      </c>
      <c r="R138" s="31" t="n">
        <v>0</v>
      </c>
      <c r="S1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8" s="17">
        <f>Tabela1[[#This Row],[Preço Calculado]]/Tabela1[[#This Row],[Preço atual]]-1</f>
        <v/>
      </c>
      <c r="U138" s="29">
        <f>HYPERLINK("https://statusinvest.com.br/fundos-imobiliarios/"&amp;Tabela1[[#This Row],[Ticker]],"Link")</f>
        <v/>
      </c>
      <c r="V138" s="38" t="inlineStr">
        <is>
          <t>N/A</t>
        </is>
      </c>
    </row>
    <row r="139">
      <c r="A139" s="42" t="inlineStr">
        <is>
          <t>FVBI11</t>
        </is>
      </c>
      <c r="B139" s="42" t="inlineStr">
        <is>
          <t>FII</t>
        </is>
      </c>
      <c r="C139" s="13" t="inlineStr">
        <is>
          <t>Lajes Corporativas</t>
        </is>
      </c>
      <c r="D139" s="13" t="n"/>
      <c r="E139" s="39" t="n">
        <v>94.97</v>
      </c>
      <c r="F139" s="39" t="n">
        <v>0.3696</v>
      </c>
      <c r="G139" s="40">
        <f>Tabela1[[#This Row],[Divid.]]*12/Tabela1[[#This Row],[Preço atual]]</f>
        <v/>
      </c>
      <c r="H139" s="39" t="n">
        <v>0</v>
      </c>
      <c r="I139" s="39" t="n">
        <v>0</v>
      </c>
      <c r="J139" s="41">
        <f>Tabela1[[#This Row],[Preço atual]]/Tabela1[[#This Row],[VP]]</f>
        <v/>
      </c>
      <c r="K139" s="14" t="n"/>
      <c r="L139" s="14" t="n"/>
      <c r="M139" s="13" t="inlineStr">
        <is>
          <t>-</t>
        </is>
      </c>
      <c r="N139" s="13" t="n">
        <v>0</v>
      </c>
      <c r="O139" s="13" t="n">
        <v>0</v>
      </c>
      <c r="P139" s="13" t="n">
        <v>637</v>
      </c>
      <c r="Q139" s="30">
        <f>Tabela1[[#This Row],[Divid.]]</f>
        <v/>
      </c>
      <c r="R139" s="31" t="n">
        <v>0</v>
      </c>
      <c r="S1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9" s="17">
        <f>Tabela1[[#This Row],[Preço Calculado]]/Tabela1[[#This Row],[Preço atual]]-1</f>
        <v/>
      </c>
      <c r="U139" s="29">
        <f>HYPERLINK("https://statusinvest.com.br/fundos-imobiliarios/"&amp;Tabela1[[#This Row],[Ticker]],"Link")</f>
        <v/>
      </c>
      <c r="V139" s="38" t="inlineStr">
        <is>
          <t>https://fnet.bmfbovespa.com.br/fnet/publico/downloadDocumento?id=125076</t>
        </is>
      </c>
    </row>
    <row r="140">
      <c r="A140" s="42" t="inlineStr">
        <is>
          <t>FVPQ11</t>
        </is>
      </c>
      <c r="B140" s="42" t="inlineStr">
        <is>
          <t>FII</t>
        </is>
      </c>
      <c r="C140" s="13" t="inlineStr">
        <is>
          <t>Shoppings</t>
        </is>
      </c>
      <c r="D140" s="13" t="inlineStr">
        <is>
          <t>Rio Bravo</t>
        </is>
      </c>
      <c r="E140" s="39" t="n">
        <v>110</v>
      </c>
      <c r="F140" s="39" t="n">
        <v>0.55</v>
      </c>
      <c r="G140" s="14">
        <f>Tabela1[[#This Row],[Divid.]]*12/Tabela1[[#This Row],[Preço atual]]</f>
        <v/>
      </c>
      <c r="H140" s="39" t="n">
        <v>9.99</v>
      </c>
      <c r="I140" s="39" t="n">
        <v>198.6</v>
      </c>
      <c r="J140" s="41">
        <f>Tabela1[[#This Row],[Preço atual]]/Tabela1[[#This Row],[VP]]</f>
        <v/>
      </c>
      <c r="K140" s="14" t="n">
        <v>0.083</v>
      </c>
      <c r="L140" s="14" t="n">
        <v>0.08800000000000001</v>
      </c>
      <c r="M140" s="13" t="n">
        <v>1.75</v>
      </c>
      <c r="N140" s="13" t="n">
        <v>3991</v>
      </c>
      <c r="O140" s="13" t="n">
        <v>5357</v>
      </c>
      <c r="P140" s="13" t="n">
        <v>840</v>
      </c>
      <c r="Q140" s="30">
        <f>Tabela1[[#This Row],[Divid.]]</f>
        <v/>
      </c>
      <c r="R140" s="31" t="n">
        <v>0</v>
      </c>
      <c r="S1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0" s="17">
        <f>Tabela1[[#This Row],[Preço Calculado]]/Tabela1[[#This Row],[Preço atual]]-1</f>
        <v/>
      </c>
      <c r="U140" s="29">
        <f>HYPERLINK("https://statusinvest.com.br/fundos-imobiliarios/"&amp;Tabela1[[#This Row],[Ticker]],"Link")</f>
        <v/>
      </c>
      <c r="V140" s="38" t="inlineStr">
        <is>
          <t>https://fnet.bmfbovespa.com.br/fnet/publico/downloadDocumento?id=395588</t>
        </is>
      </c>
    </row>
    <row r="141">
      <c r="A141" s="42" t="inlineStr">
        <is>
          <t>GALG11</t>
        </is>
      </c>
      <c r="B141" s="42" t="inlineStr">
        <is>
          <t>FII</t>
        </is>
      </c>
      <c r="C141" s="13" t="inlineStr">
        <is>
          <t>Híbrido</t>
        </is>
      </c>
      <c r="D141" s="13" t="inlineStr">
        <is>
          <t>Guardian Capital Gestora</t>
        </is>
      </c>
      <c r="E141" s="39" t="n">
        <v>9.390000000000001</v>
      </c>
      <c r="F141" s="39" t="n">
        <v>0.082</v>
      </c>
      <c r="G141" s="14">
        <f>Tabela1[[#This Row],[Divid.]]*12/Tabela1[[#This Row],[Preço atual]]</f>
        <v/>
      </c>
      <c r="H141" s="39" t="n">
        <v>1.065</v>
      </c>
      <c r="I141" s="39" t="n">
        <v>9.359999999999999</v>
      </c>
      <c r="J141" s="41">
        <f>Tabela1[[#This Row],[Preço atual]]/Tabela1[[#This Row],[VP]]</f>
        <v/>
      </c>
      <c r="K141" s="14" t="n">
        <v>0</v>
      </c>
      <c r="L141" s="14" t="n">
        <v>0</v>
      </c>
      <c r="M141" s="13" t="n">
        <v>3.45</v>
      </c>
      <c r="N141" s="13" t="n">
        <v>18390</v>
      </c>
      <c r="O141" s="13" t="n">
        <v>4975</v>
      </c>
      <c r="P141" s="13" t="n">
        <v>459</v>
      </c>
      <c r="Q141" s="30">
        <f>Tabela1[[#This Row],[Divid.]]</f>
        <v/>
      </c>
      <c r="R141" s="31" t="n">
        <v>0</v>
      </c>
      <c r="S1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1" s="17">
        <f>Tabela1[[#This Row],[Preço Calculado]]/Tabela1[[#This Row],[Preço atual]]-1</f>
        <v/>
      </c>
      <c r="U141" s="29">
        <f>HYPERLINK("https://statusinvest.com.br/fundos-imobiliarios/"&amp;Tabela1[[#This Row],[Ticker]],"Link")</f>
        <v/>
      </c>
      <c r="V141" s="38" t="inlineStr">
        <is>
          <t>https://fnet.bmfbovespa.com.br/fnet/publico/downloadDocumento?id=379990</t>
        </is>
      </c>
    </row>
    <row r="142">
      <c r="A142" s="42" t="inlineStr">
        <is>
          <t>GAME11</t>
        </is>
      </c>
      <c r="B142" s="42" t="inlineStr">
        <is>
          <t>FII</t>
        </is>
      </c>
      <c r="C142" s="13" t="inlineStr">
        <is>
          <t>Outros</t>
        </is>
      </c>
      <c r="D142" s="13" t="inlineStr">
        <is>
          <t>Guardian</t>
        </is>
      </c>
      <c r="E142" s="39" t="n">
        <v>8.970000000000001</v>
      </c>
      <c r="F142" s="39" t="n">
        <v>0.1</v>
      </c>
      <c r="G142" s="14">
        <f>Tabela1[[#This Row],[Divid.]]*12/Tabela1[[#This Row],[Preço atual]]</f>
        <v/>
      </c>
      <c r="H142" s="39" t="n">
        <v>1.468</v>
      </c>
      <c r="I142" s="39" t="n">
        <v>9.84</v>
      </c>
      <c r="J142" s="41">
        <f>Tabela1[[#This Row],[Preço atual]]/Tabela1[[#This Row],[VP]]</f>
        <v/>
      </c>
      <c r="K142" s="14" t="n"/>
      <c r="L142" s="14" t="n"/>
      <c r="M142" s="13" t="n">
        <v>2.93</v>
      </c>
      <c r="N142" s="13" t="n">
        <v>18585</v>
      </c>
      <c r="O142" s="13" t="n"/>
      <c r="P142" s="13" t="n"/>
      <c r="Q142" s="30">
        <f>Tabela1[[#This Row],[Divid.]]</f>
        <v/>
      </c>
      <c r="R142" s="31" t="n">
        <v>0</v>
      </c>
      <c r="S1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2" s="17">
        <f>Tabela1[[#This Row],[Preço Calculado]]/Tabela1[[#This Row],[Preço atual]]-1</f>
        <v/>
      </c>
      <c r="U142" s="29">
        <f>HYPERLINK("https://statusinvest.com.br/fundos-imobiliarios/"&amp;Tabela1[[#This Row],[Ticker]],"Link")</f>
        <v/>
      </c>
      <c r="V142" s="38" t="inlineStr">
        <is>
          <t>https://fnet.bmfbovespa.com.br/fnet/publico/downloadDocumento?id=391610</t>
        </is>
      </c>
    </row>
    <row r="143">
      <c r="A143" s="42" t="inlineStr">
        <is>
          <t>GCFF11</t>
        </is>
      </c>
      <c r="B143" s="42" t="inlineStr">
        <is>
          <t>FII</t>
        </is>
      </c>
      <c r="C143" s="13" t="inlineStr">
        <is>
          <t>Títulos e Valores Mobiliários</t>
        </is>
      </c>
      <c r="D143" s="13" t="inlineStr">
        <is>
          <t>Galápagos</t>
        </is>
      </c>
      <c r="E143" s="39" t="n">
        <v>71.18000000000001</v>
      </c>
      <c r="F143" s="39" t="n">
        <v>0.72</v>
      </c>
      <c r="G143" s="14">
        <f>Tabela1[[#This Row],[Divid.]]*12/Tabela1[[#This Row],[Preço atual]]</f>
        <v/>
      </c>
      <c r="H143" s="39" t="n">
        <v>9.102</v>
      </c>
      <c r="I143" s="39" t="n">
        <v>82.69</v>
      </c>
      <c r="J143" s="41">
        <f>Tabela1[[#This Row],[Preço atual]]/Tabela1[[#This Row],[VP]]</f>
        <v/>
      </c>
      <c r="K143" s="14" t="n"/>
      <c r="L143" s="14" t="n"/>
      <c r="M143" s="13" t="n">
        <v>0.31</v>
      </c>
      <c r="N143" s="13" t="n">
        <v>1999</v>
      </c>
      <c r="O143" s="13" t="n"/>
      <c r="P143" s="13" t="n"/>
      <c r="Q143" s="30">
        <f>Tabela1[[#This Row],[Divid.]]</f>
        <v/>
      </c>
      <c r="R143" s="31" t="n">
        <v>0</v>
      </c>
      <c r="S1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3" s="17">
        <f>Tabela1[[#This Row],[Preço Calculado]]/Tabela1[[#This Row],[Preço atual]]-1</f>
        <v/>
      </c>
      <c r="U143" s="29">
        <f>HYPERLINK("https://statusinvest.com.br/fundos-imobiliarios/"&amp;Tabela1[[#This Row],[Ticker]],"Link")</f>
        <v/>
      </c>
      <c r="V143" s="38" t="inlineStr">
        <is>
          <t>https://fnet.bmfbovespa.com.br/fnet/publico/downloadDocumento?id=392697</t>
        </is>
      </c>
    </row>
    <row r="144">
      <c r="A144" s="42" t="inlineStr">
        <is>
          <t>GCRI11</t>
        </is>
      </c>
      <c r="B144" s="42" t="inlineStr">
        <is>
          <t>FII</t>
        </is>
      </c>
      <c r="C144" s="13" t="inlineStr">
        <is>
          <t>Títulos e Valores Mobiliários</t>
        </is>
      </c>
      <c r="D144" s="13" t="inlineStr">
        <is>
          <t>Galápagos</t>
        </is>
      </c>
      <c r="E144" s="39" t="n">
        <v>92.93000000000001</v>
      </c>
      <c r="F144" s="39" t="n">
        <v>1.1</v>
      </c>
      <c r="G144" s="40">
        <f>Tabela1[[#This Row],[Divid.]]*12/Tabela1[[#This Row],[Preço atual]]</f>
        <v/>
      </c>
      <c r="H144" s="39" t="n">
        <v>15.59</v>
      </c>
      <c r="I144" s="39" t="n">
        <v>94.34999999999999</v>
      </c>
      <c r="J144" s="41">
        <f>Tabela1[[#This Row],[Preço atual]]/Tabela1[[#This Row],[VP]]</f>
        <v/>
      </c>
      <c r="K144" s="14" t="n"/>
      <c r="L144" s="14" t="n"/>
      <c r="M144" s="13" t="n">
        <v>2.11</v>
      </c>
      <c r="N144" s="13" t="n">
        <v>3777</v>
      </c>
      <c r="O144" s="13" t="n"/>
      <c r="P144" s="13" t="n"/>
      <c r="Q144" s="30">
        <f>Tabela1[[#This Row],[Divid.]]</f>
        <v/>
      </c>
      <c r="R144" s="31" t="n">
        <v>0</v>
      </c>
      <c r="S1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4" s="17">
        <f>Tabela1[[#This Row],[Preço Calculado]]/Tabela1[[#This Row],[Preço atual]]-1</f>
        <v/>
      </c>
      <c r="U144" s="29">
        <f>HYPERLINK("https://statusinvest.com.br/fundos-imobiliarios/"&amp;Tabela1[[#This Row],[Ticker]],"Link")</f>
        <v/>
      </c>
      <c r="V144" s="38" t="inlineStr">
        <is>
          <t>https://fnet.bmfbovespa.com.br/fnet/publico/downloadDocumento?id=392702</t>
        </is>
      </c>
    </row>
    <row r="145">
      <c r="A145" s="42" t="inlineStr">
        <is>
          <t>GESE11B</t>
        </is>
      </c>
      <c r="B145" s="42" t="inlineStr">
        <is>
          <t>FII</t>
        </is>
      </c>
      <c r="C145" s="13" t="inlineStr">
        <is>
          <t>Outros</t>
        </is>
      </c>
      <c r="D145" s="13" t="inlineStr">
        <is>
          <t>Oliveira Trust</t>
        </is>
      </c>
      <c r="E145" s="39" t="n">
        <v>1520</v>
      </c>
      <c r="F145" s="39" t="n">
        <v>14.0382</v>
      </c>
      <c r="G145" s="14">
        <f>Tabela1[[#This Row],[Divid.]]*12/Tabela1[[#This Row],[Preço atual]]</f>
        <v/>
      </c>
      <c r="H145" s="39" t="n">
        <v>172.5337</v>
      </c>
      <c r="I145" s="39" t="n">
        <v>1767.92</v>
      </c>
      <c r="J145" s="41">
        <f>Tabela1[[#This Row],[Preço atual]]/Tabela1[[#This Row],[VP]]</f>
        <v/>
      </c>
      <c r="K145" s="14" t="n">
        <v>0</v>
      </c>
      <c r="L145" s="14" t="n">
        <v>0</v>
      </c>
      <c r="M145" s="13" t="n">
        <v>1.02</v>
      </c>
      <c r="N145" s="13" t="n">
        <v>55</v>
      </c>
      <c r="O145" s="13" t="n">
        <v>6194</v>
      </c>
      <c r="P145" s="13" t="n">
        <v>662</v>
      </c>
      <c r="Q145" s="30">
        <f>Tabela1[[#This Row],[Divid.]]</f>
        <v/>
      </c>
      <c r="R145" s="31" t="n">
        <v>0</v>
      </c>
      <c r="S1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5" s="17">
        <f>Tabela1[[#This Row],[Preço Calculado]]/Tabela1[[#This Row],[Preço atual]]-1</f>
        <v/>
      </c>
      <c r="U145" s="29">
        <f>HYPERLINK("https://statusinvest.com.br/fundos-imobiliarios/"&amp;Tabela1[[#This Row],[Ticker]],"Link")</f>
        <v/>
      </c>
      <c r="V145" s="38" t="inlineStr">
        <is>
          <t>https://fnet.bmfbovespa.com.br/fnet/publico/downloadDocumento?id=273788</t>
        </is>
      </c>
    </row>
    <row r="146">
      <c r="A146" s="42" t="inlineStr">
        <is>
          <t>GGRC11</t>
        </is>
      </c>
      <c r="B146" s="42" t="inlineStr">
        <is>
          <t>FII</t>
        </is>
      </c>
      <c r="C146" s="13" t="inlineStr">
        <is>
          <t>Logística</t>
        </is>
      </c>
      <c r="D146" s="13" t="inlineStr">
        <is>
          <t>Ggr Gestão</t>
        </is>
      </c>
      <c r="E146" s="39" t="n">
        <v>116</v>
      </c>
      <c r="F146" s="39" t="n">
        <v>1.02</v>
      </c>
      <c r="G146" s="40">
        <f>Tabela1[[#This Row],[Divid.]]*12/Tabela1[[#This Row],[Preço atual]]</f>
        <v/>
      </c>
      <c r="H146" s="39" t="n">
        <v>11.07</v>
      </c>
      <c r="I146" s="39" t="n">
        <v>124.59</v>
      </c>
      <c r="J146" s="41">
        <f>Tabela1[[#This Row],[Preço atual]]/Tabela1[[#This Row],[VP]]</f>
        <v/>
      </c>
      <c r="K146" s="14" t="n">
        <v>0</v>
      </c>
      <c r="L146" s="14" t="n">
        <v>0.045</v>
      </c>
      <c r="M146" s="13" t="n">
        <v>1.34</v>
      </c>
      <c r="N146" s="13" t="n">
        <v>102624</v>
      </c>
      <c r="O146" s="13" t="n">
        <v>1203</v>
      </c>
      <c r="P146" s="13" t="n">
        <v>111</v>
      </c>
      <c r="Q146" s="30">
        <f>Tabela1[[#This Row],[Divid.]]</f>
        <v/>
      </c>
      <c r="R146" s="31" t="n">
        <v>0</v>
      </c>
      <c r="S1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6" s="17">
        <f>Tabela1[[#This Row],[Preço Calculado]]/Tabela1[[#This Row],[Preço atual]]-1</f>
        <v/>
      </c>
      <c r="U146" s="29">
        <f>HYPERLINK("https://statusinvest.com.br/fundos-imobiliarios/"&amp;Tabela1[[#This Row],[Ticker]],"Link")</f>
        <v/>
      </c>
      <c r="V146" s="38" t="inlineStr">
        <is>
          <t>https://fnet.bmfbovespa.com.br/fnet/publico/downloadDocumento?id=363395</t>
        </is>
      </c>
    </row>
    <row r="147">
      <c r="A147" s="42" t="inlineStr">
        <is>
          <t>GLPL11</t>
        </is>
      </c>
      <c r="B147" s="42" t="inlineStr">
        <is>
          <t>FII</t>
        </is>
      </c>
      <c r="C147" s="13" t="inlineStr"/>
      <c r="D147" s="13" t="n"/>
      <c r="E147" s="39" t="n">
        <v>0</v>
      </c>
      <c r="F147" s="39" t="inlineStr">
        <is>
          <t>-</t>
        </is>
      </c>
      <c r="G147" s="14">
        <f>Tabela1[[#This Row],[Divid.]]*12/Tabela1[[#This Row],[Preço atual]]</f>
        <v/>
      </c>
      <c r="H147" s="39" t="n">
        <v>0</v>
      </c>
      <c r="I147" s="39" t="n">
        <v>0</v>
      </c>
      <c r="J147" s="41">
        <f>Tabela1[[#This Row],[Preço atual]]/Tabela1[[#This Row],[VP]]</f>
        <v/>
      </c>
      <c r="K147" s="14" t="n"/>
      <c r="L147" s="14" t="n"/>
      <c r="M147" s="13" t="inlineStr">
        <is>
          <t>-</t>
        </is>
      </c>
      <c r="N147" s="13" t="n"/>
      <c r="O147" s="13" t="n"/>
      <c r="P147" s="13" t="n"/>
      <c r="Q147" s="30">
        <f>Tabela1[[#This Row],[Divid.]]</f>
        <v/>
      </c>
      <c r="R147" s="31" t="n">
        <v>0</v>
      </c>
      <c r="S1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7" s="17">
        <f>Tabela1[[#This Row],[Preço Calculado]]/Tabela1[[#This Row],[Preço atual]]-1</f>
        <v/>
      </c>
      <c r="U147" s="29">
        <f>HYPERLINK("https://statusinvest.com.br/fundos-imobiliarios/"&amp;Tabela1[[#This Row],[Ticker]],"Link")</f>
        <v/>
      </c>
      <c r="V147" s="38" t="inlineStr">
        <is>
          <t>N/A</t>
        </is>
      </c>
    </row>
    <row r="148">
      <c r="A148" s="42" t="inlineStr">
        <is>
          <t>GRLV11</t>
        </is>
      </c>
      <c r="B148" s="42" t="inlineStr">
        <is>
          <t>FII</t>
        </is>
      </c>
      <c r="C148" s="13" t="inlineStr">
        <is>
          <t>Logística</t>
        </is>
      </c>
      <c r="D148" s="13" t="inlineStr">
        <is>
          <t>Cshg</t>
        </is>
      </c>
      <c r="E148" s="39" t="n">
        <v>104.51</v>
      </c>
      <c r="F148" s="39" t="n">
        <v>0.17</v>
      </c>
      <c r="G148" s="14">
        <f>Tabela1[[#This Row],[Divid.]]*12/Tabela1[[#This Row],[Preço atual]]</f>
        <v/>
      </c>
      <c r="H148" s="39" t="n">
        <v>0</v>
      </c>
      <c r="I148" s="39" t="n">
        <v>5.97</v>
      </c>
      <c r="J148" s="41">
        <f>Tabela1[[#This Row],[Preço atual]]/Tabela1[[#This Row],[VP]]</f>
        <v/>
      </c>
      <c r="K148" s="14" t="n">
        <v>0.03700000000000001</v>
      </c>
      <c r="L148" s="14" t="n">
        <v>0</v>
      </c>
      <c r="M148" s="13" t="n">
        <v>2489.44</v>
      </c>
      <c r="N148" s="13" t="n">
        <v>2604</v>
      </c>
      <c r="O148" s="13" t="n">
        <v>0</v>
      </c>
      <c r="P148" s="13" t="n">
        <v>183</v>
      </c>
      <c r="Q148" s="30">
        <f>Tabela1[[#This Row],[Divid.]]</f>
        <v/>
      </c>
      <c r="R148" s="31" t="n">
        <v>0</v>
      </c>
      <c r="S1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8" s="17">
        <f>Tabela1[[#This Row],[Preço Calculado]]/Tabela1[[#This Row],[Preço atual]]-1</f>
        <v/>
      </c>
      <c r="U148" s="29">
        <f>HYPERLINK("https://statusinvest.com.br/fundos-imobiliarios/"&amp;Tabela1[[#This Row],[Ticker]],"Link")</f>
        <v/>
      </c>
      <c r="V148" s="38" t="inlineStr">
        <is>
          <t>https://fnet.bmfbovespa.com.br/fnet/publico/downloadDocumento?id=120538</t>
        </is>
      </c>
    </row>
    <row r="149">
      <c r="A149" s="42" t="inlineStr">
        <is>
          <t>GSFI11</t>
        </is>
      </c>
      <c r="B149" s="42" t="inlineStr">
        <is>
          <t>FII</t>
        </is>
      </c>
      <c r="C149" s="13" t="inlineStr">
        <is>
          <t>Shoppings</t>
        </is>
      </c>
      <c r="D149" s="13" t="inlineStr">
        <is>
          <t>Planner</t>
        </is>
      </c>
      <c r="E149" s="39" t="n">
        <v>5</v>
      </c>
      <c r="F149" s="39" t="inlineStr">
        <is>
          <t>-</t>
        </is>
      </c>
      <c r="G149" s="40">
        <f>Tabela1[[#This Row],[Divid.]]*12/Tabela1[[#This Row],[Preço atual]]</f>
        <v/>
      </c>
      <c r="H149" s="39" t="n">
        <v>0</v>
      </c>
      <c r="I149" s="39" t="n">
        <v>13.58</v>
      </c>
      <c r="J149" s="41">
        <f>Tabela1[[#This Row],[Preço atual]]/Tabela1[[#This Row],[VP]]</f>
        <v/>
      </c>
      <c r="K149" s="14" t="n">
        <v>0.09699999999999999</v>
      </c>
      <c r="L149" s="14" t="n">
        <v>0.04099999999999999</v>
      </c>
      <c r="M149" s="13" t="n">
        <v>1.66</v>
      </c>
      <c r="N149" s="13" t="n">
        <v>7339</v>
      </c>
      <c r="O149" s="13" t="n"/>
      <c r="P149" s="13" t="n"/>
      <c r="Q149" s="30">
        <f>Tabela1[[#This Row],[Divid.]]</f>
        <v/>
      </c>
      <c r="R149" s="31" t="n">
        <v>0</v>
      </c>
      <c r="S1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9" s="17">
        <f>Tabela1[[#This Row],[Preço Calculado]]/Tabela1[[#This Row],[Preço atual]]-1</f>
        <v/>
      </c>
      <c r="U149" s="29">
        <f>HYPERLINK("https://statusinvest.com.br/fundos-imobiliarios/"&amp;Tabela1[[#This Row],[Ticker]],"Link")</f>
        <v/>
      </c>
      <c r="V149" s="38" t="inlineStr">
        <is>
          <t>https://fnet.bmfbovespa.com.br/fnet/publico/downloadDocumento?id=388201</t>
        </is>
      </c>
    </row>
    <row r="150">
      <c r="A150" s="42" t="inlineStr">
        <is>
          <t>GTLG11</t>
        </is>
      </c>
      <c r="B150" s="42" t="inlineStr">
        <is>
          <t>FII</t>
        </is>
      </c>
      <c r="C150" s="13" t="inlineStr">
        <is>
          <t>Logística</t>
        </is>
      </c>
      <c r="D150" s="13" t="n"/>
      <c r="E150" s="39" t="n">
        <v>100</v>
      </c>
      <c r="F150" s="39" t="n">
        <v>0.7</v>
      </c>
      <c r="G150" s="14">
        <f>Tabela1[[#This Row],[Divid.]]*12/Tabela1[[#This Row],[Preço atual]]</f>
        <v/>
      </c>
      <c r="H150" s="39" t="n">
        <v>8.4</v>
      </c>
      <c r="I150" s="39" t="n">
        <v>93.65000000000001</v>
      </c>
      <c r="J150" s="41">
        <f>Tabela1[[#This Row],[Preço atual]]/Tabela1[[#This Row],[VP]]</f>
        <v/>
      </c>
      <c r="K150" s="14" t="n"/>
      <c r="L150" s="14" t="n"/>
      <c r="M150" s="13" t="n">
        <v>4.18</v>
      </c>
      <c r="N150" s="13" t="n">
        <v>123</v>
      </c>
      <c r="O150" s="13" t="n">
        <v>4119</v>
      </c>
      <c r="P150" s="13" t="n">
        <v>263</v>
      </c>
      <c r="Q150" s="30">
        <f>Tabela1[[#This Row],[Divid.]]</f>
        <v/>
      </c>
      <c r="R150" s="31" t="n">
        <v>0</v>
      </c>
      <c r="S1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0" s="17">
        <f>Tabela1[[#This Row],[Preço Calculado]]/Tabela1[[#This Row],[Preço atual]]-1</f>
        <v/>
      </c>
      <c r="U150" s="29">
        <f>HYPERLINK("https://statusinvest.com.br/fundos-imobiliarios/"&amp;Tabela1[[#This Row],[Ticker]],"Link")</f>
        <v/>
      </c>
      <c r="V150" s="38" t="inlineStr">
        <is>
          <t>https://fnet.bmfbovespa.com.br/fnet/publico/downloadDocumento?id=389817</t>
        </is>
      </c>
    </row>
    <row r="151">
      <c r="A151" s="42" t="inlineStr">
        <is>
          <t>GTWR11</t>
        </is>
      </c>
      <c r="B151" s="42" t="inlineStr">
        <is>
          <t>FII</t>
        </is>
      </c>
      <c r="C151" s="13" t="inlineStr">
        <is>
          <t>Lajes Corporativas</t>
        </is>
      </c>
      <c r="D151" s="13" t="inlineStr">
        <is>
          <t>Votorantim Asset</t>
        </is>
      </c>
      <c r="E151" s="39" t="n">
        <v>79.5</v>
      </c>
      <c r="F151" s="39" t="n">
        <v>0.74</v>
      </c>
      <c r="G151" s="14">
        <f>Tabela1[[#This Row],[Divid.]]*12/Tabela1[[#This Row],[Preço atual]]</f>
        <v/>
      </c>
      <c r="H151" s="39" t="n">
        <v>9.67</v>
      </c>
      <c r="I151" s="39" t="n">
        <v>98.05</v>
      </c>
      <c r="J151" s="41">
        <f>Tabela1[[#This Row],[Preço atual]]/Tabela1[[#This Row],[VP]]</f>
        <v/>
      </c>
      <c r="K151" s="14" t="n">
        <v>0</v>
      </c>
      <c r="L151" s="14" t="n">
        <v>0</v>
      </c>
      <c r="M151" s="13" t="n">
        <v>0.84</v>
      </c>
      <c r="N151" s="13" t="n">
        <v>25558</v>
      </c>
      <c r="O151" s="13" t="n">
        <v>10609</v>
      </c>
      <c r="P151" s="13" t="n">
        <v>1276</v>
      </c>
      <c r="Q151" s="30">
        <f>Tabela1[[#This Row],[Divid.]]</f>
        <v/>
      </c>
      <c r="R151" s="31" t="n">
        <v>0</v>
      </c>
      <c r="S1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1" s="17">
        <f>Tabela1[[#This Row],[Preço Calculado]]/Tabela1[[#This Row],[Preço atual]]-1</f>
        <v/>
      </c>
      <c r="U151" s="29">
        <f>HYPERLINK("https://statusinvest.com.br/fundos-imobiliarios/"&amp;Tabela1[[#This Row],[Ticker]],"Link")</f>
        <v/>
      </c>
      <c r="V151" s="38" t="inlineStr">
        <is>
          <t>https://fnet.bmfbovespa.com.br/fnet/publico/downloadDocumento?id=392053</t>
        </is>
      </c>
    </row>
    <row r="152">
      <c r="A152" s="42" t="inlineStr">
        <is>
          <t>GURB11</t>
        </is>
      </c>
      <c r="B152" s="42" t="inlineStr">
        <is>
          <t>FII</t>
        </is>
      </c>
      <c r="C152" s="13" t="inlineStr">
        <is>
          <t>Híbrido</t>
        </is>
      </c>
      <c r="D152" s="13" t="n"/>
      <c r="E152" s="39" t="n">
        <v>100</v>
      </c>
      <c r="F152" s="39" t="n">
        <v>1.4</v>
      </c>
      <c r="G152" s="40">
        <f>Tabela1[[#This Row],[Divid.]]*12/Tabela1[[#This Row],[Preço atual]]</f>
        <v/>
      </c>
      <c r="H152" s="39" t="n">
        <v>7.52</v>
      </c>
      <c r="I152" s="39" t="n">
        <v>106.42</v>
      </c>
      <c r="J152" s="41">
        <f>Tabela1[[#This Row],[Preço atual]]/Tabela1[[#This Row],[VP]]</f>
        <v/>
      </c>
      <c r="K152" s="14" t="n"/>
      <c r="L152" s="14" t="n"/>
      <c r="M152" s="13" t="n">
        <v>7.54</v>
      </c>
      <c r="N152" s="13" t="n">
        <v>38</v>
      </c>
      <c r="O152" s="13" t="n"/>
      <c r="P152" s="13" t="n"/>
      <c r="Q152" s="30">
        <f>Tabela1[[#This Row],[Divid.]]</f>
        <v/>
      </c>
      <c r="R152" s="31" t="n">
        <v>0</v>
      </c>
      <c r="S1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2" s="17">
        <f>Tabela1[[#This Row],[Preço Calculado]]/Tabela1[[#This Row],[Preço atual]]-1</f>
        <v/>
      </c>
      <c r="U152" s="29">
        <f>HYPERLINK("https://statusinvest.com.br/fundos-imobiliarios/"&amp;Tabela1[[#This Row],[Ticker]],"Link")</f>
        <v/>
      </c>
      <c r="V152" s="38" t="inlineStr">
        <is>
          <t>N/A</t>
        </is>
      </c>
    </row>
    <row r="153">
      <c r="A153" s="42" t="inlineStr">
        <is>
          <t>GWIR11</t>
        </is>
      </c>
      <c r="B153" s="42" t="inlineStr">
        <is>
          <t>FII</t>
        </is>
      </c>
      <c r="C153" s="13" t="inlineStr">
        <is>
          <t>Shoppings</t>
        </is>
      </c>
      <c r="D153" s="13" t="inlineStr">
        <is>
          <t>Hedge Investments</t>
        </is>
      </c>
      <c r="E153" s="39" t="n">
        <v>175.99</v>
      </c>
      <c r="F153" s="39" t="inlineStr">
        <is>
          <t>-</t>
        </is>
      </c>
      <c r="G153" s="40">
        <f>Tabela1[[#This Row],[Divid.]]*12/Tabela1[[#This Row],[Preço atual]]</f>
        <v/>
      </c>
      <c r="H153" s="39" t="n">
        <v>0</v>
      </c>
      <c r="I153" s="39" t="n">
        <v>238.79</v>
      </c>
      <c r="J153" s="41">
        <f>Tabela1[[#This Row],[Preço atual]]/Tabela1[[#This Row],[VP]]</f>
        <v/>
      </c>
      <c r="K153" s="14" t="n">
        <v>0.019</v>
      </c>
      <c r="L153" s="14" t="n">
        <v>0.049</v>
      </c>
      <c r="M153" s="13" t="n">
        <v>0.67</v>
      </c>
      <c r="N153" s="13" t="n">
        <v>209</v>
      </c>
      <c r="O153" s="13" t="n"/>
      <c r="P153" s="13" t="n"/>
      <c r="Q153" s="30">
        <f>Tabela1[[#This Row],[Divid.]]</f>
        <v/>
      </c>
      <c r="R153" s="31" t="n">
        <v>0</v>
      </c>
      <c r="S1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3" s="17">
        <f>Tabela1[[#This Row],[Preço Calculado]]/Tabela1[[#This Row],[Preço atual]]-1</f>
        <v/>
      </c>
      <c r="U153" s="29">
        <f>HYPERLINK("https://statusinvest.com.br/fundos-imobiliarios/"&amp;Tabela1[[#This Row],[Ticker]],"Link")</f>
        <v/>
      </c>
      <c r="V153" s="38" t="inlineStr">
        <is>
          <t>https://fnet.bmfbovespa.com.br/fnet/publico/downloadDocumento?id=162503</t>
        </is>
      </c>
    </row>
    <row r="154">
      <c r="A154" s="42" t="inlineStr">
        <is>
          <t>GZIT11</t>
        </is>
      </c>
      <c r="B154" s="42" t="inlineStr">
        <is>
          <t>FII</t>
        </is>
      </c>
      <c r="C154" s="13" t="inlineStr">
        <is>
          <t>Híbrido</t>
        </is>
      </c>
      <c r="D154" s="13" t="n"/>
      <c r="E154" s="39" t="n">
        <v>0</v>
      </c>
      <c r="F154" s="39" t="inlineStr">
        <is>
          <t>-</t>
        </is>
      </c>
      <c r="G154" s="14">
        <f>Tabela1[[#This Row],[Divid.]]*12/Tabela1[[#This Row],[Preço atual]]</f>
        <v/>
      </c>
      <c r="H154" s="39" t="n">
        <v>0</v>
      </c>
      <c r="I154" s="39" t="n">
        <v>91.42</v>
      </c>
      <c r="J154" s="41">
        <f>Tabela1[[#This Row],[Preço atual]]/Tabela1[[#This Row],[VP]]</f>
        <v/>
      </c>
      <c r="K154" s="14" t="n"/>
      <c r="L154" s="14" t="n"/>
      <c r="M154" s="13" t="n">
        <v>3.44</v>
      </c>
      <c r="N154" s="13" t="n">
        <v>1</v>
      </c>
      <c r="O154" s="13" t="n"/>
      <c r="P154" s="13" t="n"/>
      <c r="Q154" s="30">
        <f>Tabela1[[#This Row],[Divid.]]</f>
        <v/>
      </c>
      <c r="R154" s="31" t="n">
        <v>0</v>
      </c>
      <c r="S1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4" s="17">
        <f>Tabela1[[#This Row],[Preço Calculado]]/Tabela1[[#This Row],[Preço atual]]-1</f>
        <v/>
      </c>
      <c r="U154" s="29">
        <f>HYPERLINK("https://statusinvest.com.br/fundos-imobiliarios/"&amp;Tabela1[[#This Row],[Ticker]],"Link")</f>
        <v/>
      </c>
      <c r="V154" s="38" t="inlineStr">
        <is>
          <t>N/A</t>
        </is>
      </c>
    </row>
    <row r="155">
      <c r="A155" s="42" t="inlineStr">
        <is>
          <t>HAAA11</t>
        </is>
      </c>
      <c r="B155" s="42" t="inlineStr">
        <is>
          <t>FII</t>
        </is>
      </c>
      <c r="C155" s="13" t="inlineStr">
        <is>
          <t>Lajes Corporativas</t>
        </is>
      </c>
      <c r="D155" s="13" t="inlineStr">
        <is>
          <t>Hedge Investments</t>
        </is>
      </c>
      <c r="E155" s="39" t="n">
        <v>80</v>
      </c>
      <c r="F155" s="39" t="n">
        <v>0.54</v>
      </c>
      <c r="G155" s="14">
        <f>Tabela1[[#This Row],[Divid.]]*12/Tabela1[[#This Row],[Preço atual]]</f>
        <v/>
      </c>
      <c r="H155" s="39" t="n">
        <v>7.15</v>
      </c>
      <c r="I155" s="39" t="n">
        <v>89.97</v>
      </c>
      <c r="J155" s="41">
        <f>Tabela1[[#This Row],[Preço atual]]/Tabela1[[#This Row],[VP]]</f>
        <v/>
      </c>
      <c r="K155" s="14" t="n">
        <v>0.169</v>
      </c>
      <c r="L155" s="14" t="n">
        <v>0</v>
      </c>
      <c r="M155" s="13" t="n">
        <v>0.98</v>
      </c>
      <c r="N155" s="13" t="n">
        <v>155</v>
      </c>
      <c r="O155" s="13" t="n">
        <v>18848</v>
      </c>
      <c r="P155" s="13" t="n">
        <v>1632</v>
      </c>
      <c r="Q155" s="30">
        <f>Tabela1[[#This Row],[Divid.]]</f>
        <v/>
      </c>
      <c r="R155" s="31" t="n">
        <v>0</v>
      </c>
      <c r="S1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5" s="17">
        <f>Tabela1[[#This Row],[Preço Calculado]]/Tabela1[[#This Row],[Preço atual]]-1</f>
        <v/>
      </c>
      <c r="U155" s="29">
        <f>HYPERLINK("https://statusinvest.com.br/fundos-imobiliarios/"&amp;Tabela1[[#This Row],[Ticker]],"Link")</f>
        <v/>
      </c>
      <c r="V155" s="38" t="inlineStr">
        <is>
          <t>https://fnet.bmfbovespa.com.br/fnet/publico/downloadDocumento?id=388655</t>
        </is>
      </c>
    </row>
    <row r="156">
      <c r="A156" s="42" t="inlineStr">
        <is>
          <t>HABT11</t>
        </is>
      </c>
      <c r="B156" s="42" t="inlineStr">
        <is>
          <t>FII</t>
        </is>
      </c>
      <c r="C156" s="13" t="inlineStr">
        <is>
          <t>Títulos e Valores Mobiliários</t>
        </is>
      </c>
      <c r="D156" s="13" t="inlineStr">
        <is>
          <t>Habitat Capital</t>
        </is>
      </c>
      <c r="E156" s="39" t="n">
        <v>89.97</v>
      </c>
      <c r="F156" s="39" t="n">
        <v>0.92</v>
      </c>
      <c r="G156" s="14">
        <f>Tabela1[[#This Row],[Divid.]]*12/Tabela1[[#This Row],[Preço atual]]</f>
        <v/>
      </c>
      <c r="H156" s="39" t="n">
        <v>15.27</v>
      </c>
      <c r="I156" s="39" t="n">
        <v>99.8</v>
      </c>
      <c r="J156" s="41">
        <f>Tabela1[[#This Row],[Preço atual]]/Tabela1[[#This Row],[VP]]</f>
        <v/>
      </c>
      <c r="K156" s="14" t="n"/>
      <c r="L156" s="14" t="n"/>
      <c r="M156" s="13" t="n">
        <v>2.93</v>
      </c>
      <c r="N156" s="13" t="n">
        <v>66151</v>
      </c>
      <c r="O156" s="13" t="n"/>
      <c r="P156" s="13" t="n"/>
      <c r="Q156" s="30">
        <f>Tabela1[[#This Row],[Divid.]]</f>
        <v/>
      </c>
      <c r="R156" s="31" t="n">
        <v>0</v>
      </c>
      <c r="S1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6" s="17">
        <f>Tabela1[[#This Row],[Preço Calculado]]/Tabela1[[#This Row],[Preço atual]]-1</f>
        <v/>
      </c>
      <c r="U156" s="29">
        <f>HYPERLINK("https://statusinvest.com.br/fundos-imobiliarios/"&amp;Tabela1[[#This Row],[Ticker]],"Link")</f>
        <v/>
      </c>
      <c r="V156" s="38" t="inlineStr">
        <is>
          <t>https://fnet.bmfbovespa.com.br/fnet/publico/downloadDocumento?id=394754</t>
        </is>
      </c>
    </row>
    <row r="157">
      <c r="A157" s="42" t="inlineStr">
        <is>
          <t>HBCR11</t>
        </is>
      </c>
      <c r="B157" s="42" t="inlineStr">
        <is>
          <t>FII</t>
        </is>
      </c>
      <c r="C157" s="13" t="inlineStr">
        <is>
          <t>Outros</t>
        </is>
      </c>
      <c r="D157" s="13" t="n"/>
      <c r="E157" s="39" t="n">
        <v>115</v>
      </c>
      <c r="F157" s="39" t="n">
        <v>0.7181999999999999</v>
      </c>
      <c r="G157" s="40">
        <f>Tabela1[[#This Row],[Divid.]]*12/Tabela1[[#This Row],[Preço atual]]</f>
        <v/>
      </c>
      <c r="H157" s="39" t="n">
        <v>7.2469</v>
      </c>
      <c r="I157" s="39" t="n">
        <v>105.15</v>
      </c>
      <c r="J157" s="41">
        <f>Tabela1[[#This Row],[Preço atual]]/Tabela1[[#This Row],[VP]]</f>
        <v/>
      </c>
      <c r="K157" s="14" t="n"/>
      <c r="L157" s="14" t="n"/>
      <c r="M157" s="13" t="n">
        <v>7.3</v>
      </c>
      <c r="N157" s="13" t="n">
        <v>34</v>
      </c>
      <c r="O157" s="13" t="n">
        <v>7192</v>
      </c>
      <c r="P157" s="13" t="n">
        <v>441</v>
      </c>
      <c r="Q157" s="30">
        <f>Tabela1[[#This Row],[Divid.]]</f>
        <v/>
      </c>
      <c r="R157" s="31" t="n">
        <v>0</v>
      </c>
      <c r="S1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7" s="17">
        <f>Tabela1[[#This Row],[Preço Calculado]]/Tabela1[[#This Row],[Preço atual]]-1</f>
        <v/>
      </c>
      <c r="U157" s="29">
        <f>HYPERLINK("https://statusinvest.com.br/fundos-imobiliarios/"&amp;Tabela1[[#This Row],[Ticker]],"Link")</f>
        <v/>
      </c>
      <c r="V157" s="38" t="inlineStr">
        <is>
          <t>https://fnet.bmfbovespa.com.br/fnet/publico/downloadDocumento?id=386328</t>
        </is>
      </c>
    </row>
    <row r="158">
      <c r="A158" s="42" t="inlineStr">
        <is>
          <t>HBRH11</t>
        </is>
      </c>
      <c r="B158" s="42" t="inlineStr">
        <is>
          <t>FII</t>
        </is>
      </c>
      <c r="C158" s="13" t="inlineStr">
        <is>
          <t>Híbrido</t>
        </is>
      </c>
      <c r="D158" s="13" t="inlineStr">
        <is>
          <t>Brl Trust</t>
        </is>
      </c>
      <c r="E158" s="39" t="n">
        <v>85.98999999999999</v>
      </c>
      <c r="F158" s="39" t="n">
        <v>0.6058</v>
      </c>
      <c r="G158" s="14">
        <f>Tabela1[[#This Row],[Divid.]]*12/Tabela1[[#This Row],[Preço atual]]</f>
        <v/>
      </c>
      <c r="H158" s="39" t="n">
        <v>9.1004</v>
      </c>
      <c r="I158" s="39" t="n">
        <v>113.29</v>
      </c>
      <c r="J158" s="41">
        <f>Tabela1[[#This Row],[Preço atual]]/Tabela1[[#This Row],[VP]]</f>
        <v/>
      </c>
      <c r="K158" s="14" t="n">
        <v>0.028</v>
      </c>
      <c r="L158" s="14" t="n">
        <v>0</v>
      </c>
      <c r="M158" s="13" t="n">
        <v>0.86</v>
      </c>
      <c r="N158" s="13" t="n">
        <v>1381</v>
      </c>
      <c r="O158" s="13" t="n">
        <v>7893</v>
      </c>
      <c r="P158" s="13" t="n">
        <v>881</v>
      </c>
      <c r="Q158" s="30">
        <f>Tabela1[[#This Row],[Divid.]]</f>
        <v/>
      </c>
      <c r="R158" s="31" t="n">
        <v>0</v>
      </c>
      <c r="S1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8" s="17">
        <f>Tabela1[[#This Row],[Preço Calculado]]/Tabela1[[#This Row],[Preço atual]]-1</f>
        <v/>
      </c>
      <c r="U158" s="29">
        <f>HYPERLINK("https://statusinvest.com.br/fundos-imobiliarios/"&amp;Tabela1[[#This Row],[Ticker]],"Link")</f>
        <v/>
      </c>
      <c r="V158" s="38" t="inlineStr">
        <is>
          <t>https://fnet.bmfbovespa.com.br/fnet/publico/downloadDocumento?id=392165</t>
        </is>
      </c>
    </row>
    <row r="159">
      <c r="A159" s="42" t="inlineStr">
        <is>
          <t>HBTT11</t>
        </is>
      </c>
      <c r="B159" s="42" t="inlineStr">
        <is>
          <t>FII</t>
        </is>
      </c>
      <c r="C159" s="13" t="inlineStr">
        <is>
          <t>Títulos e Valores Mobiliários</t>
        </is>
      </c>
      <c r="D159" s="13" t="inlineStr">
        <is>
          <t>Habitat Capital</t>
        </is>
      </c>
      <c r="E159" s="39" t="n">
        <v>1055</v>
      </c>
      <c r="F159" s="39" t="n">
        <v>16.58</v>
      </c>
      <c r="G159" s="14">
        <f>Tabela1[[#This Row],[Divid.]]*12/Tabela1[[#This Row],[Preço atual]]</f>
        <v/>
      </c>
      <c r="H159" s="39" t="n">
        <v>0</v>
      </c>
      <c r="I159" s="39" t="n">
        <v>0</v>
      </c>
      <c r="J159" s="41">
        <f>Tabela1[[#This Row],[Preço atual]]/Tabela1[[#This Row],[VP]]</f>
        <v/>
      </c>
      <c r="K159" s="14" t="n"/>
      <c r="L159" s="14" t="n"/>
      <c r="M159" s="13" t="inlineStr">
        <is>
          <t>-</t>
        </is>
      </c>
      <c r="N159" s="13" t="n">
        <v>0</v>
      </c>
      <c r="O159" s="13" t="n"/>
      <c r="P159" s="13" t="n"/>
      <c r="Q159" s="30">
        <f>Tabela1[[#This Row],[Divid.]]</f>
        <v/>
      </c>
      <c r="R159" s="31" t="n">
        <v>0</v>
      </c>
      <c r="S1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9" s="17">
        <f>Tabela1[[#This Row],[Preço Calculado]]/Tabela1[[#This Row],[Preço atual]]-1</f>
        <v/>
      </c>
      <c r="U159" s="29">
        <f>HYPERLINK("https://statusinvest.com.br/fundos-imobiliarios/"&amp;Tabela1[[#This Row],[Ticker]],"Link")</f>
        <v/>
      </c>
      <c r="V159" s="38" t="inlineStr">
        <is>
          <t>https://fnet.bmfbovespa.com.br/fnet/publico/downloadDocumento?id=123065</t>
        </is>
      </c>
    </row>
    <row r="160">
      <c r="A160" s="42" t="inlineStr">
        <is>
          <t>HCHG11</t>
        </is>
      </c>
      <c r="B160" s="42" t="inlineStr">
        <is>
          <t>FII</t>
        </is>
      </c>
      <c r="C160" s="13" t="inlineStr">
        <is>
          <t>Outros</t>
        </is>
      </c>
      <c r="D160" s="13" t="n"/>
      <c r="E160" s="39" t="n">
        <v>85.69</v>
      </c>
      <c r="F160" s="39" t="n">
        <v>1</v>
      </c>
      <c r="G160" s="14">
        <f>Tabela1[[#This Row],[Divid.]]*12/Tabela1[[#This Row],[Preço atual]]</f>
        <v/>
      </c>
      <c r="H160" s="39" t="n">
        <v>11.75</v>
      </c>
      <c r="I160" s="39" t="n">
        <v>100.07</v>
      </c>
      <c r="J160" s="41">
        <f>Tabela1[[#This Row],[Preço atual]]/Tabela1[[#This Row],[VP]]</f>
        <v/>
      </c>
      <c r="K160" s="14" t="n"/>
      <c r="L160" s="14" t="n"/>
      <c r="M160" s="13" t="n">
        <v>1.9</v>
      </c>
      <c r="N160" s="13" t="n">
        <v>590</v>
      </c>
      <c r="O160" s="13" t="n"/>
      <c r="P160" s="13" t="n"/>
      <c r="Q160" s="30">
        <f>Tabela1[[#This Row],[Divid.]]</f>
        <v/>
      </c>
      <c r="R160" s="31" t="n">
        <v>0</v>
      </c>
      <c r="S1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0" s="17">
        <f>Tabela1[[#This Row],[Preço Calculado]]/Tabela1[[#This Row],[Preço atual]]-1</f>
        <v/>
      </c>
      <c r="U160" s="29">
        <f>HYPERLINK("https://statusinvest.com.br/fundos-imobiliarios/"&amp;Tabela1[[#This Row],[Ticker]],"Link")</f>
        <v/>
      </c>
      <c r="V160" s="38" t="inlineStr">
        <is>
          <t>https://fnet.bmfbovespa.com.br/fnet/publico/downloadDocumento?id=395762</t>
        </is>
      </c>
    </row>
    <row r="161">
      <c r="A161" s="42" t="inlineStr">
        <is>
          <t>HCPR11</t>
        </is>
      </c>
      <c r="B161" s="42" t="inlineStr">
        <is>
          <t>FII</t>
        </is>
      </c>
      <c r="C161" s="13" t="inlineStr"/>
      <c r="D161" s="13" t="n"/>
      <c r="E161" s="39" t="n">
        <v>0</v>
      </c>
      <c r="F161" s="39" t="inlineStr">
        <is>
          <t>-</t>
        </is>
      </c>
      <c r="G161" s="14">
        <f>Tabela1[[#This Row],[Divid.]]*12/Tabela1[[#This Row],[Preço atual]]</f>
        <v/>
      </c>
      <c r="H161" s="39" t="n">
        <v>0</v>
      </c>
      <c r="I161" s="39" t="n">
        <v>0</v>
      </c>
      <c r="J161" s="41">
        <f>Tabela1[[#This Row],[Preço atual]]/Tabela1[[#This Row],[VP]]</f>
        <v/>
      </c>
      <c r="K161" s="14" t="n"/>
      <c r="L161" s="14" t="n"/>
      <c r="M161" s="13" t="inlineStr">
        <is>
          <t>-</t>
        </is>
      </c>
      <c r="N161" s="13" t="n"/>
      <c r="O161" s="13" t="n"/>
      <c r="P161" s="13" t="n"/>
      <c r="Q161" s="30">
        <f>Tabela1[[#This Row],[Divid.]]</f>
        <v/>
      </c>
      <c r="R161" s="31" t="n">
        <v>0</v>
      </c>
      <c r="S1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1" s="17">
        <f>Tabela1[[#This Row],[Preço Calculado]]/Tabela1[[#This Row],[Preço atual]]-1</f>
        <v/>
      </c>
      <c r="U161" s="29">
        <f>HYPERLINK("https://statusinvest.com.br/fundos-imobiliarios/"&amp;Tabela1[[#This Row],[Ticker]],"Link")</f>
        <v/>
      </c>
      <c r="V161" s="38" t="inlineStr">
        <is>
          <t>N/A</t>
        </is>
      </c>
    </row>
    <row r="162">
      <c r="A162" s="42" t="inlineStr">
        <is>
          <t>HCRI11</t>
        </is>
      </c>
      <c r="B162" s="42" t="inlineStr">
        <is>
          <t>FII</t>
        </is>
      </c>
      <c r="C162" s="13" t="inlineStr">
        <is>
          <t>Hospital</t>
        </is>
      </c>
      <c r="D162" s="13" t="inlineStr">
        <is>
          <t>Btg Pactual</t>
        </is>
      </c>
      <c r="E162" s="39" t="n">
        <v>227.29</v>
      </c>
      <c r="F162" s="39" t="n">
        <v>2.4303</v>
      </c>
      <c r="G162" s="14">
        <f>Tabela1[[#This Row],[Divid.]]*12/Tabela1[[#This Row],[Preço atual]]</f>
        <v/>
      </c>
      <c r="H162" s="39" t="n">
        <v>18.9632</v>
      </c>
      <c r="I162" s="39" t="n">
        <v>299.94</v>
      </c>
      <c r="J162" s="41">
        <f>Tabela1[[#This Row],[Preço atual]]/Tabela1[[#This Row],[VP]]</f>
        <v/>
      </c>
      <c r="K162" s="14" t="n">
        <v>0</v>
      </c>
      <c r="L162" s="14" t="n">
        <v>0</v>
      </c>
      <c r="M162" s="13" t="n">
        <v>2.28</v>
      </c>
      <c r="N162" s="13" t="n">
        <v>3047</v>
      </c>
      <c r="O162" s="13" t="n">
        <v>8219</v>
      </c>
      <c r="P162" s="13" t="n">
        <v>1178</v>
      </c>
      <c r="Q162" s="30">
        <f>Tabela1[[#This Row],[Divid.]]</f>
        <v/>
      </c>
      <c r="R162" s="31" t="n">
        <v>0</v>
      </c>
      <c r="S1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2" s="17">
        <f>Tabela1[[#This Row],[Preço Calculado]]/Tabela1[[#This Row],[Preço atual]]-1</f>
        <v/>
      </c>
      <c r="U162" s="29">
        <f>HYPERLINK("https://statusinvest.com.br/fundos-imobiliarios/"&amp;Tabela1[[#This Row],[Ticker]],"Link")</f>
        <v/>
      </c>
      <c r="V162" s="38" t="inlineStr">
        <is>
          <t>https://fnet.bmfbovespa.com.br/fnet/publico/downloadDocumento?id=387219</t>
        </is>
      </c>
    </row>
    <row r="163">
      <c r="A163" s="42" t="inlineStr">
        <is>
          <t>HCST11</t>
        </is>
      </c>
      <c r="B163" s="42" t="inlineStr">
        <is>
          <t>FII</t>
        </is>
      </c>
      <c r="C163" s="13" t="inlineStr">
        <is>
          <t>Residencial</t>
        </is>
      </c>
      <c r="D163" s="13" t="inlineStr">
        <is>
          <t>Hectare Capital</t>
        </is>
      </c>
      <c r="E163" s="39" t="n">
        <v>61.01</v>
      </c>
      <c r="F163" s="39" t="inlineStr">
        <is>
          <t>-</t>
        </is>
      </c>
      <c r="G163" s="40">
        <f>Tabela1[[#This Row],[Divid.]]*12/Tabela1[[#This Row],[Preço atual]]</f>
        <v/>
      </c>
      <c r="H163" s="39" t="n">
        <v>0</v>
      </c>
      <c r="I163" s="39" t="n">
        <v>99.68000000000001</v>
      </c>
      <c r="J163" s="41">
        <f>Tabela1[[#This Row],[Preço atual]]/Tabela1[[#This Row],[VP]]</f>
        <v/>
      </c>
      <c r="K163" s="14" t="n"/>
      <c r="L163" s="14" t="n"/>
      <c r="M163" s="13" t="n">
        <v>6.19</v>
      </c>
      <c r="N163" s="13" t="n">
        <v>79</v>
      </c>
      <c r="O163" s="13" t="n"/>
      <c r="P163" s="13" t="n"/>
      <c r="Q163" s="30">
        <f>Tabela1[[#This Row],[Divid.]]</f>
        <v/>
      </c>
      <c r="R163" s="31" t="n">
        <v>0</v>
      </c>
      <c r="S1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3" s="17">
        <f>Tabela1[[#This Row],[Preço Calculado]]/Tabela1[[#This Row],[Preço atual]]-1</f>
        <v/>
      </c>
      <c r="U163" s="29">
        <f>HYPERLINK("https://statusinvest.com.br/fundos-imobiliarios/"&amp;Tabela1[[#This Row],[Ticker]],"Link")</f>
        <v/>
      </c>
      <c r="V163" s="38" t="inlineStr">
        <is>
          <t>N/A</t>
        </is>
      </c>
    </row>
    <row r="164">
      <c r="A164" s="42" t="inlineStr">
        <is>
          <t>HCTR11</t>
        </is>
      </c>
      <c r="B164" s="42" t="inlineStr">
        <is>
          <t>FII</t>
        </is>
      </c>
      <c r="C164" s="13" t="inlineStr">
        <is>
          <t>Títulos e Valores Mobiliários</t>
        </is>
      </c>
      <c r="D164" s="13" t="inlineStr">
        <is>
          <t>Hectare Capital</t>
        </is>
      </c>
      <c r="E164" s="39" t="n">
        <v>100.24</v>
      </c>
      <c r="F164" s="39" t="n">
        <v>1.1</v>
      </c>
      <c r="G164" s="40">
        <f>Tabela1[[#This Row],[Divid.]]*12/Tabela1[[#This Row],[Preço atual]]</f>
        <v/>
      </c>
      <c r="H164" s="39" t="n">
        <v>16.67</v>
      </c>
      <c r="I164" s="39" t="n">
        <v>121.43</v>
      </c>
      <c r="J164" s="41">
        <f>Tabela1[[#This Row],[Preço atual]]/Tabela1[[#This Row],[VP]]</f>
        <v/>
      </c>
      <c r="K164" s="14" t="n"/>
      <c r="L164" s="14" t="n"/>
      <c r="M164" s="13" t="n">
        <v>1.54</v>
      </c>
      <c r="N164" s="13" t="n">
        <v>208140</v>
      </c>
      <c r="O164" s="13" t="n"/>
      <c r="P164" s="13" t="n"/>
      <c r="Q164" s="30">
        <f>Tabela1[[#This Row],[Divid.]]</f>
        <v/>
      </c>
      <c r="R164" s="31" t="n">
        <v>0</v>
      </c>
      <c r="S1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4" s="17">
        <f>Tabela1[[#This Row],[Preço Calculado]]/Tabela1[[#This Row],[Preço atual]]-1</f>
        <v/>
      </c>
      <c r="U164" s="29">
        <f>HYPERLINK("https://statusinvest.com.br/fundos-imobiliarios/"&amp;Tabela1[[#This Row],[Ticker]],"Link")</f>
        <v/>
      </c>
      <c r="V164" s="38" t="inlineStr">
        <is>
          <t>https://fnet.bmfbovespa.com.br/fnet/publico/downloadDocumento?id=382481</t>
        </is>
      </c>
    </row>
    <row r="165">
      <c r="A165" s="42" t="inlineStr">
        <is>
          <t>HDEL11</t>
        </is>
      </c>
      <c r="B165" s="42" t="inlineStr">
        <is>
          <t>FII</t>
        </is>
      </c>
      <c r="C165" s="13" t="inlineStr">
        <is>
          <t>Logística</t>
        </is>
      </c>
      <c r="D165" s="13" t="n"/>
      <c r="E165" s="39" t="n">
        <v>0</v>
      </c>
      <c r="F165" s="39" t="inlineStr">
        <is>
          <t>-</t>
        </is>
      </c>
      <c r="G165" s="40">
        <f>Tabela1[[#This Row],[Divid.]]*12/Tabela1[[#This Row],[Preço atual]]</f>
        <v/>
      </c>
      <c r="H165" s="39" t="n">
        <v>1.91</v>
      </c>
      <c r="I165" s="39" t="n">
        <v>100.4</v>
      </c>
      <c r="J165" s="41">
        <f>Tabela1[[#This Row],[Preço atual]]/Tabela1[[#This Row],[VP]]</f>
        <v/>
      </c>
      <c r="K165" s="14" t="n"/>
      <c r="L165" s="14" t="n"/>
      <c r="M165" s="13" t="n">
        <v>100.93</v>
      </c>
      <c r="N165" s="13" t="n">
        <v>49</v>
      </c>
      <c r="O165" s="13" t="n"/>
      <c r="P165" s="13" t="n"/>
      <c r="Q165" s="30">
        <f>Tabela1[[#This Row],[Divid.]]</f>
        <v/>
      </c>
      <c r="R165" s="31" t="n">
        <v>0</v>
      </c>
      <c r="S1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5" s="17">
        <f>Tabela1[[#This Row],[Preço Calculado]]/Tabela1[[#This Row],[Preço atual]]-1</f>
        <v/>
      </c>
      <c r="U165" s="29">
        <f>HYPERLINK("https://statusinvest.com.br/fundos-imobiliarios/"&amp;Tabela1[[#This Row],[Ticker]],"Link")</f>
        <v/>
      </c>
      <c r="V165" s="38" t="inlineStr">
        <is>
          <t>N/A</t>
        </is>
      </c>
    </row>
    <row r="166">
      <c r="A166" s="42" t="inlineStr">
        <is>
          <t>HDOF11</t>
        </is>
      </c>
      <c r="B166" s="42" t="inlineStr">
        <is>
          <t>FII</t>
        </is>
      </c>
      <c r="C166" s="13" t="inlineStr">
        <is>
          <t>Lajes Corporativas</t>
        </is>
      </c>
      <c r="D166" s="13" t="n"/>
      <c r="E166" s="39" t="n">
        <v>0</v>
      </c>
      <c r="F166" s="39" t="inlineStr">
        <is>
          <t>-</t>
        </is>
      </c>
      <c r="G166" s="40">
        <f>Tabela1[[#This Row],[Divid.]]*12/Tabela1[[#This Row],[Preço atual]]</f>
        <v/>
      </c>
      <c r="H166" s="39" t="n">
        <v>0</v>
      </c>
      <c r="I166" s="39" t="n">
        <v>98.34999999999999</v>
      </c>
      <c r="J166" s="41">
        <f>Tabela1[[#This Row],[Preço atual]]/Tabela1[[#This Row],[VP]]</f>
        <v/>
      </c>
      <c r="K166" s="14" t="n"/>
      <c r="L166" s="14" t="n"/>
      <c r="M166" s="13" t="n">
        <v>1.81</v>
      </c>
      <c r="N166" s="13" t="n">
        <v>108</v>
      </c>
      <c r="O166" s="13" t="n"/>
      <c r="P166" s="13" t="n"/>
      <c r="Q166" s="30">
        <f>Tabela1[[#This Row],[Divid.]]</f>
        <v/>
      </c>
      <c r="R166" s="31" t="n">
        <v>0</v>
      </c>
      <c r="S1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6" s="17">
        <f>Tabela1[[#This Row],[Preço Calculado]]/Tabela1[[#This Row],[Preço atual]]-1</f>
        <v/>
      </c>
      <c r="U166" s="29">
        <f>HYPERLINK("https://statusinvest.com.br/fundos-imobiliarios/"&amp;Tabela1[[#This Row],[Ticker]],"Link")</f>
        <v/>
      </c>
      <c r="V166" s="38" t="inlineStr">
        <is>
          <t>N/A</t>
        </is>
      </c>
    </row>
    <row r="167">
      <c r="A167" s="42" t="inlineStr">
        <is>
          <t>HFOF11</t>
        </is>
      </c>
      <c r="B167" s="42" t="inlineStr">
        <is>
          <t>FII</t>
        </is>
      </c>
      <c r="C167" s="13" t="inlineStr">
        <is>
          <t>Títulos e Valores Mobiliários</t>
        </is>
      </c>
      <c r="D167" s="13" t="inlineStr">
        <is>
          <t>Hedge Investments</t>
        </is>
      </c>
      <c r="E167" s="39" t="n">
        <v>69.69</v>
      </c>
      <c r="F167" s="39" t="n">
        <v>0.62</v>
      </c>
      <c r="G167" s="40">
        <f>Tabela1[[#This Row],[Divid.]]*12/Tabela1[[#This Row],[Preço atual]]</f>
        <v/>
      </c>
      <c r="H167" s="39" t="n">
        <v>7.92</v>
      </c>
      <c r="I167" s="39" t="n">
        <v>82.16</v>
      </c>
      <c r="J167" s="41">
        <f>Tabela1[[#This Row],[Preço atual]]/Tabela1[[#This Row],[VP]]</f>
        <v/>
      </c>
      <c r="K167" s="14" t="n"/>
      <c r="L167" s="14" t="n"/>
      <c r="M167" s="13" t="n">
        <v>1</v>
      </c>
      <c r="N167" s="13" t="n">
        <v>68625</v>
      </c>
      <c r="O167" s="13" t="n"/>
      <c r="P167" s="13" t="n"/>
      <c r="Q167" s="30">
        <f>Tabela1[[#This Row],[Divid.]]</f>
        <v/>
      </c>
      <c r="R167" s="31" t="n">
        <v>0</v>
      </c>
      <c r="S1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7" s="17">
        <f>Tabela1[[#This Row],[Preço Calculado]]/Tabela1[[#This Row],[Preço atual]]-1</f>
        <v/>
      </c>
      <c r="U167" s="29">
        <f>HYPERLINK("https://statusinvest.com.br/fundos-imobiliarios/"&amp;Tabela1[[#This Row],[Ticker]],"Link")</f>
        <v/>
      </c>
      <c r="V167" s="38" t="inlineStr">
        <is>
          <t>https://fnet.bmfbovespa.com.br/fnet/publico/downloadDocumento?id=387570</t>
        </is>
      </c>
    </row>
    <row r="168">
      <c r="A168" s="42" t="inlineStr">
        <is>
          <t>HGBS11</t>
        </is>
      </c>
      <c r="B168" s="42" t="inlineStr">
        <is>
          <t>FII</t>
        </is>
      </c>
      <c r="C168" s="13" t="inlineStr">
        <is>
          <t>Shoppings</t>
        </is>
      </c>
      <c r="D168" s="13" t="inlineStr">
        <is>
          <t>Hedge Investments</t>
        </is>
      </c>
      <c r="E168" s="39" t="n">
        <v>190.14</v>
      </c>
      <c r="F168" s="39" t="n">
        <v>1.4</v>
      </c>
      <c r="G168" s="40">
        <f>Tabela1[[#This Row],[Divid.]]*12/Tabela1[[#This Row],[Preço atual]]</f>
        <v/>
      </c>
      <c r="H168" s="39" t="n">
        <v>16.5</v>
      </c>
      <c r="I168" s="39" t="n">
        <v>216.98</v>
      </c>
      <c r="J168" s="41">
        <f>Tabela1[[#This Row],[Preço atual]]/Tabela1[[#This Row],[VP]]</f>
        <v/>
      </c>
      <c r="K168" s="14" t="n">
        <v>0.053</v>
      </c>
      <c r="L168" s="14" t="n">
        <v>0.048</v>
      </c>
      <c r="M168" s="13" t="n">
        <v>0.7</v>
      </c>
      <c r="N168" s="13" t="n">
        <v>91261</v>
      </c>
      <c r="O168" s="13" t="n">
        <v>3634</v>
      </c>
      <c r="P168" s="13" t="n">
        <v>301</v>
      </c>
      <c r="Q168" s="30">
        <f>Tabela1[[#This Row],[Divid.]]</f>
        <v/>
      </c>
      <c r="R168" s="31" t="n">
        <v>0</v>
      </c>
      <c r="S1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8" s="17">
        <f>Tabela1[[#This Row],[Preço Calculado]]/Tabela1[[#This Row],[Preço atual]]-1</f>
        <v/>
      </c>
      <c r="U168" s="29">
        <f>HYPERLINK("https://statusinvest.com.br/fundos-imobiliarios/"&amp;Tabela1[[#This Row],[Ticker]],"Link")</f>
        <v/>
      </c>
      <c r="V168" s="38" t="inlineStr">
        <is>
          <t>https://fnet.bmfbovespa.com.br/fnet/publico/downloadDocumento?id=387239</t>
        </is>
      </c>
    </row>
    <row r="169">
      <c r="A169" s="42" t="inlineStr">
        <is>
          <t>HGCR11</t>
        </is>
      </c>
      <c r="B169" s="42" t="inlineStr">
        <is>
          <t>FII</t>
        </is>
      </c>
      <c r="C169" s="13" t="inlineStr">
        <is>
          <t>Títulos e Valores Mobiliários</t>
        </is>
      </c>
      <c r="D169" s="13" t="inlineStr">
        <is>
          <t>Cshg</t>
        </is>
      </c>
      <c r="E169" s="39" t="n">
        <v>102.15</v>
      </c>
      <c r="F169" s="39" t="n">
        <v>1.2</v>
      </c>
      <c r="G169" s="40">
        <f>Tabela1[[#This Row],[Divid.]]*12/Tabela1[[#This Row],[Preço atual]]</f>
        <v/>
      </c>
      <c r="H169" s="39" t="n">
        <v>15.03</v>
      </c>
      <c r="I169" s="39" t="n">
        <v>101.2</v>
      </c>
      <c r="J169" s="41">
        <f>Tabela1[[#This Row],[Preço atual]]/Tabela1[[#This Row],[VP]]</f>
        <v/>
      </c>
      <c r="K169" s="14" t="n"/>
      <c r="L169" s="14" t="n"/>
      <c r="M169" s="13" t="n">
        <v>3.85</v>
      </c>
      <c r="N169" s="13" t="n">
        <v>78003</v>
      </c>
      <c r="O169" s="13" t="n"/>
      <c r="P169" s="13" t="n"/>
      <c r="Q169" s="30">
        <f>Tabela1[[#This Row],[Divid.]]</f>
        <v/>
      </c>
      <c r="R169" s="31" t="n">
        <v>0</v>
      </c>
      <c r="S1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9" s="17">
        <f>Tabela1[[#This Row],[Preço Calculado]]/Tabela1[[#This Row],[Preço atual]]-1</f>
        <v/>
      </c>
      <c r="U169" s="29">
        <f>HYPERLINK("https://statusinvest.com.br/fundos-imobiliarios/"&amp;Tabela1[[#This Row],[Ticker]],"Link")</f>
        <v/>
      </c>
      <c r="V169" s="38" t="inlineStr">
        <is>
          <t>https://fnet.bmfbovespa.com.br/fnet/publico/downloadDocumento?id=387266</t>
        </is>
      </c>
    </row>
    <row r="170">
      <c r="A170" s="42" t="inlineStr">
        <is>
          <t>HGFF11</t>
        </is>
      </c>
      <c r="B170" s="42" t="inlineStr">
        <is>
          <t>FII</t>
        </is>
      </c>
      <c r="C170" s="13" t="inlineStr">
        <is>
          <t>Títulos e Valores Mobiliários</t>
        </is>
      </c>
      <c r="D170" s="13" t="inlineStr">
        <is>
          <t>Cshg</t>
        </is>
      </c>
      <c r="E170" s="39" t="n">
        <v>71.81999999999999</v>
      </c>
      <c r="F170" s="39" t="n">
        <v>0.65</v>
      </c>
      <c r="G170" s="40">
        <f>Tabela1[[#This Row],[Divid.]]*12/Tabela1[[#This Row],[Preço atual]]</f>
        <v/>
      </c>
      <c r="H170" s="39" t="n">
        <v>8.119999999999999</v>
      </c>
      <c r="I170" s="39" t="n">
        <v>87.45</v>
      </c>
      <c r="J170" s="41">
        <f>Tabela1[[#This Row],[Preço atual]]/Tabela1[[#This Row],[VP]]</f>
        <v/>
      </c>
      <c r="K170" s="14" t="n"/>
      <c r="L170" s="14" t="n"/>
      <c r="M170" s="13" t="n">
        <v>2.36</v>
      </c>
      <c r="N170" s="13" t="n">
        <v>9482</v>
      </c>
      <c r="O170" s="13" t="n"/>
      <c r="P170" s="13" t="n"/>
      <c r="Q170" s="30">
        <f>Tabela1[[#This Row],[Divid.]]</f>
        <v/>
      </c>
      <c r="R170" s="31" t="n">
        <v>0</v>
      </c>
      <c r="S1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0" s="17">
        <f>Tabela1[[#This Row],[Preço Calculado]]/Tabela1[[#This Row],[Preço atual]]-1</f>
        <v/>
      </c>
      <c r="U170" s="29">
        <f>HYPERLINK("https://statusinvest.com.br/fundos-imobiliarios/"&amp;Tabela1[[#This Row],[Ticker]],"Link")</f>
        <v/>
      </c>
      <c r="V170" s="38" t="inlineStr">
        <is>
          <t>https://fnet.bmfbovespa.com.br/fnet/publico/downloadDocumento?id=387230</t>
        </is>
      </c>
    </row>
    <row r="171">
      <c r="A171" s="42" t="inlineStr">
        <is>
          <t>HGIC11</t>
        </is>
      </c>
      <c r="B171" s="42" t="inlineStr">
        <is>
          <t>FII</t>
        </is>
      </c>
      <c r="C171" s="13" t="inlineStr">
        <is>
          <t>Títulos e Valores Mobiliários</t>
        </is>
      </c>
      <c r="D171" s="13" t="n"/>
      <c r="E171" s="39" t="n">
        <v>103.99</v>
      </c>
      <c r="F171" s="39" t="n">
        <v>1.1</v>
      </c>
      <c r="G171" s="14">
        <f>Tabela1[[#This Row],[Divid.]]*12/Tabela1[[#This Row],[Preço atual]]</f>
        <v/>
      </c>
      <c r="H171" s="39" t="n">
        <v>12.93</v>
      </c>
      <c r="I171" s="39" t="n">
        <v>114.02</v>
      </c>
      <c r="J171" s="41">
        <f>Tabela1[[#This Row],[Preço atual]]/Tabela1[[#This Row],[VP]]</f>
        <v/>
      </c>
      <c r="K171" s="14" t="n"/>
      <c r="L171" s="14" t="n"/>
      <c r="M171" s="13" t="n">
        <v>22.26</v>
      </c>
      <c r="N171" s="13" t="n">
        <v>384</v>
      </c>
      <c r="O171" s="13" t="n"/>
      <c r="P171" s="13" t="n"/>
      <c r="Q171" s="30">
        <f>Tabela1[[#This Row],[Divid.]]</f>
        <v/>
      </c>
      <c r="R171" s="31" t="n">
        <v>0</v>
      </c>
      <c r="S1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1" s="17">
        <f>Tabela1[[#This Row],[Preço Calculado]]/Tabela1[[#This Row],[Preço atual]]-1</f>
        <v/>
      </c>
      <c r="U171" s="29">
        <f>HYPERLINK("https://statusinvest.com.br/fundos-imobiliarios/"&amp;Tabela1[[#This Row],[Ticker]],"Link")</f>
        <v/>
      </c>
      <c r="V171" s="38" t="inlineStr">
        <is>
          <t>https://fnet.bmfbovespa.com.br/fnet/publico/downloadDocumento?id=393540</t>
        </is>
      </c>
    </row>
    <row r="172">
      <c r="A172" s="42" t="inlineStr">
        <is>
          <t>HGJH11</t>
        </is>
      </c>
      <c r="B172" s="42" t="inlineStr">
        <is>
          <t>FII</t>
        </is>
      </c>
      <c r="C172" s="13" t="inlineStr">
        <is>
          <t>Lajes Corporativas</t>
        </is>
      </c>
      <c r="D172" s="13" t="n"/>
      <c r="E172" s="39" t="n">
        <v>191.29</v>
      </c>
      <c r="F172" s="39" t="n">
        <v>0.8</v>
      </c>
      <c r="G172" s="14">
        <f>Tabela1[[#This Row],[Divid.]]*12/Tabela1[[#This Row],[Preço atual]]</f>
        <v/>
      </c>
      <c r="H172" s="39" t="n">
        <v>0</v>
      </c>
      <c r="I172" s="39" t="n">
        <v>267.63</v>
      </c>
      <c r="J172" s="41">
        <f>Tabela1[[#This Row],[Preço atual]]/Tabela1[[#This Row],[VP]]</f>
        <v/>
      </c>
      <c r="K172" s="14" t="n"/>
      <c r="L172" s="14" t="n"/>
      <c r="M172" s="13" t="n">
        <v>0.97</v>
      </c>
      <c r="N172" s="13" t="n">
        <v>9075</v>
      </c>
      <c r="O172" s="13" t="n">
        <v>26442</v>
      </c>
      <c r="P172" s="13" t="n">
        <v>2459</v>
      </c>
      <c r="Q172" s="30">
        <f>Tabela1[[#This Row],[Divid.]]</f>
        <v/>
      </c>
      <c r="R172" s="31" t="n">
        <v>0</v>
      </c>
      <c r="S1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2" s="17">
        <f>Tabela1[[#This Row],[Preço Calculado]]/Tabela1[[#This Row],[Preço atual]]-1</f>
        <v/>
      </c>
      <c r="U172" s="29">
        <f>HYPERLINK("https://statusinvest.com.br/fundos-imobiliarios/"&amp;Tabela1[[#This Row],[Ticker]],"Link")</f>
        <v/>
      </c>
      <c r="V172" s="38" t="inlineStr">
        <is>
          <t>https://fnet.bmfbovespa.com.br/fnet/publico/downloadDocumento?id=387250</t>
        </is>
      </c>
    </row>
    <row r="173">
      <c r="A173" s="42" t="inlineStr">
        <is>
          <t>HGLG11</t>
        </is>
      </c>
      <c r="B173" s="42" t="inlineStr">
        <is>
          <t>FII</t>
        </is>
      </c>
      <c r="C173" s="13" t="inlineStr">
        <is>
          <t>Logística</t>
        </is>
      </c>
      <c r="D173" s="13" t="inlineStr">
        <is>
          <t>Cshg</t>
        </is>
      </c>
      <c r="E173" s="39" t="n">
        <v>164.5</v>
      </c>
      <c r="F173" s="39" t="n">
        <v>1.1</v>
      </c>
      <c r="G173" s="14">
        <f>Tabela1[[#This Row],[Divid.]]*12/Tabela1[[#This Row],[Preço atual]]</f>
        <v/>
      </c>
      <c r="H173" s="39" t="n">
        <v>18.25</v>
      </c>
      <c r="I173" s="39" t="n">
        <v>147.8</v>
      </c>
      <c r="J173" s="41">
        <f>Tabela1[[#This Row],[Preço atual]]/Tabela1[[#This Row],[VP]]</f>
        <v/>
      </c>
      <c r="K173" s="14" t="n">
        <v>0.073</v>
      </c>
      <c r="L173" s="14" t="n">
        <v>0</v>
      </c>
      <c r="M173" s="13" t="n">
        <v>4.91</v>
      </c>
      <c r="N173" s="13" t="n">
        <v>334388</v>
      </c>
      <c r="O173" s="13" t="n">
        <v>3280</v>
      </c>
      <c r="P173" s="13" t="n">
        <v>226</v>
      </c>
      <c r="Q173" s="30">
        <f>Tabela1[[#This Row],[Divid.]]</f>
        <v/>
      </c>
      <c r="R173" s="31" t="n">
        <v>0</v>
      </c>
      <c r="S1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3" s="17">
        <f>Tabela1[[#This Row],[Preço Calculado]]/Tabela1[[#This Row],[Preço atual]]-1</f>
        <v/>
      </c>
      <c r="U173" s="29">
        <f>HYPERLINK("https://statusinvest.com.br/fundos-imobiliarios/"&amp;Tabela1[[#This Row],[Ticker]],"Link")</f>
        <v/>
      </c>
      <c r="V173" s="38" t="inlineStr">
        <is>
          <t>https://fnet.bmfbovespa.com.br/fnet/publico/downloadDocumento?id=387247</t>
        </is>
      </c>
    </row>
    <row r="174">
      <c r="A174" s="42" t="inlineStr">
        <is>
          <t>HGPO11</t>
        </is>
      </c>
      <c r="B174" s="42" t="inlineStr">
        <is>
          <t>FII</t>
        </is>
      </c>
      <c r="C174" s="13" t="inlineStr">
        <is>
          <t>Lajes Corporativas</t>
        </is>
      </c>
      <c r="D174" s="13" t="inlineStr">
        <is>
          <t>Cshg</t>
        </is>
      </c>
      <c r="E174" s="39" t="n">
        <v>263.21</v>
      </c>
      <c r="F174" s="39" t="n">
        <v>1.6</v>
      </c>
      <c r="G174" s="14">
        <f>Tabela1[[#This Row],[Divid.]]*12/Tabela1[[#This Row],[Preço atual]]</f>
        <v/>
      </c>
      <c r="H174" s="39" t="n">
        <v>18.95</v>
      </c>
      <c r="I174" s="39" t="n">
        <v>267.63</v>
      </c>
      <c r="J174" s="41">
        <f>Tabela1[[#This Row],[Preço atual]]/Tabela1[[#This Row],[VP]]</f>
        <v/>
      </c>
      <c r="K174" s="14" t="n">
        <v>0.04</v>
      </c>
      <c r="L174" s="14" t="n">
        <v>0</v>
      </c>
      <c r="M174" s="13" t="n">
        <v>0.97</v>
      </c>
      <c r="N174" s="13" t="n">
        <v>9075</v>
      </c>
      <c r="O174" s="13" t="n">
        <v>36383</v>
      </c>
      <c r="P174" s="13" t="n">
        <v>2459</v>
      </c>
      <c r="Q174" s="30">
        <f>Tabela1[[#This Row],[Divid.]]</f>
        <v/>
      </c>
      <c r="R174" s="31" t="n">
        <v>0</v>
      </c>
      <c r="S1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4" s="17">
        <f>Tabela1[[#This Row],[Preço Calculado]]/Tabela1[[#This Row],[Preço atual]]-1</f>
        <v/>
      </c>
      <c r="U174" s="29">
        <f>HYPERLINK("https://statusinvest.com.br/fundos-imobiliarios/"&amp;Tabela1[[#This Row],[Ticker]],"Link")</f>
        <v/>
      </c>
      <c r="V174" s="38" t="inlineStr">
        <is>
          <t>https://fnet.bmfbovespa.com.br/fnet/publico/downloadDocumento?id=387250</t>
        </is>
      </c>
    </row>
    <row r="175">
      <c r="A175" s="42" t="inlineStr">
        <is>
          <t>HGRE11</t>
        </is>
      </c>
      <c r="B175" s="42" t="inlineStr">
        <is>
          <t>FII</t>
        </is>
      </c>
      <c r="C175" s="13" t="inlineStr">
        <is>
          <t>Lajes Corporativas</t>
        </is>
      </c>
      <c r="D175" s="13" t="inlineStr">
        <is>
          <t>Cshg</t>
        </is>
      </c>
      <c r="E175" s="39" t="n">
        <v>123.01</v>
      </c>
      <c r="F175" s="39" t="n">
        <v>0.78</v>
      </c>
      <c r="G175" s="40">
        <f>Tabela1[[#This Row],[Divid.]]*12/Tabela1[[#This Row],[Preço atual]]</f>
        <v/>
      </c>
      <c r="H175" s="39" t="n">
        <v>12.16</v>
      </c>
      <c r="I175" s="39" t="n">
        <v>161.29</v>
      </c>
      <c r="J175" s="41">
        <f>Tabela1[[#This Row],[Preço atual]]/Tabela1[[#This Row],[VP]]</f>
        <v/>
      </c>
      <c r="K175" s="14" t="n">
        <v>0.228</v>
      </c>
      <c r="L175" s="14" t="n">
        <v>0</v>
      </c>
      <c r="M175" s="13" t="n">
        <v>0.73</v>
      </c>
      <c r="N175" s="13" t="n">
        <v>137475</v>
      </c>
      <c r="O175" s="13" t="n">
        <v>7314</v>
      </c>
      <c r="P175" s="13" t="n">
        <v>528</v>
      </c>
      <c r="Q175" s="30">
        <f>Tabela1[[#This Row],[Divid.]]</f>
        <v/>
      </c>
      <c r="R175" s="31" t="n">
        <v>0</v>
      </c>
      <c r="S1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5" s="17">
        <f>Tabela1[[#This Row],[Preço Calculado]]/Tabela1[[#This Row],[Preço atual]]-1</f>
        <v/>
      </c>
      <c r="U175" s="29">
        <f>HYPERLINK("https://statusinvest.com.br/fundos-imobiliarios/"&amp;Tabela1[[#This Row],[Ticker]],"Link")</f>
        <v/>
      </c>
      <c r="V175" s="38" t="inlineStr">
        <is>
          <t>https://fnet.bmfbovespa.com.br/fnet/publico/downloadDocumento?id=387248</t>
        </is>
      </c>
    </row>
    <row r="176">
      <c r="A176" s="42" t="inlineStr">
        <is>
          <t>HGRS11</t>
        </is>
      </c>
      <c r="B176" s="42" t="inlineStr">
        <is>
          <t>FII</t>
        </is>
      </c>
      <c r="C176" s="13" t="inlineStr">
        <is>
          <t>Residencial</t>
        </is>
      </c>
      <c r="D176" s="13" t="n"/>
      <c r="E176" s="39" t="n">
        <v>0</v>
      </c>
      <c r="F176" s="39" t="inlineStr">
        <is>
          <t>-</t>
        </is>
      </c>
      <c r="G176" s="14">
        <f>Tabela1[[#This Row],[Divid.]]*12/Tabela1[[#This Row],[Preço atual]]</f>
        <v/>
      </c>
      <c r="H176" s="39" t="n">
        <v>0</v>
      </c>
      <c r="I176" s="39" t="n">
        <v>101.6</v>
      </c>
      <c r="J176" s="41">
        <f>Tabela1[[#This Row],[Preço atual]]/Tabela1[[#This Row],[VP]]</f>
        <v/>
      </c>
      <c r="K176" s="14" t="n"/>
      <c r="L176" s="14" t="n"/>
      <c r="M176" s="13" t="n">
        <v>13.12</v>
      </c>
      <c r="N176" s="13" t="n">
        <v>6</v>
      </c>
      <c r="O176" s="13" t="n"/>
      <c r="P176" s="13" t="n"/>
      <c r="Q176" s="30">
        <f>Tabela1[[#This Row],[Divid.]]</f>
        <v/>
      </c>
      <c r="R176" s="31" t="n">
        <v>0</v>
      </c>
      <c r="S1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6" s="17">
        <f>Tabela1[[#This Row],[Preço Calculado]]/Tabela1[[#This Row],[Preço atual]]-1</f>
        <v/>
      </c>
      <c r="U176" s="29">
        <f>HYPERLINK("https://statusinvest.com.br/fundos-imobiliarios/"&amp;Tabela1[[#This Row],[Ticker]],"Link")</f>
        <v/>
      </c>
      <c r="V176" s="38" t="inlineStr">
        <is>
          <t>N/A</t>
        </is>
      </c>
    </row>
    <row r="177">
      <c r="A177" s="42" t="inlineStr">
        <is>
          <t>HGRU11</t>
        </is>
      </c>
      <c r="B177" s="42" t="inlineStr">
        <is>
          <t>FII</t>
        </is>
      </c>
      <c r="C177" s="13" t="inlineStr">
        <is>
          <t>Híbrido</t>
        </is>
      </c>
      <c r="D177" s="13" t="inlineStr">
        <is>
          <t>Cshg</t>
        </is>
      </c>
      <c r="E177" s="39" t="n">
        <v>122.19</v>
      </c>
      <c r="F177" s="39" t="n">
        <v>0.82</v>
      </c>
      <c r="G177" s="14">
        <f>Tabela1[[#This Row],[Divid.]]*12/Tabela1[[#This Row],[Preço atual]]</f>
        <v/>
      </c>
      <c r="H177" s="39" t="n">
        <v>12.04</v>
      </c>
      <c r="I177" s="39" t="n">
        <v>120</v>
      </c>
      <c r="J177" s="41">
        <f>Tabela1[[#This Row],[Preço atual]]/Tabela1[[#This Row],[VP]]</f>
        <v/>
      </c>
      <c r="K177" s="14" t="n">
        <v>0</v>
      </c>
      <c r="L177" s="14" t="n">
        <v>0</v>
      </c>
      <c r="M177" s="13" t="n">
        <v>5.3</v>
      </c>
      <c r="N177" s="13" t="n">
        <v>188979</v>
      </c>
      <c r="O177" s="13" t="n">
        <v>4205</v>
      </c>
      <c r="P177" s="13" t="n">
        <v>376</v>
      </c>
      <c r="Q177" s="30">
        <f>Tabela1[[#This Row],[Divid.]]</f>
        <v/>
      </c>
      <c r="R177" s="31" t="n">
        <v>0</v>
      </c>
      <c r="S17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7" s="17">
        <f>Tabela1[[#This Row],[Preço Calculado]]/Tabela1[[#This Row],[Preço atual]]-1</f>
        <v/>
      </c>
      <c r="U177" s="29">
        <f>HYPERLINK("https://statusinvest.com.br/fundos-imobiliarios/"&amp;Tabela1[[#This Row],[Ticker]],"Link")</f>
        <v/>
      </c>
      <c r="V177" s="38" t="inlineStr">
        <is>
          <t>https://fnet.bmfbovespa.com.br/fnet/publico/downloadDocumento?id=387246</t>
        </is>
      </c>
    </row>
    <row r="178">
      <c r="A178" s="42" t="inlineStr">
        <is>
          <t>HLOG11</t>
        </is>
      </c>
      <c r="B178" s="42" t="inlineStr">
        <is>
          <t>FII</t>
        </is>
      </c>
      <c r="C178" s="13" t="inlineStr">
        <is>
          <t>Logística</t>
        </is>
      </c>
      <c r="D178" s="13" t="inlineStr">
        <is>
          <t>Hedge Investments</t>
        </is>
      </c>
      <c r="E178" s="39" t="n">
        <v>90.5</v>
      </c>
      <c r="F178" s="39" t="n">
        <v>0.65</v>
      </c>
      <c r="G178" s="14">
        <f>Tabela1[[#This Row],[Divid.]]*12/Tabela1[[#This Row],[Preço atual]]</f>
        <v/>
      </c>
      <c r="H178" s="39" t="n">
        <v>8.43</v>
      </c>
      <c r="I178" s="39" t="n">
        <v>111.05</v>
      </c>
      <c r="J178" s="41">
        <f>Tabela1[[#This Row],[Preço atual]]/Tabela1[[#This Row],[VP]]</f>
        <v/>
      </c>
      <c r="K178" s="14" t="n">
        <v>0</v>
      </c>
      <c r="L178" s="14" t="n">
        <v>0</v>
      </c>
      <c r="M178" s="13" t="n">
        <v>0.8100000000000001</v>
      </c>
      <c r="N178" s="13" t="n">
        <v>4205</v>
      </c>
      <c r="O178" s="13" t="n">
        <v>8821</v>
      </c>
      <c r="P178" s="13" t="n">
        <v>858</v>
      </c>
      <c r="Q178" s="30">
        <f>Tabela1[[#This Row],[Divid.]]</f>
        <v/>
      </c>
      <c r="R178" s="31" t="n">
        <v>0</v>
      </c>
      <c r="S17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8" s="17">
        <f>Tabela1[[#This Row],[Preço Calculado]]/Tabela1[[#This Row],[Preço atual]]-1</f>
        <v/>
      </c>
      <c r="U178" s="29">
        <f>HYPERLINK("https://statusinvest.com.br/fundos-imobiliarios/"&amp;Tabela1[[#This Row],[Ticker]],"Link")</f>
        <v/>
      </c>
      <c r="V178" s="38" t="inlineStr">
        <is>
          <t>https://fnet.bmfbovespa.com.br/fnet/publico/downloadDocumento?id=388654</t>
        </is>
      </c>
    </row>
    <row r="179">
      <c r="A179" s="42" t="inlineStr">
        <is>
          <t>HMOC11</t>
        </is>
      </c>
      <c r="B179" s="42" t="inlineStr">
        <is>
          <t>FII</t>
        </is>
      </c>
      <c r="C179" s="13" t="inlineStr">
        <is>
          <t>Shoppings</t>
        </is>
      </c>
      <c r="D179" s="13" t="inlineStr">
        <is>
          <t>Hedge Investments</t>
        </is>
      </c>
      <c r="E179" s="39" t="n">
        <v>226.95</v>
      </c>
      <c r="F179" s="39" t="n">
        <v>23.8</v>
      </c>
      <c r="G179" s="40">
        <f>Tabela1[[#This Row],[Divid.]]*12/Tabela1[[#This Row],[Preço atual]]</f>
        <v/>
      </c>
      <c r="H179" s="39" t="n">
        <v>0</v>
      </c>
      <c r="I179" s="39" t="n">
        <v>238.79</v>
      </c>
      <c r="J179" s="41">
        <f>Tabela1[[#This Row],[Preço atual]]/Tabela1[[#This Row],[VP]]</f>
        <v/>
      </c>
      <c r="K179" s="14" t="n">
        <v>0.019</v>
      </c>
      <c r="L179" s="14" t="n">
        <v>0.049</v>
      </c>
      <c r="M179" s="13" t="n">
        <v>0.67</v>
      </c>
      <c r="N179" s="13" t="n">
        <v>209</v>
      </c>
      <c r="O179" s="13" t="n"/>
      <c r="P179" s="13" t="n"/>
      <c r="Q179" s="30">
        <f>Tabela1[[#This Row],[Divid.]]</f>
        <v/>
      </c>
      <c r="R179" s="31" t="n">
        <v>0</v>
      </c>
      <c r="S17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9" s="17">
        <f>Tabela1[[#This Row],[Preço Calculado]]/Tabela1[[#This Row],[Preço atual]]-1</f>
        <v/>
      </c>
      <c r="U179" s="29">
        <f>HYPERLINK("https://statusinvest.com.br/fundos-imobiliarios/"&amp;Tabela1[[#This Row],[Ticker]],"Link")</f>
        <v/>
      </c>
      <c r="V179" s="38" t="inlineStr">
        <is>
          <t>https://fnet.bmfbovespa.com.br/fnet/publico/downloadDocumento?id=162503</t>
        </is>
      </c>
    </row>
    <row r="180">
      <c r="A180" s="42" t="inlineStr">
        <is>
          <t>HOFC11</t>
        </is>
      </c>
      <c r="B180" s="42" t="inlineStr">
        <is>
          <t>FII</t>
        </is>
      </c>
      <c r="C180" s="13" t="inlineStr">
        <is>
          <t>Lajes Corporativas</t>
        </is>
      </c>
      <c r="D180" s="13" t="n"/>
      <c r="E180" s="39" t="n">
        <v>28.14</v>
      </c>
      <c r="F180" s="39" t="n">
        <v>0.2</v>
      </c>
      <c r="G180" s="40">
        <f>Tabela1[[#This Row],[Divid.]]*12/Tabela1[[#This Row],[Preço atual]]</f>
        <v/>
      </c>
      <c r="H180" s="39" t="n">
        <v>3.58</v>
      </c>
      <c r="I180" s="39" t="n">
        <v>90.18000000000001</v>
      </c>
      <c r="J180" s="41">
        <f>Tabela1[[#This Row],[Preço atual]]/Tabela1[[#This Row],[VP]]</f>
        <v/>
      </c>
      <c r="K180" s="14" t="n"/>
      <c r="L180" s="14" t="n"/>
      <c r="M180" s="13" t="n">
        <v>0.09</v>
      </c>
      <c r="N180" s="13" t="n">
        <v>8560</v>
      </c>
      <c r="O180" s="13" t="n">
        <v>2414</v>
      </c>
      <c r="P180" s="13" t="n">
        <v>525</v>
      </c>
      <c r="Q180" s="30">
        <f>Tabela1[[#This Row],[Divid.]]</f>
        <v/>
      </c>
      <c r="R180" s="31" t="n">
        <v>0</v>
      </c>
      <c r="S18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0" s="17">
        <f>Tabela1[[#This Row],[Preço Calculado]]/Tabela1[[#This Row],[Preço atual]]-1</f>
        <v/>
      </c>
      <c r="U180" s="29">
        <f>HYPERLINK("https://statusinvest.com.br/fundos-imobiliarios/"&amp;Tabela1[[#This Row],[Ticker]],"Link")</f>
        <v/>
      </c>
      <c r="V180" s="38" t="inlineStr">
        <is>
          <t>https://fnet.bmfbovespa.com.br/fnet/publico/downloadDocumento?id=395586</t>
        </is>
      </c>
    </row>
    <row r="181">
      <c r="A181" s="42" t="inlineStr">
        <is>
          <t>HOSI11</t>
        </is>
      </c>
      <c r="B181" s="42" t="inlineStr">
        <is>
          <t>FII</t>
        </is>
      </c>
      <c r="C181" s="13" t="inlineStr">
        <is>
          <t>Híbrido</t>
        </is>
      </c>
      <c r="D181" s="13" t="inlineStr">
        <is>
          <t>Housi Gestão</t>
        </is>
      </c>
      <c r="E181" s="39" t="n">
        <v>58.04</v>
      </c>
      <c r="F181" s="39" t="n">
        <v>1.5226</v>
      </c>
      <c r="G181" s="40">
        <f>Tabela1[[#This Row],[Divid.]]*12/Tabela1[[#This Row],[Preço atual]]</f>
        <v/>
      </c>
      <c r="H181" s="39" t="n">
        <v>8.1364</v>
      </c>
      <c r="I181" s="39" t="n">
        <v>93.2</v>
      </c>
      <c r="J181" s="41">
        <f>Tabela1[[#This Row],[Preço atual]]/Tabela1[[#This Row],[VP]]</f>
        <v/>
      </c>
      <c r="K181" s="14" t="n"/>
      <c r="L181" s="14" t="n"/>
      <c r="M181" s="13" t="n">
        <v>2.74</v>
      </c>
      <c r="N181" s="13" t="n">
        <v>1754</v>
      </c>
      <c r="O181" s="13" t="n"/>
      <c r="P181" s="13" t="n"/>
      <c r="Q181" s="30">
        <f>Tabela1[[#This Row],[Divid.]]</f>
        <v/>
      </c>
      <c r="R181" s="31" t="n">
        <v>0</v>
      </c>
      <c r="S18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1" s="17">
        <f>Tabela1[[#This Row],[Preço Calculado]]/Tabela1[[#This Row],[Preço atual]]-1</f>
        <v/>
      </c>
      <c r="U181" s="29">
        <f>HYPERLINK("https://statusinvest.com.br/fundos-imobiliarios/"&amp;Tabela1[[#This Row],[Ticker]],"Link")</f>
        <v/>
      </c>
      <c r="V181" s="38" t="inlineStr">
        <is>
          <t>https://fnet.bmfbovespa.com.br/fnet/publico/downloadDocumento?id=384291</t>
        </is>
      </c>
    </row>
    <row r="182">
      <c r="A182" s="42" t="inlineStr">
        <is>
          <t>HPDP11</t>
        </is>
      </c>
      <c r="B182" s="42" t="inlineStr">
        <is>
          <t>FII</t>
        </is>
      </c>
      <c r="C182" s="13" t="inlineStr">
        <is>
          <t>Shoppings</t>
        </is>
      </c>
      <c r="D182" s="13" t="inlineStr">
        <is>
          <t>Hedge Investments</t>
        </is>
      </c>
      <c r="E182" s="39" t="n">
        <v>75.02</v>
      </c>
      <c r="F182" s="39" t="n">
        <v>0.5</v>
      </c>
      <c r="G182" s="14">
        <f>Tabela1[[#This Row],[Divid.]]*12/Tabela1[[#This Row],[Preço atual]]</f>
        <v/>
      </c>
      <c r="H182" s="39" t="n">
        <v>5.97</v>
      </c>
      <c r="I182" s="39" t="n">
        <v>95</v>
      </c>
      <c r="J182" s="41">
        <f>Tabela1[[#This Row],[Preço atual]]/Tabela1[[#This Row],[VP]]</f>
        <v/>
      </c>
      <c r="K182" s="14" t="n">
        <v>0.011</v>
      </c>
      <c r="L182" s="14" t="n">
        <v>-0.009000000000000001</v>
      </c>
      <c r="M182" s="13" t="n">
        <v>0.83</v>
      </c>
      <c r="N182" s="13" t="n">
        <v>384</v>
      </c>
      <c r="O182" s="13" t="n">
        <v>1710</v>
      </c>
      <c r="P182" s="13" t="n">
        <v>140</v>
      </c>
      <c r="Q182" s="30">
        <f>Tabela1[[#This Row],[Divid.]]</f>
        <v/>
      </c>
      <c r="R182" s="31" t="n">
        <v>0</v>
      </c>
      <c r="S18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2" s="17">
        <f>Tabela1[[#This Row],[Preço Calculado]]/Tabela1[[#This Row],[Preço atual]]-1</f>
        <v/>
      </c>
      <c r="U182" s="29">
        <f>HYPERLINK("https://statusinvest.com.br/fundos-imobiliarios/"&amp;Tabela1[[#This Row],[Ticker]],"Link")</f>
        <v/>
      </c>
      <c r="V182" s="38" t="inlineStr">
        <is>
          <t>https://fnet.bmfbovespa.com.br/fnet/publico/downloadDocumento?id=387238</t>
        </is>
      </c>
    </row>
    <row r="183">
      <c r="A183" s="42" t="inlineStr">
        <is>
          <t>HRDF11</t>
        </is>
      </c>
      <c r="B183" s="42" t="inlineStr">
        <is>
          <t>FII</t>
        </is>
      </c>
      <c r="C183" s="13" t="inlineStr">
        <is>
          <t>Híbrido</t>
        </is>
      </c>
      <c r="D183" s="13" t="inlineStr">
        <is>
          <t>Hedge Investments</t>
        </is>
      </c>
      <c r="E183" s="39" t="n">
        <v>0.9399999999999999</v>
      </c>
      <c r="F183" s="39" t="n">
        <v>6.8</v>
      </c>
      <c r="G183" s="14">
        <f>Tabela1[[#This Row],[Divid.]]*12/Tabela1[[#This Row],[Preço atual]]</f>
        <v/>
      </c>
      <c r="H183" s="39" t="n">
        <v>0</v>
      </c>
      <c r="I183" s="39" t="n">
        <v>1.13</v>
      </c>
      <c r="J183" s="41">
        <f>Tabela1[[#This Row],[Preço atual]]/Tabela1[[#This Row],[VP]]</f>
        <v/>
      </c>
      <c r="K183" s="14" t="n"/>
      <c r="L183" s="14" t="n"/>
      <c r="M183" s="13" t="n">
        <v>50.72</v>
      </c>
      <c r="N183" s="13" t="n">
        <v>1275</v>
      </c>
      <c r="O183" s="13" t="n"/>
      <c r="P183" s="13" t="n"/>
      <c r="Q183" s="30">
        <f>Tabela1[[#This Row],[Divid.]]</f>
        <v/>
      </c>
      <c r="R183" s="31" t="n">
        <v>0</v>
      </c>
      <c r="S18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3" s="17">
        <f>Tabela1[[#This Row],[Preço Calculado]]/Tabela1[[#This Row],[Preço atual]]-1</f>
        <v/>
      </c>
      <c r="U183" s="29">
        <f>HYPERLINK("https://statusinvest.com.br/fundos-imobiliarios/"&amp;Tabela1[[#This Row],[Ticker]],"Link")</f>
        <v/>
      </c>
      <c r="V183" s="38" t="inlineStr">
        <is>
          <t>https://fnet.bmfbovespa.com.br/fnet/publico/downloadDocumento?id=365664</t>
        </is>
      </c>
    </row>
    <row r="184">
      <c r="A184" s="42" t="inlineStr">
        <is>
          <t>HREC11</t>
        </is>
      </c>
      <c r="B184" s="42" t="inlineStr">
        <is>
          <t>FII</t>
        </is>
      </c>
      <c r="C184" s="13" t="inlineStr">
        <is>
          <t>Títulos e Valores Mobiliários</t>
        </is>
      </c>
      <c r="D184" s="13" t="inlineStr">
        <is>
          <t>Hedge Investments</t>
        </is>
      </c>
      <c r="E184" s="39" t="n">
        <v>81.5</v>
      </c>
      <c r="F184" s="39" t="n">
        <v>0.95</v>
      </c>
      <c r="G184" s="14">
        <f>Tabela1[[#This Row],[Divid.]]*12/Tabela1[[#This Row],[Preço atual]]</f>
        <v/>
      </c>
      <c r="H184" s="39" t="n">
        <v>12.95</v>
      </c>
      <c r="I184" s="39" t="n">
        <v>89.66</v>
      </c>
      <c r="J184" s="41">
        <f>Tabela1[[#This Row],[Preço atual]]/Tabela1[[#This Row],[VP]]</f>
        <v/>
      </c>
      <c r="K184" s="14" t="n"/>
      <c r="L184" s="14" t="n"/>
      <c r="M184" s="13" t="n">
        <v>10.26</v>
      </c>
      <c r="N184" s="13" t="n">
        <v>962</v>
      </c>
      <c r="O184" s="13" t="n"/>
      <c r="P184" s="13" t="n"/>
      <c r="Q184" s="30">
        <f>Tabela1[[#This Row],[Divid.]]</f>
        <v/>
      </c>
      <c r="R184" s="31" t="n">
        <v>0</v>
      </c>
      <c r="S18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4" s="17">
        <f>Tabela1[[#This Row],[Preço Calculado]]/Tabela1[[#This Row],[Preço atual]]-1</f>
        <v/>
      </c>
      <c r="U184" s="29">
        <f>HYPERLINK("https://statusinvest.com.br/fundos-imobiliarios/"&amp;Tabela1[[#This Row],[Ticker]],"Link")</f>
        <v/>
      </c>
      <c r="V184" s="38" t="inlineStr">
        <is>
          <t>https://fnet.bmfbovespa.com.br/fnet/publico/downloadDocumento?id=387574</t>
        </is>
      </c>
    </row>
    <row r="185">
      <c r="A185" s="42" t="inlineStr">
        <is>
          <t>HSAF11</t>
        </is>
      </c>
      <c r="B185" s="42" t="inlineStr">
        <is>
          <t>FII</t>
        </is>
      </c>
      <c r="C185" s="13" t="inlineStr">
        <is>
          <t>Títulos e Valores Mobiliários</t>
        </is>
      </c>
      <c r="D185" s="13" t="inlineStr">
        <is>
          <t>Hemisfério Sul</t>
        </is>
      </c>
      <c r="E185" s="39" t="n">
        <v>78.90000000000001</v>
      </c>
      <c r="F185" s="39" t="n">
        <v>0.6</v>
      </c>
      <c r="G185" s="40">
        <f>Tabela1[[#This Row],[Divid.]]*12/Tabela1[[#This Row],[Preço atual]]</f>
        <v/>
      </c>
      <c r="H185" s="39" t="n">
        <v>13.45</v>
      </c>
      <c r="I185" s="39" t="n">
        <v>91.55</v>
      </c>
      <c r="J185" s="41">
        <f>Tabela1[[#This Row],[Preço atual]]/Tabela1[[#This Row],[VP]]</f>
        <v/>
      </c>
      <c r="K185" s="14" t="n"/>
      <c r="L185" s="14" t="n"/>
      <c r="M185" s="13" t="n">
        <v>4.65</v>
      </c>
      <c r="N185" s="13" t="n">
        <v>8080</v>
      </c>
      <c r="O185" s="13" t="n"/>
      <c r="P185" s="13" t="n"/>
      <c r="Q185" s="30">
        <f>Tabela1[[#This Row],[Divid.]]</f>
        <v/>
      </c>
      <c r="R185" s="31" t="n">
        <v>0</v>
      </c>
      <c r="S18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5" s="17">
        <f>Tabela1[[#This Row],[Preço Calculado]]/Tabela1[[#This Row],[Preço atual]]-1</f>
        <v/>
      </c>
      <c r="U185" s="29">
        <f>HYPERLINK("https://statusinvest.com.br/fundos-imobiliarios/"&amp;Tabela1[[#This Row],[Ticker]],"Link")</f>
        <v/>
      </c>
      <c r="V185" s="38" t="inlineStr">
        <is>
          <t>https://fnet.bmfbovespa.com.br/fnet/publico/downloadDocumento?id=387203</t>
        </is>
      </c>
    </row>
    <row r="186">
      <c r="A186" s="42" t="inlineStr">
        <is>
          <t>HSLG11</t>
        </is>
      </c>
      <c r="B186" s="42" t="inlineStr">
        <is>
          <t>FII</t>
        </is>
      </c>
      <c r="C186" s="13" t="inlineStr">
        <is>
          <t>Logística</t>
        </is>
      </c>
      <c r="D186" s="13" t="inlineStr">
        <is>
          <t>Hemisfério Sul</t>
        </is>
      </c>
      <c r="E186" s="39" t="n">
        <v>88.90000000000001</v>
      </c>
      <c r="F186" s="39" t="n">
        <v>0.7</v>
      </c>
      <c r="G186" s="40">
        <f>Tabela1[[#This Row],[Divid.]]*12/Tabela1[[#This Row],[Preço atual]]</f>
        <v/>
      </c>
      <c r="H186" s="39" t="n">
        <v>8.57</v>
      </c>
      <c r="I186" s="39" t="n">
        <v>105.22</v>
      </c>
      <c r="J186" s="41">
        <f>Tabela1[[#This Row],[Preço atual]]/Tabela1[[#This Row],[VP]]</f>
        <v/>
      </c>
      <c r="K186" s="14" t="n">
        <v>0.005</v>
      </c>
      <c r="L186" s="14" t="n">
        <v>0</v>
      </c>
      <c r="M186" s="13" t="n">
        <v>4.74</v>
      </c>
      <c r="N186" s="13" t="n">
        <v>23871</v>
      </c>
      <c r="O186" s="13" t="n">
        <v>2942</v>
      </c>
      <c r="P186" s="13" t="n">
        <v>240</v>
      </c>
      <c r="Q186" s="30">
        <f>Tabela1[[#This Row],[Divid.]]</f>
        <v/>
      </c>
      <c r="R186" s="31" t="n">
        <v>0</v>
      </c>
      <c r="S18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6" s="17">
        <f>Tabela1[[#This Row],[Preço Calculado]]/Tabela1[[#This Row],[Preço atual]]-1</f>
        <v/>
      </c>
      <c r="U186" s="29">
        <f>HYPERLINK("https://statusinvest.com.br/fundos-imobiliarios/"&amp;Tabela1[[#This Row],[Ticker]],"Link")</f>
        <v/>
      </c>
      <c r="V186" s="38" t="inlineStr">
        <is>
          <t>https://fnet.bmfbovespa.com.br/fnet/publico/downloadDocumento?id=386881</t>
        </is>
      </c>
    </row>
    <row r="187">
      <c r="A187" s="42" t="inlineStr">
        <is>
          <t>HSML11</t>
        </is>
      </c>
      <c r="B187" s="42" t="inlineStr">
        <is>
          <t>FII</t>
        </is>
      </c>
      <c r="C187" s="13" t="inlineStr">
        <is>
          <t>Shoppings</t>
        </is>
      </c>
      <c r="D187" s="13" t="inlineStr">
        <is>
          <t>Hemisfério Sul</t>
        </is>
      </c>
      <c r="E187" s="39" t="n">
        <v>81.84</v>
      </c>
      <c r="F187" s="39" t="n">
        <v>0.68</v>
      </c>
      <c r="G187" s="40">
        <f>Tabela1[[#This Row],[Divid.]]*12/Tabela1[[#This Row],[Preço atual]]</f>
        <v/>
      </c>
      <c r="H187" s="39" t="n">
        <v>8.199999999999999</v>
      </c>
      <c r="I187" s="39" t="n">
        <v>97.37</v>
      </c>
      <c r="J187" s="41">
        <f>Tabela1[[#This Row],[Preço atual]]/Tabela1[[#This Row],[VP]]</f>
        <v/>
      </c>
      <c r="K187" s="14" t="n">
        <v>0.051</v>
      </c>
      <c r="L187" s="14" t="n">
        <v>0.024</v>
      </c>
      <c r="M187" s="13" t="n">
        <v>5.29</v>
      </c>
      <c r="N187" s="13" t="n">
        <v>145651</v>
      </c>
      <c r="O187" s="13" t="n">
        <v>8414</v>
      </c>
      <c r="P187" s="13" t="n">
        <v>584</v>
      </c>
      <c r="Q187" s="30">
        <f>Tabela1[[#This Row],[Divid.]]</f>
        <v/>
      </c>
      <c r="R187" s="31" t="n">
        <v>0</v>
      </c>
      <c r="S18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7" s="17">
        <f>Tabela1[[#This Row],[Preço Calculado]]/Tabela1[[#This Row],[Preço atual]]-1</f>
        <v/>
      </c>
      <c r="U187" s="29">
        <f>HYPERLINK("https://statusinvest.com.br/fundos-imobiliarios/"&amp;Tabela1[[#This Row],[Ticker]],"Link")</f>
        <v/>
      </c>
      <c r="V187" s="38" t="inlineStr">
        <is>
          <t>https://fnet.bmfbovespa.com.br/fnet/publico/downloadDocumento?id=386897</t>
        </is>
      </c>
    </row>
    <row r="188">
      <c r="A188" s="42" t="inlineStr">
        <is>
          <t>HSRE11</t>
        </is>
      </c>
      <c r="B188" s="42" t="inlineStr">
        <is>
          <t>FII</t>
        </is>
      </c>
      <c r="C188" s="13" t="inlineStr">
        <is>
          <t>Híbrido</t>
        </is>
      </c>
      <c r="D188" s="13" t="n"/>
      <c r="E188" s="39" t="n">
        <v>102.5</v>
      </c>
      <c r="F188" s="39" t="n">
        <v>0.63</v>
      </c>
      <c r="G188" s="40">
        <f>Tabela1[[#This Row],[Divid.]]*12/Tabela1[[#This Row],[Preço atual]]</f>
        <v/>
      </c>
      <c r="H188" s="39" t="n">
        <v>8.01</v>
      </c>
      <c r="I188" s="39" t="n">
        <v>96.2</v>
      </c>
      <c r="J188" s="41">
        <f>Tabela1[[#This Row],[Preço atual]]/Tabela1[[#This Row],[VP]]</f>
        <v/>
      </c>
      <c r="K188" s="14" t="n"/>
      <c r="L188" s="14" t="n"/>
      <c r="M188" s="13" t="n">
        <v>2.2</v>
      </c>
      <c r="N188" s="13" t="n">
        <v>169</v>
      </c>
      <c r="O188" s="13" t="n">
        <v>8833</v>
      </c>
      <c r="P188" s="13" t="n">
        <v>705</v>
      </c>
      <c r="Q188" s="30">
        <f>Tabela1[[#This Row],[Divid.]]</f>
        <v/>
      </c>
      <c r="R188" s="31" t="n">
        <v>0</v>
      </c>
      <c r="S18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8" s="17">
        <f>Tabela1[[#This Row],[Preço Calculado]]/Tabela1[[#This Row],[Preço atual]]-1</f>
        <v/>
      </c>
      <c r="U188" s="29">
        <f>HYPERLINK("https://statusinvest.com.br/fundos-imobiliarios/"&amp;Tabela1[[#This Row],[Ticker]],"Link")</f>
        <v/>
      </c>
      <c r="V188" s="38" t="inlineStr">
        <is>
          <t>https://fnet.bmfbovespa.com.br/fnet/publico/downloadDocumento?id=386880</t>
        </is>
      </c>
    </row>
    <row r="189">
      <c r="A189" s="42" t="inlineStr">
        <is>
          <t>HTMX11</t>
        </is>
      </c>
      <c r="B189" s="42" t="inlineStr">
        <is>
          <t>FII</t>
        </is>
      </c>
      <c r="C189" s="13" t="inlineStr">
        <is>
          <t>Hotel</t>
        </is>
      </c>
      <c r="D189" s="13" t="inlineStr">
        <is>
          <t>Btg Pactual</t>
        </is>
      </c>
      <c r="E189" s="39" t="n">
        <v>111.55</v>
      </c>
      <c r="F189" s="39" t="n">
        <v>1.2716</v>
      </c>
      <c r="G189" s="14">
        <f>Tabela1[[#This Row],[Divid.]]*12/Tabela1[[#This Row],[Preço atual]]</f>
        <v/>
      </c>
      <c r="H189" s="39" t="n">
        <v>5.2082</v>
      </c>
      <c r="I189" s="39" t="n">
        <v>131.52</v>
      </c>
      <c r="J189" s="41">
        <f>Tabela1[[#This Row],[Preço atual]]/Tabela1[[#This Row],[VP]]</f>
        <v/>
      </c>
      <c r="K189" s="14" t="n">
        <v>0</v>
      </c>
      <c r="L189" s="14" t="n">
        <v>0</v>
      </c>
      <c r="M189" s="13" t="n">
        <v>5.38</v>
      </c>
      <c r="N189" s="13" t="n">
        <v>25657</v>
      </c>
      <c r="O189" s="13" t="n">
        <v>4755</v>
      </c>
      <c r="P189" s="13" t="n">
        <v>186</v>
      </c>
      <c r="Q189" s="30">
        <f>Tabela1[[#This Row],[Divid.]]</f>
        <v/>
      </c>
      <c r="R189" s="31" t="n">
        <v>0</v>
      </c>
      <c r="S18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9" s="17">
        <f>Tabela1[[#This Row],[Preço Calculado]]/Tabela1[[#This Row],[Preço atual]]-1</f>
        <v/>
      </c>
      <c r="U189" s="29">
        <f>HYPERLINK("https://statusinvest.com.br/fundos-imobiliarios/"&amp;Tabela1[[#This Row],[Ticker]],"Link")</f>
        <v/>
      </c>
      <c r="V189" s="38" t="inlineStr">
        <is>
          <t>https://fnet.bmfbovespa.com.br/fnet/publico/downloadDocumento?id=391941</t>
        </is>
      </c>
    </row>
    <row r="190">
      <c r="A190" s="42" t="inlineStr">
        <is>
          <t>HUCG11</t>
        </is>
      </c>
      <c r="B190" s="42" t="inlineStr">
        <is>
          <t>FII</t>
        </is>
      </c>
      <c r="C190" s="13" t="inlineStr">
        <is>
          <t>Hospital</t>
        </is>
      </c>
      <c r="D190" s="13" t="n"/>
      <c r="E190" s="39" t="n">
        <v>84</v>
      </c>
      <c r="F190" s="39" t="n">
        <v>0.41</v>
      </c>
      <c r="G190" s="40">
        <f>Tabela1[[#This Row],[Divid.]]*12/Tabela1[[#This Row],[Preço atual]]</f>
        <v/>
      </c>
      <c r="H190" s="39" t="n">
        <v>5.74</v>
      </c>
      <c r="I190" s="39" t="n">
        <v>102.07</v>
      </c>
      <c r="J190" s="41">
        <f>Tabela1[[#This Row],[Preço atual]]/Tabela1[[#This Row],[VP]]</f>
        <v/>
      </c>
      <c r="K190" s="14" t="n"/>
      <c r="L190" s="14" t="n"/>
      <c r="M190" s="13" t="n">
        <v>62.28</v>
      </c>
      <c r="N190" s="13" t="n">
        <v>173</v>
      </c>
      <c r="O190" s="13" t="n">
        <v>1361</v>
      </c>
      <c r="P190" s="13" t="n">
        <v>0</v>
      </c>
      <c r="Q190" s="30">
        <f>Tabela1[[#This Row],[Divid.]]</f>
        <v/>
      </c>
      <c r="R190" s="31" t="n">
        <v>0</v>
      </c>
      <c r="S19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0" s="17">
        <f>Tabela1[[#This Row],[Preço Calculado]]/Tabela1[[#This Row],[Preço atual]]-1</f>
        <v/>
      </c>
      <c r="U190" s="29">
        <f>HYPERLINK("https://statusinvest.com.br/fundos-imobiliarios/"&amp;Tabela1[[#This Row],[Ticker]],"Link")</f>
        <v/>
      </c>
      <c r="V190" s="38" t="inlineStr">
        <is>
          <t>https://fnet.bmfbovespa.com.br/fnet/publico/downloadDocumento?id=395391</t>
        </is>
      </c>
    </row>
    <row r="191">
      <c r="A191" s="42" t="inlineStr">
        <is>
          <t>HUSC11</t>
        </is>
      </c>
      <c r="B191" s="42" t="inlineStr">
        <is>
          <t>FII</t>
        </is>
      </c>
      <c r="C191" s="13" t="inlineStr">
        <is>
          <t>Outros</t>
        </is>
      </c>
      <c r="D191" s="13" t="inlineStr">
        <is>
          <t>Rio Bravo</t>
        </is>
      </c>
      <c r="E191" s="39" t="n">
        <v>104.94</v>
      </c>
      <c r="F191" s="39" t="n">
        <v>0.87</v>
      </c>
      <c r="G191" s="14">
        <f>Tabela1[[#This Row],[Divid.]]*12/Tabela1[[#This Row],[Preço atual]]</f>
        <v/>
      </c>
      <c r="H191" s="39" t="n">
        <v>10.35</v>
      </c>
      <c r="I191" s="39" t="n">
        <v>146.16</v>
      </c>
      <c r="J191" s="41">
        <f>Tabela1[[#This Row],[Preço atual]]/Tabela1[[#This Row],[VP]]</f>
        <v/>
      </c>
      <c r="K191" s="14" t="n">
        <v>0</v>
      </c>
      <c r="L191" s="14" t="n">
        <v>0</v>
      </c>
      <c r="M191" s="13" t="n">
        <v>0.84</v>
      </c>
      <c r="N191" s="13" t="n">
        <v>768</v>
      </c>
      <c r="O191" s="13" t="n">
        <v>1128</v>
      </c>
      <c r="P191" s="13" t="n">
        <v>134</v>
      </c>
      <c r="Q191" s="30">
        <f>Tabela1[[#This Row],[Divid.]]</f>
        <v/>
      </c>
      <c r="R191" s="31" t="n">
        <v>0</v>
      </c>
      <c r="S19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1" s="17">
        <f>Tabela1[[#This Row],[Preço Calculado]]/Tabela1[[#This Row],[Preço atual]]-1</f>
        <v/>
      </c>
      <c r="U191" s="29">
        <f>HYPERLINK("https://statusinvest.com.br/fundos-imobiliarios/"&amp;Tabela1[[#This Row],[Ticker]],"Link")</f>
        <v/>
      </c>
      <c r="V191" s="38" t="inlineStr">
        <is>
          <t>https://fnet.bmfbovespa.com.br/fnet/publico/downloadDocumento?id=392927</t>
        </is>
      </c>
    </row>
    <row r="192">
      <c r="A192" s="42" t="inlineStr">
        <is>
          <t>HUSI11</t>
        </is>
      </c>
      <c r="B192" s="42" t="inlineStr">
        <is>
          <t>FII</t>
        </is>
      </c>
      <c r="C192" s="13" t="inlineStr">
        <is>
          <t>Hospital</t>
        </is>
      </c>
      <c r="D192" s="13" t="inlineStr">
        <is>
          <t>Planner</t>
        </is>
      </c>
      <c r="E192" s="39" t="n">
        <v>1142</v>
      </c>
      <c r="F192" s="39" t="n">
        <v>8.7568</v>
      </c>
      <c r="G192" s="40">
        <f>Tabela1[[#This Row],[Divid.]]*12/Tabela1[[#This Row],[Preço atual]]</f>
        <v/>
      </c>
      <c r="H192" s="39" t="n">
        <v>53.8409</v>
      </c>
      <c r="I192" s="39" t="n">
        <v>991.67</v>
      </c>
      <c r="J192" s="41">
        <f>Tabela1[[#This Row],[Preço atual]]/Tabela1[[#This Row],[VP]]</f>
        <v/>
      </c>
      <c r="K192" s="14" t="n"/>
      <c r="L192" s="14" t="n"/>
      <c r="M192" s="13" t="n">
        <v>2.19</v>
      </c>
      <c r="N192" s="13" t="n">
        <v>80</v>
      </c>
      <c r="O192" s="13" t="n">
        <v>6673</v>
      </c>
      <c r="P192" s="13" t="n">
        <v>150</v>
      </c>
      <c r="Q192" s="30">
        <f>Tabela1[[#This Row],[Divid.]]</f>
        <v/>
      </c>
      <c r="R192" s="31" t="n">
        <v>0</v>
      </c>
      <c r="S19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2" s="17">
        <f>Tabela1[[#This Row],[Preço Calculado]]/Tabela1[[#This Row],[Preço atual]]-1</f>
        <v/>
      </c>
      <c r="U192" s="29">
        <f>HYPERLINK("https://statusinvest.com.br/fundos-imobiliarios/"&amp;Tabela1[[#This Row],[Ticker]],"Link")</f>
        <v/>
      </c>
      <c r="V192" s="38" t="inlineStr">
        <is>
          <t>N/A</t>
        </is>
      </c>
    </row>
    <row r="193">
      <c r="A193" s="42" t="inlineStr">
        <is>
          <t>IBCR11</t>
        </is>
      </c>
      <c r="B193" s="42" t="inlineStr">
        <is>
          <t>FII</t>
        </is>
      </c>
      <c r="C193" s="13" t="inlineStr">
        <is>
          <t>Títulos e Valores Mobiliários</t>
        </is>
      </c>
      <c r="D193" s="13" t="n"/>
      <c r="E193" s="39" t="n">
        <v>85.5</v>
      </c>
      <c r="F193" s="39" t="n">
        <v>0.8</v>
      </c>
      <c r="G193" s="40">
        <f>Tabela1[[#This Row],[Divid.]]*12/Tabela1[[#This Row],[Preço atual]]</f>
        <v/>
      </c>
      <c r="H193" s="39" t="n">
        <v>15.0568</v>
      </c>
      <c r="I193" s="39" t="n">
        <v>95.51000000000001</v>
      </c>
      <c r="J193" s="41">
        <f>Tabela1[[#This Row],[Preço atual]]/Tabela1[[#This Row],[VP]]</f>
        <v/>
      </c>
      <c r="K193" s="14" t="n"/>
      <c r="L193" s="14" t="n"/>
      <c r="M193" s="13" t="n">
        <v>16.67</v>
      </c>
      <c r="N193" s="13" t="n">
        <v>3979</v>
      </c>
      <c r="O193" s="13" t="n"/>
      <c r="P193" s="13" t="n"/>
      <c r="Q193" s="30">
        <f>Tabela1[[#This Row],[Divid.]]</f>
        <v/>
      </c>
      <c r="R193" s="31" t="n">
        <v>0</v>
      </c>
      <c r="S19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3" s="17">
        <f>Tabela1[[#This Row],[Preço Calculado]]/Tabela1[[#This Row],[Preço atual]]-1</f>
        <v/>
      </c>
      <c r="U193" s="29">
        <f>HYPERLINK("https://statusinvest.com.br/fundos-imobiliarios/"&amp;Tabela1[[#This Row],[Ticker]],"Link")</f>
        <v/>
      </c>
      <c r="V193" s="38" t="inlineStr">
        <is>
          <t>https://fnet.bmfbovespa.com.br/fnet/publico/downloadDocumento?id=392324</t>
        </is>
      </c>
    </row>
    <row r="194">
      <c r="A194" s="42" t="inlineStr">
        <is>
          <t>IBFF11</t>
        </is>
      </c>
      <c r="B194" s="42" t="inlineStr">
        <is>
          <t>FII</t>
        </is>
      </c>
      <c r="C194" s="13" t="inlineStr">
        <is>
          <t>Títulos e Valores Mobiliários</t>
        </is>
      </c>
      <c r="D194" s="13" t="inlineStr">
        <is>
          <t>Integral Brei</t>
        </is>
      </c>
      <c r="E194" s="39" t="n">
        <v>66.40000000000001</v>
      </c>
      <c r="F194" s="39" t="n">
        <v>0.2965</v>
      </c>
      <c r="G194" s="14">
        <f>Tabela1[[#This Row],[Divid.]]*12/Tabela1[[#This Row],[Preço atual]]</f>
        <v/>
      </c>
      <c r="H194" s="39" t="n">
        <v>3.7731</v>
      </c>
      <c r="I194" s="39" t="n">
        <v>14.78</v>
      </c>
      <c r="J194" s="41">
        <f>Tabela1[[#This Row],[Preço atual]]/Tabela1[[#This Row],[VP]]</f>
        <v/>
      </c>
      <c r="K194" s="14" t="n"/>
      <c r="L194" s="14" t="n"/>
      <c r="M194" s="13" t="n">
        <v>101.13</v>
      </c>
      <c r="N194" s="13" t="n">
        <v>3870</v>
      </c>
      <c r="O194" s="13" t="n"/>
      <c r="P194" s="13" t="n"/>
      <c r="Q194" s="30">
        <f>Tabela1[[#This Row],[Divid.]]</f>
        <v/>
      </c>
      <c r="R194" s="31" t="n">
        <v>0</v>
      </c>
      <c r="S19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4" s="17">
        <f>Tabela1[[#This Row],[Preço Calculado]]/Tabela1[[#This Row],[Preço atual]]-1</f>
        <v/>
      </c>
      <c r="U194" s="29">
        <f>HYPERLINK("https://statusinvest.com.br/fundos-imobiliarios/"&amp;Tabela1[[#This Row],[Ticker]],"Link")</f>
        <v/>
      </c>
      <c r="V194" s="38" t="inlineStr">
        <is>
          <t>https://fnet.bmfbovespa.com.br/fnet/publico/downloadDocumento?id=314698</t>
        </is>
      </c>
    </row>
    <row r="195">
      <c r="A195" s="42" t="inlineStr">
        <is>
          <t>IDFI11</t>
        </is>
      </c>
      <c r="B195" s="42" t="inlineStr">
        <is>
          <t>FII</t>
        </is>
      </c>
      <c r="C195" s="13" t="inlineStr">
        <is>
          <t>Híbrido</t>
        </is>
      </c>
      <c r="D195" s="13" t="n"/>
      <c r="E195" s="39" t="n">
        <v>55.8</v>
      </c>
      <c r="F195" s="39" t="n">
        <v>0.2873</v>
      </c>
      <c r="G195" s="40">
        <f>Tabela1[[#This Row],[Divid.]]*12/Tabela1[[#This Row],[Preço atual]]</f>
        <v/>
      </c>
      <c r="H195" s="39" t="n">
        <v>12.9728</v>
      </c>
      <c r="I195" s="39" t="n">
        <v>59.67</v>
      </c>
      <c r="J195" s="41">
        <f>Tabela1[[#This Row],[Preço atual]]/Tabela1[[#This Row],[VP]]</f>
        <v/>
      </c>
      <c r="K195" s="14" t="n"/>
      <c r="L195" s="14" t="n"/>
      <c r="M195" s="13" t="n">
        <v>0.02</v>
      </c>
      <c r="N195" s="13" t="n">
        <v>231</v>
      </c>
      <c r="O195" s="13" t="n"/>
      <c r="P195" s="13" t="n"/>
      <c r="Q195" s="30">
        <f>Tabela1[[#This Row],[Divid.]]</f>
        <v/>
      </c>
      <c r="R195" s="31" t="n">
        <v>0</v>
      </c>
      <c r="S19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5" s="17">
        <f>Tabela1[[#This Row],[Preço Calculado]]/Tabela1[[#This Row],[Preço atual]]-1</f>
        <v/>
      </c>
      <c r="U195" s="29">
        <f>HYPERLINK("https://statusinvest.com.br/fundos-imobiliarios/"&amp;Tabela1[[#This Row],[Ticker]],"Link")</f>
        <v/>
      </c>
      <c r="V195" s="38" t="inlineStr">
        <is>
          <t>N/A</t>
        </is>
      </c>
    </row>
    <row r="196">
      <c r="A196" s="42" t="inlineStr">
        <is>
          <t>IRDM11</t>
        </is>
      </c>
      <c r="B196" s="42" t="inlineStr">
        <is>
          <t>FII</t>
        </is>
      </c>
      <c r="C196" s="13" t="inlineStr">
        <is>
          <t>Títulos e Valores Mobiliários</t>
        </is>
      </c>
      <c r="D196" s="13" t="inlineStr">
        <is>
          <t>Iridium Gestão</t>
        </is>
      </c>
      <c r="E196" s="39" t="n">
        <v>92.34999999999999</v>
      </c>
      <c r="F196" s="39" t="n">
        <v>0.7016</v>
      </c>
      <c r="G196" s="14">
        <f>Tabela1[[#This Row],[Divid.]]*12/Tabela1[[#This Row],[Preço atual]]</f>
        <v/>
      </c>
      <c r="H196" s="39" t="n">
        <v>13.7443</v>
      </c>
      <c r="I196" s="39" t="n">
        <v>93.04000000000001</v>
      </c>
      <c r="J196" s="41">
        <f>Tabela1[[#This Row],[Preço atual]]/Tabela1[[#This Row],[VP]]</f>
        <v/>
      </c>
      <c r="K196" s="14" t="n"/>
      <c r="L196" s="14" t="n"/>
      <c r="M196" s="13" t="n">
        <v>4.68</v>
      </c>
      <c r="N196" s="13" t="n">
        <v>273838</v>
      </c>
      <c r="O196" s="13" t="n"/>
      <c r="P196" s="13" t="n"/>
      <c r="Q196" s="30">
        <f>Tabela1[[#This Row],[Divid.]]</f>
        <v/>
      </c>
      <c r="R196" s="31" t="n">
        <v>0</v>
      </c>
      <c r="S19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6" s="17">
        <f>Tabela1[[#This Row],[Preço Calculado]]/Tabela1[[#This Row],[Preço atual]]-1</f>
        <v/>
      </c>
      <c r="U196" s="29">
        <f>HYPERLINK("https://statusinvest.com.br/fundos-imobiliarios/"&amp;Tabela1[[#This Row],[Ticker]],"Link")</f>
        <v/>
      </c>
      <c r="V196" s="38" t="inlineStr">
        <is>
          <t>https://fnet.bmfbovespa.com.br/fnet/publico/downloadDocumento?id=391470</t>
        </is>
      </c>
    </row>
    <row r="197">
      <c r="A197" s="42" t="inlineStr">
        <is>
          <t>IRIM11</t>
        </is>
      </c>
      <c r="B197" s="42" t="inlineStr">
        <is>
          <t>FII</t>
        </is>
      </c>
      <c r="C197" s="13" t="inlineStr">
        <is>
          <t>Híbrido</t>
        </is>
      </c>
      <c r="D197" s="13" t="inlineStr">
        <is>
          <t>Iridium Gestão</t>
        </is>
      </c>
      <c r="E197" s="39" t="n">
        <v>92.56999999999999</v>
      </c>
      <c r="F197" s="39" t="n">
        <v>0.7147</v>
      </c>
      <c r="G197" s="40">
        <f>Tabela1[[#This Row],[Divid.]]*12/Tabela1[[#This Row],[Preço atual]]</f>
        <v/>
      </c>
      <c r="H197" s="39" t="n">
        <v>15.8444</v>
      </c>
      <c r="I197" s="39" t="n">
        <v>97.23</v>
      </c>
      <c r="J197" s="41">
        <f>Tabela1[[#This Row],[Preço atual]]/Tabela1[[#This Row],[VP]]</f>
        <v/>
      </c>
      <c r="K197" s="14" t="n"/>
      <c r="L197" s="14" t="n"/>
      <c r="M197" s="13" t="n">
        <v>2.48</v>
      </c>
      <c r="N197" s="13" t="n">
        <v>2942</v>
      </c>
      <c r="O197" s="13" t="n"/>
      <c r="P197" s="13" t="n"/>
      <c r="Q197" s="30">
        <f>Tabela1[[#This Row],[Divid.]]</f>
        <v/>
      </c>
      <c r="R197" s="31" t="n">
        <v>0</v>
      </c>
      <c r="S19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7" s="17">
        <f>Tabela1[[#This Row],[Preço Calculado]]/Tabela1[[#This Row],[Preço atual]]-1</f>
        <v/>
      </c>
      <c r="U197" s="29">
        <f>HYPERLINK("https://statusinvest.com.br/fundos-imobiliarios/"&amp;Tabela1[[#This Row],[Ticker]],"Link")</f>
        <v/>
      </c>
      <c r="V197" s="38" t="inlineStr">
        <is>
          <t>https://fnet.bmfbovespa.com.br/fnet/publico/downloadDocumento?id=391605</t>
        </is>
      </c>
    </row>
    <row r="198">
      <c r="A198" s="42" t="inlineStr">
        <is>
          <t>ITIP11</t>
        </is>
      </c>
      <c r="B198" s="42" t="inlineStr">
        <is>
          <t>FII</t>
        </is>
      </c>
      <c r="C198" s="13" t="inlineStr">
        <is>
          <t>Títulos e Valores Mobiliários</t>
        </is>
      </c>
      <c r="D198" s="13" t="inlineStr">
        <is>
          <t>Inter Asset</t>
        </is>
      </c>
      <c r="E198" s="39" t="n">
        <v>79.98999999999999</v>
      </c>
      <c r="F198" s="39" t="n">
        <v>0.74</v>
      </c>
      <c r="G198" s="40">
        <f>Tabela1[[#This Row],[Divid.]]*12/Tabela1[[#This Row],[Preço atual]]</f>
        <v/>
      </c>
      <c r="H198" s="39" t="n">
        <v>12.01</v>
      </c>
      <c r="I198" s="39" t="n">
        <v>80.92</v>
      </c>
      <c r="J198" s="41">
        <f>Tabela1[[#This Row],[Preço atual]]/Tabela1[[#This Row],[VP]]</f>
        <v/>
      </c>
      <c r="K198" s="14" t="n"/>
      <c r="L198" s="14" t="n"/>
      <c r="M198" s="13" t="n">
        <v>1.11</v>
      </c>
      <c r="N198" s="13" t="n">
        <v>2553</v>
      </c>
      <c r="O198" s="13" t="n"/>
      <c r="P198" s="13" t="n"/>
      <c r="Q198" s="30">
        <f>Tabela1[[#This Row],[Divid.]]</f>
        <v/>
      </c>
      <c r="R198" s="31" t="n">
        <v>0</v>
      </c>
      <c r="S19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8" s="17">
        <f>Tabela1[[#This Row],[Preço Calculado]]/Tabela1[[#This Row],[Preço atual]]-1</f>
        <v/>
      </c>
      <c r="U198" s="29">
        <f>HYPERLINK("https://statusinvest.com.br/fundos-imobiliarios/"&amp;Tabela1[[#This Row],[Ticker]],"Link")</f>
        <v/>
      </c>
      <c r="V198" s="38" t="inlineStr">
        <is>
          <t>https://fnet.bmfbovespa.com.br/fnet/publico/downloadDocumento?id=388671</t>
        </is>
      </c>
    </row>
    <row r="199">
      <c r="A199" s="42" t="inlineStr">
        <is>
          <t>ITIT11</t>
        </is>
      </c>
      <c r="B199" s="42" t="inlineStr">
        <is>
          <t>FII</t>
        </is>
      </c>
      <c r="C199" s="13" t="inlineStr">
        <is>
          <t>Títulos e Valores Mobiliários</t>
        </is>
      </c>
      <c r="D199" s="13" t="inlineStr">
        <is>
          <t>Inter Asset</t>
        </is>
      </c>
      <c r="E199" s="39" t="n">
        <v>80</v>
      </c>
      <c r="F199" s="39" t="n">
        <v>0.57</v>
      </c>
      <c r="G199" s="14">
        <f>Tabela1[[#This Row],[Divid.]]*12/Tabela1[[#This Row],[Preço atual]]</f>
        <v/>
      </c>
      <c r="H199" s="39" t="n">
        <v>7.29</v>
      </c>
      <c r="I199" s="39" t="n">
        <v>79.66</v>
      </c>
      <c r="J199" s="41">
        <f>Tabela1[[#This Row],[Preço atual]]/Tabela1[[#This Row],[VP]]</f>
        <v/>
      </c>
      <c r="K199" s="14" t="n"/>
      <c r="L199" s="14" t="n"/>
      <c r="M199" s="13" t="n">
        <v>0.29</v>
      </c>
      <c r="N199" s="13" t="n">
        <v>8467</v>
      </c>
      <c r="O199" s="13" t="n"/>
      <c r="P199" s="13" t="n"/>
      <c r="Q199" s="30">
        <f>Tabela1[[#This Row],[Divid.]]</f>
        <v/>
      </c>
      <c r="R199" s="31" t="n">
        <v>0</v>
      </c>
      <c r="S19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9" s="17">
        <f>Tabela1[[#This Row],[Preço Calculado]]/Tabela1[[#This Row],[Preço atual]]-1</f>
        <v/>
      </c>
      <c r="U199" s="29">
        <f>HYPERLINK("https://statusinvest.com.br/fundos-imobiliarios/"&amp;Tabela1[[#This Row],[Ticker]],"Link")</f>
        <v/>
      </c>
      <c r="V199" s="38" t="inlineStr">
        <is>
          <t>https://fnet.bmfbovespa.com.br/fnet/publico/downloadDocumento?id=388668</t>
        </is>
      </c>
    </row>
    <row r="200">
      <c r="A200" s="42" t="inlineStr">
        <is>
          <t>JASC11</t>
        </is>
      </c>
      <c r="B200" s="42" t="inlineStr">
        <is>
          <t>FII</t>
        </is>
      </c>
      <c r="C200" s="13" t="inlineStr">
        <is>
          <t>Outros</t>
        </is>
      </c>
      <c r="D200" s="13" t="n"/>
      <c r="E200" s="39" t="n">
        <v>100</v>
      </c>
      <c r="F200" s="39" t="n">
        <v>0.35</v>
      </c>
      <c r="G200" s="40">
        <f>Tabela1[[#This Row],[Divid.]]*12/Tabela1[[#This Row],[Preço atual]]</f>
        <v/>
      </c>
      <c r="H200" s="39" t="n">
        <v>1.86</v>
      </c>
      <c r="I200" s="39" t="n">
        <v>117.07</v>
      </c>
      <c r="J200" s="41">
        <f>Tabela1[[#This Row],[Preço atual]]/Tabela1[[#This Row],[VP]]</f>
        <v/>
      </c>
      <c r="K200" s="14" t="n"/>
      <c r="L200" s="14" t="n"/>
      <c r="M200" s="13" t="n">
        <v>0.04</v>
      </c>
      <c r="N200" s="13" t="n">
        <v>69</v>
      </c>
      <c r="O200" s="13" t="n">
        <v>1339</v>
      </c>
      <c r="P200" s="13" t="n">
        <v>0</v>
      </c>
      <c r="Q200" s="30">
        <f>Tabela1[[#This Row],[Divid.]]</f>
        <v/>
      </c>
      <c r="R200" s="31" t="n">
        <v>0</v>
      </c>
      <c r="S20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0" s="17">
        <f>Tabela1[[#This Row],[Preço Calculado]]/Tabela1[[#This Row],[Preço atual]]-1</f>
        <v/>
      </c>
      <c r="U200" s="29">
        <f>HYPERLINK("https://statusinvest.com.br/fundos-imobiliarios/"&amp;Tabela1[[#This Row],[Ticker]],"Link")</f>
        <v/>
      </c>
      <c r="V200" s="38" t="inlineStr">
        <is>
          <t>https://fnet.bmfbovespa.com.br/fnet/publico/downloadDocumento?id=387206</t>
        </is>
      </c>
    </row>
    <row r="201">
      <c r="A201" s="42" t="inlineStr">
        <is>
          <t>JBFO11</t>
        </is>
      </c>
      <c r="B201" s="42" t="inlineStr">
        <is>
          <t>FII</t>
        </is>
      </c>
      <c r="C201" s="13" t="inlineStr">
        <is>
          <t>Títulos e Valores Mobiliários</t>
        </is>
      </c>
      <c r="D201" s="13" t="n"/>
      <c r="E201" s="39" t="n">
        <v>92.01000000000001</v>
      </c>
      <c r="F201" s="39" t="n">
        <v>0.55</v>
      </c>
      <c r="G201" s="40">
        <f>Tabela1[[#This Row],[Divid.]]*12/Tabela1[[#This Row],[Preço atual]]</f>
        <v/>
      </c>
      <c r="H201" s="39" t="n">
        <v>7.67</v>
      </c>
      <c r="I201" s="39" t="n">
        <v>84.40000000000001</v>
      </c>
      <c r="J201" s="41">
        <f>Tabela1[[#This Row],[Preço atual]]/Tabela1[[#This Row],[VP]]</f>
        <v/>
      </c>
      <c r="K201" s="14" t="n"/>
      <c r="L201" s="14" t="n"/>
      <c r="M201" s="13" t="n">
        <v>1.29</v>
      </c>
      <c r="N201" s="13" t="n">
        <v>363</v>
      </c>
      <c r="O201" s="13" t="n"/>
      <c r="P201" s="13" t="n"/>
      <c r="Q201" s="30">
        <f>Tabela1[[#This Row],[Divid.]]</f>
        <v/>
      </c>
      <c r="R201" s="31" t="n">
        <v>0</v>
      </c>
      <c r="S20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1" s="17">
        <f>Tabela1[[#This Row],[Preço Calculado]]/Tabela1[[#This Row],[Preço atual]]-1</f>
        <v/>
      </c>
      <c r="U201" s="29">
        <f>HYPERLINK("https://statusinvest.com.br/fundos-imobiliarios/"&amp;Tabela1[[#This Row],[Ticker]],"Link")</f>
        <v/>
      </c>
      <c r="V201" s="38" t="inlineStr">
        <is>
          <t>N/A</t>
        </is>
      </c>
    </row>
    <row r="202">
      <c r="A202" s="42" t="inlineStr">
        <is>
          <t>JCDA11</t>
        </is>
      </c>
      <c r="B202" s="42" t="inlineStr">
        <is>
          <t>FII</t>
        </is>
      </c>
      <c r="C202" s="13" t="inlineStr">
        <is>
          <t>Híbrido</t>
        </is>
      </c>
      <c r="D202" s="13" t="n"/>
      <c r="E202" s="39" t="n">
        <v>0</v>
      </c>
      <c r="F202" s="39" t="inlineStr">
        <is>
          <t>-</t>
        </is>
      </c>
      <c r="G202" s="40">
        <f>Tabela1[[#This Row],[Divid.]]*12/Tabela1[[#This Row],[Preço atual]]</f>
        <v/>
      </c>
      <c r="H202" s="39" t="n">
        <v>0</v>
      </c>
      <c r="I202" s="39" t="n">
        <v>10.92</v>
      </c>
      <c r="J202" s="41">
        <f>Tabela1[[#This Row],[Preço atual]]/Tabela1[[#This Row],[VP]]</f>
        <v/>
      </c>
      <c r="K202" s="14" t="n"/>
      <c r="L202" s="14" t="n"/>
      <c r="M202" s="13" t="n">
        <v>3.2</v>
      </c>
      <c r="N202" s="13" t="n">
        <v>50</v>
      </c>
      <c r="O202" s="13" t="n"/>
      <c r="P202" s="13" t="n"/>
      <c r="Q202" s="30">
        <f>Tabela1[[#This Row],[Divid.]]</f>
        <v/>
      </c>
      <c r="R202" s="31" t="n">
        <v>0</v>
      </c>
      <c r="S20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2" s="17">
        <f>Tabela1[[#This Row],[Preço Calculado]]/Tabela1[[#This Row],[Preço atual]]-1</f>
        <v/>
      </c>
      <c r="U202" s="29">
        <f>HYPERLINK("https://statusinvest.com.br/fundos-imobiliarios/"&amp;Tabela1[[#This Row],[Ticker]],"Link")</f>
        <v/>
      </c>
      <c r="V202" s="38" t="inlineStr">
        <is>
          <t>N/A</t>
        </is>
      </c>
    </row>
    <row r="203">
      <c r="A203" s="42" t="inlineStr">
        <is>
          <t>JCDB11</t>
        </is>
      </c>
      <c r="B203" s="42" t="inlineStr">
        <is>
          <t>FII</t>
        </is>
      </c>
      <c r="C203" s="13" t="inlineStr">
        <is>
          <t>Híbrido</t>
        </is>
      </c>
      <c r="D203" s="13" t="n"/>
      <c r="E203" s="39" t="n">
        <v>0</v>
      </c>
      <c r="F203" s="39" t="inlineStr">
        <is>
          <t>-</t>
        </is>
      </c>
      <c r="G203" s="40">
        <f>Tabela1[[#This Row],[Divid.]]*12/Tabela1[[#This Row],[Preço atual]]</f>
        <v/>
      </c>
      <c r="H203" s="39" t="n">
        <v>0</v>
      </c>
      <c r="I203" s="39" t="n">
        <v>139.2</v>
      </c>
      <c r="J203" s="41">
        <f>Tabela1[[#This Row],[Preço atual]]/Tabela1[[#This Row],[VP]]</f>
        <v/>
      </c>
      <c r="K203" s="14" t="n"/>
      <c r="L203" s="14" t="n"/>
      <c r="M203" s="13" t="n">
        <v>0.59</v>
      </c>
      <c r="N203" s="13" t="n">
        <v>58</v>
      </c>
      <c r="O203" s="13" t="n"/>
      <c r="P203" s="13" t="n"/>
      <c r="Q203" s="30">
        <f>Tabela1[[#This Row],[Divid.]]</f>
        <v/>
      </c>
      <c r="R203" s="31" t="n">
        <v>0</v>
      </c>
      <c r="S20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3" s="17">
        <f>Tabela1[[#This Row],[Preço Calculado]]/Tabela1[[#This Row],[Preço atual]]-1</f>
        <v/>
      </c>
      <c r="U203" s="29">
        <f>HYPERLINK("https://statusinvest.com.br/fundos-imobiliarios/"&amp;Tabela1[[#This Row],[Ticker]],"Link")</f>
        <v/>
      </c>
      <c r="V203" s="38" t="inlineStr">
        <is>
          <t>N/A</t>
        </is>
      </c>
    </row>
    <row r="204">
      <c r="A204" s="42" t="inlineStr">
        <is>
          <t>JFLL11</t>
        </is>
      </c>
      <c r="B204" s="42" t="inlineStr">
        <is>
          <t>FII</t>
        </is>
      </c>
      <c r="C204" s="13" t="inlineStr">
        <is>
          <t>Residencial</t>
        </is>
      </c>
      <c r="D204" s="13" t="inlineStr">
        <is>
          <t>Brpp Gestão</t>
        </is>
      </c>
      <c r="E204" s="39" t="n">
        <v>65.72</v>
      </c>
      <c r="F204" s="39" t="n">
        <v>0.62</v>
      </c>
      <c r="G204" s="40">
        <f>Tabela1[[#This Row],[Divid.]]*12/Tabela1[[#This Row],[Preço atual]]</f>
        <v/>
      </c>
      <c r="H204" s="39" t="n">
        <v>8.130000000000001</v>
      </c>
      <c r="I204" s="39" t="n">
        <v>100.49</v>
      </c>
      <c r="J204" s="41">
        <f>Tabela1[[#This Row],[Preço atual]]/Tabela1[[#This Row],[VP]]</f>
        <v/>
      </c>
      <c r="K204" s="14" t="n">
        <v>0.39</v>
      </c>
      <c r="L204" s="14" t="n">
        <v>0</v>
      </c>
      <c r="M204" s="13" t="n">
        <v>2.36</v>
      </c>
      <c r="N204" s="13" t="n">
        <v>4342</v>
      </c>
      <c r="O204" s="13" t="n">
        <v>6645</v>
      </c>
      <c r="P204" s="13" t="n">
        <v>1255</v>
      </c>
      <c r="Q204" s="30">
        <f>Tabela1[[#This Row],[Divid.]]</f>
        <v/>
      </c>
      <c r="R204" s="31" t="n">
        <v>0</v>
      </c>
      <c r="S20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4" s="17">
        <f>Tabela1[[#This Row],[Preço Calculado]]/Tabela1[[#This Row],[Preço atual]]-1</f>
        <v/>
      </c>
      <c r="U204" s="29">
        <f>HYPERLINK("https://statusinvest.com.br/fundos-imobiliarios/"&amp;Tabela1[[#This Row],[Ticker]],"Link")</f>
        <v/>
      </c>
      <c r="V204" s="38" t="inlineStr">
        <is>
          <t>https://fnet.bmfbovespa.com.br/fnet/publico/downloadDocumento?id=384563</t>
        </is>
      </c>
    </row>
    <row r="205">
      <c r="A205" s="42" t="inlineStr">
        <is>
          <t>JPPA11</t>
        </is>
      </c>
      <c r="B205" s="42" t="inlineStr">
        <is>
          <t>FII</t>
        </is>
      </c>
      <c r="C205" s="13" t="inlineStr">
        <is>
          <t>Híbrido</t>
        </is>
      </c>
      <c r="D205" s="13" t="inlineStr">
        <is>
          <t>Jpp Capital</t>
        </is>
      </c>
      <c r="E205" s="39" t="n">
        <v>105.81</v>
      </c>
      <c r="F205" s="39" t="n">
        <v>1.4</v>
      </c>
      <c r="G205" s="14">
        <f>Tabela1[[#This Row],[Divid.]]*12/Tabela1[[#This Row],[Preço atual]]</f>
        <v/>
      </c>
      <c r="H205" s="39" t="n">
        <v>20.77</v>
      </c>
      <c r="I205" s="39" t="n">
        <v>99.04000000000001</v>
      </c>
      <c r="J205" s="41">
        <f>Tabela1[[#This Row],[Preço atual]]/Tabela1[[#This Row],[VP]]</f>
        <v/>
      </c>
      <c r="K205" s="14" t="n"/>
      <c r="L205" s="14" t="n"/>
      <c r="M205" s="13" t="n">
        <v>13.83</v>
      </c>
      <c r="N205" s="13" t="n">
        <v>7164</v>
      </c>
      <c r="O205" s="13" t="n"/>
      <c r="P205" s="13" t="n"/>
      <c r="Q205" s="30">
        <f>Tabela1[[#This Row],[Divid.]]</f>
        <v/>
      </c>
      <c r="R205" s="31" t="n">
        <v>0</v>
      </c>
      <c r="S20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5" s="17">
        <f>Tabela1[[#This Row],[Preço Calculado]]/Tabela1[[#This Row],[Preço atual]]-1</f>
        <v/>
      </c>
      <c r="U205" s="29">
        <f>HYPERLINK("https://statusinvest.com.br/fundos-imobiliarios/"&amp;Tabela1[[#This Row],[Ticker]],"Link")</f>
        <v/>
      </c>
      <c r="V205" s="38" t="inlineStr">
        <is>
          <t>https://fnet.bmfbovespa.com.br/fnet/publico/downloadDocumento?id=388031</t>
        </is>
      </c>
    </row>
    <row r="206">
      <c r="A206" s="42" t="inlineStr">
        <is>
          <t>JPPC11</t>
        </is>
      </c>
      <c r="B206" s="42" t="inlineStr">
        <is>
          <t>FII</t>
        </is>
      </c>
      <c r="C206" s="13" t="inlineStr">
        <is>
          <t>Híbrido</t>
        </is>
      </c>
      <c r="D206" s="13" t="inlineStr">
        <is>
          <t>Jpp Capital</t>
        </is>
      </c>
      <c r="E206" s="39" t="n">
        <v>146.01</v>
      </c>
      <c r="F206" s="39" t="n">
        <v>0.17</v>
      </c>
      <c r="G206" s="40">
        <f>Tabela1[[#This Row],[Divid.]]*12/Tabela1[[#This Row],[Preço atual]]</f>
        <v/>
      </c>
      <c r="H206" s="39" t="n">
        <v>7.58</v>
      </c>
      <c r="I206" s="39" t="n">
        <v>365.59</v>
      </c>
      <c r="J206" s="41">
        <f>Tabela1[[#This Row],[Preço atual]]/Tabela1[[#This Row],[VP]]</f>
        <v/>
      </c>
      <c r="K206" s="14" t="n"/>
      <c r="L206" s="14" t="n"/>
      <c r="M206" s="13" t="n">
        <v>8.800000000000001</v>
      </c>
      <c r="N206" s="13" t="n">
        <v>89</v>
      </c>
      <c r="O206" s="13" t="n"/>
      <c r="P206" s="13" t="n"/>
      <c r="Q206" s="30">
        <f>Tabela1[[#This Row],[Divid.]]</f>
        <v/>
      </c>
      <c r="R206" s="31" t="n">
        <v>0</v>
      </c>
      <c r="S20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6" s="17">
        <f>Tabela1[[#This Row],[Preço Calculado]]/Tabela1[[#This Row],[Preço atual]]-1</f>
        <v/>
      </c>
      <c r="U206" s="29">
        <f>HYPERLINK("https://statusinvest.com.br/fundos-imobiliarios/"&amp;Tabela1[[#This Row],[Ticker]],"Link")</f>
        <v/>
      </c>
      <c r="V206" s="38" t="inlineStr">
        <is>
          <t>https://fnet.bmfbovespa.com.br/fnet/publico/downloadDocumento?id=369149</t>
        </is>
      </c>
    </row>
    <row r="207">
      <c r="A207" s="42" t="inlineStr">
        <is>
          <t>JRDM11</t>
        </is>
      </c>
      <c r="B207" s="42" t="inlineStr">
        <is>
          <t>FII</t>
        </is>
      </c>
      <c r="C207" s="13" t="inlineStr">
        <is>
          <t>Shoppings</t>
        </is>
      </c>
      <c r="D207" s="13" t="inlineStr">
        <is>
          <t>Btg Pactual</t>
        </is>
      </c>
      <c r="E207" s="39" t="n">
        <v>81</v>
      </c>
      <c r="F207" s="39" t="n">
        <v>0.6881</v>
      </c>
      <c r="G207" s="40">
        <f>Tabela1[[#This Row],[Divid.]]*12/Tabela1[[#This Row],[Preço atual]]</f>
        <v/>
      </c>
      <c r="H207" s="39" t="n">
        <v>6.7441</v>
      </c>
      <c r="I207" s="39" t="n">
        <v>87.34</v>
      </c>
      <c r="J207" s="41">
        <f>Tabela1[[#This Row],[Preço atual]]/Tabela1[[#This Row],[VP]]</f>
        <v/>
      </c>
      <c r="K207" s="14" t="n">
        <v>0.01</v>
      </c>
      <c r="L207" s="14" t="n">
        <v>0.031</v>
      </c>
      <c r="M207" s="13" t="n">
        <v>2.24</v>
      </c>
      <c r="N207" s="13" t="n">
        <v>4299</v>
      </c>
      <c r="O207" s="13" t="n">
        <v>6833</v>
      </c>
      <c r="P207" s="13" t="n">
        <v>680</v>
      </c>
      <c r="Q207" s="30">
        <f>Tabela1[[#This Row],[Divid.]]</f>
        <v/>
      </c>
      <c r="R207" s="31" t="n">
        <v>0</v>
      </c>
      <c r="S20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7" s="17">
        <f>Tabela1[[#This Row],[Preço Calculado]]/Tabela1[[#This Row],[Preço atual]]-1</f>
        <v/>
      </c>
      <c r="U207" s="29">
        <f>HYPERLINK("https://statusinvest.com.br/fundos-imobiliarios/"&amp;Tabela1[[#This Row],[Ticker]],"Link")</f>
        <v/>
      </c>
      <c r="V207" s="38" t="inlineStr">
        <is>
          <t>https://fnet.bmfbovespa.com.br/fnet/publico/downloadDocumento?id=387214</t>
        </is>
      </c>
    </row>
    <row r="208">
      <c r="A208" s="42" t="inlineStr">
        <is>
          <t>JSAF11</t>
        </is>
      </c>
      <c r="B208" s="42" t="inlineStr">
        <is>
          <t>FII</t>
        </is>
      </c>
      <c r="C208" s="13" t="inlineStr">
        <is>
          <t>Títulos e Valores Mobiliários</t>
        </is>
      </c>
      <c r="D208" s="13" t="n"/>
      <c r="E208" s="39" t="n">
        <v>84.48</v>
      </c>
      <c r="F208" s="39" t="n">
        <v>0.93</v>
      </c>
      <c r="G208" s="14">
        <f>Tabela1[[#This Row],[Divid.]]*12/Tabela1[[#This Row],[Preço atual]]</f>
        <v/>
      </c>
      <c r="H208" s="39" t="n">
        <v>11.89</v>
      </c>
      <c r="I208" s="39" t="n">
        <v>94.13</v>
      </c>
      <c r="J208" s="41">
        <f>Tabela1[[#This Row],[Preço atual]]/Tabela1[[#This Row],[VP]]</f>
        <v/>
      </c>
      <c r="K208" s="14" t="n"/>
      <c r="L208" s="14" t="n"/>
      <c r="M208" s="13" t="n">
        <v>5.67</v>
      </c>
      <c r="N208" s="13" t="n">
        <v>3272</v>
      </c>
      <c r="O208" s="13" t="n"/>
      <c r="P208" s="13" t="n"/>
      <c r="Q208" s="30">
        <f>Tabela1[[#This Row],[Divid.]]</f>
        <v/>
      </c>
      <c r="R208" s="31" t="n">
        <v>0</v>
      </c>
      <c r="S20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8" s="17">
        <f>Tabela1[[#This Row],[Preço Calculado]]/Tabela1[[#This Row],[Preço atual]]-1</f>
        <v/>
      </c>
      <c r="U208" s="29">
        <f>HYPERLINK("https://statusinvest.com.br/fundos-imobiliarios/"&amp;Tabela1[[#This Row],[Ticker]],"Link")</f>
        <v/>
      </c>
      <c r="V208" s="38" t="inlineStr">
        <is>
          <t>https://fnet.bmfbovespa.com.br/fnet/publico/downloadDocumento?id=388041</t>
        </is>
      </c>
    </row>
    <row r="209">
      <c r="A209" s="42" t="inlineStr">
        <is>
          <t>JSRE11</t>
        </is>
      </c>
      <c r="B209" s="42" t="inlineStr">
        <is>
          <t>FII</t>
        </is>
      </c>
      <c r="C209" s="13" t="inlineStr">
        <is>
          <t>Híbrido</t>
        </is>
      </c>
      <c r="D209" s="13" t="inlineStr">
        <is>
          <t>Banco J Safra</t>
        </is>
      </c>
      <c r="E209" s="39" t="n">
        <v>73</v>
      </c>
      <c r="F209" s="39" t="n">
        <v>0.49</v>
      </c>
      <c r="G209" s="40">
        <f>Tabela1[[#This Row],[Divid.]]*12/Tabela1[[#This Row],[Preço atual]]</f>
        <v/>
      </c>
      <c r="H209" s="39" t="n">
        <v>6.489</v>
      </c>
      <c r="I209" s="39" t="n">
        <v>113.42</v>
      </c>
      <c r="J209" s="41">
        <f>Tabela1[[#This Row],[Preço atual]]/Tabela1[[#This Row],[VP]]</f>
        <v/>
      </c>
      <c r="K209" s="14" t="n">
        <v>0.144</v>
      </c>
      <c r="L209" s="14" t="n">
        <v>0</v>
      </c>
      <c r="M209" s="13" t="n">
        <v>0.06</v>
      </c>
      <c r="N209" s="13" t="n">
        <v>83228</v>
      </c>
      <c r="O209" s="13" t="n">
        <v>12813</v>
      </c>
      <c r="P209" s="13" t="n">
        <v>1186</v>
      </c>
      <c r="Q209" s="30">
        <f>Tabela1[[#This Row],[Divid.]]</f>
        <v/>
      </c>
      <c r="R209" s="31" t="n">
        <v>0</v>
      </c>
      <c r="S20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9" s="17">
        <f>Tabela1[[#This Row],[Preço Calculado]]/Tabela1[[#This Row],[Preço atual]]-1</f>
        <v/>
      </c>
      <c r="U209" s="29">
        <f>HYPERLINK("https://statusinvest.com.br/fundos-imobiliarios/"&amp;Tabela1[[#This Row],[Ticker]],"Link")</f>
        <v/>
      </c>
      <c r="V209" s="38" t="inlineStr">
        <is>
          <t>https://fnet.bmfbovespa.com.br/fnet/publico/downloadDocumento?id=387561</t>
        </is>
      </c>
    </row>
    <row r="210">
      <c r="A210" s="42" t="inlineStr">
        <is>
          <t>JTPR11</t>
        </is>
      </c>
      <c r="B210" s="42" t="inlineStr">
        <is>
          <t>FII</t>
        </is>
      </c>
      <c r="C210" s="13" t="inlineStr">
        <is>
          <t>Residencial</t>
        </is>
      </c>
      <c r="D210" s="13" t="inlineStr">
        <is>
          <t>Ouro Preto Gestão</t>
        </is>
      </c>
      <c r="E210" s="39" t="n">
        <v>2517</v>
      </c>
      <c r="F210" s="39" t="n">
        <v>1.6304</v>
      </c>
      <c r="G210" s="14">
        <f>Tabela1[[#This Row],[Divid.]]*12/Tabela1[[#This Row],[Preço atual]]</f>
        <v/>
      </c>
      <c r="H210" s="39" t="n">
        <v>0</v>
      </c>
      <c r="I210" s="39" t="n">
        <v>82.14</v>
      </c>
      <c r="J210" s="41">
        <f>Tabela1[[#This Row],[Preço atual]]/Tabela1[[#This Row],[VP]]</f>
        <v/>
      </c>
      <c r="K210" s="14" t="n"/>
      <c r="L210" s="14" t="n"/>
      <c r="M210" s="13" t="n">
        <v>7.79</v>
      </c>
      <c r="N210" s="13" t="n">
        <v>8</v>
      </c>
      <c r="O210" s="13" t="n"/>
      <c r="P210" s="13" t="n"/>
      <c r="Q210" s="30">
        <f>Tabela1[[#This Row],[Divid.]]</f>
        <v/>
      </c>
      <c r="R210" s="31" t="n">
        <v>0</v>
      </c>
      <c r="S2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0" s="17">
        <f>Tabela1[[#This Row],[Preço Calculado]]/Tabela1[[#This Row],[Preço atual]]-1</f>
        <v/>
      </c>
      <c r="U210" s="29">
        <f>HYPERLINK("https://statusinvest.com.br/fundos-imobiliarios/"&amp;Tabela1[[#This Row],[Ticker]],"Link")</f>
        <v/>
      </c>
      <c r="V210" s="38" t="inlineStr">
        <is>
          <t>N/A</t>
        </is>
      </c>
    </row>
    <row r="211">
      <c r="A211" s="42" t="inlineStr">
        <is>
          <t>KCRE11</t>
        </is>
      </c>
      <c r="B211" s="42" t="inlineStr">
        <is>
          <t>FII</t>
        </is>
      </c>
      <c r="C211" s="13" t="inlineStr">
        <is>
          <t>Títulos e Valores Mobiliários</t>
        </is>
      </c>
      <c r="D211" s="13" t="n"/>
      <c r="E211" s="39" t="n">
        <v>88.40000000000001</v>
      </c>
      <c r="F211" s="39" t="n">
        <v>0.51</v>
      </c>
      <c r="G211" s="40">
        <f>Tabela1[[#This Row],[Divid.]]*12/Tabela1[[#This Row],[Preço atual]]</f>
        <v/>
      </c>
      <c r="H211" s="39" t="n">
        <v>5.67</v>
      </c>
      <c r="I211" s="39" t="n">
        <v>98.95999999999999</v>
      </c>
      <c r="J211" s="41">
        <f>Tabela1[[#This Row],[Preço atual]]/Tabela1[[#This Row],[VP]]</f>
        <v/>
      </c>
      <c r="K211" s="14" t="n"/>
      <c r="L211" s="14" t="n"/>
      <c r="M211" s="13" t="n">
        <v>6.18</v>
      </c>
      <c r="N211" s="13" t="n">
        <v>4029</v>
      </c>
      <c r="O211" s="13" t="n"/>
      <c r="P211" s="13" t="n"/>
      <c r="Q211" s="30">
        <f>Tabela1[[#This Row],[Divid.]]</f>
        <v/>
      </c>
      <c r="R211" s="31" t="n">
        <v>0</v>
      </c>
      <c r="S2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1" s="17">
        <f>Tabela1[[#This Row],[Preço Calculado]]/Tabela1[[#This Row],[Preço atual]]-1</f>
        <v/>
      </c>
      <c r="U211" s="29">
        <f>HYPERLINK("https://statusinvest.com.br/fundos-imobiliarios/"&amp;Tabela1[[#This Row],[Ticker]],"Link")</f>
        <v/>
      </c>
      <c r="V211" s="38" t="inlineStr">
        <is>
          <t>https://fnet.bmfbovespa.com.br/fnet/publico/downloadDocumento?id=386472</t>
        </is>
      </c>
    </row>
    <row r="212">
      <c r="A212" s="42" t="inlineStr">
        <is>
          <t>KEVE11</t>
        </is>
      </c>
      <c r="B212" s="42" t="inlineStr">
        <is>
          <t>FII</t>
        </is>
      </c>
      <c r="C212" s="13" t="inlineStr">
        <is>
          <t>Residencial</t>
        </is>
      </c>
      <c r="D212" s="13" t="inlineStr">
        <is>
          <t>Kinea Investimentos</t>
        </is>
      </c>
      <c r="E212" s="39" t="n">
        <v>1020</v>
      </c>
      <c r="F212" s="39" t="n">
        <v>2.7082</v>
      </c>
      <c r="G212" s="40">
        <f>Tabela1[[#This Row],[Divid.]]*12/Tabela1[[#This Row],[Preço atual]]</f>
        <v/>
      </c>
      <c r="H212" s="39" t="n">
        <v>12.1529</v>
      </c>
      <c r="I212" s="39" t="n">
        <v>958.88</v>
      </c>
      <c r="J212" s="41">
        <f>Tabela1[[#This Row],[Preço atual]]/Tabela1[[#This Row],[VP]]</f>
        <v/>
      </c>
      <c r="K212" s="14" t="n"/>
      <c r="L212" s="14" t="n"/>
      <c r="M212" s="13" t="n">
        <v>3.43</v>
      </c>
      <c r="N212" s="13" t="n">
        <v>433</v>
      </c>
      <c r="O212" s="13" t="n"/>
      <c r="P212" s="13" t="n"/>
      <c r="Q212" s="30">
        <f>Tabela1[[#This Row],[Divid.]]</f>
        <v/>
      </c>
      <c r="R212" s="31" t="n">
        <v>0</v>
      </c>
      <c r="S2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2" s="17">
        <f>Tabela1[[#This Row],[Preço Calculado]]/Tabela1[[#This Row],[Preço atual]]-1</f>
        <v/>
      </c>
      <c r="U212" s="29">
        <f>HYPERLINK("https://statusinvest.com.br/fundos-imobiliarios/"&amp;Tabela1[[#This Row],[Ticker]],"Link")</f>
        <v/>
      </c>
      <c r="V212" s="38" t="inlineStr">
        <is>
          <t>https://fnet.bmfbovespa.com.br/fnet/publico/downloadDocumento?id=387189</t>
        </is>
      </c>
    </row>
    <row r="213">
      <c r="A213" s="42" t="inlineStr">
        <is>
          <t>KFOF11</t>
        </is>
      </c>
      <c r="B213" s="42" t="inlineStr">
        <is>
          <t>FII</t>
        </is>
      </c>
      <c r="C213" s="13" t="inlineStr">
        <is>
          <t>Títulos e Valores Mobiliários</t>
        </is>
      </c>
      <c r="D213" s="13" t="inlineStr">
        <is>
          <t>Kinea Investimentos</t>
        </is>
      </c>
      <c r="E213" s="39" t="n">
        <v>78.42</v>
      </c>
      <c r="F213" s="39" t="n">
        <v>0.72</v>
      </c>
      <c r="G213" s="14">
        <f>Tabela1[[#This Row],[Divid.]]*12/Tabela1[[#This Row],[Preço atual]]</f>
        <v/>
      </c>
      <c r="H213" s="39" t="n">
        <v>8.91</v>
      </c>
      <c r="I213" s="39" t="n">
        <v>92.06</v>
      </c>
      <c r="J213" s="41">
        <f>Tabela1[[#This Row],[Preço atual]]/Tabela1[[#This Row],[VP]]</f>
        <v/>
      </c>
      <c r="K213" s="14" t="n"/>
      <c r="L213" s="14" t="n"/>
      <c r="M213" s="13" t="n">
        <v>1.47</v>
      </c>
      <c r="N213" s="13" t="n">
        <v>11233</v>
      </c>
      <c r="O213" s="13" t="n"/>
      <c r="P213" s="13" t="n"/>
      <c r="Q213" s="30">
        <f>Tabela1[[#This Row],[Divid.]]</f>
        <v/>
      </c>
      <c r="R213" s="31" t="n">
        <v>0</v>
      </c>
      <c r="S2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3" s="17">
        <f>Tabela1[[#This Row],[Preço Calculado]]/Tabela1[[#This Row],[Preço atual]]-1</f>
        <v/>
      </c>
      <c r="U213" s="29">
        <f>HYPERLINK("https://statusinvest.com.br/fundos-imobiliarios/"&amp;Tabela1[[#This Row],[Ticker]],"Link")</f>
        <v/>
      </c>
      <c r="V213" s="38" t="inlineStr">
        <is>
          <t>https://fnet.bmfbovespa.com.br/fnet/publico/downloadDocumento?id=385322</t>
        </is>
      </c>
    </row>
    <row r="214">
      <c r="A214" s="42" t="inlineStr">
        <is>
          <t>KINP11</t>
        </is>
      </c>
      <c r="B214" s="42" t="inlineStr">
        <is>
          <t>FII</t>
        </is>
      </c>
      <c r="C214" s="13" t="inlineStr">
        <is>
          <t>Residencial</t>
        </is>
      </c>
      <c r="D214" s="13" t="inlineStr">
        <is>
          <t>Kinea Investimentos</t>
        </is>
      </c>
      <c r="E214" s="39" t="n">
        <v>8.1</v>
      </c>
      <c r="F214" s="39" t="n">
        <v>0.2406</v>
      </c>
      <c r="G214" s="14">
        <f>Tabela1[[#This Row],[Divid.]]*12/Tabela1[[#This Row],[Preço atual]]</f>
        <v/>
      </c>
      <c r="H214" s="39" t="n">
        <v>3.0995</v>
      </c>
      <c r="I214" s="39" t="n">
        <v>4.8</v>
      </c>
      <c r="J214" s="41">
        <f>Tabela1[[#This Row],[Preço atual]]/Tabela1[[#This Row],[VP]]</f>
        <v/>
      </c>
      <c r="K214" s="14" t="n"/>
      <c r="L214" s="14" t="n"/>
      <c r="M214" s="13" t="n">
        <v>12.69</v>
      </c>
      <c r="N214" s="13" t="n">
        <v>1717</v>
      </c>
      <c r="O214" s="13" t="n"/>
      <c r="P214" s="13" t="n"/>
      <c r="Q214" s="30">
        <f>Tabela1[[#This Row],[Divid.]]</f>
        <v/>
      </c>
      <c r="R214" s="31" t="n">
        <v>0</v>
      </c>
      <c r="S2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4" s="17">
        <f>Tabela1[[#This Row],[Preço Calculado]]/Tabela1[[#This Row],[Preço atual]]-1</f>
        <v/>
      </c>
      <c r="U214" s="29">
        <f>HYPERLINK("https://statusinvest.com.br/fundos-imobiliarios/"&amp;Tabela1[[#This Row],[Ticker]],"Link")</f>
        <v/>
      </c>
      <c r="V214" s="38" t="inlineStr">
        <is>
          <t>https://fnet.bmfbovespa.com.br/fnet/publico/downloadDocumento?id=387177</t>
        </is>
      </c>
    </row>
    <row r="215">
      <c r="A215" s="42" t="inlineStr">
        <is>
          <t>KISU11</t>
        </is>
      </c>
      <c r="B215" s="42" t="inlineStr">
        <is>
          <t>FII</t>
        </is>
      </c>
      <c r="C215" s="13" t="inlineStr">
        <is>
          <t>Títulos e Valores Mobiliários</t>
        </is>
      </c>
      <c r="D215" s="13" t="inlineStr">
        <is>
          <t>Kilima Gestão</t>
        </is>
      </c>
      <c r="E215" s="39" t="n">
        <v>8.1</v>
      </c>
      <c r="F215" s="39" t="n">
        <v>0.075</v>
      </c>
      <c r="G215" s="14">
        <f>Tabela1[[#This Row],[Divid.]]*12/Tabela1[[#This Row],[Preço atual]]</f>
        <v/>
      </c>
      <c r="H215" s="39" t="n">
        <v>0.96</v>
      </c>
      <c r="I215" s="39" t="n">
        <v>8.789999999999999</v>
      </c>
      <c r="J215" s="41">
        <f>Tabela1[[#This Row],[Preço atual]]/Tabela1[[#This Row],[VP]]</f>
        <v/>
      </c>
      <c r="K215" s="14" t="n"/>
      <c r="L215" s="14" t="n"/>
      <c r="M215" s="13" t="n">
        <v>2.26</v>
      </c>
      <c r="N215" s="13" t="n">
        <v>106813</v>
      </c>
      <c r="O215" s="13" t="n"/>
      <c r="P215" s="13" t="n"/>
      <c r="Q215" s="30">
        <f>Tabela1[[#This Row],[Divid.]]</f>
        <v/>
      </c>
      <c r="R215" s="31" t="n">
        <v>0</v>
      </c>
      <c r="S2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5" s="17">
        <f>Tabela1[[#This Row],[Preço Calculado]]/Tabela1[[#This Row],[Preço atual]]-1</f>
        <v/>
      </c>
      <c r="U215" s="29">
        <f>HYPERLINK("https://statusinvest.com.br/fundos-imobiliarios/"&amp;Tabela1[[#This Row],[Ticker]],"Link")</f>
        <v/>
      </c>
      <c r="V215" s="38" t="inlineStr">
        <is>
          <t>https://fnet.bmfbovespa.com.br/fnet/publico/downloadDocumento?id=390915</t>
        </is>
      </c>
    </row>
    <row r="216">
      <c r="A216" s="42" t="inlineStr">
        <is>
          <t>KIVO11</t>
        </is>
      </c>
      <c r="B216" s="42" t="inlineStr">
        <is>
          <t>FII</t>
        </is>
      </c>
      <c r="C216" s="13" t="inlineStr">
        <is>
          <t>Títulos e Valores Mobiliários</t>
        </is>
      </c>
      <c r="D216" s="13" t="n"/>
      <c r="E216" s="39" t="n">
        <v>97.2</v>
      </c>
      <c r="F216" s="39" t="n">
        <v>1.3</v>
      </c>
      <c r="G216" s="40">
        <f>Tabela1[[#This Row],[Divid.]]*12/Tabela1[[#This Row],[Preço atual]]</f>
        <v/>
      </c>
      <c r="H216" s="39" t="n">
        <v>13.35</v>
      </c>
      <c r="I216" s="39" t="n">
        <v>96.84</v>
      </c>
      <c r="J216" s="41">
        <f>Tabela1[[#This Row],[Preço atual]]/Tabela1[[#This Row],[VP]]</f>
        <v/>
      </c>
      <c r="K216" s="14" t="n"/>
      <c r="L216" s="14" t="n"/>
      <c r="M216" s="13" t="n">
        <v>26.02</v>
      </c>
      <c r="N216" s="13" t="n">
        <v>1314</v>
      </c>
      <c r="O216" s="13" t="n"/>
      <c r="P216" s="13" t="n"/>
      <c r="Q216" s="30">
        <f>Tabela1[[#This Row],[Divid.]]</f>
        <v/>
      </c>
      <c r="R216" s="31" t="n">
        <v>0</v>
      </c>
      <c r="S2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6" s="17">
        <f>Tabela1[[#This Row],[Preço Calculado]]/Tabela1[[#This Row],[Preço atual]]-1</f>
        <v/>
      </c>
      <c r="U216" s="29">
        <f>HYPERLINK("https://statusinvest.com.br/fundos-imobiliarios/"&amp;Tabela1[[#This Row],[Ticker]],"Link")</f>
        <v/>
      </c>
      <c r="V216" s="38" t="inlineStr">
        <is>
          <t>https://fnet.bmfbovespa.com.br/fnet/publico/downloadDocumento?id=390952</t>
        </is>
      </c>
    </row>
    <row r="217">
      <c r="A217" s="42" t="inlineStr">
        <is>
          <t>KNCR11</t>
        </is>
      </c>
      <c r="B217" s="42" t="inlineStr">
        <is>
          <t>FII</t>
        </is>
      </c>
      <c r="C217" s="13" t="inlineStr">
        <is>
          <t>Títulos e Valores Mobiliários</t>
        </is>
      </c>
      <c r="D217" s="13" t="inlineStr">
        <is>
          <t>Kinea Investimentos</t>
        </is>
      </c>
      <c r="E217" s="39" t="n">
        <v>98.69</v>
      </c>
      <c r="F217" s="39" t="n">
        <v>1.1</v>
      </c>
      <c r="G217" s="14">
        <f>Tabela1[[#This Row],[Divid.]]*12/Tabela1[[#This Row],[Preço atual]]</f>
        <v/>
      </c>
      <c r="H217" s="39" t="n">
        <v>13.62</v>
      </c>
      <c r="I217" s="39" t="n">
        <v>100.66</v>
      </c>
      <c r="J217" s="41">
        <f>Tabela1[[#This Row],[Preço atual]]/Tabela1[[#This Row],[VP]]</f>
        <v/>
      </c>
      <c r="K217" s="14" t="n"/>
      <c r="L217" s="14" t="n"/>
      <c r="M217" s="13" t="n">
        <v>3.44</v>
      </c>
      <c r="N217" s="13" t="n">
        <v>176543</v>
      </c>
      <c r="O217" s="13" t="n"/>
      <c r="P217" s="13" t="n"/>
      <c r="Q217" s="30">
        <f>Tabela1[[#This Row],[Divid.]]</f>
        <v/>
      </c>
      <c r="R217" s="31" t="n">
        <v>0</v>
      </c>
      <c r="S2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7" s="17">
        <f>Tabela1[[#This Row],[Preço Calculado]]/Tabela1[[#This Row],[Preço atual]]-1</f>
        <v/>
      </c>
      <c r="U217" s="29">
        <f>HYPERLINK("https://statusinvest.com.br/fundos-imobiliarios/"&amp;Tabela1[[#This Row],[Ticker]],"Link")</f>
        <v/>
      </c>
      <c r="V217" s="38" t="inlineStr">
        <is>
          <t>https://fnet.bmfbovespa.com.br/fnet/publico/downloadDocumento?id=386474</t>
        </is>
      </c>
    </row>
    <row r="218">
      <c r="A218" s="42" t="inlineStr">
        <is>
          <t>KNHY11</t>
        </is>
      </c>
      <c r="B218" s="42" t="inlineStr">
        <is>
          <t>FII</t>
        </is>
      </c>
      <c r="C218" s="13" t="inlineStr">
        <is>
          <t>Títulos e Valores Mobiliários</t>
        </is>
      </c>
      <c r="D218" s="13" t="inlineStr">
        <is>
          <t>Kinea Investimentos</t>
        </is>
      </c>
      <c r="E218" s="39" t="n">
        <v>97.81</v>
      </c>
      <c r="F218" s="39" t="n">
        <v>0.9</v>
      </c>
      <c r="G218" s="40">
        <f>Tabela1[[#This Row],[Divid.]]*12/Tabela1[[#This Row],[Preço atual]]</f>
        <v/>
      </c>
      <c r="H218" s="39" t="n">
        <v>14.3</v>
      </c>
      <c r="I218" s="39" t="n">
        <v>97.68000000000001</v>
      </c>
      <c r="J218" s="41">
        <f>Tabela1[[#This Row],[Preço atual]]/Tabela1[[#This Row],[VP]]</f>
        <v/>
      </c>
      <c r="K218" s="14" t="n"/>
      <c r="L218" s="14" t="n"/>
      <c r="M218" s="13" t="n">
        <v>4.95</v>
      </c>
      <c r="N218" s="13" t="n">
        <v>14621</v>
      </c>
      <c r="O218" s="13" t="n"/>
      <c r="P218" s="13" t="n"/>
      <c r="Q218" s="30">
        <f>Tabela1[[#This Row],[Divid.]]</f>
        <v/>
      </c>
      <c r="R218" s="31" t="n">
        <v>0</v>
      </c>
      <c r="S2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8" s="17">
        <f>Tabela1[[#This Row],[Preço Calculado]]/Tabela1[[#This Row],[Preço atual]]-1</f>
        <v/>
      </c>
      <c r="U218" s="29">
        <f>HYPERLINK("https://statusinvest.com.br/fundos-imobiliarios/"&amp;Tabela1[[#This Row],[Ticker]],"Link")</f>
        <v/>
      </c>
      <c r="V218" s="38" t="inlineStr">
        <is>
          <t>https://fnet.bmfbovespa.com.br/fnet/publico/downloadDocumento?id=386848</t>
        </is>
      </c>
    </row>
    <row r="219">
      <c r="A219" s="42" t="inlineStr">
        <is>
          <t>KNIP11</t>
        </is>
      </c>
      <c r="B219" s="42" t="inlineStr">
        <is>
          <t>FII</t>
        </is>
      </c>
      <c r="C219" s="13" t="inlineStr">
        <is>
          <t>Títulos e Valores Mobiliários</t>
        </is>
      </c>
      <c r="D219" s="13" t="inlineStr">
        <is>
          <t>Kinea Investimentos</t>
        </is>
      </c>
      <c r="E219" s="39" t="n">
        <v>91.95</v>
      </c>
      <c r="F219" s="39" t="n">
        <v>0.5</v>
      </c>
      <c r="G219" s="14">
        <f>Tabela1[[#This Row],[Divid.]]*12/Tabela1[[#This Row],[Preço atual]]</f>
        <v/>
      </c>
      <c r="H219" s="39" t="n">
        <v>13.9</v>
      </c>
      <c r="I219" s="39" t="n">
        <v>94.8</v>
      </c>
      <c r="J219" s="41">
        <f>Tabela1[[#This Row],[Preço atual]]/Tabela1[[#This Row],[VP]]</f>
        <v/>
      </c>
      <c r="K219" s="14" t="n"/>
      <c r="L219" s="14" t="n"/>
      <c r="M219" s="13" t="n">
        <v>5.33</v>
      </c>
      <c r="N219" s="13" t="n">
        <v>66274</v>
      </c>
      <c r="O219" s="13" t="n"/>
      <c r="P219" s="13" t="n"/>
      <c r="Q219" s="30">
        <f>Tabela1[[#This Row],[Divid.]]</f>
        <v/>
      </c>
      <c r="R219" s="31" t="n">
        <v>0</v>
      </c>
      <c r="S2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9" s="17">
        <f>Tabela1[[#This Row],[Preço Calculado]]/Tabela1[[#This Row],[Preço atual]]-1</f>
        <v/>
      </c>
      <c r="U219" s="29">
        <f>HYPERLINK("https://statusinvest.com.br/fundos-imobiliarios/"&amp;Tabela1[[#This Row],[Ticker]],"Link")</f>
        <v/>
      </c>
      <c r="V219" s="38" t="inlineStr">
        <is>
          <t>https://fnet.bmfbovespa.com.br/fnet/publico/downloadDocumento?id=386473</t>
        </is>
      </c>
    </row>
    <row r="220">
      <c r="A220" s="42" t="inlineStr">
        <is>
          <t>KNPR11</t>
        </is>
      </c>
      <c r="B220" s="42" t="inlineStr">
        <is>
          <t>FII</t>
        </is>
      </c>
      <c r="C220" s="13" t="inlineStr">
        <is>
          <t>Títulos e Valores Mobiliários</t>
        </is>
      </c>
      <c r="D220" s="13" t="n"/>
      <c r="E220" s="39" t="n">
        <v>0</v>
      </c>
      <c r="F220" s="39" t="inlineStr">
        <is>
          <t>-</t>
        </is>
      </c>
      <c r="G220" s="14">
        <f>Tabela1[[#This Row],[Divid.]]*12/Tabela1[[#This Row],[Preço atual]]</f>
        <v/>
      </c>
      <c r="H220" s="39" t="n">
        <v>2.5</v>
      </c>
      <c r="I220" s="39" t="n">
        <v>94.77</v>
      </c>
      <c r="J220" s="41">
        <f>Tabela1[[#This Row],[Preço atual]]/Tabela1[[#This Row],[VP]]</f>
        <v/>
      </c>
      <c r="K220" s="14" t="n"/>
      <c r="L220" s="14" t="n"/>
      <c r="M220" s="13" t="n">
        <v>26.86</v>
      </c>
      <c r="N220" s="13" t="n">
        <v>613</v>
      </c>
      <c r="O220" s="13" t="n"/>
      <c r="P220" s="13" t="n"/>
      <c r="Q220" s="30">
        <f>Tabela1[[#This Row],[Divid.]]</f>
        <v/>
      </c>
      <c r="R220" s="31" t="n">
        <v>0</v>
      </c>
      <c r="S2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0" s="17">
        <f>Tabela1[[#This Row],[Preço Calculado]]/Tabela1[[#This Row],[Preço atual]]-1</f>
        <v/>
      </c>
      <c r="U220" s="29">
        <f>HYPERLINK("https://statusinvest.com.br/fundos-imobiliarios/"&amp;Tabela1[[#This Row],[Ticker]],"Link")</f>
        <v/>
      </c>
      <c r="V220" s="38" t="inlineStr">
        <is>
          <t>N/A</t>
        </is>
      </c>
    </row>
    <row r="221">
      <c r="A221" s="42" t="inlineStr">
        <is>
          <t>KNRE11</t>
        </is>
      </c>
      <c r="B221" s="42" t="inlineStr">
        <is>
          <t>FII</t>
        </is>
      </c>
      <c r="C221" s="13" t="inlineStr">
        <is>
          <t>Residencial</t>
        </is>
      </c>
      <c r="D221" s="13" t="inlineStr">
        <is>
          <t>Kinea Investimentos</t>
        </is>
      </c>
      <c r="E221" s="39" t="n">
        <v>0.5600000000000001</v>
      </c>
      <c r="F221" s="39" t="n">
        <v>0.3057</v>
      </c>
      <c r="G221" s="40">
        <f>Tabela1[[#This Row],[Divid.]]*12/Tabela1[[#This Row],[Preço atual]]</f>
        <v/>
      </c>
      <c r="H221" s="39" t="n">
        <v>0.3854</v>
      </c>
      <c r="I221" s="39" t="n">
        <v>0.83</v>
      </c>
      <c r="J221" s="41">
        <f>Tabela1[[#This Row],[Preço atual]]/Tabela1[[#This Row],[VP]]</f>
        <v/>
      </c>
      <c r="K221" s="14" t="n"/>
      <c r="L221" s="14" t="n"/>
      <c r="M221" s="13" t="n">
        <v>105.77</v>
      </c>
      <c r="N221" s="13" t="n">
        <v>5686</v>
      </c>
      <c r="O221" s="13" t="n"/>
      <c r="P221" s="13" t="n"/>
      <c r="Q221" s="30">
        <f>Tabela1[[#This Row],[Divid.]]</f>
        <v/>
      </c>
      <c r="R221" s="31" t="n">
        <v>0</v>
      </c>
      <c r="S2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1" s="17">
        <f>Tabela1[[#This Row],[Preço Calculado]]/Tabela1[[#This Row],[Preço atual]]-1</f>
        <v/>
      </c>
      <c r="U221" s="29">
        <f>HYPERLINK("https://statusinvest.com.br/fundos-imobiliarios/"&amp;Tabela1[[#This Row],[Ticker]],"Link")</f>
        <v/>
      </c>
      <c r="V221" s="38" t="inlineStr">
        <is>
          <t>https://fnet.bmfbovespa.com.br/fnet/publico/downloadDocumento?id=387191</t>
        </is>
      </c>
    </row>
    <row r="222">
      <c r="A222" s="42" t="inlineStr">
        <is>
          <t>KNRI11</t>
        </is>
      </c>
      <c r="B222" s="42" t="inlineStr">
        <is>
          <t>FII</t>
        </is>
      </c>
      <c r="C222" s="13" t="inlineStr">
        <is>
          <t>Híbrido</t>
        </is>
      </c>
      <c r="D222" s="13" t="inlineStr">
        <is>
          <t>Kinea Investimentos</t>
        </is>
      </c>
      <c r="E222" s="39" t="n">
        <v>140.2</v>
      </c>
      <c r="F222" s="39" t="n">
        <v>0.91</v>
      </c>
      <c r="G222" s="14">
        <f>Tabela1[[#This Row],[Divid.]]*12/Tabela1[[#This Row],[Preço atual]]</f>
        <v/>
      </c>
      <c r="H222" s="39" t="n">
        <v>11.38</v>
      </c>
      <c r="I222" s="39" t="n">
        <v>160.12</v>
      </c>
      <c r="J222" s="41">
        <f>Tabela1[[#This Row],[Preço atual]]/Tabela1[[#This Row],[VP]]</f>
        <v/>
      </c>
      <c r="K222" s="14" t="n">
        <v>0.001</v>
      </c>
      <c r="L222" s="14" t="n">
        <v>0.017</v>
      </c>
      <c r="M222" s="13" t="n">
        <v>2.35</v>
      </c>
      <c r="N222" s="13" t="n">
        <v>241023</v>
      </c>
      <c r="O222" s="13" t="n">
        <v>4211</v>
      </c>
      <c r="P222" s="13" t="n">
        <v>326</v>
      </c>
      <c r="Q222" s="30">
        <f>Tabela1[[#This Row],[Divid.]]</f>
        <v/>
      </c>
      <c r="R222" s="31" t="n">
        <v>0</v>
      </c>
      <c r="S2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2" s="17">
        <f>Tabela1[[#This Row],[Preço Calculado]]/Tabela1[[#This Row],[Preço atual]]-1</f>
        <v/>
      </c>
      <c r="U222" s="29">
        <f>HYPERLINK("https://statusinvest.com.br/fundos-imobiliarios/"&amp;Tabela1[[#This Row],[Ticker]],"Link")</f>
        <v/>
      </c>
      <c r="V222" s="38" t="inlineStr">
        <is>
          <t>https://fnet.bmfbovespa.com.br/fnet/publico/downloadDocumento?id=384889</t>
        </is>
      </c>
    </row>
    <row r="223">
      <c r="A223" s="42" t="inlineStr">
        <is>
          <t>KNSC11</t>
        </is>
      </c>
      <c r="B223" s="42" t="inlineStr">
        <is>
          <t>FII</t>
        </is>
      </c>
      <c r="C223" s="13" t="inlineStr">
        <is>
          <t>Títulos e Valores Mobiliários</t>
        </is>
      </c>
      <c r="D223" s="13" t="inlineStr">
        <is>
          <t>Kinea Investimentos</t>
        </is>
      </c>
      <c r="E223" s="39" t="n">
        <v>86.40000000000001</v>
      </c>
      <c r="F223" s="39" t="n">
        <v>0.75</v>
      </c>
      <c r="G223" s="14">
        <f>Tabela1[[#This Row],[Divid.]]*12/Tabela1[[#This Row],[Preço atual]]</f>
        <v/>
      </c>
      <c r="H223" s="39" t="n">
        <v>12.72</v>
      </c>
      <c r="I223" s="39" t="n">
        <v>88.59999999999999</v>
      </c>
      <c r="J223" s="41">
        <f>Tabela1[[#This Row],[Preço atual]]/Tabela1[[#This Row],[VP]]</f>
        <v/>
      </c>
      <c r="K223" s="14" t="n"/>
      <c r="L223" s="14" t="n"/>
      <c r="M223" s="13" t="n">
        <v>4.21</v>
      </c>
      <c r="N223" s="13" t="n">
        <v>80450</v>
      </c>
      <c r="O223" s="13" t="n"/>
      <c r="P223" s="13" t="n"/>
      <c r="Q223" s="30">
        <f>Tabela1[[#This Row],[Divid.]]</f>
        <v/>
      </c>
      <c r="R223" s="31" t="n">
        <v>0</v>
      </c>
      <c r="S2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3" s="17">
        <f>Tabela1[[#This Row],[Preço Calculado]]/Tabela1[[#This Row],[Preço atual]]-1</f>
        <v/>
      </c>
      <c r="U223" s="29">
        <f>HYPERLINK("https://statusinvest.com.br/fundos-imobiliarios/"&amp;Tabela1[[#This Row],[Ticker]],"Link")</f>
        <v/>
      </c>
      <c r="V223" s="38" t="inlineStr">
        <is>
          <t>https://fnet.bmfbovespa.com.br/fnet/publico/downloadDocumento?id=386475</t>
        </is>
      </c>
    </row>
    <row r="224">
      <c r="A224" s="42" t="inlineStr">
        <is>
          <t>LASC11</t>
        </is>
      </c>
      <c r="B224" s="42" t="inlineStr">
        <is>
          <t>FII</t>
        </is>
      </c>
      <c r="C224" s="13" t="inlineStr">
        <is>
          <t>Shoppings</t>
        </is>
      </c>
      <c r="D224" s="13" t="inlineStr">
        <is>
          <t>Legatus</t>
        </is>
      </c>
      <c r="E224" s="39" t="n">
        <v>100.5</v>
      </c>
      <c r="F224" s="39" t="n">
        <v>0.8100000000000001</v>
      </c>
      <c r="G224" s="14">
        <f>Tabela1[[#This Row],[Divid.]]*12/Tabela1[[#This Row],[Preço atual]]</f>
        <v/>
      </c>
      <c r="H224" s="39" t="n">
        <v>9.2872</v>
      </c>
      <c r="I224" s="39" t="n">
        <v>109.68</v>
      </c>
      <c r="J224" s="41">
        <f>Tabela1[[#This Row],[Preço atual]]/Tabela1[[#This Row],[VP]]</f>
        <v/>
      </c>
      <c r="K224" s="14" t="n">
        <v>0.027</v>
      </c>
      <c r="L224" s="14" t="n">
        <v>0</v>
      </c>
      <c r="M224" s="13" t="n">
        <v>9.75</v>
      </c>
      <c r="N224" s="13" t="n">
        <v>322</v>
      </c>
      <c r="O224" s="13" t="n">
        <v>3849</v>
      </c>
      <c r="P224" s="13" t="n">
        <v>251</v>
      </c>
      <c r="Q224" s="30">
        <f>Tabela1[[#This Row],[Divid.]]</f>
        <v/>
      </c>
      <c r="R224" s="31" t="n">
        <v>0</v>
      </c>
      <c r="S2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4" s="17">
        <f>Tabela1[[#This Row],[Preço Calculado]]/Tabela1[[#This Row],[Preço atual]]-1</f>
        <v/>
      </c>
      <c r="U224" s="29">
        <f>HYPERLINK("https://statusinvest.com.br/fundos-imobiliarios/"&amp;Tabela1[[#This Row],[Ticker]],"Link")</f>
        <v/>
      </c>
      <c r="V224" s="38" t="inlineStr">
        <is>
          <t>https://fnet.bmfbovespa.com.br/fnet/publico/downloadDocumento?id=386801</t>
        </is>
      </c>
    </row>
    <row r="225">
      <c r="A225" s="42" t="inlineStr">
        <is>
          <t>LATR11B</t>
        </is>
      </c>
      <c r="B225" s="42" t="inlineStr">
        <is>
          <t>FII</t>
        </is>
      </c>
      <c r="C225" s="13" t="inlineStr">
        <is>
          <t>Residencial</t>
        </is>
      </c>
      <c r="D225" s="13" t="inlineStr">
        <is>
          <t>Dynamo Vc</t>
        </is>
      </c>
      <c r="E225" s="39" t="n">
        <v>10</v>
      </c>
      <c r="F225" s="39" t="n">
        <v>14.504</v>
      </c>
      <c r="G225" s="40">
        <f>Tabela1[[#This Row],[Divid.]]*12/Tabela1[[#This Row],[Preço atual]]</f>
        <v/>
      </c>
      <c r="H225" s="39" t="n">
        <v>0</v>
      </c>
      <c r="I225" s="39" t="n">
        <v>10.82</v>
      </c>
      <c r="J225" s="41">
        <f>Tabela1[[#This Row],[Preço atual]]/Tabela1[[#This Row],[VP]]</f>
        <v/>
      </c>
      <c r="K225" s="14" t="n"/>
      <c r="L225" s="14" t="n"/>
      <c r="M225" s="13" t="n">
        <v>101.4</v>
      </c>
      <c r="N225" s="13" t="n">
        <v>170</v>
      </c>
      <c r="O225" s="13" t="n"/>
      <c r="P225" s="13" t="n"/>
      <c r="Q225" s="30">
        <f>Tabela1[[#This Row],[Divid.]]</f>
        <v/>
      </c>
      <c r="R225" s="31" t="n">
        <v>0</v>
      </c>
      <c r="S2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5" s="17">
        <f>Tabela1[[#This Row],[Preço Calculado]]/Tabela1[[#This Row],[Preço atual]]-1</f>
        <v/>
      </c>
      <c r="U225" s="29">
        <f>HYPERLINK("https://statusinvest.com.br/fundos-imobiliarios/"&amp;Tabela1[[#This Row],[Ticker]],"Link")</f>
        <v/>
      </c>
      <c r="V225" s="38" t="inlineStr">
        <is>
          <t>N/A</t>
        </is>
      </c>
    </row>
    <row r="226">
      <c r="A226" s="42" t="inlineStr">
        <is>
          <t>LAVF11</t>
        </is>
      </c>
      <c r="B226" s="42" t="inlineStr">
        <is>
          <t>FII</t>
        </is>
      </c>
      <c r="C226" s="13" t="inlineStr">
        <is>
          <t>Híbrido</t>
        </is>
      </c>
      <c r="D226" s="13" t="n"/>
      <c r="E226" s="39" t="n">
        <v>0</v>
      </c>
      <c r="F226" s="39" t="n">
        <v>1.3</v>
      </c>
      <c r="G226" s="14">
        <f>Tabela1[[#This Row],[Divid.]]*12/Tabela1[[#This Row],[Preço atual]]</f>
        <v/>
      </c>
      <c r="H226" s="39" t="n">
        <v>10.58</v>
      </c>
      <c r="I226" s="39" t="n">
        <v>3.61</v>
      </c>
      <c r="J226" s="41">
        <f>Tabela1[[#This Row],[Preço atual]]/Tabela1[[#This Row],[VP]]</f>
        <v/>
      </c>
      <c r="K226" s="14" t="n"/>
      <c r="L226" s="14" t="n"/>
      <c r="M226" s="13" t="n">
        <v>103.83</v>
      </c>
      <c r="N226" s="13" t="n">
        <v>7</v>
      </c>
      <c r="O226" s="13" t="n"/>
      <c r="P226" s="13" t="n"/>
      <c r="Q226" s="30">
        <f>Tabela1[[#This Row],[Divid.]]</f>
        <v/>
      </c>
      <c r="R226" s="31" t="n">
        <v>0</v>
      </c>
      <c r="S2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6" s="17">
        <f>Tabela1[[#This Row],[Preço Calculado]]/Tabela1[[#This Row],[Preço atual]]-1</f>
        <v/>
      </c>
      <c r="U226" s="29">
        <f>HYPERLINK("https://statusinvest.com.br/fundos-imobiliarios/"&amp;Tabela1[[#This Row],[Ticker]],"Link")</f>
        <v/>
      </c>
      <c r="V226" s="38" t="inlineStr">
        <is>
          <t>N/A</t>
        </is>
      </c>
    </row>
    <row r="227">
      <c r="A227" s="42" t="inlineStr">
        <is>
          <t>LFTT11</t>
        </is>
      </c>
      <c r="B227" s="42" t="inlineStr">
        <is>
          <t>FII</t>
        </is>
      </c>
      <c r="C227" s="13" t="inlineStr">
        <is>
          <t>Residencial</t>
        </is>
      </c>
      <c r="D227" s="13" t="inlineStr">
        <is>
          <t>Modal Adm</t>
        </is>
      </c>
      <c r="E227" s="39" t="n">
        <v>83.79000000000001</v>
      </c>
      <c r="F227" s="39" t="n">
        <v>3.6681</v>
      </c>
      <c r="G227" s="14">
        <f>Tabela1[[#This Row],[Divid.]]*12/Tabela1[[#This Row],[Preço atual]]</f>
        <v/>
      </c>
      <c r="H227" s="39" t="n">
        <v>8.7247</v>
      </c>
      <c r="I227" s="39" t="n">
        <v>43.75</v>
      </c>
      <c r="J227" s="41">
        <f>Tabela1[[#This Row],[Preço atual]]/Tabela1[[#This Row],[VP]]</f>
        <v/>
      </c>
      <c r="K227" s="14" t="n">
        <v>0</v>
      </c>
      <c r="L227" s="14" t="n">
        <v>0</v>
      </c>
      <c r="M227" s="13" t="n">
        <v>13.2</v>
      </c>
      <c r="N227" s="13" t="n">
        <v>370</v>
      </c>
      <c r="O227" s="13" t="n">
        <v>16083</v>
      </c>
      <c r="P227" s="13" t="n">
        <v>2</v>
      </c>
      <c r="Q227" s="30">
        <f>Tabela1[[#This Row],[Divid.]]</f>
        <v/>
      </c>
      <c r="R227" s="31" t="n">
        <v>0</v>
      </c>
      <c r="S2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7" s="17">
        <f>Tabela1[[#This Row],[Preço Calculado]]/Tabela1[[#This Row],[Preço atual]]-1</f>
        <v/>
      </c>
      <c r="U227" s="29">
        <f>HYPERLINK("https://statusinvest.com.br/fundos-imobiliarios/"&amp;Tabela1[[#This Row],[Ticker]],"Link")</f>
        <v/>
      </c>
      <c r="V227" s="38" t="inlineStr">
        <is>
          <t>N/A</t>
        </is>
      </c>
    </row>
    <row r="228">
      <c r="A228" s="42" t="inlineStr">
        <is>
          <t>LGCP11</t>
        </is>
      </c>
      <c r="B228" s="42" t="inlineStr">
        <is>
          <t>FII</t>
        </is>
      </c>
      <c r="C228" s="13" t="inlineStr">
        <is>
          <t>Logística</t>
        </is>
      </c>
      <c r="D228" s="13" t="inlineStr">
        <is>
          <t>Inter Asset</t>
        </is>
      </c>
      <c r="E228" s="39" t="n">
        <v>82.59999999999999</v>
      </c>
      <c r="F228" s="39" t="n">
        <v>0.62</v>
      </c>
      <c r="G228" s="14">
        <f>Tabela1[[#This Row],[Divid.]]*12/Tabela1[[#This Row],[Preço atual]]</f>
        <v/>
      </c>
      <c r="H228" s="39" t="n">
        <v>7.92</v>
      </c>
      <c r="I228" s="39" t="n">
        <v>102.79</v>
      </c>
      <c r="J228" s="41">
        <f>Tabela1[[#This Row],[Preço atual]]/Tabela1[[#This Row],[VP]]</f>
        <v/>
      </c>
      <c r="K228" s="14" t="n">
        <v>0</v>
      </c>
      <c r="L228" s="14" t="n">
        <v>0</v>
      </c>
      <c r="M228" s="13" t="n">
        <v>0.86</v>
      </c>
      <c r="N228" s="13" t="n">
        <v>15059</v>
      </c>
      <c r="O228" s="13" t="n">
        <v>2776</v>
      </c>
      <c r="P228" s="13" t="n">
        <v>374</v>
      </c>
      <c r="Q228" s="30">
        <f>Tabela1[[#This Row],[Divid.]]</f>
        <v/>
      </c>
      <c r="R228" s="31" t="n">
        <v>0</v>
      </c>
      <c r="S2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8" s="17">
        <f>Tabela1[[#This Row],[Preço Calculado]]/Tabela1[[#This Row],[Preço atual]]-1</f>
        <v/>
      </c>
      <c r="U228" s="29">
        <f>HYPERLINK("https://statusinvest.com.br/fundos-imobiliarios/"&amp;Tabela1[[#This Row],[Ticker]],"Link")</f>
        <v/>
      </c>
      <c r="V228" s="38" t="inlineStr">
        <is>
          <t>https://fnet.bmfbovespa.com.br/fnet/publico/downloadDocumento?id=394711</t>
        </is>
      </c>
    </row>
    <row r="229">
      <c r="A229" s="42" t="inlineStr">
        <is>
          <t>LIFE11</t>
        </is>
      </c>
      <c r="B229" s="42" t="inlineStr">
        <is>
          <t>FII</t>
        </is>
      </c>
      <c r="C229" s="13" t="inlineStr">
        <is>
          <t>Outros</t>
        </is>
      </c>
      <c r="D229" s="13" t="n"/>
      <c r="E229" s="39" t="n">
        <v>10.8</v>
      </c>
      <c r="F229" s="39" t="n">
        <v>0.13</v>
      </c>
      <c r="G229" s="40">
        <f>Tabela1[[#This Row],[Divid.]]*12/Tabela1[[#This Row],[Preço atual]]</f>
        <v/>
      </c>
      <c r="H229" s="39" t="n">
        <v>1.1253</v>
      </c>
      <c r="I229" s="39" t="n">
        <v>9.92</v>
      </c>
      <c r="J229" s="41">
        <f>Tabela1[[#This Row],[Preço atual]]/Tabela1[[#This Row],[VP]]</f>
        <v/>
      </c>
      <c r="K229" s="14" t="n"/>
      <c r="L229" s="14" t="n"/>
      <c r="M229" s="13" t="n">
        <v>2.42</v>
      </c>
      <c r="N229" s="13" t="n">
        <v>706</v>
      </c>
      <c r="O229" s="13" t="n"/>
      <c r="P229" s="13" t="n"/>
      <c r="Q229" s="30">
        <f>Tabela1[[#This Row],[Divid.]]</f>
        <v/>
      </c>
      <c r="R229" s="31" t="n">
        <v>0</v>
      </c>
      <c r="S2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9" s="17">
        <f>Tabela1[[#This Row],[Preço Calculado]]/Tabela1[[#This Row],[Preço atual]]-1</f>
        <v/>
      </c>
      <c r="U229" s="29">
        <f>HYPERLINK("https://statusinvest.com.br/fundos-imobiliarios/"&amp;Tabela1[[#This Row],[Ticker]],"Link")</f>
        <v/>
      </c>
      <c r="V229" s="38" t="inlineStr">
        <is>
          <t>https://fnet.bmfbovespa.com.br/fnet/publico/downloadDocumento?id=393542</t>
        </is>
      </c>
    </row>
    <row r="230">
      <c r="A230" s="42" t="inlineStr">
        <is>
          <t>LKDV11</t>
        </is>
      </c>
      <c r="B230" s="42" t="inlineStr">
        <is>
          <t>FII</t>
        </is>
      </c>
      <c r="C230" s="13" t="inlineStr">
        <is>
          <t>Híbrido</t>
        </is>
      </c>
      <c r="D230" s="13" t="n"/>
      <c r="E230" s="39" t="n">
        <v>969.58</v>
      </c>
      <c r="F230" s="39" t="inlineStr">
        <is>
          <t>-</t>
        </is>
      </c>
      <c r="G230" s="14">
        <f>Tabela1[[#This Row],[Divid.]]*12/Tabela1[[#This Row],[Preço atual]]</f>
        <v/>
      </c>
      <c r="H230" s="39" t="n">
        <v>0</v>
      </c>
      <c r="I230" s="39" t="n">
        <v>958.6799999999999</v>
      </c>
      <c r="J230" s="41">
        <f>Tabela1[[#This Row],[Preço atual]]/Tabela1[[#This Row],[VP]]</f>
        <v/>
      </c>
      <c r="K230" s="14" t="n"/>
      <c r="L230" s="14" t="n"/>
      <c r="M230" s="13" t="n">
        <v>2.68</v>
      </c>
      <c r="N230" s="13" t="n">
        <v>68</v>
      </c>
      <c r="O230" s="13" t="n"/>
      <c r="P230" s="13" t="n"/>
      <c r="Q230" s="30">
        <f>Tabela1[[#This Row],[Divid.]]</f>
        <v/>
      </c>
      <c r="R230" s="31" t="n">
        <v>0</v>
      </c>
      <c r="S2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0" s="17">
        <f>Tabela1[[#This Row],[Preço Calculado]]/Tabela1[[#This Row],[Preço atual]]-1</f>
        <v/>
      </c>
      <c r="U230" s="29">
        <f>HYPERLINK("https://statusinvest.com.br/fundos-imobiliarios/"&amp;Tabela1[[#This Row],[Ticker]],"Link")</f>
        <v/>
      </c>
      <c r="V230" s="38" t="inlineStr">
        <is>
          <t>N/A</t>
        </is>
      </c>
    </row>
    <row r="231">
      <c r="A231" s="42" t="inlineStr">
        <is>
          <t>LLAO11</t>
        </is>
      </c>
      <c r="B231" s="42" t="inlineStr">
        <is>
          <t>FII</t>
        </is>
      </c>
      <c r="C231" s="13" t="inlineStr">
        <is>
          <t>Híbrido</t>
        </is>
      </c>
      <c r="D231" s="13" t="n"/>
      <c r="E231" s="39" t="n">
        <v>0</v>
      </c>
      <c r="F231" s="39" t="inlineStr">
        <is>
          <t>-</t>
        </is>
      </c>
      <c r="G231" s="40">
        <f>Tabela1[[#This Row],[Divid.]]*12/Tabela1[[#This Row],[Preço atual]]</f>
        <v/>
      </c>
      <c r="H231" s="39" t="n">
        <v>0</v>
      </c>
      <c r="I231" s="39" t="n">
        <v>100.62</v>
      </c>
      <c r="J231" s="41">
        <f>Tabela1[[#This Row],[Preço atual]]/Tabela1[[#This Row],[VP]]</f>
        <v/>
      </c>
      <c r="K231" s="14" t="n"/>
      <c r="L231" s="14" t="n"/>
      <c r="M231" s="13" t="n">
        <v>34.16</v>
      </c>
      <c r="N231" s="13" t="n">
        <v>78</v>
      </c>
      <c r="O231" s="13" t="n"/>
      <c r="P231" s="13" t="n"/>
      <c r="Q231" s="30">
        <f>Tabela1[[#This Row],[Divid.]]</f>
        <v/>
      </c>
      <c r="R231" s="31" t="n">
        <v>0</v>
      </c>
      <c r="S2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1" s="17">
        <f>Tabela1[[#This Row],[Preço Calculado]]/Tabela1[[#This Row],[Preço atual]]-1</f>
        <v/>
      </c>
      <c r="U231" s="29">
        <f>HYPERLINK("https://statusinvest.com.br/fundos-imobiliarios/"&amp;Tabela1[[#This Row],[Ticker]],"Link")</f>
        <v/>
      </c>
      <c r="V231" s="38" t="inlineStr">
        <is>
          <t>N/A</t>
        </is>
      </c>
    </row>
    <row r="232">
      <c r="A232" s="42" t="inlineStr">
        <is>
          <t>LOFT11B</t>
        </is>
      </c>
      <c r="B232" s="42" t="inlineStr">
        <is>
          <t>FII</t>
        </is>
      </c>
      <c r="C232" s="13" t="inlineStr">
        <is>
          <t>Residencial</t>
        </is>
      </c>
      <c r="D232" s="13" t="inlineStr">
        <is>
          <t>Modal Adm</t>
        </is>
      </c>
      <c r="E232" s="39" t="n">
        <v>29.9</v>
      </c>
      <c r="F232" s="39" t="n">
        <v>0.2017</v>
      </c>
      <c r="G232" s="14">
        <f>Tabela1[[#This Row],[Divid.]]*12/Tabela1[[#This Row],[Preço atual]]</f>
        <v/>
      </c>
      <c r="H232" s="39" t="n">
        <v>0</v>
      </c>
      <c r="I232" s="39" t="n">
        <v>19.74</v>
      </c>
      <c r="J232" s="41">
        <f>Tabela1[[#This Row],[Preço atual]]/Tabela1[[#This Row],[VP]]</f>
        <v/>
      </c>
      <c r="K232" s="14" t="n"/>
      <c r="L232" s="14" t="n"/>
      <c r="M232" s="13" t="n">
        <v>15.6</v>
      </c>
      <c r="N232" s="13" t="n">
        <v>1</v>
      </c>
      <c r="O232" s="13" t="n">
        <v>11583</v>
      </c>
      <c r="P232" s="13" t="n">
        <v>7</v>
      </c>
      <c r="Q232" s="30">
        <f>Tabela1[[#This Row],[Divid.]]</f>
        <v/>
      </c>
      <c r="R232" s="31" t="n">
        <v>0</v>
      </c>
      <c r="S2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2" s="17">
        <f>Tabela1[[#This Row],[Preço Calculado]]/Tabela1[[#This Row],[Preço atual]]-1</f>
        <v/>
      </c>
      <c r="U232" s="29">
        <f>HYPERLINK("https://statusinvest.com.br/fundos-imobiliarios/"&amp;Tabela1[[#This Row],[Ticker]],"Link")</f>
        <v/>
      </c>
      <c r="V232" s="38" t="inlineStr">
        <is>
          <t>N/A</t>
        </is>
      </c>
    </row>
    <row r="233">
      <c r="A233" s="42" t="inlineStr">
        <is>
          <t>LPLP11</t>
        </is>
      </c>
      <c r="B233" s="42" t="inlineStr">
        <is>
          <t>FII</t>
        </is>
      </c>
      <c r="C233" s="13" t="inlineStr">
        <is>
          <t>Residencial</t>
        </is>
      </c>
      <c r="D233" s="13" t="n"/>
      <c r="E233" s="39" t="n">
        <v>0</v>
      </c>
      <c r="F233" s="39" t="n">
        <v>9.015000000000001</v>
      </c>
      <c r="G233" s="40">
        <f>Tabela1[[#This Row],[Divid.]]*12/Tabela1[[#This Row],[Preço atual]]</f>
        <v/>
      </c>
      <c r="H233" s="39" t="n">
        <v>114.9796</v>
      </c>
      <c r="I233" s="39" t="n">
        <v>531.8</v>
      </c>
      <c r="J233" s="41">
        <f>Tabela1[[#This Row],[Preço atual]]/Tabela1[[#This Row],[VP]]</f>
        <v/>
      </c>
      <c r="K233" s="14" t="n"/>
      <c r="L233" s="14" t="n"/>
      <c r="M233" s="13" t="n">
        <v>60.46</v>
      </c>
      <c r="N233" s="13" t="n">
        <v>3</v>
      </c>
      <c r="O233" s="13" t="n"/>
      <c r="P233" s="13" t="n"/>
      <c r="Q233" s="30">
        <f>Tabela1[[#This Row],[Divid.]]</f>
        <v/>
      </c>
      <c r="R233" s="31" t="n">
        <v>0</v>
      </c>
      <c r="S2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3" s="17">
        <f>Tabela1[[#This Row],[Preço Calculado]]/Tabela1[[#This Row],[Preço atual]]-1</f>
        <v/>
      </c>
      <c r="U233" s="29">
        <f>HYPERLINK("https://statusinvest.com.br/fundos-imobiliarios/"&amp;Tabela1[[#This Row],[Ticker]],"Link")</f>
        <v/>
      </c>
      <c r="V233" s="38" t="inlineStr">
        <is>
          <t>N/A</t>
        </is>
      </c>
    </row>
    <row r="234">
      <c r="A234" s="42" t="inlineStr">
        <is>
          <t>LRDI11</t>
        </is>
      </c>
      <c r="B234" s="42" t="inlineStr">
        <is>
          <t>FII</t>
        </is>
      </c>
      <c r="C234" s="13" t="inlineStr">
        <is>
          <t>Híbrido</t>
        </is>
      </c>
      <c r="D234" s="13" t="n"/>
      <c r="E234" s="39" t="n">
        <v>0</v>
      </c>
      <c r="F234" s="39" t="inlineStr">
        <is>
          <t>-</t>
        </is>
      </c>
      <c r="G234" s="14">
        <f>Tabela1[[#This Row],[Divid.]]*12/Tabela1[[#This Row],[Preço atual]]</f>
        <v/>
      </c>
      <c r="H234" s="39" t="n">
        <v>0</v>
      </c>
      <c r="I234" s="39" t="n">
        <v>98.83</v>
      </c>
      <c r="J234" s="41">
        <f>Tabela1[[#This Row],[Preço atual]]/Tabela1[[#This Row],[VP]]</f>
        <v/>
      </c>
      <c r="K234" s="14" t="n"/>
      <c r="L234" s="14" t="n"/>
      <c r="M234" s="13" t="n">
        <v>16.75</v>
      </c>
      <c r="N234" s="13" t="n">
        <v>18</v>
      </c>
      <c r="O234" s="13" t="n"/>
      <c r="P234" s="13" t="n"/>
      <c r="Q234" s="30">
        <f>Tabela1[[#This Row],[Divid.]]</f>
        <v/>
      </c>
      <c r="R234" s="31" t="n">
        <v>0</v>
      </c>
      <c r="S2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4" s="17">
        <f>Tabela1[[#This Row],[Preço Calculado]]/Tabela1[[#This Row],[Preço atual]]-1</f>
        <v/>
      </c>
      <c r="U234" s="29">
        <f>HYPERLINK("https://statusinvest.com.br/fundos-imobiliarios/"&amp;Tabela1[[#This Row],[Ticker]],"Link")</f>
        <v/>
      </c>
      <c r="V234" s="38" t="inlineStr">
        <is>
          <t>N/A</t>
        </is>
      </c>
    </row>
    <row r="235">
      <c r="A235" s="42" t="inlineStr">
        <is>
          <t>LSPA11</t>
        </is>
      </c>
      <c r="B235" s="42" t="inlineStr">
        <is>
          <t>FII</t>
        </is>
      </c>
      <c r="C235" s="13" t="inlineStr">
        <is>
          <t>Outros</t>
        </is>
      </c>
      <c r="D235" s="13" t="n"/>
      <c r="E235" s="39" t="n">
        <v>107.33</v>
      </c>
      <c r="F235" s="39" t="n">
        <v>0.76</v>
      </c>
      <c r="G235" s="40">
        <f>Tabela1[[#This Row],[Divid.]]*12/Tabela1[[#This Row],[Preço atual]]</f>
        <v/>
      </c>
      <c r="H235" s="39" t="n">
        <v>9.43</v>
      </c>
      <c r="I235" s="39" t="n">
        <v>107.45</v>
      </c>
      <c r="J235" s="41">
        <f>Tabela1[[#This Row],[Preço atual]]/Tabela1[[#This Row],[VP]]</f>
        <v/>
      </c>
      <c r="K235" s="14" t="n"/>
      <c r="L235" s="14" t="n"/>
      <c r="M235" s="13" t="n">
        <v>0.9399999999999999</v>
      </c>
      <c r="N235" s="13" t="n">
        <v>224</v>
      </c>
      <c r="O235" s="13" t="n"/>
      <c r="P235" s="13" t="n"/>
      <c r="Q235" s="30">
        <f>Tabela1[[#This Row],[Divid.]]</f>
        <v/>
      </c>
      <c r="R235" s="31" t="n">
        <v>0</v>
      </c>
      <c r="S2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5" s="17">
        <f>Tabela1[[#This Row],[Preço Calculado]]/Tabela1[[#This Row],[Preço atual]]-1</f>
        <v/>
      </c>
      <c r="U235" s="29">
        <f>HYPERLINK("https://statusinvest.com.br/fundos-imobiliarios/"&amp;Tabela1[[#This Row],[Ticker]],"Link")</f>
        <v/>
      </c>
      <c r="V235" s="38" t="inlineStr">
        <is>
          <t>N/A</t>
        </is>
      </c>
    </row>
    <row r="236">
      <c r="A236" s="42" t="inlineStr">
        <is>
          <t>LUGG11</t>
        </is>
      </c>
      <c r="B236" s="42" t="inlineStr">
        <is>
          <t>FII</t>
        </is>
      </c>
      <c r="C236" s="13" t="inlineStr">
        <is>
          <t>Residencial</t>
        </is>
      </c>
      <c r="D236" s="13" t="inlineStr">
        <is>
          <t>Inter Asset</t>
        </is>
      </c>
      <c r="E236" s="39" t="n">
        <v>73.34</v>
      </c>
      <c r="F236" s="39" t="n">
        <v>0.52</v>
      </c>
      <c r="G236" s="14">
        <f>Tabela1[[#This Row],[Divid.]]*12/Tabela1[[#This Row],[Preço atual]]</f>
        <v/>
      </c>
      <c r="H236" s="39" t="n">
        <v>7.15</v>
      </c>
      <c r="I236" s="39" t="n">
        <v>127.87</v>
      </c>
      <c r="J236" s="41">
        <f>Tabela1[[#This Row],[Preço atual]]/Tabela1[[#This Row],[VP]]</f>
        <v/>
      </c>
      <c r="K236" s="14" t="n">
        <v>0.017</v>
      </c>
      <c r="L236" s="14" t="n">
        <v>0.008</v>
      </c>
      <c r="M236" s="13" t="n">
        <v>0.71</v>
      </c>
      <c r="N236" s="13" t="n">
        <v>4039</v>
      </c>
      <c r="O236" s="13" t="n">
        <v>2981</v>
      </c>
      <c r="P236" s="13" t="n">
        <v>548</v>
      </c>
      <c r="Q236" s="30">
        <f>Tabela1[[#This Row],[Divid.]]</f>
        <v/>
      </c>
      <c r="R236" s="31" t="n">
        <v>0</v>
      </c>
      <c r="S2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6" s="17">
        <f>Tabela1[[#This Row],[Preço Calculado]]/Tabela1[[#This Row],[Preço atual]]-1</f>
        <v/>
      </c>
      <c r="U236" s="29">
        <f>HYPERLINK("https://statusinvest.com.br/fundos-imobiliarios/"&amp;Tabela1[[#This Row],[Ticker]],"Link")</f>
        <v/>
      </c>
      <c r="V236" s="38" t="inlineStr">
        <is>
          <t>https://fnet.bmfbovespa.com.br/fnet/publico/downloadDocumento?id=388665</t>
        </is>
      </c>
    </row>
    <row r="237">
      <c r="A237" s="42" t="inlineStr">
        <is>
          <t>LVBI11</t>
        </is>
      </c>
      <c r="B237" s="42" t="inlineStr">
        <is>
          <t>FII</t>
        </is>
      </c>
      <c r="C237" s="13" t="inlineStr">
        <is>
          <t>Logística</t>
        </is>
      </c>
      <c r="D237" s="13" t="inlineStr">
        <is>
          <t>Vbi Real Estate</t>
        </is>
      </c>
      <c r="E237" s="39" t="n">
        <v>103.03</v>
      </c>
      <c r="F237" s="39" t="n">
        <v>0.75</v>
      </c>
      <c r="G237" s="14">
        <f>Tabela1[[#This Row],[Divid.]]*12/Tabela1[[#This Row],[Preço atual]]</f>
        <v/>
      </c>
      <c r="H237" s="39" t="n">
        <v>9.5648</v>
      </c>
      <c r="I237" s="39" t="n">
        <v>115.51</v>
      </c>
      <c r="J237" s="41">
        <f>Tabela1[[#This Row],[Preço atual]]/Tabela1[[#This Row],[VP]]</f>
        <v/>
      </c>
      <c r="K237" s="14" t="n">
        <v>0.016</v>
      </c>
      <c r="L237" s="14" t="n">
        <v>0</v>
      </c>
      <c r="M237" s="13" t="n">
        <v>3.34</v>
      </c>
      <c r="N237" s="13" t="n">
        <v>64297</v>
      </c>
      <c r="O237" s="13" t="n">
        <v>3057</v>
      </c>
      <c r="P237" s="13" t="n">
        <v>285</v>
      </c>
      <c r="Q237" s="30">
        <f>Tabela1[[#This Row],[Divid.]]</f>
        <v/>
      </c>
      <c r="R237" s="31" t="n">
        <v>0</v>
      </c>
      <c r="S2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7" s="17">
        <f>Tabela1[[#This Row],[Preço Calculado]]/Tabela1[[#This Row],[Preço atual]]-1</f>
        <v/>
      </c>
      <c r="U237" s="29">
        <f>HYPERLINK("https://statusinvest.com.br/fundos-imobiliarios/"&amp;Tabela1[[#This Row],[Ticker]],"Link")</f>
        <v/>
      </c>
      <c r="V237" s="38" t="inlineStr">
        <is>
          <t>https://fnet.bmfbovespa.com.br/fnet/publico/downloadDocumento?id=391902</t>
        </is>
      </c>
    </row>
    <row r="238">
      <c r="A238" s="42" t="inlineStr">
        <is>
          <t>MADS11</t>
        </is>
      </c>
      <c r="B238" s="42" t="inlineStr">
        <is>
          <t>FII</t>
        </is>
      </c>
      <c r="C238" s="13" t="inlineStr"/>
      <c r="D238" s="13" t="n"/>
      <c r="E238" s="39" t="n">
        <v>0</v>
      </c>
      <c r="F238" s="39" t="inlineStr">
        <is>
          <t>-</t>
        </is>
      </c>
      <c r="G238" s="40">
        <f>Tabela1[[#This Row],[Divid.]]*12/Tabela1[[#This Row],[Preço atual]]</f>
        <v/>
      </c>
      <c r="H238" s="39" t="n">
        <v>0</v>
      </c>
      <c r="I238" s="39" t="n">
        <v>0</v>
      </c>
      <c r="J238" s="41">
        <f>Tabela1[[#This Row],[Preço atual]]/Tabela1[[#This Row],[VP]]</f>
        <v/>
      </c>
      <c r="K238" s="14" t="n"/>
      <c r="L238" s="14" t="n"/>
      <c r="M238" s="13" t="inlineStr">
        <is>
          <t>-</t>
        </is>
      </c>
      <c r="N238" s="13" t="n"/>
      <c r="O238" s="13" t="n"/>
      <c r="P238" s="13" t="n"/>
      <c r="Q238" s="30">
        <f>Tabela1[[#This Row],[Divid.]]</f>
        <v/>
      </c>
      <c r="R238" s="31" t="n">
        <v>0</v>
      </c>
      <c r="S2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8" s="17">
        <f>Tabela1[[#This Row],[Preço Calculado]]/Tabela1[[#This Row],[Preço atual]]-1</f>
        <v/>
      </c>
      <c r="U238" s="29">
        <f>HYPERLINK("https://statusinvest.com.br/fundos-imobiliarios/"&amp;Tabela1[[#This Row],[Ticker]],"Link")</f>
        <v/>
      </c>
      <c r="V238" s="38" t="inlineStr">
        <is>
          <t>N/A</t>
        </is>
      </c>
    </row>
    <row r="239">
      <c r="A239" s="42" t="inlineStr">
        <is>
          <t>MALL11</t>
        </is>
      </c>
      <c r="B239" s="42" t="inlineStr">
        <is>
          <t>FII</t>
        </is>
      </c>
      <c r="C239" s="13" t="inlineStr">
        <is>
          <t>Shoppings</t>
        </is>
      </c>
      <c r="D239" s="13" t="inlineStr">
        <is>
          <t>Brpp Gestão</t>
        </is>
      </c>
      <c r="E239" s="39" t="n">
        <v>103.5</v>
      </c>
      <c r="F239" s="39" t="n">
        <v>0.78</v>
      </c>
      <c r="G239" s="14">
        <f>Tabela1[[#This Row],[Divid.]]*12/Tabela1[[#This Row],[Preço atual]]</f>
        <v/>
      </c>
      <c r="H239" s="39" t="n">
        <v>9.630000000000001</v>
      </c>
      <c r="I239" s="39" t="n">
        <v>107.86</v>
      </c>
      <c r="J239" s="41">
        <f>Tabela1[[#This Row],[Preço atual]]/Tabela1[[#This Row],[VP]]</f>
        <v/>
      </c>
      <c r="K239" s="14" t="n">
        <v>0.042</v>
      </c>
      <c r="L239" s="14" t="n">
        <v>0.044</v>
      </c>
      <c r="M239" s="13" t="n">
        <v>8.460000000000001</v>
      </c>
      <c r="N239" s="13" t="n">
        <v>108856</v>
      </c>
      <c r="O239" s="13" t="n">
        <v>3998</v>
      </c>
      <c r="P239" s="13" t="n">
        <v>579</v>
      </c>
      <c r="Q239" s="30">
        <f>Tabela1[[#This Row],[Divid.]]</f>
        <v/>
      </c>
      <c r="R239" s="31" t="n">
        <v>0</v>
      </c>
      <c r="S2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9" s="17">
        <f>Tabela1[[#This Row],[Preço Calculado]]/Tabela1[[#This Row],[Preço atual]]-1</f>
        <v/>
      </c>
      <c r="U239" s="29">
        <f>HYPERLINK("https://statusinvest.com.br/fundos-imobiliarios/"&amp;Tabela1[[#This Row],[Ticker]],"Link")</f>
        <v/>
      </c>
      <c r="V239" s="38" t="inlineStr">
        <is>
          <t>https://fnet.bmfbovespa.com.br/fnet/publico/downloadDocumento?id=392908</t>
        </is>
      </c>
    </row>
    <row r="240">
      <c r="A240" s="42" t="inlineStr">
        <is>
          <t>MANA11</t>
        </is>
      </c>
      <c r="B240" s="42" t="inlineStr">
        <is>
          <t>FII</t>
        </is>
      </c>
      <c r="C240" s="13" t="inlineStr">
        <is>
          <t>Títulos e Valores Mobiliários</t>
        </is>
      </c>
      <c r="D240" s="13" t="n"/>
      <c r="E240" s="39" t="n">
        <v>10.09</v>
      </c>
      <c r="F240" s="39" t="n">
        <v>0.11</v>
      </c>
      <c r="G240" s="40">
        <f>Tabela1[[#This Row],[Divid.]]*12/Tabela1[[#This Row],[Preço atual]]</f>
        <v/>
      </c>
      <c r="H240" s="39" t="n">
        <v>0.77</v>
      </c>
      <c r="I240" s="39" t="n">
        <v>9.83</v>
      </c>
      <c r="J240" s="41">
        <f>Tabela1[[#This Row],[Preço atual]]/Tabela1[[#This Row],[VP]]</f>
        <v/>
      </c>
      <c r="K240" s="14" t="n"/>
      <c r="L240" s="14" t="n"/>
      <c r="M240" s="13" t="n">
        <v>21.06</v>
      </c>
      <c r="N240" s="13" t="n">
        <v>4765</v>
      </c>
      <c r="O240" s="13" t="n"/>
      <c r="P240" s="13" t="n"/>
      <c r="Q240" s="30">
        <f>Tabela1[[#This Row],[Divid.]]</f>
        <v/>
      </c>
      <c r="R240" s="31" t="n">
        <v>0</v>
      </c>
      <c r="S2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0" s="17">
        <f>Tabela1[[#This Row],[Preço Calculado]]/Tabela1[[#This Row],[Preço atual]]-1</f>
        <v/>
      </c>
      <c r="U240" s="29">
        <f>HYPERLINK("https://statusinvest.com.br/fundos-imobiliarios/"&amp;Tabela1[[#This Row],[Ticker]],"Link")</f>
        <v/>
      </c>
      <c r="V240" s="38" t="inlineStr">
        <is>
          <t>https://fnet.bmfbovespa.com.br/fnet/publico/downloadDocumento?id=393754</t>
        </is>
      </c>
    </row>
    <row r="241">
      <c r="A241" s="42" t="inlineStr">
        <is>
          <t>MATV11</t>
        </is>
      </c>
      <c r="B241" s="42" t="inlineStr">
        <is>
          <t>FII</t>
        </is>
      </c>
      <c r="C241" s="13" t="inlineStr">
        <is>
          <t>Títulos e Valores Mobiliários</t>
        </is>
      </c>
      <c r="D241" s="13" t="n"/>
      <c r="E241" s="39" t="n">
        <v>88.55</v>
      </c>
      <c r="F241" s="39" t="n">
        <v>0.8</v>
      </c>
      <c r="G241" s="14">
        <f>Tabela1[[#This Row],[Divid.]]*12/Tabela1[[#This Row],[Preço atual]]</f>
        <v/>
      </c>
      <c r="H241" s="39" t="n">
        <v>13.2</v>
      </c>
      <c r="I241" s="39" t="n">
        <v>92.09</v>
      </c>
      <c r="J241" s="41">
        <f>Tabela1[[#This Row],[Preço atual]]/Tabela1[[#This Row],[VP]]</f>
        <v/>
      </c>
      <c r="K241" s="14" t="n"/>
      <c r="L241" s="14" t="n"/>
      <c r="M241" s="13" t="n">
        <v>2.86</v>
      </c>
      <c r="N241" s="13" t="n">
        <v>292</v>
      </c>
      <c r="O241" s="13" t="n"/>
      <c r="P241" s="13" t="n"/>
      <c r="Q241" s="30">
        <f>Tabela1[[#This Row],[Divid.]]</f>
        <v/>
      </c>
      <c r="R241" s="31" t="n">
        <v>0</v>
      </c>
      <c r="S2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1" s="17">
        <f>Tabela1[[#This Row],[Preço Calculado]]/Tabela1[[#This Row],[Preço atual]]-1</f>
        <v/>
      </c>
      <c r="U241" s="29">
        <f>HYPERLINK("https://statusinvest.com.br/fundos-imobiliarios/"&amp;Tabela1[[#This Row],[Ticker]],"Link")</f>
        <v/>
      </c>
      <c r="V241" s="38" t="inlineStr">
        <is>
          <t>https://fnet.bmfbovespa.com.br/fnet/publico/downloadDocumento?id=383633</t>
        </is>
      </c>
    </row>
    <row r="242">
      <c r="A242" s="42" t="inlineStr">
        <is>
          <t>MAXR11</t>
        </is>
      </c>
      <c r="B242" s="42" t="inlineStr">
        <is>
          <t>FII</t>
        </is>
      </c>
      <c r="C242" s="13" t="inlineStr">
        <is>
          <t>Híbrido</t>
        </is>
      </c>
      <c r="D242" s="13" t="inlineStr">
        <is>
          <t>Btg Pactual</t>
        </is>
      </c>
      <c r="E242" s="39" t="n">
        <v>69.55</v>
      </c>
      <c r="F242" s="39" t="n">
        <v>0.65</v>
      </c>
      <c r="G242" s="14">
        <f>Tabela1[[#This Row],[Divid.]]*12/Tabela1[[#This Row],[Preço atual]]</f>
        <v/>
      </c>
      <c r="H242" s="39" t="n">
        <v>7.6748</v>
      </c>
      <c r="I242" s="39" t="n">
        <v>120.18</v>
      </c>
      <c r="J242" s="41">
        <f>Tabela1[[#This Row],[Preço atual]]/Tabela1[[#This Row],[VP]]</f>
        <v/>
      </c>
      <c r="K242" s="14" t="n">
        <v>0</v>
      </c>
      <c r="L242" s="14" t="n">
        <v>0</v>
      </c>
      <c r="M242" s="13" t="n">
        <v>1.35</v>
      </c>
      <c r="N242" s="13" t="n">
        <v>4157</v>
      </c>
      <c r="O242" s="13" t="n">
        <v>1074</v>
      </c>
      <c r="P242" s="13" t="n">
        <v>147</v>
      </c>
      <c r="Q242" s="30">
        <f>Tabela1[[#This Row],[Divid.]]</f>
        <v/>
      </c>
      <c r="R242" s="31" t="n">
        <v>0</v>
      </c>
      <c r="S2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2" s="17">
        <f>Tabela1[[#This Row],[Preço Calculado]]/Tabela1[[#This Row],[Preço atual]]-1</f>
        <v/>
      </c>
      <c r="U242" s="29">
        <f>HYPERLINK("https://statusinvest.com.br/fundos-imobiliarios/"&amp;Tabela1[[#This Row],[Ticker]],"Link")</f>
        <v/>
      </c>
      <c r="V242" s="38" t="inlineStr">
        <is>
          <t>https://fnet.bmfbovespa.com.br/fnet/publico/downloadDocumento?id=388017</t>
        </is>
      </c>
    </row>
    <row r="243">
      <c r="A243" s="42" t="inlineStr">
        <is>
          <t>MCCI11</t>
        </is>
      </c>
      <c r="B243" s="42" t="inlineStr">
        <is>
          <t>FII</t>
        </is>
      </c>
      <c r="C243" s="13" t="inlineStr">
        <is>
          <t>Títulos e Valores Mobiliários</t>
        </is>
      </c>
      <c r="D243" s="13" t="inlineStr">
        <is>
          <t>Mauá Capital</t>
        </is>
      </c>
      <c r="E243" s="39" t="n">
        <v>87.90000000000001</v>
      </c>
      <c r="F243" s="39" t="n">
        <v>1.1</v>
      </c>
      <c r="G243" s="14">
        <f>Tabela1[[#This Row],[Divid.]]*12/Tabela1[[#This Row],[Preço atual]]</f>
        <v/>
      </c>
      <c r="H243" s="39" t="n">
        <v>12.7</v>
      </c>
      <c r="I243" s="39" t="n">
        <v>92.40000000000001</v>
      </c>
      <c r="J243" s="41">
        <f>Tabela1[[#This Row],[Preço atual]]/Tabela1[[#This Row],[VP]]</f>
        <v/>
      </c>
      <c r="K243" s="14" t="n"/>
      <c r="L243" s="14" t="n"/>
      <c r="M243" s="13" t="n">
        <v>1.93</v>
      </c>
      <c r="N243" s="13" t="n">
        <v>101297</v>
      </c>
      <c r="O243" s="13" t="n"/>
      <c r="P243" s="13" t="n"/>
      <c r="Q243" s="30">
        <f>Tabela1[[#This Row],[Divid.]]</f>
        <v/>
      </c>
      <c r="R243" s="31" t="n">
        <v>0</v>
      </c>
      <c r="S2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3" s="17">
        <f>Tabela1[[#This Row],[Preço Calculado]]/Tabela1[[#This Row],[Preço atual]]-1</f>
        <v/>
      </c>
      <c r="U243" s="29">
        <f>HYPERLINK("https://statusinvest.com.br/fundos-imobiliarios/"&amp;Tabela1[[#This Row],[Ticker]],"Link")</f>
        <v/>
      </c>
      <c r="V243" s="38" t="inlineStr">
        <is>
          <t>https://fnet.bmfbovespa.com.br/fnet/publico/downloadDocumento?id=382966</t>
        </is>
      </c>
    </row>
    <row r="244">
      <c r="A244" s="42" t="inlineStr">
        <is>
          <t>MCHF11</t>
        </is>
      </c>
      <c r="B244" s="42" t="inlineStr">
        <is>
          <t>FII</t>
        </is>
      </c>
      <c r="C244" s="13" t="inlineStr">
        <is>
          <t>Títulos e Valores Mobiliários</t>
        </is>
      </c>
      <c r="D244" s="13" t="inlineStr">
        <is>
          <t>Mauá Capital</t>
        </is>
      </c>
      <c r="E244" s="39" t="n">
        <v>9.19</v>
      </c>
      <c r="F244" s="39" t="n">
        <v>0.11</v>
      </c>
      <c r="G244" s="14">
        <f>Tabela1[[#This Row],[Divid.]]*12/Tabela1[[#This Row],[Preço atual]]</f>
        <v/>
      </c>
      <c r="H244" s="39" t="n">
        <v>1.35</v>
      </c>
      <c r="I244" s="39" t="n">
        <v>9.369999999999999</v>
      </c>
      <c r="J244" s="41">
        <f>Tabela1[[#This Row],[Preço atual]]/Tabela1[[#This Row],[VP]]</f>
        <v/>
      </c>
      <c r="K244" s="14" t="n"/>
      <c r="L244" s="14" t="n"/>
      <c r="M244" s="13" t="n">
        <v>5.27</v>
      </c>
      <c r="N244" s="13" t="n">
        <v>26520</v>
      </c>
      <c r="O244" s="13" t="n"/>
      <c r="P244" s="13" t="n"/>
      <c r="Q244" s="30">
        <f>Tabela1[[#This Row],[Divid.]]</f>
        <v/>
      </c>
      <c r="R244" s="31" t="n">
        <v>0</v>
      </c>
      <c r="S2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4" s="17">
        <f>Tabela1[[#This Row],[Preço Calculado]]/Tabela1[[#This Row],[Preço atual]]-1</f>
        <v/>
      </c>
      <c r="U244" s="29">
        <f>HYPERLINK("https://statusinvest.com.br/fundos-imobiliarios/"&amp;Tabela1[[#This Row],[Ticker]],"Link")</f>
        <v/>
      </c>
      <c r="V244" s="38" t="inlineStr">
        <is>
          <t>https://fnet.bmfbovespa.com.br/fnet/publico/downloadDocumento?id=386809</t>
        </is>
      </c>
    </row>
    <row r="245">
      <c r="A245" s="42" t="inlineStr">
        <is>
          <t>MCHY11</t>
        </is>
      </c>
      <c r="B245" s="42" t="inlineStr">
        <is>
          <t>FII</t>
        </is>
      </c>
      <c r="C245" s="13" t="inlineStr">
        <is>
          <t>Títulos e Valores Mobiliários</t>
        </is>
      </c>
      <c r="D245" s="13" t="n"/>
      <c r="E245" s="39" t="n">
        <v>112</v>
      </c>
      <c r="F245" s="39" t="n">
        <v>3.4</v>
      </c>
      <c r="G245" s="14">
        <f>Tabela1[[#This Row],[Divid.]]*12/Tabela1[[#This Row],[Preço atual]]</f>
        <v/>
      </c>
      <c r="H245" s="39" t="n">
        <v>18.5</v>
      </c>
      <c r="I245" s="39" t="n">
        <v>99.69</v>
      </c>
      <c r="J245" s="41">
        <f>Tabela1[[#This Row],[Preço atual]]/Tabela1[[#This Row],[VP]]</f>
        <v/>
      </c>
      <c r="K245" s="14" t="n"/>
      <c r="L245" s="14" t="n"/>
      <c r="M245" s="13" t="n">
        <v>12.08</v>
      </c>
      <c r="N245" s="13" t="n">
        <v>378</v>
      </c>
      <c r="O245" s="13" t="n"/>
      <c r="P245" s="13" t="n"/>
      <c r="Q245" s="30">
        <f>Tabela1[[#This Row],[Divid.]]</f>
        <v/>
      </c>
      <c r="R245" s="31" t="n">
        <v>0</v>
      </c>
      <c r="S2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5" s="17">
        <f>Tabela1[[#This Row],[Preço Calculado]]/Tabela1[[#This Row],[Preço atual]]-1</f>
        <v/>
      </c>
      <c r="U245" s="29">
        <f>HYPERLINK("https://statusinvest.com.br/fundos-imobiliarios/"&amp;Tabela1[[#This Row],[Ticker]],"Link")</f>
        <v/>
      </c>
      <c r="V245" s="38" t="inlineStr">
        <is>
          <t>https://fnet.bmfbovespa.com.br/fnet/publico/downloadDocumento?id=394736</t>
        </is>
      </c>
    </row>
    <row r="246">
      <c r="A246" s="42" t="inlineStr">
        <is>
          <t>MFAI11</t>
        </is>
      </c>
      <c r="B246" s="42" t="inlineStr">
        <is>
          <t>FII</t>
        </is>
      </c>
      <c r="C246" s="13" t="inlineStr">
        <is>
          <t>Híbrido</t>
        </is>
      </c>
      <c r="D246" s="13" t="inlineStr">
        <is>
          <t>Mérito Investimentos</t>
        </is>
      </c>
      <c r="E246" s="39" t="n">
        <v>58.02</v>
      </c>
      <c r="F246" s="39" t="n">
        <v>0.43</v>
      </c>
      <c r="G246" s="14">
        <f>Tabela1[[#This Row],[Divid.]]*12/Tabela1[[#This Row],[Preço atual]]</f>
        <v/>
      </c>
      <c r="H246" s="39" t="n">
        <v>9.4</v>
      </c>
      <c r="I246" s="39" t="n">
        <v>70.48999999999999</v>
      </c>
      <c r="J246" s="41">
        <f>Tabela1[[#This Row],[Preço atual]]/Tabela1[[#This Row],[VP]]</f>
        <v/>
      </c>
      <c r="K246" s="14" t="n"/>
      <c r="L246" s="14" t="n"/>
      <c r="M246" s="13" t="n">
        <v>0.12</v>
      </c>
      <c r="N246" s="13" t="n">
        <v>3565</v>
      </c>
      <c r="O246" s="13" t="n"/>
      <c r="P246" s="13" t="n"/>
      <c r="Q246" s="30">
        <f>Tabela1[[#This Row],[Divid.]]</f>
        <v/>
      </c>
      <c r="R246" s="31" t="n">
        <v>0</v>
      </c>
      <c r="S2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6" s="17">
        <f>Tabela1[[#This Row],[Preço Calculado]]/Tabela1[[#This Row],[Preço atual]]-1</f>
        <v/>
      </c>
      <c r="U246" s="29">
        <f>HYPERLINK("https://statusinvest.com.br/fundos-imobiliarios/"&amp;Tabela1[[#This Row],[Ticker]],"Link")</f>
        <v/>
      </c>
      <c r="V246" s="38" t="inlineStr">
        <is>
          <t>https://fnet.bmfbovespa.com.br/fnet/publico/downloadDocumento?id=391115</t>
        </is>
      </c>
    </row>
    <row r="247">
      <c r="A247" s="42" t="inlineStr">
        <is>
          <t>MFCR11</t>
        </is>
      </c>
      <c r="B247" s="42" t="inlineStr">
        <is>
          <t>FII</t>
        </is>
      </c>
      <c r="C247" s="13" t="inlineStr">
        <is>
          <t>Híbrido</t>
        </is>
      </c>
      <c r="D247" s="13" t="n"/>
      <c r="E247" s="39" t="n">
        <v>103.5</v>
      </c>
      <c r="F247" s="39" t="n">
        <v>1</v>
      </c>
      <c r="G247" s="14">
        <f>Tabela1[[#This Row],[Divid.]]*12/Tabela1[[#This Row],[Preço atual]]</f>
        <v/>
      </c>
      <c r="H247" s="39" t="n">
        <v>4.48</v>
      </c>
      <c r="I247" s="39" t="n">
        <v>99.58</v>
      </c>
      <c r="J247" s="41">
        <f>Tabela1[[#This Row],[Preço atual]]/Tabela1[[#This Row],[VP]]</f>
        <v/>
      </c>
      <c r="K247" s="14" t="n"/>
      <c r="L247" s="14" t="n"/>
      <c r="M247" s="13" t="n">
        <v>1.76</v>
      </c>
      <c r="N247" s="13" t="n">
        <v>101</v>
      </c>
      <c r="O247" s="13" t="n"/>
      <c r="P247" s="13" t="n"/>
      <c r="Q247" s="30">
        <f>Tabela1[[#This Row],[Divid.]]</f>
        <v/>
      </c>
      <c r="R247" s="31" t="n">
        <v>0</v>
      </c>
      <c r="S2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7" s="17">
        <f>Tabela1[[#This Row],[Preço Calculado]]/Tabela1[[#This Row],[Preço atual]]-1</f>
        <v/>
      </c>
      <c r="U247" s="29">
        <f>HYPERLINK("https://statusinvest.com.br/fundos-imobiliarios/"&amp;Tabela1[[#This Row],[Ticker]],"Link")</f>
        <v/>
      </c>
      <c r="V247" s="38" t="inlineStr">
        <is>
          <t>https://fnet.bmfbovespa.com.br/fnet/publico/downloadDocumento?id=393512</t>
        </is>
      </c>
    </row>
    <row r="248">
      <c r="A248" s="42" t="inlineStr">
        <is>
          <t>MFII11</t>
        </is>
      </c>
      <c r="B248" s="42" t="inlineStr">
        <is>
          <t>FII</t>
        </is>
      </c>
      <c r="C248" s="13" t="inlineStr">
        <is>
          <t>Híbrido</t>
        </is>
      </c>
      <c r="D248" s="13" t="inlineStr">
        <is>
          <t>Mérito Investimentos</t>
        </is>
      </c>
      <c r="E248" s="39" t="n">
        <v>93.48</v>
      </c>
      <c r="F248" s="39" t="n">
        <v>1.11</v>
      </c>
      <c r="G248" s="14">
        <f>Tabela1[[#This Row],[Divid.]]*12/Tabela1[[#This Row],[Preço atual]]</f>
        <v/>
      </c>
      <c r="H248" s="39" t="n">
        <v>14.71</v>
      </c>
      <c r="I248" s="39" t="n">
        <v>99.09</v>
      </c>
      <c r="J248" s="41">
        <f>Tabela1[[#This Row],[Preço atual]]/Tabela1[[#This Row],[VP]]</f>
        <v/>
      </c>
      <c r="K248" s="14" t="n"/>
      <c r="L248" s="14" t="n"/>
      <c r="M248" s="13" t="n">
        <v>6.32</v>
      </c>
      <c r="N248" s="13" t="n">
        <v>28437</v>
      </c>
      <c r="O248" s="13" t="n">
        <v>154</v>
      </c>
      <c r="P248" s="13" t="n">
        <v>0</v>
      </c>
      <c r="Q248" s="30">
        <f>Tabela1[[#This Row],[Divid.]]</f>
        <v/>
      </c>
      <c r="R248" s="31" t="n">
        <v>0</v>
      </c>
      <c r="S2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8" s="17">
        <f>Tabela1[[#This Row],[Preço Calculado]]/Tabela1[[#This Row],[Preço atual]]-1</f>
        <v/>
      </c>
      <c r="U248" s="29">
        <f>HYPERLINK("https://statusinvest.com.br/fundos-imobiliarios/"&amp;Tabela1[[#This Row],[Ticker]],"Link")</f>
        <v/>
      </c>
      <c r="V248" s="38" t="inlineStr">
        <is>
          <t>https://fnet.bmfbovespa.com.br/fnet/publico/downloadDocumento?id=391112</t>
        </is>
      </c>
    </row>
    <row r="249">
      <c r="A249" s="42" t="inlineStr">
        <is>
          <t>MGCR11</t>
        </is>
      </c>
      <c r="B249" s="42" t="inlineStr">
        <is>
          <t>FII</t>
        </is>
      </c>
      <c r="C249" s="13" t="inlineStr">
        <is>
          <t>Títulos e Valores Mobiliários</t>
        </is>
      </c>
      <c r="D249" s="13" t="inlineStr">
        <is>
          <t>Mogno Capital</t>
        </is>
      </c>
      <c r="E249" s="39" t="n">
        <v>78.11</v>
      </c>
      <c r="F249" s="39" t="n">
        <v>0.9</v>
      </c>
      <c r="G249" s="40">
        <f>Tabela1[[#This Row],[Divid.]]*12/Tabela1[[#This Row],[Preço atual]]</f>
        <v/>
      </c>
      <c r="H249" s="39" t="n">
        <v>13.3</v>
      </c>
      <c r="I249" s="39" t="n">
        <v>89.93000000000001</v>
      </c>
      <c r="J249" s="41">
        <f>Tabela1[[#This Row],[Preço atual]]/Tabela1[[#This Row],[VP]]</f>
        <v/>
      </c>
      <c r="K249" s="14" t="n"/>
      <c r="L249" s="14" t="n"/>
      <c r="M249" s="13" t="n">
        <v>3.02</v>
      </c>
      <c r="N249" s="13" t="n">
        <v>4019</v>
      </c>
      <c r="O249" s="13" t="n"/>
      <c r="P249" s="13" t="n"/>
      <c r="Q249" s="30">
        <f>Tabela1[[#This Row],[Divid.]]</f>
        <v/>
      </c>
      <c r="R249" s="31" t="n">
        <v>0</v>
      </c>
      <c r="S2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9" s="17">
        <f>Tabela1[[#This Row],[Preço Calculado]]/Tabela1[[#This Row],[Preço atual]]-1</f>
        <v/>
      </c>
      <c r="U249" s="29">
        <f>HYPERLINK("https://statusinvest.com.br/fundos-imobiliarios/"&amp;Tabela1[[#This Row],[Ticker]],"Link")</f>
        <v/>
      </c>
      <c r="V249" s="38" t="inlineStr">
        <is>
          <t>https://fnet.bmfbovespa.com.br/fnet/publico/downloadDocumento?id=392486</t>
        </is>
      </c>
    </row>
    <row r="250">
      <c r="A250" s="42" t="inlineStr">
        <is>
          <t>MGFF11</t>
        </is>
      </c>
      <c r="B250" s="42" t="inlineStr">
        <is>
          <t>FII</t>
        </is>
      </c>
      <c r="C250" s="13" t="inlineStr">
        <is>
          <t>Títulos e Valores Mobiliários</t>
        </is>
      </c>
      <c r="D250" s="13" t="inlineStr">
        <is>
          <t>Mogno Capital</t>
        </is>
      </c>
      <c r="E250" s="39" t="n">
        <v>58.92</v>
      </c>
      <c r="F250" s="39" t="n">
        <v>0.53</v>
      </c>
      <c r="G250" s="14">
        <f>Tabela1[[#This Row],[Divid.]]*12/Tabela1[[#This Row],[Preço atual]]</f>
        <v/>
      </c>
      <c r="H250" s="39" t="n">
        <v>6.7183</v>
      </c>
      <c r="I250" s="39" t="n">
        <v>72.45</v>
      </c>
      <c r="J250" s="41">
        <f>Tabela1[[#This Row],[Preço atual]]/Tabela1[[#This Row],[VP]]</f>
        <v/>
      </c>
      <c r="K250" s="14" t="n"/>
      <c r="L250" s="14" t="n"/>
      <c r="M250" s="13" t="n">
        <v>1.74</v>
      </c>
      <c r="N250" s="13" t="n">
        <v>50074</v>
      </c>
      <c r="O250" s="13" t="n"/>
      <c r="P250" s="13" t="n"/>
      <c r="Q250" s="30">
        <f>Tabela1[[#This Row],[Divid.]]</f>
        <v/>
      </c>
      <c r="R250" s="31" t="n">
        <v>0</v>
      </c>
      <c r="S2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0" s="17">
        <f>Tabela1[[#This Row],[Preço Calculado]]/Tabela1[[#This Row],[Preço atual]]-1</f>
        <v/>
      </c>
      <c r="U250" s="29">
        <f>HYPERLINK("https://statusinvest.com.br/fundos-imobiliarios/"&amp;Tabela1[[#This Row],[Ticker]],"Link")</f>
        <v/>
      </c>
      <c r="V250" s="38" t="inlineStr">
        <is>
          <t>https://fnet.bmfbovespa.com.br/fnet/publico/downloadDocumento?id=392599</t>
        </is>
      </c>
    </row>
    <row r="251">
      <c r="A251" s="42" t="inlineStr">
        <is>
          <t>MGHT11</t>
        </is>
      </c>
      <c r="B251" s="42" t="inlineStr">
        <is>
          <t>FII</t>
        </is>
      </c>
      <c r="C251" s="13" t="inlineStr">
        <is>
          <t>Híbrido</t>
        </is>
      </c>
      <c r="D251" s="13" t="inlineStr">
        <is>
          <t>Mogno Capital</t>
        </is>
      </c>
      <c r="E251" s="39" t="n">
        <v>53</v>
      </c>
      <c r="F251" s="39" t="n">
        <v>0.65</v>
      </c>
      <c r="G251" s="14">
        <f>Tabela1[[#This Row],[Divid.]]*12/Tabela1[[#This Row],[Preço atual]]</f>
        <v/>
      </c>
      <c r="H251" s="39" t="n">
        <v>9.15</v>
      </c>
      <c r="I251" s="39" t="n">
        <v>85.61</v>
      </c>
      <c r="J251" s="41">
        <f>Tabela1[[#This Row],[Preço atual]]/Tabela1[[#This Row],[VP]]</f>
        <v/>
      </c>
      <c r="K251" s="14" t="n">
        <v>0</v>
      </c>
      <c r="L251" s="14" t="n">
        <v>0</v>
      </c>
      <c r="M251" s="13" t="n">
        <v>8.06</v>
      </c>
      <c r="N251" s="13" t="n">
        <v>2248</v>
      </c>
      <c r="O251" s="13" t="n">
        <v>6268</v>
      </c>
      <c r="P251" s="13" t="n">
        <v>914</v>
      </c>
      <c r="Q251" s="30">
        <f>Tabela1[[#This Row],[Divid.]]</f>
        <v/>
      </c>
      <c r="R251" s="31" t="n">
        <v>0</v>
      </c>
      <c r="S2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1" s="17">
        <f>Tabela1[[#This Row],[Preço Calculado]]/Tabela1[[#This Row],[Preço atual]]-1</f>
        <v/>
      </c>
      <c r="U251" s="29">
        <f>HYPERLINK("https://statusinvest.com.br/fundos-imobiliarios/"&amp;Tabela1[[#This Row],[Ticker]],"Link")</f>
        <v/>
      </c>
      <c r="V251" s="38" t="inlineStr">
        <is>
          <t>https://fnet.bmfbovespa.com.br/fnet/publico/downloadDocumento?id=389422</t>
        </is>
      </c>
    </row>
    <row r="252">
      <c r="A252" s="42" t="inlineStr">
        <is>
          <t>MGIM11</t>
        </is>
      </c>
      <c r="B252" s="42" t="inlineStr">
        <is>
          <t>FII</t>
        </is>
      </c>
      <c r="C252" s="13" t="inlineStr">
        <is>
          <t>Híbrido</t>
        </is>
      </c>
      <c r="D252" s="13" t="n"/>
      <c r="E252" s="39" t="n">
        <v>101.5</v>
      </c>
      <c r="F252" s="39" t="n">
        <v>0.1762</v>
      </c>
      <c r="G252" s="40">
        <f>Tabela1[[#This Row],[Divid.]]*12/Tabela1[[#This Row],[Preço atual]]</f>
        <v/>
      </c>
      <c r="H252" s="39" t="n">
        <v>13.8943</v>
      </c>
      <c r="I252" s="39" t="n">
        <v>98.41</v>
      </c>
      <c r="J252" s="41">
        <f>Tabela1[[#This Row],[Preço atual]]/Tabela1[[#This Row],[VP]]</f>
        <v/>
      </c>
      <c r="K252" s="14" t="n"/>
      <c r="L252" s="14" t="n"/>
      <c r="M252" s="13" t="n">
        <v>101.04</v>
      </c>
      <c r="N252" s="13" t="n">
        <v>75</v>
      </c>
      <c r="O252" s="13" t="n"/>
      <c r="P252" s="13" t="n"/>
      <c r="Q252" s="30">
        <f>Tabela1[[#This Row],[Divid.]]</f>
        <v/>
      </c>
      <c r="R252" s="31" t="n">
        <v>0</v>
      </c>
      <c r="S2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2" s="17">
        <f>Tabela1[[#This Row],[Preço Calculado]]/Tabela1[[#This Row],[Preço atual]]-1</f>
        <v/>
      </c>
      <c r="U252" s="29">
        <f>HYPERLINK("https://statusinvest.com.br/fundos-imobiliarios/"&amp;Tabela1[[#This Row],[Ticker]],"Link")</f>
        <v/>
      </c>
      <c r="V252" s="38" t="inlineStr">
        <is>
          <t>https://fnet.bmfbovespa.com.br/fnet/publico/downloadDocumento?id=254856</t>
        </is>
      </c>
    </row>
    <row r="253">
      <c r="A253" s="42" t="inlineStr">
        <is>
          <t>MGLC11</t>
        </is>
      </c>
      <c r="B253" s="42" t="inlineStr">
        <is>
          <t>FII</t>
        </is>
      </c>
      <c r="C253" s="13" t="inlineStr"/>
      <c r="D253" s="13" t="n"/>
      <c r="E253" s="39" t="n">
        <v>0</v>
      </c>
      <c r="F253" s="39" t="inlineStr">
        <is>
          <t>-</t>
        </is>
      </c>
      <c r="G253" s="40">
        <f>Tabela1[[#This Row],[Divid.]]*12/Tabela1[[#This Row],[Preço atual]]</f>
        <v/>
      </c>
      <c r="H253" s="39" t="n">
        <v>0</v>
      </c>
      <c r="I253" s="39" t="n">
        <v>0</v>
      </c>
      <c r="J253" s="41">
        <f>Tabela1[[#This Row],[Preço atual]]/Tabela1[[#This Row],[VP]]</f>
        <v/>
      </c>
      <c r="K253" s="14" t="n"/>
      <c r="L253" s="14" t="n"/>
      <c r="M253" s="13" t="inlineStr">
        <is>
          <t>-</t>
        </is>
      </c>
      <c r="N253" s="13" t="n"/>
      <c r="O253" s="13" t="n"/>
      <c r="P253" s="13" t="n"/>
      <c r="Q253" s="30">
        <f>Tabela1[[#This Row],[Divid.]]</f>
        <v/>
      </c>
      <c r="R253" s="31" t="n">
        <v>0</v>
      </c>
      <c r="S2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3" s="17">
        <f>Tabela1[[#This Row],[Preço Calculado]]/Tabela1[[#This Row],[Preço atual]]-1</f>
        <v/>
      </c>
      <c r="U253" s="29">
        <f>HYPERLINK("https://statusinvest.com.br/fundos-imobiliarios/"&amp;Tabela1[[#This Row],[Ticker]],"Link")</f>
        <v/>
      </c>
      <c r="V253" s="38" t="inlineStr">
        <is>
          <t>N/A</t>
        </is>
      </c>
    </row>
    <row r="254">
      <c r="A254" s="42" t="inlineStr">
        <is>
          <t>MGLG11</t>
        </is>
      </c>
      <c r="B254" s="42" t="inlineStr">
        <is>
          <t>FII</t>
        </is>
      </c>
      <c r="C254" s="13" t="inlineStr">
        <is>
          <t>Logística</t>
        </is>
      </c>
      <c r="D254" s="13" t="inlineStr">
        <is>
          <t>Mogno Capital</t>
        </is>
      </c>
      <c r="E254" s="39" t="n">
        <v>39.92</v>
      </c>
      <c r="F254" s="39" t="n">
        <v>0.35</v>
      </c>
      <c r="G254" s="40">
        <f>Tabela1[[#This Row],[Divid.]]*12/Tabela1[[#This Row],[Preço atual]]</f>
        <v/>
      </c>
      <c r="H254" s="39" t="n">
        <v>5.9373</v>
      </c>
      <c r="I254" s="39" t="n">
        <v>61.55</v>
      </c>
      <c r="J254" s="41">
        <f>Tabela1[[#This Row],[Preço atual]]/Tabela1[[#This Row],[VP]]</f>
        <v/>
      </c>
      <c r="K254" s="14" t="n"/>
      <c r="L254" s="14" t="n"/>
      <c r="M254" s="13" t="n">
        <v>29.08</v>
      </c>
      <c r="N254" s="13" t="n">
        <v>3586</v>
      </c>
      <c r="O254" s="13" t="n"/>
      <c r="P254" s="13" t="n"/>
      <c r="Q254" s="30">
        <f>Tabela1[[#This Row],[Divid.]]</f>
        <v/>
      </c>
      <c r="R254" s="31" t="n">
        <v>0</v>
      </c>
      <c r="S2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4" s="17">
        <f>Tabela1[[#This Row],[Preço Calculado]]/Tabela1[[#This Row],[Preço atual]]-1</f>
        <v/>
      </c>
      <c r="U254" s="29">
        <f>HYPERLINK("https://statusinvest.com.br/fundos-imobiliarios/"&amp;Tabela1[[#This Row],[Ticker]],"Link")</f>
        <v/>
      </c>
      <c r="V254" s="38" t="inlineStr">
        <is>
          <t>https://fnet.bmfbovespa.com.br/fnet/publico/downloadDocumento?id=395700</t>
        </is>
      </c>
    </row>
    <row r="255">
      <c r="A255" s="42" t="inlineStr">
        <is>
          <t>MGRI11</t>
        </is>
      </c>
      <c r="B255" s="42" t="inlineStr">
        <is>
          <t>FII</t>
        </is>
      </c>
      <c r="C255" s="13" t="inlineStr">
        <is>
          <t>Títulos e Valores Mobiliários</t>
        </is>
      </c>
      <c r="D255" s="13" t="n"/>
      <c r="E255" s="39" t="n">
        <v>0</v>
      </c>
      <c r="F255" s="39" t="n">
        <v>1.4</v>
      </c>
      <c r="G255" s="14">
        <f>Tabela1[[#This Row],[Divid.]]*12/Tabela1[[#This Row],[Preço atual]]</f>
        <v/>
      </c>
      <c r="H255" s="39" t="n">
        <v>8.731999999999999</v>
      </c>
      <c r="I255" s="39" t="n">
        <v>104.77</v>
      </c>
      <c r="J255" s="41">
        <f>Tabela1[[#This Row],[Preço atual]]/Tabela1[[#This Row],[VP]]</f>
        <v/>
      </c>
      <c r="K255" s="14" t="n"/>
      <c r="L255" s="14" t="n"/>
      <c r="M255" s="13" t="n">
        <v>24.65</v>
      </c>
      <c r="N255" s="13" t="n">
        <v>1</v>
      </c>
      <c r="O255" s="13" t="n"/>
      <c r="P255" s="13" t="n"/>
      <c r="Q255" s="30">
        <f>Tabela1[[#This Row],[Divid.]]</f>
        <v/>
      </c>
      <c r="R255" s="31" t="n">
        <v>0</v>
      </c>
      <c r="S2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5" s="17">
        <f>Tabela1[[#This Row],[Preço Calculado]]/Tabela1[[#This Row],[Preço atual]]-1</f>
        <v/>
      </c>
      <c r="U255" s="29">
        <f>HYPERLINK("https://statusinvest.com.br/fundos-imobiliarios/"&amp;Tabela1[[#This Row],[Ticker]],"Link")</f>
        <v/>
      </c>
      <c r="V255" s="38" t="inlineStr">
        <is>
          <t>N/A</t>
        </is>
      </c>
    </row>
    <row r="256">
      <c r="A256" s="42" t="inlineStr">
        <is>
          <t>MINT11</t>
        </is>
      </c>
      <c r="B256" s="42" t="inlineStr">
        <is>
          <t>FII</t>
        </is>
      </c>
      <c r="C256" s="13" t="inlineStr">
        <is>
          <t>Outros</t>
        </is>
      </c>
      <c r="D256" s="13" t="inlineStr">
        <is>
          <t>Mint Capital</t>
        </is>
      </c>
      <c r="E256" s="39" t="n">
        <v>98.86</v>
      </c>
      <c r="F256" s="39" t="inlineStr">
        <is>
          <t>-</t>
        </is>
      </c>
      <c r="G256" s="14">
        <f>Tabela1[[#This Row],[Divid.]]*12/Tabela1[[#This Row],[Preço atual]]</f>
        <v/>
      </c>
      <c r="H256" s="39" t="n">
        <v>0</v>
      </c>
      <c r="I256" s="39" t="n">
        <v>131.42</v>
      </c>
      <c r="J256" s="41">
        <f>Tabela1[[#This Row],[Preço atual]]/Tabela1[[#This Row],[VP]]</f>
        <v/>
      </c>
      <c r="K256" s="14" t="n">
        <v>0</v>
      </c>
      <c r="L256" s="14" t="n">
        <v>0</v>
      </c>
      <c r="M256" s="13" t="n">
        <v>6.25</v>
      </c>
      <c r="N256" s="13" t="n">
        <v>68</v>
      </c>
      <c r="O256" s="13" t="n"/>
      <c r="P256" s="13" t="n"/>
      <c r="Q256" s="30">
        <f>Tabela1[[#This Row],[Divid.]]</f>
        <v/>
      </c>
      <c r="R256" s="31" t="n">
        <v>0</v>
      </c>
      <c r="S2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6" s="17">
        <f>Tabela1[[#This Row],[Preço Calculado]]/Tabela1[[#This Row],[Preço atual]]-1</f>
        <v/>
      </c>
      <c r="U256" s="29">
        <f>HYPERLINK("https://statusinvest.com.br/fundos-imobiliarios/"&amp;Tabela1[[#This Row],[Ticker]],"Link")</f>
        <v/>
      </c>
      <c r="V256" s="38" t="inlineStr">
        <is>
          <t>N/A</t>
        </is>
      </c>
    </row>
    <row r="257">
      <c r="A257" s="42" t="inlineStr">
        <is>
          <t>MMPD11</t>
        </is>
      </c>
      <c r="B257" s="42" t="inlineStr">
        <is>
          <t>FII</t>
        </is>
      </c>
      <c r="C257" s="13" t="inlineStr">
        <is>
          <t>Outros</t>
        </is>
      </c>
      <c r="D257" s="13" t="n"/>
      <c r="E257" s="39" t="n">
        <v>0</v>
      </c>
      <c r="F257" s="39" t="inlineStr">
        <is>
          <t>-</t>
        </is>
      </c>
      <c r="G257" s="14">
        <f>Tabela1[[#This Row],[Divid.]]*12/Tabela1[[#This Row],[Preço atual]]</f>
        <v/>
      </c>
      <c r="H257" s="39" t="n">
        <v>0</v>
      </c>
      <c r="I257" s="39" t="n">
        <v>102.48</v>
      </c>
      <c r="J257" s="41">
        <f>Tabela1[[#This Row],[Preço atual]]/Tabela1[[#This Row],[VP]]</f>
        <v/>
      </c>
      <c r="K257" s="14" t="n"/>
      <c r="L257" s="14" t="n"/>
      <c r="M257" s="13" t="n">
        <v>1.89</v>
      </c>
      <c r="N257" s="13" t="n">
        <v>48</v>
      </c>
      <c r="O257" s="13" t="n"/>
      <c r="P257" s="13" t="n"/>
      <c r="Q257" s="30">
        <f>Tabela1[[#This Row],[Divid.]]</f>
        <v/>
      </c>
      <c r="R257" s="31" t="n">
        <v>0</v>
      </c>
      <c r="S2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7" s="17">
        <f>Tabela1[[#This Row],[Preço Calculado]]/Tabela1[[#This Row],[Preço atual]]-1</f>
        <v/>
      </c>
      <c r="U257" s="29">
        <f>HYPERLINK("https://statusinvest.com.br/fundos-imobiliarios/"&amp;Tabela1[[#This Row],[Ticker]],"Link")</f>
        <v/>
      </c>
      <c r="V257" s="38" t="inlineStr">
        <is>
          <t>N/A</t>
        </is>
      </c>
    </row>
    <row r="258">
      <c r="A258" s="42" t="inlineStr">
        <is>
          <t>MMVE11</t>
        </is>
      </c>
      <c r="B258" s="42" t="inlineStr">
        <is>
          <t>FII</t>
        </is>
      </c>
      <c r="C258" s="13" t="inlineStr">
        <is>
          <t>Híbrido</t>
        </is>
      </c>
      <c r="D258" s="13" t="n"/>
      <c r="E258" s="39" t="n">
        <v>163.86</v>
      </c>
      <c r="F258" s="39" t="inlineStr">
        <is>
          <t>-</t>
        </is>
      </c>
      <c r="G258" s="14">
        <f>Tabela1[[#This Row],[Divid.]]*12/Tabela1[[#This Row],[Preço atual]]</f>
        <v/>
      </c>
      <c r="H258" s="39" t="n">
        <v>0</v>
      </c>
      <c r="I258" s="39" t="n">
        <v>98.70999999999999</v>
      </c>
      <c r="J258" s="41">
        <f>Tabela1[[#This Row],[Preço atual]]/Tabela1[[#This Row],[VP]]</f>
        <v/>
      </c>
      <c r="K258" s="14" t="n"/>
      <c r="L258" s="14" t="n"/>
      <c r="M258" s="13" t="n">
        <v>2.82</v>
      </c>
      <c r="N258" s="13" t="n">
        <v>13</v>
      </c>
      <c r="O258" s="13" t="n"/>
      <c r="P258" s="13" t="n"/>
      <c r="Q258" s="30">
        <f>Tabela1[[#This Row],[Divid.]]</f>
        <v/>
      </c>
      <c r="R258" s="31" t="n">
        <v>0</v>
      </c>
      <c r="S2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8" s="17">
        <f>Tabela1[[#This Row],[Preço Calculado]]/Tabela1[[#This Row],[Preço atual]]-1</f>
        <v/>
      </c>
      <c r="U258" s="29">
        <f>HYPERLINK("https://statusinvest.com.br/fundos-imobiliarios/"&amp;Tabela1[[#This Row],[Ticker]],"Link")</f>
        <v/>
      </c>
      <c r="V258" s="38" t="inlineStr">
        <is>
          <t>N/A</t>
        </is>
      </c>
    </row>
    <row r="259">
      <c r="A259" s="42" t="inlineStr">
        <is>
          <t>MOFF11</t>
        </is>
      </c>
      <c r="B259" s="42" t="inlineStr">
        <is>
          <t>FII</t>
        </is>
      </c>
      <c r="C259" s="13" t="inlineStr">
        <is>
          <t>Híbrido</t>
        </is>
      </c>
      <c r="D259" s="13" t="n"/>
      <c r="E259" s="39" t="n">
        <v>0</v>
      </c>
      <c r="F259" s="39" t="inlineStr">
        <is>
          <t>-</t>
        </is>
      </c>
      <c r="G259" s="14">
        <f>Tabela1[[#This Row],[Divid.]]*12/Tabela1[[#This Row],[Preço atual]]</f>
        <v/>
      </c>
      <c r="H259" s="39" t="n">
        <v>0</v>
      </c>
      <c r="I259" s="39" t="n">
        <v>804</v>
      </c>
      <c r="J259" s="41">
        <f>Tabela1[[#This Row],[Preço atual]]/Tabela1[[#This Row],[VP]]</f>
        <v/>
      </c>
      <c r="K259" s="14" t="n"/>
      <c r="L259" s="14" t="n"/>
      <c r="M259" s="13" t="n">
        <v>0.8</v>
      </c>
      <c r="N259" s="13" t="n">
        <v>4</v>
      </c>
      <c r="O259" s="13" t="n"/>
      <c r="P259" s="13" t="n"/>
      <c r="Q259" s="30">
        <f>Tabela1[[#This Row],[Divid.]]</f>
        <v/>
      </c>
      <c r="R259" s="31" t="n">
        <v>0</v>
      </c>
      <c r="S2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9" s="17">
        <f>Tabela1[[#This Row],[Preço Calculado]]/Tabela1[[#This Row],[Preço atual]]-1</f>
        <v/>
      </c>
      <c r="U259" s="29">
        <f>HYPERLINK("https://statusinvest.com.br/fundos-imobiliarios/"&amp;Tabela1[[#This Row],[Ticker]],"Link")</f>
        <v/>
      </c>
      <c r="V259" s="38" t="inlineStr">
        <is>
          <t>N/A</t>
        </is>
      </c>
    </row>
    <row r="260">
      <c r="A260" s="42" t="inlineStr">
        <is>
          <t>MORC11</t>
        </is>
      </c>
      <c r="B260" s="42" t="inlineStr">
        <is>
          <t>FII</t>
        </is>
      </c>
      <c r="C260" s="13" t="inlineStr">
        <is>
          <t>Títulos e Valores Mobiliários</t>
        </is>
      </c>
      <c r="D260" s="13" t="n"/>
      <c r="E260" s="39" t="n">
        <v>95.13</v>
      </c>
      <c r="F260" s="39" t="n">
        <v>1.1</v>
      </c>
      <c r="G260" s="14">
        <f>Tabela1[[#This Row],[Divid.]]*12/Tabela1[[#This Row],[Preço atual]]</f>
        <v/>
      </c>
      <c r="H260" s="39" t="n">
        <v>15.56</v>
      </c>
      <c r="I260" s="39" t="n">
        <v>96.98</v>
      </c>
      <c r="J260" s="41">
        <f>Tabela1[[#This Row],[Preço atual]]/Tabela1[[#This Row],[VP]]</f>
        <v/>
      </c>
      <c r="K260" s="14" t="n"/>
      <c r="L260" s="14" t="n"/>
      <c r="M260" s="13" t="n">
        <v>1.7</v>
      </c>
      <c r="N260" s="13" t="n">
        <v>4424</v>
      </c>
      <c r="O260" s="13" t="n"/>
      <c r="P260" s="13" t="n"/>
      <c r="Q260" s="30">
        <f>Tabela1[[#This Row],[Divid.]]</f>
        <v/>
      </c>
      <c r="R260" s="31" t="n">
        <v>0</v>
      </c>
      <c r="S2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0" s="17">
        <f>Tabela1[[#This Row],[Preço Calculado]]/Tabela1[[#This Row],[Preço atual]]-1</f>
        <v/>
      </c>
      <c r="U260" s="29">
        <f>HYPERLINK("https://statusinvest.com.br/fundos-imobiliarios/"&amp;Tabela1[[#This Row],[Ticker]],"Link")</f>
        <v/>
      </c>
      <c r="V260" s="38" t="inlineStr">
        <is>
          <t>https://fnet.bmfbovespa.com.br/fnet/publico/downloadDocumento?id=383525</t>
        </is>
      </c>
    </row>
    <row r="261">
      <c r="A261" s="42" t="inlineStr">
        <is>
          <t>MORE11</t>
        </is>
      </c>
      <c r="B261" s="42" t="inlineStr">
        <is>
          <t>FII</t>
        </is>
      </c>
      <c r="C261" s="13" t="inlineStr">
        <is>
          <t>Títulos e Valores Mobiliários</t>
        </is>
      </c>
      <c r="D261" s="13" t="inlineStr">
        <is>
          <t>More Invest</t>
        </is>
      </c>
      <c r="E261" s="39" t="n">
        <v>67.55</v>
      </c>
      <c r="F261" s="39" t="n">
        <v>0.6</v>
      </c>
      <c r="G261" s="14">
        <f>Tabela1[[#This Row],[Divid.]]*12/Tabela1[[#This Row],[Preço atual]]</f>
        <v/>
      </c>
      <c r="H261" s="39" t="n">
        <v>8.156499999999999</v>
      </c>
      <c r="I261" s="39" t="n">
        <v>83.3</v>
      </c>
      <c r="J261" s="41">
        <f>Tabela1[[#This Row],[Preço atual]]/Tabela1[[#This Row],[VP]]</f>
        <v/>
      </c>
      <c r="K261" s="14" t="n"/>
      <c r="L261" s="14" t="n"/>
      <c r="M261" s="13" t="n">
        <v>0.53</v>
      </c>
      <c r="N261" s="13" t="n">
        <v>17941</v>
      </c>
      <c r="O261" s="13" t="n"/>
      <c r="P261" s="13" t="n"/>
      <c r="Q261" s="30">
        <f>Tabela1[[#This Row],[Divid.]]</f>
        <v/>
      </c>
      <c r="R261" s="31" t="n">
        <v>0</v>
      </c>
      <c r="S2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1" s="17">
        <f>Tabela1[[#This Row],[Preço Calculado]]/Tabela1[[#This Row],[Preço atual]]-1</f>
        <v/>
      </c>
      <c r="U261" s="29">
        <f>HYPERLINK("https://statusinvest.com.br/fundos-imobiliarios/"&amp;Tabela1[[#This Row],[Ticker]],"Link")</f>
        <v/>
      </c>
      <c r="V261" s="38" t="inlineStr">
        <is>
          <t>https://fnet.bmfbovespa.com.br/fnet/publico/downloadDocumento?id=384833</t>
        </is>
      </c>
    </row>
    <row r="262">
      <c r="A262" s="42" t="inlineStr">
        <is>
          <t>MTOF11</t>
        </is>
      </c>
      <c r="B262" s="42" t="inlineStr">
        <is>
          <t>FII</t>
        </is>
      </c>
      <c r="C262" s="13" t="inlineStr">
        <is>
          <t>Híbrido</t>
        </is>
      </c>
      <c r="D262" s="13" t="n"/>
      <c r="E262" s="39" t="n">
        <v>0</v>
      </c>
      <c r="F262" s="39" t="inlineStr">
        <is>
          <t>-</t>
        </is>
      </c>
      <c r="G262" s="40">
        <f>Tabela1[[#This Row],[Divid.]]*12/Tabela1[[#This Row],[Preço atual]]</f>
        <v/>
      </c>
      <c r="H262" s="39" t="n">
        <v>0</v>
      </c>
      <c r="I262" s="39" t="n">
        <v>100.39</v>
      </c>
      <c r="J262" s="41">
        <f>Tabela1[[#This Row],[Preço atual]]/Tabela1[[#This Row],[VP]]</f>
        <v/>
      </c>
      <c r="K262" s="14" t="n"/>
      <c r="L262" s="14" t="n"/>
      <c r="M262" s="13" t="n">
        <v>2.49</v>
      </c>
      <c r="N262" s="13" t="n">
        <v>3</v>
      </c>
      <c r="O262" s="13" t="n"/>
      <c r="P262" s="13" t="n"/>
      <c r="Q262" s="30">
        <f>Tabela1[[#This Row],[Divid.]]</f>
        <v/>
      </c>
      <c r="R262" s="31" t="n">
        <v>0</v>
      </c>
      <c r="S2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2" s="17">
        <f>Tabela1[[#This Row],[Preço Calculado]]/Tabela1[[#This Row],[Preço atual]]-1</f>
        <v/>
      </c>
      <c r="U262" s="29">
        <f>HYPERLINK("https://statusinvest.com.br/fundos-imobiliarios/"&amp;Tabela1[[#This Row],[Ticker]],"Link")</f>
        <v/>
      </c>
      <c r="V262" s="38" t="inlineStr">
        <is>
          <t>N/A</t>
        </is>
      </c>
    </row>
    <row r="263">
      <c r="A263" s="42" t="inlineStr">
        <is>
          <t>MTRS11</t>
        </is>
      </c>
      <c r="B263" s="42" t="inlineStr">
        <is>
          <t>FII</t>
        </is>
      </c>
      <c r="C263" s="13" t="inlineStr"/>
      <c r="D263" s="13" t="n"/>
      <c r="E263" s="39" t="n">
        <v>0</v>
      </c>
      <c r="F263" s="39" t="inlineStr">
        <is>
          <t>-</t>
        </is>
      </c>
      <c r="G263" s="14">
        <f>Tabela1[[#This Row],[Divid.]]*12/Tabela1[[#This Row],[Preço atual]]</f>
        <v/>
      </c>
      <c r="H263" s="39" t="n">
        <v>0</v>
      </c>
      <c r="I263" s="39" t="n">
        <v>0</v>
      </c>
      <c r="J263" s="41">
        <f>Tabela1[[#This Row],[Preço atual]]/Tabela1[[#This Row],[VP]]</f>
        <v/>
      </c>
      <c r="K263" s="14" t="n"/>
      <c r="L263" s="14" t="n"/>
      <c r="M263" s="13" t="inlineStr">
        <is>
          <t>-</t>
        </is>
      </c>
      <c r="N263" s="13" t="n"/>
      <c r="O263" s="13" t="n"/>
      <c r="P263" s="13" t="n"/>
      <c r="Q263" s="30">
        <f>Tabela1[[#This Row],[Divid.]]</f>
        <v/>
      </c>
      <c r="R263" s="31" t="n">
        <v>0</v>
      </c>
      <c r="S2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3" s="17">
        <f>Tabela1[[#This Row],[Preço Calculado]]/Tabela1[[#This Row],[Preço atual]]-1</f>
        <v/>
      </c>
      <c r="U263" s="29">
        <f>HYPERLINK("https://statusinvest.com.br/fundos-imobiliarios/"&amp;Tabela1[[#This Row],[Ticker]],"Link")</f>
        <v/>
      </c>
      <c r="V263" s="38" t="inlineStr">
        <is>
          <t>N/A</t>
        </is>
      </c>
    </row>
    <row r="264">
      <c r="A264" s="42" t="inlineStr">
        <is>
          <t>MVFI11</t>
        </is>
      </c>
      <c r="B264" s="42" t="inlineStr">
        <is>
          <t>FII</t>
        </is>
      </c>
      <c r="C264" s="13" t="inlineStr">
        <is>
          <t>Híbrido</t>
        </is>
      </c>
      <c r="D264" s="13" t="inlineStr">
        <is>
          <t>Brkb</t>
        </is>
      </c>
      <c r="E264" s="39" t="n">
        <v>0</v>
      </c>
      <c r="F264" s="39" t="inlineStr">
        <is>
          <t>-</t>
        </is>
      </c>
      <c r="G264" s="40">
        <f>Tabela1[[#This Row],[Divid.]]*12/Tabela1[[#This Row],[Preço atual]]</f>
        <v/>
      </c>
      <c r="H264" s="39" t="n">
        <v>0</v>
      </c>
      <c r="I264" s="39" t="n">
        <v>1.52</v>
      </c>
      <c r="J264" s="41">
        <f>Tabela1[[#This Row],[Preço atual]]/Tabela1[[#This Row],[VP]]</f>
        <v/>
      </c>
      <c r="K264" s="14" t="n">
        <v>0</v>
      </c>
      <c r="L264" s="14" t="n">
        <v>1</v>
      </c>
      <c r="M264" s="13" t="n">
        <v>0.12</v>
      </c>
      <c r="N264" s="13" t="n">
        <v>1</v>
      </c>
      <c r="O264" s="13" t="n"/>
      <c r="P264" s="13" t="n"/>
      <c r="Q264" s="30">
        <f>Tabela1[[#This Row],[Divid.]]</f>
        <v/>
      </c>
      <c r="R264" s="31" t="n">
        <v>0</v>
      </c>
      <c r="S2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4" s="17">
        <f>Tabela1[[#This Row],[Preço Calculado]]/Tabela1[[#This Row],[Preço atual]]-1</f>
        <v/>
      </c>
      <c r="U264" s="29">
        <f>HYPERLINK("https://statusinvest.com.br/fundos-imobiliarios/"&amp;Tabela1[[#This Row],[Ticker]],"Link")</f>
        <v/>
      </c>
      <c r="V264" s="38" t="inlineStr">
        <is>
          <t>N/A</t>
        </is>
      </c>
    </row>
    <row r="265">
      <c r="A265" s="42" t="inlineStr">
        <is>
          <t>MXRF11</t>
        </is>
      </c>
      <c r="B265" s="42" t="inlineStr">
        <is>
          <t>FII</t>
        </is>
      </c>
      <c r="C265" s="13" t="inlineStr">
        <is>
          <t>Híbrido</t>
        </is>
      </c>
      <c r="D265" s="13" t="inlineStr">
        <is>
          <t>Xp Asset</t>
        </is>
      </c>
      <c r="E265" s="39" t="n">
        <v>10.09</v>
      </c>
      <c r="F265" s="39" t="n">
        <v>0.08</v>
      </c>
      <c r="G265" s="14">
        <f>Tabela1[[#This Row],[Divid.]]*12/Tabela1[[#This Row],[Preço atual]]</f>
        <v/>
      </c>
      <c r="H265" s="39" t="n">
        <v>1.3</v>
      </c>
      <c r="I265" s="39" t="n">
        <v>10.1</v>
      </c>
      <c r="J265" s="41">
        <f>Tabela1[[#This Row],[Preço atual]]/Tabela1[[#This Row],[VP]]</f>
        <v/>
      </c>
      <c r="K265" s="14" t="n"/>
      <c r="L265" s="14" t="n"/>
      <c r="M265" s="13" t="n">
        <v>2.62</v>
      </c>
      <c r="N265" s="13" t="n">
        <v>722410</v>
      </c>
      <c r="O265" s="13" t="n">
        <v>9048</v>
      </c>
      <c r="P265" s="13" t="n">
        <v>0</v>
      </c>
      <c r="Q265" s="30">
        <f>Tabela1[[#This Row],[Divid.]]</f>
        <v/>
      </c>
      <c r="R265" s="31" t="n">
        <v>0</v>
      </c>
      <c r="S2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5" s="17">
        <f>Tabela1[[#This Row],[Preço Calculado]]/Tabela1[[#This Row],[Preço atual]]-1</f>
        <v/>
      </c>
      <c r="U265" s="29">
        <f>HYPERLINK("https://statusinvest.com.br/fundos-imobiliarios/"&amp;Tabela1[[#This Row],[Ticker]],"Link")</f>
        <v/>
      </c>
      <c r="V265" s="38" t="inlineStr">
        <is>
          <t>https://fnet.bmfbovespa.com.br/fnet/publico/downloadDocumento?id=393961</t>
        </is>
      </c>
    </row>
    <row r="266">
      <c r="A266" s="42" t="inlineStr">
        <is>
          <t>NAVT11</t>
        </is>
      </c>
      <c r="B266" s="42" t="inlineStr">
        <is>
          <t>FII</t>
        </is>
      </c>
      <c r="C266" s="13" t="inlineStr">
        <is>
          <t>Títulos e Valores Mobiliários</t>
        </is>
      </c>
      <c r="D266" s="13" t="inlineStr">
        <is>
          <t>Navi Real Estate</t>
        </is>
      </c>
      <c r="E266" s="39" t="n">
        <v>75</v>
      </c>
      <c r="F266" s="39" t="n">
        <v>0.85</v>
      </c>
      <c r="G266" s="14">
        <f>Tabela1[[#This Row],[Divid.]]*12/Tabela1[[#This Row],[Preço atual]]</f>
        <v/>
      </c>
      <c r="H266" s="39" t="n">
        <v>9.77</v>
      </c>
      <c r="I266" s="39" t="n">
        <v>89.84</v>
      </c>
      <c r="J266" s="41">
        <f>Tabela1[[#This Row],[Preço atual]]/Tabela1[[#This Row],[VP]]</f>
        <v/>
      </c>
      <c r="K266" s="14" t="n"/>
      <c r="L266" s="14" t="n"/>
      <c r="M266" s="13" t="n">
        <v>3.37</v>
      </c>
      <c r="N266" s="13" t="n">
        <v>1649</v>
      </c>
      <c r="O266" s="13" t="n"/>
      <c r="P266" s="13" t="n"/>
      <c r="Q266" s="30">
        <f>Tabela1[[#This Row],[Divid.]]</f>
        <v/>
      </c>
      <c r="R266" s="31" t="n">
        <v>0</v>
      </c>
      <c r="S2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6" s="17">
        <f>Tabela1[[#This Row],[Preço Calculado]]/Tabela1[[#This Row],[Preço atual]]-1</f>
        <v/>
      </c>
      <c r="U266" s="29">
        <f>HYPERLINK("https://statusinvest.com.br/fundos-imobiliarios/"&amp;Tabela1[[#This Row],[Ticker]],"Link")</f>
        <v/>
      </c>
      <c r="V266" s="38" t="inlineStr">
        <is>
          <t>https://fnet.bmfbovespa.com.br/fnet/publico/downloadDocumento?id=391476</t>
        </is>
      </c>
    </row>
    <row r="267">
      <c r="A267" s="42" t="inlineStr">
        <is>
          <t>NCHB11</t>
        </is>
      </c>
      <c r="B267" s="42" t="inlineStr">
        <is>
          <t>FII</t>
        </is>
      </c>
      <c r="C267" s="13" t="inlineStr">
        <is>
          <t>Títulos e Valores Mobiliários</t>
        </is>
      </c>
      <c r="D267" s="13" t="inlineStr">
        <is>
          <t>Nch Capital</t>
        </is>
      </c>
      <c r="E267" s="39" t="n">
        <v>88.95</v>
      </c>
      <c r="F267" s="39" t="n">
        <v>1</v>
      </c>
      <c r="G267" s="40">
        <f>Tabela1[[#This Row],[Divid.]]*12/Tabela1[[#This Row],[Preço atual]]</f>
        <v/>
      </c>
      <c r="H267" s="39" t="n">
        <v>15.6618</v>
      </c>
      <c r="I267" s="39" t="n">
        <v>90.18000000000001</v>
      </c>
      <c r="J267" s="41">
        <f>Tabela1[[#This Row],[Preço atual]]/Tabela1[[#This Row],[VP]]</f>
        <v/>
      </c>
      <c r="K267" s="14" t="n"/>
      <c r="L267" s="14" t="n"/>
      <c r="M267" s="13" t="n">
        <v>8.84</v>
      </c>
      <c r="N267" s="13" t="n">
        <v>11600</v>
      </c>
      <c r="O267" s="13" t="n"/>
      <c r="P267" s="13" t="n"/>
      <c r="Q267" s="30">
        <f>Tabela1[[#This Row],[Divid.]]</f>
        <v/>
      </c>
      <c r="R267" s="31" t="n">
        <v>0</v>
      </c>
      <c r="S2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7" s="17">
        <f>Tabela1[[#This Row],[Preço Calculado]]/Tabela1[[#This Row],[Preço atual]]-1</f>
        <v/>
      </c>
      <c r="U267" s="29">
        <f>HYPERLINK("https://statusinvest.com.br/fundos-imobiliarios/"&amp;Tabela1[[#This Row],[Ticker]],"Link")</f>
        <v/>
      </c>
      <c r="V267" s="38" t="inlineStr">
        <is>
          <t>https://fnet.bmfbovespa.com.br/fnet/publico/downloadDocumento?id=392637</t>
        </is>
      </c>
    </row>
    <row r="268">
      <c r="A268" s="42" t="inlineStr">
        <is>
          <t>NCRI11</t>
        </is>
      </c>
      <c r="B268" s="42" t="inlineStr">
        <is>
          <t>FII</t>
        </is>
      </c>
      <c r="C268" s="13" t="inlineStr">
        <is>
          <t>Títulos e Valores Mobiliários</t>
        </is>
      </c>
      <c r="D268" s="13" t="n"/>
      <c r="E268" s="39" t="n">
        <v>0</v>
      </c>
      <c r="F268" s="39" t="inlineStr">
        <is>
          <t>-</t>
        </is>
      </c>
      <c r="G268" s="40">
        <f>Tabela1[[#This Row],[Divid.]]*12/Tabela1[[#This Row],[Preço atual]]</f>
        <v/>
      </c>
      <c r="H268" s="39" t="n">
        <v>0</v>
      </c>
      <c r="I268" s="39" t="n">
        <v>10.07</v>
      </c>
      <c r="J268" s="41">
        <f>Tabela1[[#This Row],[Preço atual]]/Tabela1[[#This Row],[VP]]</f>
        <v/>
      </c>
      <c r="K268" s="14" t="n"/>
      <c r="L268" s="14" t="n"/>
      <c r="M268" s="13" t="n">
        <v>1.98</v>
      </c>
      <c r="N268" s="13" t="n">
        <v>23</v>
      </c>
      <c r="O268" s="13" t="n"/>
      <c r="P268" s="13" t="n"/>
      <c r="Q268" s="30">
        <f>Tabela1[[#This Row],[Divid.]]</f>
        <v/>
      </c>
      <c r="R268" s="31" t="n">
        <v>0</v>
      </c>
      <c r="S2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8" s="17">
        <f>Tabela1[[#This Row],[Preço Calculado]]/Tabela1[[#This Row],[Preço atual]]-1</f>
        <v/>
      </c>
      <c r="U268" s="29">
        <f>HYPERLINK("https://statusinvest.com.br/fundos-imobiliarios/"&amp;Tabela1[[#This Row],[Ticker]],"Link")</f>
        <v/>
      </c>
      <c r="V268" s="38" t="inlineStr">
        <is>
          <t>N/A</t>
        </is>
      </c>
    </row>
    <row r="269">
      <c r="A269" s="42" t="inlineStr">
        <is>
          <t>NEWL11</t>
        </is>
      </c>
      <c r="B269" s="42" t="inlineStr">
        <is>
          <t>FII</t>
        </is>
      </c>
      <c r="C269" s="13" t="inlineStr">
        <is>
          <t>Híbrido</t>
        </is>
      </c>
      <c r="D269" s="13" t="inlineStr">
        <is>
          <t>Newport Real State</t>
        </is>
      </c>
      <c r="E269" s="39" t="n">
        <v>97.5</v>
      </c>
      <c r="F269" s="39" t="n">
        <v>0.9</v>
      </c>
      <c r="G269" s="14">
        <f>Tabela1[[#This Row],[Divid.]]*12/Tabela1[[#This Row],[Preço atual]]</f>
        <v/>
      </c>
      <c r="H269" s="39" t="n">
        <v>12.8</v>
      </c>
      <c r="I269" s="39" t="n">
        <v>120.99</v>
      </c>
      <c r="J269" s="41">
        <f>Tabela1[[#This Row],[Preço atual]]/Tabela1[[#This Row],[VP]]</f>
        <v/>
      </c>
      <c r="K269" s="14" t="n">
        <v>0</v>
      </c>
      <c r="L269" s="14" t="n">
        <v>0</v>
      </c>
      <c r="M269" s="13" t="n">
        <v>3.89</v>
      </c>
      <c r="N269" s="13" t="n">
        <v>3971</v>
      </c>
      <c r="O269" s="13" t="n">
        <v>2713</v>
      </c>
      <c r="P269" s="13" t="n">
        <v>458</v>
      </c>
      <c r="Q269" s="30">
        <f>Tabela1[[#This Row],[Divid.]]</f>
        <v/>
      </c>
      <c r="R269" s="31" t="n">
        <v>0</v>
      </c>
      <c r="S2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9" s="17">
        <f>Tabela1[[#This Row],[Preço Calculado]]/Tabela1[[#This Row],[Preço atual]]-1</f>
        <v/>
      </c>
      <c r="U269" s="29">
        <f>HYPERLINK("https://statusinvest.com.br/fundos-imobiliarios/"&amp;Tabela1[[#This Row],[Ticker]],"Link")</f>
        <v/>
      </c>
      <c r="V269" s="38" t="inlineStr">
        <is>
          <t>https://fnet.bmfbovespa.com.br/fnet/publico/downloadDocumento?id=390771</t>
        </is>
      </c>
    </row>
    <row r="270">
      <c r="A270" s="42" t="inlineStr">
        <is>
          <t>NEWU11</t>
        </is>
      </c>
      <c r="B270" s="42" t="inlineStr">
        <is>
          <t>FII</t>
        </is>
      </c>
      <c r="C270" s="13" t="inlineStr">
        <is>
          <t>Híbrido</t>
        </is>
      </c>
      <c r="D270" s="13" t="inlineStr">
        <is>
          <t>Newport Real State</t>
        </is>
      </c>
      <c r="E270" s="39" t="n">
        <v>41</v>
      </c>
      <c r="F270" s="39" t="n">
        <v>0.08</v>
      </c>
      <c r="G270" s="14">
        <f>Tabela1[[#This Row],[Divid.]]*12/Tabela1[[#This Row],[Preço atual]]</f>
        <v/>
      </c>
      <c r="H270" s="39" t="n">
        <v>0.17</v>
      </c>
      <c r="I270" s="39" t="n">
        <v>64.92</v>
      </c>
      <c r="J270" s="41">
        <f>Tabela1[[#This Row],[Preço atual]]/Tabela1[[#This Row],[VP]]</f>
        <v/>
      </c>
      <c r="K270" s="14" t="n">
        <v>0.5720000000000001</v>
      </c>
      <c r="L270" s="14" t="n">
        <v>0</v>
      </c>
      <c r="M270" s="13" t="n">
        <v>1.82</v>
      </c>
      <c r="N270" s="13" t="n">
        <v>1716</v>
      </c>
      <c r="O270" s="13" t="n">
        <v>2252</v>
      </c>
      <c r="P270" s="13" t="n">
        <v>242</v>
      </c>
      <c r="Q270" s="30">
        <f>Tabela1[[#This Row],[Divid.]]</f>
        <v/>
      </c>
      <c r="R270" s="31" t="n">
        <v>0</v>
      </c>
      <c r="S2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0" s="17">
        <f>Tabela1[[#This Row],[Preço Calculado]]/Tabela1[[#This Row],[Preço atual]]-1</f>
        <v/>
      </c>
      <c r="U270" s="29">
        <f>HYPERLINK("https://statusinvest.com.br/fundos-imobiliarios/"&amp;Tabela1[[#This Row],[Ticker]],"Link")</f>
        <v/>
      </c>
      <c r="V270" s="38" t="inlineStr">
        <is>
          <t>https://fnet.bmfbovespa.com.br/fnet/publico/downloadDocumento?id=390772</t>
        </is>
      </c>
    </row>
    <row r="271">
      <c r="A271" s="42" t="inlineStr">
        <is>
          <t>NPAR11</t>
        </is>
      </c>
      <c r="B271" s="42" t="inlineStr">
        <is>
          <t>FII</t>
        </is>
      </c>
      <c r="C271" s="13" t="inlineStr">
        <is>
          <t>Outros</t>
        </is>
      </c>
      <c r="D271" s="13" t="inlineStr">
        <is>
          <t>Tc Consultoria</t>
        </is>
      </c>
      <c r="E271" s="39" t="n">
        <v>12.82</v>
      </c>
      <c r="F271" s="39" t="n">
        <v>1.1967</v>
      </c>
      <c r="G271" s="40">
        <f>Tabela1[[#This Row],[Divid.]]*12/Tabela1[[#This Row],[Preço atual]]</f>
        <v/>
      </c>
      <c r="H271" s="39" t="n">
        <v>0</v>
      </c>
      <c r="I271" s="39" t="n">
        <v>14.07</v>
      </c>
      <c r="J271" s="41">
        <f>Tabela1[[#This Row],[Preço atual]]/Tabela1[[#This Row],[VP]]</f>
        <v/>
      </c>
      <c r="K271" s="14" t="n"/>
      <c r="L271" s="14" t="n"/>
      <c r="M271" s="13" t="n">
        <v>100</v>
      </c>
      <c r="N271" s="13" t="n">
        <v>772</v>
      </c>
      <c r="O271" s="13" t="n"/>
      <c r="P271" s="13" t="n"/>
      <c r="Q271" s="30">
        <f>Tabela1[[#This Row],[Divid.]]</f>
        <v/>
      </c>
      <c r="R271" s="31" t="n">
        <v>0</v>
      </c>
      <c r="S2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1" s="17">
        <f>Tabela1[[#This Row],[Preço Calculado]]/Tabela1[[#This Row],[Preço atual]]-1</f>
        <v/>
      </c>
      <c r="U271" s="29">
        <f>HYPERLINK("https://statusinvest.com.br/fundos-imobiliarios/"&amp;Tabela1[[#This Row],[Ticker]],"Link")</f>
        <v/>
      </c>
      <c r="V271" s="38" t="inlineStr">
        <is>
          <t>N/A</t>
        </is>
      </c>
    </row>
    <row r="272">
      <c r="A272" s="42" t="inlineStr">
        <is>
          <t>NSLU11</t>
        </is>
      </c>
      <c r="B272" s="42" t="inlineStr">
        <is>
          <t>FII</t>
        </is>
      </c>
      <c r="C272" s="13" t="inlineStr">
        <is>
          <t>Hospital</t>
        </is>
      </c>
      <c r="D272" s="13" t="inlineStr">
        <is>
          <t>Btg Pactual</t>
        </is>
      </c>
      <c r="E272" s="39" t="n">
        <v>166.88</v>
      </c>
      <c r="F272" s="39" t="n">
        <v>1.4975</v>
      </c>
      <c r="G272" s="40">
        <f>Tabela1[[#This Row],[Divid.]]*12/Tabela1[[#This Row],[Preço atual]]</f>
        <v/>
      </c>
      <c r="H272" s="39" t="n">
        <v>12.6137</v>
      </c>
      <c r="I272" s="39" t="n">
        <v>194.78</v>
      </c>
      <c r="J272" s="41">
        <f>Tabela1[[#This Row],[Preço atual]]/Tabela1[[#This Row],[VP]]</f>
        <v/>
      </c>
      <c r="K272" s="14" t="n">
        <v>0</v>
      </c>
      <c r="L272" s="14" t="n">
        <v>0</v>
      </c>
      <c r="M272" s="13" t="n">
        <v>2.98</v>
      </c>
      <c r="N272" s="13" t="n">
        <v>6743</v>
      </c>
      <c r="O272" s="13" t="n">
        <v>8980</v>
      </c>
      <c r="P272" s="13" t="n">
        <v>1053</v>
      </c>
      <c r="Q272" s="30">
        <f>Tabela1[[#This Row],[Divid.]]</f>
        <v/>
      </c>
      <c r="R272" s="31" t="n">
        <v>0</v>
      </c>
      <c r="S2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2" s="17">
        <f>Tabela1[[#This Row],[Preço Calculado]]/Tabela1[[#This Row],[Preço atual]]-1</f>
        <v/>
      </c>
      <c r="U272" s="29">
        <f>HYPERLINK("https://statusinvest.com.br/fundos-imobiliarios/"&amp;Tabela1[[#This Row],[Ticker]],"Link")</f>
        <v/>
      </c>
      <c r="V272" s="38" t="inlineStr">
        <is>
          <t>https://fnet.bmfbovespa.com.br/fnet/publico/downloadDocumento?id=386440</t>
        </is>
      </c>
    </row>
    <row r="273">
      <c r="A273" s="42" t="inlineStr">
        <is>
          <t>NVHO11</t>
        </is>
      </c>
      <c r="B273" s="42" t="inlineStr">
        <is>
          <t>FII</t>
        </is>
      </c>
      <c r="C273" s="13" t="inlineStr">
        <is>
          <t>Hospital</t>
        </is>
      </c>
      <c r="D273" s="13" t="inlineStr">
        <is>
          <t>Genial Investimentos</t>
        </is>
      </c>
      <c r="E273" s="39" t="n">
        <v>10</v>
      </c>
      <c r="F273" s="39" t="n">
        <v>0.0834</v>
      </c>
      <c r="G273" s="40">
        <f>Tabela1[[#This Row],[Divid.]]*12/Tabela1[[#This Row],[Preço atual]]</f>
        <v/>
      </c>
      <c r="H273" s="39" t="n">
        <v>1.0499</v>
      </c>
      <c r="I273" s="39" t="n">
        <v>12.75</v>
      </c>
      <c r="J273" s="41">
        <f>Tabela1[[#This Row],[Preço atual]]/Tabela1[[#This Row],[VP]]</f>
        <v/>
      </c>
      <c r="K273" s="14" t="n">
        <v>0</v>
      </c>
      <c r="L273" s="14" t="n">
        <v>0</v>
      </c>
      <c r="M273" s="13" t="n">
        <v>1.52</v>
      </c>
      <c r="N273" s="13" t="n">
        <v>2258</v>
      </c>
      <c r="O273" s="13" t="n">
        <v>13518</v>
      </c>
      <c r="P273" s="13" t="n">
        <v>1995</v>
      </c>
      <c r="Q273" s="30">
        <f>Tabela1[[#This Row],[Divid.]]</f>
        <v/>
      </c>
      <c r="R273" s="31" t="n">
        <v>0</v>
      </c>
      <c r="S2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3" s="17">
        <f>Tabela1[[#This Row],[Preço Calculado]]/Tabela1[[#This Row],[Preço atual]]-1</f>
        <v/>
      </c>
      <c r="U273" s="29">
        <f>HYPERLINK("https://statusinvest.com.br/fundos-imobiliarios/"&amp;Tabela1[[#This Row],[Ticker]],"Link")</f>
        <v/>
      </c>
      <c r="V273" s="38" t="inlineStr">
        <is>
          <t>N/A</t>
        </is>
      </c>
    </row>
    <row r="274">
      <c r="A274" s="42" t="inlineStr">
        <is>
          <t>NVIF11B</t>
        </is>
      </c>
      <c r="B274" s="42" t="inlineStr">
        <is>
          <t>FII</t>
        </is>
      </c>
      <c r="C274" s="13" t="inlineStr">
        <is>
          <t>Híbrido</t>
        </is>
      </c>
      <c r="D274" s="13" t="inlineStr">
        <is>
          <t>Vbi Real Estate</t>
        </is>
      </c>
      <c r="E274" s="39" t="n">
        <v>227.5</v>
      </c>
      <c r="F274" s="39" t="n">
        <v>0.4446</v>
      </c>
      <c r="G274" s="14">
        <f>Tabela1[[#This Row],[Divid.]]*12/Tabela1[[#This Row],[Preço atual]]</f>
        <v/>
      </c>
      <c r="H274" s="39" t="n">
        <v>6.8168</v>
      </c>
      <c r="I274" s="39" t="n">
        <v>295.65</v>
      </c>
      <c r="J274" s="41">
        <f>Tabela1[[#This Row],[Preço atual]]/Tabela1[[#This Row],[VP]]</f>
        <v/>
      </c>
      <c r="K274" s="14" t="n">
        <v>0</v>
      </c>
      <c r="L274" s="14" t="n">
        <v>0</v>
      </c>
      <c r="M274" s="13" t="n">
        <v>12.71</v>
      </c>
      <c r="N274" s="13" t="n">
        <v>7</v>
      </c>
      <c r="O274" s="13" t="n"/>
      <c r="P274" s="13" t="n"/>
      <c r="Q274" s="30">
        <f>Tabela1[[#This Row],[Divid.]]</f>
        <v/>
      </c>
      <c r="R274" s="31" t="n">
        <v>0</v>
      </c>
      <c r="S2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4" s="17">
        <f>Tabela1[[#This Row],[Preço Calculado]]/Tabela1[[#This Row],[Preço atual]]-1</f>
        <v/>
      </c>
      <c r="U274" s="29">
        <f>HYPERLINK("https://statusinvest.com.br/fundos-imobiliarios/"&amp;Tabela1[[#This Row],[Ticker]],"Link")</f>
        <v/>
      </c>
      <c r="V274" s="38" t="inlineStr">
        <is>
          <t>N/A</t>
        </is>
      </c>
    </row>
    <row r="275">
      <c r="A275" s="42" t="inlineStr">
        <is>
          <t>ONEF11</t>
        </is>
      </c>
      <c r="B275" s="42" t="inlineStr">
        <is>
          <t>FII</t>
        </is>
      </c>
      <c r="C275" s="13" t="inlineStr">
        <is>
          <t>Lajes Corporativas</t>
        </is>
      </c>
      <c r="D275" s="13" t="inlineStr">
        <is>
          <t>Rio Bravo</t>
        </is>
      </c>
      <c r="E275" s="39" t="n">
        <v>174.95</v>
      </c>
      <c r="F275" s="39" t="n">
        <v>0.92</v>
      </c>
      <c r="G275" s="40">
        <f>Tabela1[[#This Row],[Divid.]]*12/Tabela1[[#This Row],[Preço atual]]</f>
        <v/>
      </c>
      <c r="H275" s="39" t="n">
        <v>10.92</v>
      </c>
      <c r="I275" s="39" t="n">
        <v>201.4</v>
      </c>
      <c r="J275" s="41">
        <f>Tabela1[[#This Row],[Preço atual]]/Tabela1[[#This Row],[VP]]</f>
        <v/>
      </c>
      <c r="K275" s="14" t="n">
        <v>0</v>
      </c>
      <c r="L275" s="14" t="n">
        <v>0</v>
      </c>
      <c r="M275" s="13" t="n">
        <v>1.01</v>
      </c>
      <c r="N275" s="13" t="n">
        <v>3382</v>
      </c>
      <c r="O275" s="13" t="n">
        <v>26096</v>
      </c>
      <c r="P275" s="13" t="n">
        <v>1760</v>
      </c>
      <c r="Q275" s="30">
        <f>Tabela1[[#This Row],[Divid.]]</f>
        <v/>
      </c>
      <c r="R275" s="31" t="n">
        <v>0</v>
      </c>
      <c r="S2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5" s="17">
        <f>Tabela1[[#This Row],[Preço Calculado]]/Tabela1[[#This Row],[Preço atual]]-1</f>
        <v/>
      </c>
      <c r="U275" s="29">
        <f>HYPERLINK("https://statusinvest.com.br/fundos-imobiliarios/"&amp;Tabela1[[#This Row],[Ticker]],"Link")</f>
        <v/>
      </c>
      <c r="V275" s="38" t="inlineStr">
        <is>
          <t>https://fnet.bmfbovespa.com.br/fnet/publico/downloadDocumento?id=389444</t>
        </is>
      </c>
    </row>
    <row r="276">
      <c r="A276" s="42" t="inlineStr">
        <is>
          <t>ORPD11</t>
        </is>
      </c>
      <c r="B276" s="42" t="inlineStr">
        <is>
          <t>FII</t>
        </is>
      </c>
      <c r="C276" s="13" t="inlineStr">
        <is>
          <t>Títulos e Valores Mobiliários</t>
        </is>
      </c>
      <c r="D276" s="13" t="inlineStr">
        <is>
          <t>Planner</t>
        </is>
      </c>
      <c r="E276" s="39" t="n">
        <v>93</v>
      </c>
      <c r="F276" s="39" t="n">
        <v>1.3793</v>
      </c>
      <c r="G276" s="40">
        <f>Tabela1[[#This Row],[Divid.]]*12/Tabela1[[#This Row],[Preço atual]]</f>
        <v/>
      </c>
      <c r="H276" s="39" t="n">
        <v>0</v>
      </c>
      <c r="I276" s="39" t="n">
        <v>148.42</v>
      </c>
      <c r="J276" s="41">
        <f>Tabela1[[#This Row],[Preço atual]]/Tabela1[[#This Row],[VP]]</f>
        <v/>
      </c>
      <c r="K276" s="14" t="n"/>
      <c r="L276" s="14" t="n"/>
      <c r="M276" s="13" t="n">
        <v>0</v>
      </c>
      <c r="N276" s="13" t="n">
        <v>6</v>
      </c>
      <c r="O276" s="13" t="n"/>
      <c r="P276" s="13" t="n"/>
      <c r="Q276" s="30">
        <f>Tabela1[[#This Row],[Divid.]]</f>
        <v/>
      </c>
      <c r="R276" s="31" t="n">
        <v>0</v>
      </c>
      <c r="S2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6" s="17">
        <f>Tabela1[[#This Row],[Preço Calculado]]/Tabela1[[#This Row],[Preço atual]]-1</f>
        <v/>
      </c>
      <c r="U276" s="29">
        <f>HYPERLINK("https://statusinvest.com.br/fundos-imobiliarios/"&amp;Tabela1[[#This Row],[Ticker]],"Link")</f>
        <v/>
      </c>
      <c r="V276" s="38" t="inlineStr">
        <is>
          <t>https://fnet.bmfbovespa.com.br/fnet/publico/downloadDocumento?id=5977</t>
        </is>
      </c>
    </row>
    <row r="277">
      <c r="A277" s="42" t="inlineStr">
        <is>
          <t>OUFF11</t>
        </is>
      </c>
      <c r="B277" s="42" t="inlineStr">
        <is>
          <t>FII</t>
        </is>
      </c>
      <c r="C277" s="13" t="inlineStr">
        <is>
          <t>Títulos e Valores Mobiliários</t>
        </is>
      </c>
      <c r="D277" s="13" t="inlineStr">
        <is>
          <t>Ourinvest</t>
        </is>
      </c>
      <c r="E277" s="39" t="n">
        <v>62.87</v>
      </c>
      <c r="F277" s="39" t="n">
        <v>0.7</v>
      </c>
      <c r="G277" s="40">
        <f>Tabela1[[#This Row],[Divid.]]*12/Tabela1[[#This Row],[Preço atual]]</f>
        <v/>
      </c>
      <c r="H277" s="39" t="n">
        <v>8.6</v>
      </c>
      <c r="I277" s="39" t="n">
        <v>76.15000000000001</v>
      </c>
      <c r="J277" s="41">
        <f>Tabela1[[#This Row],[Preço atual]]/Tabela1[[#This Row],[VP]]</f>
        <v/>
      </c>
      <c r="K277" s="14" t="n"/>
      <c r="L277" s="14" t="n"/>
      <c r="M277" s="13" t="n">
        <v>1.93</v>
      </c>
      <c r="N277" s="13" t="n">
        <v>8512</v>
      </c>
      <c r="O277" s="13" t="n"/>
      <c r="P277" s="13" t="n"/>
      <c r="Q277" s="30">
        <f>Tabela1[[#This Row],[Divid.]]</f>
        <v/>
      </c>
      <c r="R277" s="31" t="n">
        <v>0</v>
      </c>
      <c r="S27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7" s="17">
        <f>Tabela1[[#This Row],[Preço Calculado]]/Tabela1[[#This Row],[Preço atual]]-1</f>
        <v/>
      </c>
      <c r="U277" s="29">
        <f>HYPERLINK("https://statusinvest.com.br/fundos-imobiliarios/"&amp;Tabela1[[#This Row],[Ticker]],"Link")</f>
        <v/>
      </c>
      <c r="V277" s="38" t="inlineStr">
        <is>
          <t>https://fnet.bmfbovespa.com.br/fnet/publico/downloadDocumento?id=391987</t>
        </is>
      </c>
    </row>
    <row r="278">
      <c r="A278" s="42" t="inlineStr">
        <is>
          <t>OUJP11</t>
        </is>
      </c>
      <c r="B278" s="42" t="inlineStr">
        <is>
          <t>FII</t>
        </is>
      </c>
      <c r="C278" s="13" t="inlineStr">
        <is>
          <t>Híbrido</t>
        </is>
      </c>
      <c r="D278" s="13" t="inlineStr">
        <is>
          <t>Jpp Capital</t>
        </is>
      </c>
      <c r="E278" s="39" t="n">
        <v>98.90000000000001</v>
      </c>
      <c r="F278" s="39" t="n">
        <v>1.2</v>
      </c>
      <c r="G278" s="40">
        <f>Tabela1[[#This Row],[Divid.]]*12/Tabela1[[#This Row],[Preço atual]]</f>
        <v/>
      </c>
      <c r="H278" s="39" t="n">
        <v>16.2</v>
      </c>
      <c r="I278" s="39" t="n">
        <v>99.94</v>
      </c>
      <c r="J278" s="41">
        <f>Tabela1[[#This Row],[Preço atual]]/Tabela1[[#This Row],[VP]]</f>
        <v/>
      </c>
      <c r="K278" s="14" t="n"/>
      <c r="L278" s="14" t="n"/>
      <c r="M278" s="13" t="n">
        <v>5.29</v>
      </c>
      <c r="N278" s="13" t="n">
        <v>24854</v>
      </c>
      <c r="O278" s="13" t="n"/>
      <c r="P278" s="13" t="n"/>
      <c r="Q278" s="30">
        <f>Tabela1[[#This Row],[Divid.]]</f>
        <v/>
      </c>
      <c r="R278" s="31" t="n">
        <v>0</v>
      </c>
      <c r="S27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8" s="17">
        <f>Tabela1[[#This Row],[Preço Calculado]]/Tabela1[[#This Row],[Preço atual]]-1</f>
        <v/>
      </c>
      <c r="U278" s="29">
        <f>HYPERLINK("https://statusinvest.com.br/fundos-imobiliarios/"&amp;Tabela1[[#This Row],[Ticker]],"Link")</f>
        <v/>
      </c>
      <c r="V278" s="38" t="inlineStr">
        <is>
          <t>https://fnet.bmfbovespa.com.br/fnet/publico/downloadDocumento?id=388034</t>
        </is>
      </c>
    </row>
    <row r="279">
      <c r="A279" s="42" t="inlineStr">
        <is>
          <t>OULG11</t>
        </is>
      </c>
      <c r="B279" s="42" t="inlineStr">
        <is>
          <t>FII</t>
        </is>
      </c>
      <c r="C279" s="13" t="inlineStr">
        <is>
          <t>Logística</t>
        </is>
      </c>
      <c r="D279" s="13" t="inlineStr">
        <is>
          <t>Ourinvest</t>
        </is>
      </c>
      <c r="E279" s="39" t="n">
        <v>43.3</v>
      </c>
      <c r="F279" s="39" t="n">
        <v>0.2</v>
      </c>
      <c r="G279" s="40">
        <f>Tabela1[[#This Row],[Divid.]]*12/Tabela1[[#This Row],[Preço atual]]</f>
        <v/>
      </c>
      <c r="H279" s="39" t="n">
        <v>1.38</v>
      </c>
      <c r="I279" s="39" t="n">
        <v>73.26000000000001</v>
      </c>
      <c r="J279" s="41">
        <f>Tabela1[[#This Row],[Preço atual]]/Tabela1[[#This Row],[VP]]</f>
        <v/>
      </c>
      <c r="K279" s="14" t="n">
        <v>0</v>
      </c>
      <c r="L279" s="14" t="n">
        <v>0</v>
      </c>
      <c r="M279" s="13" t="n">
        <v>3.4</v>
      </c>
      <c r="N279" s="13" t="n">
        <v>5384</v>
      </c>
      <c r="O279" s="13" t="n">
        <v>1171</v>
      </c>
      <c r="P279" s="13" t="n">
        <v>162</v>
      </c>
      <c r="Q279" s="30">
        <f>Tabela1[[#This Row],[Divid.]]</f>
        <v/>
      </c>
      <c r="R279" s="31" t="n">
        <v>0</v>
      </c>
      <c r="S27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9" s="17">
        <f>Tabela1[[#This Row],[Preço Calculado]]/Tabela1[[#This Row],[Preço atual]]-1</f>
        <v/>
      </c>
      <c r="U279" s="29">
        <f>HYPERLINK("https://statusinvest.com.br/fundos-imobiliarios/"&amp;Tabela1[[#This Row],[Ticker]],"Link")</f>
        <v/>
      </c>
      <c r="V279" s="38" t="inlineStr">
        <is>
          <t>https://fnet.bmfbovespa.com.br/fnet/publico/downloadDocumento?id=391985</t>
        </is>
      </c>
    </row>
    <row r="280">
      <c r="A280" s="42" t="inlineStr">
        <is>
          <t>OURE11</t>
        </is>
      </c>
      <c r="B280" s="42" t="inlineStr">
        <is>
          <t>FII</t>
        </is>
      </c>
      <c r="C280" s="13" t="inlineStr">
        <is>
          <t>Híbrido</t>
        </is>
      </c>
      <c r="D280" s="13" t="inlineStr">
        <is>
          <t>Ourinvest</t>
        </is>
      </c>
      <c r="E280" s="39" t="n">
        <v>80.48999999999999</v>
      </c>
      <c r="F280" s="39" t="n">
        <v>1.05</v>
      </c>
      <c r="G280" s="40">
        <f>Tabela1[[#This Row],[Divid.]]*12/Tabela1[[#This Row],[Preço atual]]</f>
        <v/>
      </c>
      <c r="H280" s="39" t="n">
        <v>12.21</v>
      </c>
      <c r="I280" s="39" t="n">
        <v>92.02</v>
      </c>
      <c r="J280" s="41">
        <f>Tabela1[[#This Row],[Preço atual]]/Tabela1[[#This Row],[VP]]</f>
        <v/>
      </c>
      <c r="K280" s="14" t="n">
        <v>0</v>
      </c>
      <c r="L280" s="14" t="n">
        <v>0</v>
      </c>
      <c r="M280" s="13" t="n">
        <v>1.66</v>
      </c>
      <c r="N280" s="13" t="n">
        <v>5542</v>
      </c>
      <c r="O280" s="13" t="n">
        <v>2817</v>
      </c>
      <c r="P280" s="13" t="n">
        <v>278</v>
      </c>
      <c r="Q280" s="30">
        <f>Tabela1[[#This Row],[Divid.]]</f>
        <v/>
      </c>
      <c r="R280" s="31" t="n">
        <v>0</v>
      </c>
      <c r="S28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0" s="17">
        <f>Tabela1[[#This Row],[Preço Calculado]]/Tabela1[[#This Row],[Preço atual]]-1</f>
        <v/>
      </c>
      <c r="U280" s="29">
        <f>HYPERLINK("https://statusinvest.com.br/fundos-imobiliarios/"&amp;Tabela1[[#This Row],[Ticker]],"Link")</f>
        <v/>
      </c>
      <c r="V280" s="38" t="inlineStr">
        <is>
          <t>https://fnet.bmfbovespa.com.br/fnet/publico/downloadDocumento?id=391986</t>
        </is>
      </c>
    </row>
    <row r="281">
      <c r="A281" s="42" t="inlineStr">
        <is>
          <t>PABY11</t>
        </is>
      </c>
      <c r="B281" s="42" t="inlineStr">
        <is>
          <t>FII</t>
        </is>
      </c>
      <c r="C281" s="13" t="inlineStr">
        <is>
          <t>Híbrido</t>
        </is>
      </c>
      <c r="D281" s="13" t="inlineStr">
        <is>
          <t>Brkb</t>
        </is>
      </c>
      <c r="E281" s="39" t="n">
        <v>18</v>
      </c>
      <c r="F281" s="39" t="inlineStr">
        <is>
          <t>-</t>
        </is>
      </c>
      <c r="G281" s="14">
        <f>Tabela1[[#This Row],[Divid.]]*12/Tabela1[[#This Row],[Preço atual]]</f>
        <v/>
      </c>
      <c r="H281" s="39" t="n">
        <v>0</v>
      </c>
      <c r="I281" s="39" t="n">
        <v>-15.86</v>
      </c>
      <c r="J281" s="41">
        <f>Tabela1[[#This Row],[Preço atual]]/Tabela1[[#This Row],[VP]]</f>
        <v/>
      </c>
      <c r="K281" s="14" t="n"/>
      <c r="L281" s="14" t="n"/>
      <c r="M281" s="13" t="inlineStr">
        <is>
          <t>-</t>
        </is>
      </c>
      <c r="N281" s="13" t="n">
        <v>664</v>
      </c>
      <c r="O281" s="13" t="n"/>
      <c r="P281" s="13" t="n"/>
      <c r="Q281" s="30">
        <f>Tabela1[[#This Row],[Divid.]]</f>
        <v/>
      </c>
      <c r="R281" s="31" t="n">
        <v>0</v>
      </c>
      <c r="S28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1" s="17">
        <f>Tabela1[[#This Row],[Preço Calculado]]/Tabela1[[#This Row],[Preço atual]]-1</f>
        <v/>
      </c>
      <c r="U281" s="29">
        <f>HYPERLINK("https://statusinvest.com.br/fundos-imobiliarios/"&amp;Tabela1[[#This Row],[Ticker]],"Link")</f>
        <v/>
      </c>
      <c r="V281" s="38" t="inlineStr">
        <is>
          <t>N/A</t>
        </is>
      </c>
    </row>
    <row r="282">
      <c r="A282" s="42" t="inlineStr">
        <is>
          <t>PATB11</t>
        </is>
      </c>
      <c r="B282" s="42" t="inlineStr">
        <is>
          <t>FII</t>
        </is>
      </c>
      <c r="C282" s="13" t="inlineStr">
        <is>
          <t>Híbrido</t>
        </is>
      </c>
      <c r="D282" s="13" t="inlineStr">
        <is>
          <t>Btg Pactual</t>
        </is>
      </c>
      <c r="E282" s="39" t="n">
        <v>0</v>
      </c>
      <c r="F282" s="39" t="n">
        <v>6.473</v>
      </c>
      <c r="G282" s="14">
        <f>Tabela1[[#This Row],[Divid.]]*12/Tabela1[[#This Row],[Preço atual]]</f>
        <v/>
      </c>
      <c r="H282" s="39" t="n">
        <v>12.5473</v>
      </c>
      <c r="I282" s="39" t="n">
        <v>148.77</v>
      </c>
      <c r="J282" s="41">
        <f>Tabela1[[#This Row],[Preço atual]]/Tabela1[[#This Row],[VP]]</f>
        <v/>
      </c>
      <c r="K282" s="14" t="n">
        <v>0</v>
      </c>
      <c r="L282" s="14" t="n">
        <v>0</v>
      </c>
      <c r="M282" s="13" t="n">
        <v>1.91</v>
      </c>
      <c r="N282" s="13" t="n">
        <v>57</v>
      </c>
      <c r="O282" s="13" t="n"/>
      <c r="P282" s="13" t="n"/>
      <c r="Q282" s="30">
        <f>Tabela1[[#This Row],[Divid.]]</f>
        <v/>
      </c>
      <c r="R282" s="31" t="n">
        <v>0</v>
      </c>
      <c r="S28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2" s="17">
        <f>Tabela1[[#This Row],[Preço Calculado]]/Tabela1[[#This Row],[Preço atual]]-1</f>
        <v/>
      </c>
      <c r="U282" s="29">
        <f>HYPERLINK("https://statusinvest.com.br/fundos-imobiliarios/"&amp;Tabela1[[#This Row],[Ticker]],"Link")</f>
        <v/>
      </c>
      <c r="V282" s="38" t="inlineStr">
        <is>
          <t>N/A</t>
        </is>
      </c>
    </row>
    <row r="283">
      <c r="A283" s="42" t="inlineStr">
        <is>
          <t>PATC11</t>
        </is>
      </c>
      <c r="B283" s="42" t="inlineStr">
        <is>
          <t>FII</t>
        </is>
      </c>
      <c r="C283" s="13" t="inlineStr">
        <is>
          <t>Lajes Corporativas</t>
        </is>
      </c>
      <c r="D283" s="13" t="inlineStr">
        <is>
          <t>Pátria Investimentos</t>
        </is>
      </c>
      <c r="E283" s="39" t="n">
        <v>68</v>
      </c>
      <c r="F283" s="39" t="n">
        <v>0.28</v>
      </c>
      <c r="G283" s="40">
        <f>Tabela1[[#This Row],[Divid.]]*12/Tabela1[[#This Row],[Preço atual]]</f>
        <v/>
      </c>
      <c r="H283" s="39" t="n">
        <v>4.86</v>
      </c>
      <c r="I283" s="39" t="n">
        <v>79.09999999999999</v>
      </c>
      <c r="J283" s="41">
        <f>Tabela1[[#This Row],[Preço atual]]/Tabela1[[#This Row],[VP]]</f>
        <v/>
      </c>
      <c r="K283" s="14" t="n">
        <v>0.029</v>
      </c>
      <c r="L283" s="14" t="n">
        <v>0</v>
      </c>
      <c r="M283" s="13" t="n">
        <v>4.72</v>
      </c>
      <c r="N283" s="13" t="n">
        <v>8536</v>
      </c>
      <c r="O283" s="13" t="n">
        <v>16666</v>
      </c>
      <c r="P283" s="13" t="n">
        <v>1086</v>
      </c>
      <c r="Q283" s="30">
        <f>Tabela1[[#This Row],[Divid.]]</f>
        <v/>
      </c>
      <c r="R283" s="31" t="n">
        <v>0</v>
      </c>
      <c r="S28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3" s="17">
        <f>Tabela1[[#This Row],[Preço Calculado]]/Tabela1[[#This Row],[Preço atual]]-1</f>
        <v/>
      </c>
      <c r="U283" s="29">
        <f>HYPERLINK("https://statusinvest.com.br/fundos-imobiliarios/"&amp;Tabela1[[#This Row],[Ticker]],"Link")</f>
        <v/>
      </c>
      <c r="V283" s="38" t="inlineStr">
        <is>
          <t>https://fnet.bmfbovespa.com.br/fnet/publico/downloadDocumento?id=391449</t>
        </is>
      </c>
    </row>
    <row r="284">
      <c r="A284" s="42" t="inlineStr">
        <is>
          <t>PATL11</t>
        </is>
      </c>
      <c r="B284" s="42" t="inlineStr">
        <is>
          <t>FII</t>
        </is>
      </c>
      <c r="C284" s="13" t="inlineStr">
        <is>
          <t>Logística</t>
        </is>
      </c>
      <c r="D284" s="13" t="inlineStr">
        <is>
          <t>Pátria Investimentos</t>
        </is>
      </c>
      <c r="E284" s="39" t="n">
        <v>70.33</v>
      </c>
      <c r="F284" s="39" t="n">
        <v>0.58</v>
      </c>
      <c r="G284" s="40">
        <f>Tabela1[[#This Row],[Divid.]]*12/Tabela1[[#This Row],[Preço atual]]</f>
        <v/>
      </c>
      <c r="H284" s="39" t="n">
        <v>7.53</v>
      </c>
      <c r="I284" s="39" t="n">
        <v>98.01000000000001</v>
      </c>
      <c r="J284" s="41">
        <f>Tabela1[[#This Row],[Preço atual]]/Tabela1[[#This Row],[VP]]</f>
        <v/>
      </c>
      <c r="K284" s="14" t="n">
        <v>0</v>
      </c>
      <c r="L284" s="14" t="n">
        <v>0</v>
      </c>
      <c r="M284" s="13" t="n">
        <v>0.87</v>
      </c>
      <c r="N284" s="13" t="n">
        <v>23894</v>
      </c>
      <c r="O284" s="13" t="n">
        <v>2249</v>
      </c>
      <c r="P284" s="13" t="n">
        <v>258</v>
      </c>
      <c r="Q284" s="30">
        <f>Tabela1[[#This Row],[Divid.]]</f>
        <v/>
      </c>
      <c r="R284" s="31" t="n">
        <v>0</v>
      </c>
      <c r="S28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4" s="17">
        <f>Tabela1[[#This Row],[Preço Calculado]]/Tabela1[[#This Row],[Preço atual]]-1</f>
        <v/>
      </c>
      <c r="U284" s="29">
        <f>HYPERLINK("https://statusinvest.com.br/fundos-imobiliarios/"&amp;Tabela1[[#This Row],[Ticker]],"Link")</f>
        <v/>
      </c>
      <c r="V284" s="38" t="inlineStr">
        <is>
          <t>https://fnet.bmfbovespa.com.br/fnet/publico/downloadDocumento?id=391798</t>
        </is>
      </c>
    </row>
    <row r="285">
      <c r="A285" s="42" t="inlineStr">
        <is>
          <t>PBLV11</t>
        </is>
      </c>
      <c r="B285" s="42" t="inlineStr">
        <is>
          <t>FII</t>
        </is>
      </c>
      <c r="C285" s="13" t="inlineStr">
        <is>
          <t>Logística</t>
        </is>
      </c>
      <c r="D285" s="13" t="inlineStr">
        <is>
          <t>Brl Trust</t>
        </is>
      </c>
      <c r="E285" s="39" t="n">
        <v>926.98</v>
      </c>
      <c r="F285" s="39" t="n">
        <v>33.9178</v>
      </c>
      <c r="G285" s="14">
        <f>Tabela1[[#This Row],[Divid.]]*12/Tabela1[[#This Row],[Preço atual]]</f>
        <v/>
      </c>
      <c r="H285" s="39" t="n">
        <v>70.1978</v>
      </c>
      <c r="I285" s="39" t="n">
        <v>1552.88</v>
      </c>
      <c r="J285" s="41">
        <f>Tabela1[[#This Row],[Preço atual]]/Tabela1[[#This Row],[VP]]</f>
        <v/>
      </c>
      <c r="K285" s="14" t="n">
        <v>0</v>
      </c>
      <c r="L285" s="14" t="n">
        <v>0</v>
      </c>
      <c r="M285" s="13" t="n">
        <v>1.64</v>
      </c>
      <c r="N285" s="13" t="n">
        <v>2</v>
      </c>
      <c r="O285" s="13" t="n"/>
      <c r="P285" s="13" t="n"/>
      <c r="Q285" s="30">
        <f>Tabela1[[#This Row],[Divid.]]</f>
        <v/>
      </c>
      <c r="R285" s="31" t="n">
        <v>0</v>
      </c>
      <c r="S28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5" s="17">
        <f>Tabela1[[#This Row],[Preço Calculado]]/Tabela1[[#This Row],[Preço atual]]-1</f>
        <v/>
      </c>
      <c r="U285" s="29">
        <f>HYPERLINK("https://statusinvest.com.br/fundos-imobiliarios/"&amp;Tabela1[[#This Row],[Ticker]],"Link")</f>
        <v/>
      </c>
      <c r="V285" s="38" t="inlineStr">
        <is>
          <t>N/A</t>
        </is>
      </c>
    </row>
    <row r="286">
      <c r="A286" s="42" t="inlineStr">
        <is>
          <t>PCAS11</t>
        </is>
      </c>
      <c r="B286" s="42" t="inlineStr">
        <is>
          <t>FII</t>
        </is>
      </c>
      <c r="C286" s="13" t="inlineStr">
        <is>
          <t>Outros</t>
        </is>
      </c>
      <c r="D286" s="13" t="n"/>
      <c r="E286" s="39" t="n">
        <v>0</v>
      </c>
      <c r="F286" s="39" t="inlineStr">
        <is>
          <t>-</t>
        </is>
      </c>
      <c r="G286" s="40">
        <f>Tabela1[[#This Row],[Divid.]]*12/Tabela1[[#This Row],[Preço atual]]</f>
        <v/>
      </c>
      <c r="H286" s="39" t="n">
        <v>0</v>
      </c>
      <c r="I286" s="39" t="n">
        <v>7544.52</v>
      </c>
      <c r="J286" s="41">
        <f>Tabela1[[#This Row],[Preço atual]]/Tabela1[[#This Row],[VP]]</f>
        <v/>
      </c>
      <c r="K286" s="14" t="n"/>
      <c r="L286" s="14" t="n"/>
      <c r="M286" s="13" t="n">
        <v>0.68</v>
      </c>
      <c r="N286" s="13" t="n">
        <v>50</v>
      </c>
      <c r="O286" s="13" t="n"/>
      <c r="P286" s="13" t="n"/>
      <c r="Q286" s="30">
        <f>Tabela1[[#This Row],[Divid.]]</f>
        <v/>
      </c>
      <c r="R286" s="31" t="n">
        <v>0</v>
      </c>
      <c r="S28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6" s="17">
        <f>Tabela1[[#This Row],[Preço Calculado]]/Tabela1[[#This Row],[Preço atual]]-1</f>
        <v/>
      </c>
      <c r="U286" s="29">
        <f>HYPERLINK("https://statusinvest.com.br/fundos-imobiliarios/"&amp;Tabela1[[#This Row],[Ticker]],"Link")</f>
        <v/>
      </c>
      <c r="V286" s="38" t="inlineStr">
        <is>
          <t>N/A</t>
        </is>
      </c>
    </row>
    <row r="287">
      <c r="A287" s="42" t="inlineStr">
        <is>
          <t>PEMA11</t>
        </is>
      </c>
      <c r="B287" s="42" t="inlineStr">
        <is>
          <t>FII</t>
        </is>
      </c>
      <c r="C287" s="13" t="inlineStr">
        <is>
          <t>Títulos e Valores Mobiliários</t>
        </is>
      </c>
      <c r="D287" s="13" t="n"/>
      <c r="E287" s="39" t="n">
        <v>53</v>
      </c>
      <c r="F287" s="39" t="n">
        <v>0.8080000000000001</v>
      </c>
      <c r="G287" s="14">
        <f>Tabela1[[#This Row],[Divid.]]*12/Tabela1[[#This Row],[Preço atual]]</f>
        <v/>
      </c>
      <c r="H287" s="39" t="n">
        <v>15.7594</v>
      </c>
      <c r="I287" s="39" t="n">
        <v>77.93000000000001</v>
      </c>
      <c r="J287" s="41">
        <f>Tabela1[[#This Row],[Preço atual]]/Tabela1[[#This Row],[VP]]</f>
        <v/>
      </c>
      <c r="K287" s="14" t="n"/>
      <c r="L287" s="14" t="n"/>
      <c r="M287" s="13" t="n">
        <v>1.27</v>
      </c>
      <c r="N287" s="13" t="n">
        <v>378</v>
      </c>
      <c r="O287" s="13" t="n"/>
      <c r="P287" s="13" t="n"/>
      <c r="Q287" s="30">
        <f>Tabela1[[#This Row],[Divid.]]</f>
        <v/>
      </c>
      <c r="R287" s="31" t="n">
        <v>0</v>
      </c>
      <c r="S28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7" s="17">
        <f>Tabela1[[#This Row],[Preço Calculado]]/Tabela1[[#This Row],[Preço atual]]-1</f>
        <v/>
      </c>
      <c r="U287" s="29">
        <f>HYPERLINK("https://statusinvest.com.br/fundos-imobiliarios/"&amp;Tabela1[[#This Row],[Ticker]],"Link")</f>
        <v/>
      </c>
      <c r="V287" s="38" t="inlineStr">
        <is>
          <t>https://fnet.bmfbovespa.com.br/fnet/publico/downloadDocumento?id=373047</t>
        </is>
      </c>
    </row>
    <row r="288">
      <c r="A288" s="42" t="inlineStr">
        <is>
          <t>PLCR11</t>
        </is>
      </c>
      <c r="B288" s="42" t="inlineStr">
        <is>
          <t>FII</t>
        </is>
      </c>
      <c r="C288" s="13" t="inlineStr">
        <is>
          <t>Híbrido</t>
        </is>
      </c>
      <c r="D288" s="13" t="inlineStr">
        <is>
          <t>Brasil Plural</t>
        </is>
      </c>
      <c r="E288" s="39" t="n">
        <v>85</v>
      </c>
      <c r="F288" s="39" t="n">
        <v>1</v>
      </c>
      <c r="G288" s="40">
        <f>Tabela1[[#This Row],[Divid.]]*12/Tabela1[[#This Row],[Preço atual]]</f>
        <v/>
      </c>
      <c r="H288" s="39" t="n">
        <v>14.1</v>
      </c>
      <c r="I288" s="39" t="n">
        <v>90.84</v>
      </c>
      <c r="J288" s="41">
        <f>Tabela1[[#This Row],[Preço atual]]/Tabela1[[#This Row],[VP]]</f>
        <v/>
      </c>
      <c r="K288" s="14" t="n"/>
      <c r="L288" s="14" t="n"/>
      <c r="M288" s="13" t="n">
        <v>14.51</v>
      </c>
      <c r="N288" s="13" t="n">
        <v>12821</v>
      </c>
      <c r="O288" s="13" t="n"/>
      <c r="P288" s="13" t="n"/>
      <c r="Q288" s="30">
        <f>Tabela1[[#This Row],[Divid.]]</f>
        <v/>
      </c>
      <c r="R288" s="31" t="n">
        <v>0</v>
      </c>
      <c r="S28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8" s="17">
        <f>Tabela1[[#This Row],[Preço Calculado]]/Tabela1[[#This Row],[Preço atual]]-1</f>
        <v/>
      </c>
      <c r="U288" s="29">
        <f>HYPERLINK("https://statusinvest.com.br/fundos-imobiliarios/"&amp;Tabela1[[#This Row],[Ticker]],"Link")</f>
        <v/>
      </c>
      <c r="V288" s="38" t="inlineStr">
        <is>
          <t>https://fnet.bmfbovespa.com.br/fnet/publico/downloadDocumento?id=386783</t>
        </is>
      </c>
    </row>
    <row r="289">
      <c r="A289" s="42" t="inlineStr">
        <is>
          <t>PLOG11</t>
        </is>
      </c>
      <c r="B289" s="42" t="inlineStr">
        <is>
          <t>FII</t>
        </is>
      </c>
      <c r="C289" s="13" t="inlineStr">
        <is>
          <t>Logística</t>
        </is>
      </c>
      <c r="D289" s="13" t="inlineStr">
        <is>
          <t>Brpp Gestão</t>
        </is>
      </c>
      <c r="E289" s="39" t="n">
        <v>73.5</v>
      </c>
      <c r="F289" s="39" t="n">
        <v>0.75</v>
      </c>
      <c r="G289" s="40">
        <f>Tabela1[[#This Row],[Divid.]]*12/Tabela1[[#This Row],[Preço atual]]</f>
        <v/>
      </c>
      <c r="H289" s="39" t="n">
        <v>9.85</v>
      </c>
      <c r="I289" s="39" t="n">
        <v>100.39</v>
      </c>
      <c r="J289" s="41">
        <f>Tabela1[[#This Row],[Preço atual]]/Tabela1[[#This Row],[VP]]</f>
        <v/>
      </c>
      <c r="K289" s="14" t="n">
        <v>0</v>
      </c>
      <c r="L289" s="14" t="n">
        <v>0</v>
      </c>
      <c r="M289" s="13" t="n">
        <v>2.83</v>
      </c>
      <c r="N289" s="13" t="n">
        <v>3243</v>
      </c>
      <c r="O289" s="13" t="n">
        <v>751</v>
      </c>
      <c r="P289" s="13" t="n">
        <v>161</v>
      </c>
      <c r="Q289" s="30">
        <f>Tabela1[[#This Row],[Divid.]]</f>
        <v/>
      </c>
      <c r="R289" s="31" t="n">
        <v>0</v>
      </c>
      <c r="S28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9" s="17">
        <f>Tabela1[[#This Row],[Preço Calculado]]/Tabela1[[#This Row],[Preço atual]]-1</f>
        <v/>
      </c>
      <c r="U289" s="29">
        <f>HYPERLINK("https://statusinvest.com.br/fundos-imobiliarios/"&amp;Tabela1[[#This Row],[Ticker]],"Link")</f>
        <v/>
      </c>
      <c r="V289" s="38" t="inlineStr">
        <is>
          <t>https://fnet.bmfbovespa.com.br/fnet/publico/downloadDocumento?id=382495</t>
        </is>
      </c>
    </row>
    <row r="290">
      <c r="A290" s="42" t="inlineStr">
        <is>
          <t>PLRI11</t>
        </is>
      </c>
      <c r="B290" s="42" t="inlineStr">
        <is>
          <t>FII</t>
        </is>
      </c>
      <c r="C290" s="13" t="inlineStr">
        <is>
          <t>Títulos e Valores Mobiliários</t>
        </is>
      </c>
      <c r="D290" s="13" t="inlineStr">
        <is>
          <t>Polo Capital</t>
        </is>
      </c>
      <c r="E290" s="39" t="n">
        <v>24.5</v>
      </c>
      <c r="F290" s="39" t="n">
        <v>0.1178</v>
      </c>
      <c r="G290" s="14">
        <f>Tabela1[[#This Row],[Divid.]]*12/Tabela1[[#This Row],[Preço atual]]</f>
        <v/>
      </c>
      <c r="H290" s="39" t="n">
        <v>4.353</v>
      </c>
      <c r="I290" s="39" t="n">
        <v>32.96</v>
      </c>
      <c r="J290" s="41">
        <f>Tabela1[[#This Row],[Preço atual]]/Tabela1[[#This Row],[VP]]</f>
        <v/>
      </c>
      <c r="K290" s="14" t="n"/>
      <c r="L290" s="14" t="n"/>
      <c r="M290" s="13" t="n">
        <v>1.57</v>
      </c>
      <c r="N290" s="13" t="n">
        <v>813</v>
      </c>
      <c r="O290" s="13" t="n"/>
      <c r="P290" s="13" t="n"/>
      <c r="Q290" s="30">
        <f>Tabela1[[#This Row],[Divid.]]</f>
        <v/>
      </c>
      <c r="R290" s="31" t="n">
        <v>0</v>
      </c>
      <c r="S29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0" s="17">
        <f>Tabela1[[#This Row],[Preço Calculado]]/Tabela1[[#This Row],[Preço atual]]-1</f>
        <v/>
      </c>
      <c r="U290" s="29">
        <f>HYPERLINK("https://statusinvest.com.br/fundos-imobiliarios/"&amp;Tabela1[[#This Row],[Ticker]],"Link")</f>
        <v/>
      </c>
      <c r="V290" s="38" t="inlineStr">
        <is>
          <t>N/A</t>
        </is>
      </c>
    </row>
    <row r="291">
      <c r="A291" s="42" t="inlineStr">
        <is>
          <t>PNDL11</t>
        </is>
      </c>
      <c r="B291" s="42" t="inlineStr">
        <is>
          <t>FII</t>
        </is>
      </c>
      <c r="C291" s="13" t="inlineStr">
        <is>
          <t>Títulos e Valores Mobiliários</t>
        </is>
      </c>
      <c r="D291" s="13" t="n"/>
      <c r="E291" s="39" t="n">
        <v>0</v>
      </c>
      <c r="F291" s="39" t="inlineStr">
        <is>
          <t>-</t>
        </is>
      </c>
      <c r="G291" s="14">
        <f>Tabela1[[#This Row],[Divid.]]*12/Tabela1[[#This Row],[Preço atual]]</f>
        <v/>
      </c>
      <c r="H291" s="39" t="n">
        <v>0</v>
      </c>
      <c r="I291" s="39" t="n">
        <v>754.66</v>
      </c>
      <c r="J291" s="41">
        <f>Tabela1[[#This Row],[Preço atual]]/Tabela1[[#This Row],[VP]]</f>
        <v/>
      </c>
      <c r="K291" s="14" t="n"/>
      <c r="L291" s="14" t="n"/>
      <c r="M291" s="13" t="n">
        <v>31.52</v>
      </c>
      <c r="N291" s="13" t="n">
        <v>46</v>
      </c>
      <c r="O291" s="13" t="n"/>
      <c r="P291" s="13" t="n"/>
      <c r="Q291" s="30">
        <f>Tabela1[[#This Row],[Divid.]]</f>
        <v/>
      </c>
      <c r="R291" s="31" t="n">
        <v>0</v>
      </c>
      <c r="S29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1" s="17">
        <f>Tabela1[[#This Row],[Preço Calculado]]/Tabela1[[#This Row],[Preço atual]]-1</f>
        <v/>
      </c>
      <c r="U291" s="29">
        <f>HYPERLINK("https://statusinvest.com.br/fundos-imobiliarios/"&amp;Tabela1[[#This Row],[Ticker]],"Link")</f>
        <v/>
      </c>
      <c r="V291" s="38" t="inlineStr">
        <is>
          <t>N/A</t>
        </is>
      </c>
    </row>
    <row r="292">
      <c r="A292" s="42" t="inlineStr">
        <is>
          <t>PNLN11</t>
        </is>
      </c>
      <c r="B292" s="42" t="inlineStr">
        <is>
          <t>FII</t>
        </is>
      </c>
      <c r="C292" s="13" t="inlineStr">
        <is>
          <t>Híbrido</t>
        </is>
      </c>
      <c r="D292" s="13" t="n"/>
      <c r="E292" s="39" t="n">
        <v>0</v>
      </c>
      <c r="F292" s="39" t="inlineStr">
        <is>
          <t>-</t>
        </is>
      </c>
      <c r="G292" s="40">
        <f>Tabela1[[#This Row],[Divid.]]*12/Tabela1[[#This Row],[Preço atual]]</f>
        <v/>
      </c>
      <c r="H292" s="39" t="n">
        <v>0</v>
      </c>
      <c r="I292" s="39" t="n">
        <v>48.1</v>
      </c>
      <c r="J292" s="41">
        <f>Tabela1[[#This Row],[Preço atual]]/Tabela1[[#This Row],[VP]]</f>
        <v/>
      </c>
      <c r="K292" s="14" t="n"/>
      <c r="L292" s="14" t="n"/>
      <c r="M292" s="13" t="n">
        <v>67.78</v>
      </c>
      <c r="N292" s="13" t="n">
        <v>51</v>
      </c>
      <c r="O292" s="13" t="n"/>
      <c r="P292" s="13" t="n"/>
      <c r="Q292" s="30">
        <f>Tabela1[[#This Row],[Divid.]]</f>
        <v/>
      </c>
      <c r="R292" s="31" t="n">
        <v>0</v>
      </c>
      <c r="S29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2" s="17">
        <f>Tabela1[[#This Row],[Preço Calculado]]/Tabela1[[#This Row],[Preço atual]]-1</f>
        <v/>
      </c>
      <c r="U292" s="29">
        <f>HYPERLINK("https://statusinvest.com.br/fundos-imobiliarios/"&amp;Tabela1[[#This Row],[Ticker]],"Link")</f>
        <v/>
      </c>
      <c r="V292" s="38" t="inlineStr">
        <is>
          <t>N/A</t>
        </is>
      </c>
    </row>
    <row r="293">
      <c r="A293" s="42" t="inlineStr">
        <is>
          <t>PNPR11</t>
        </is>
      </c>
      <c r="B293" s="42" t="inlineStr">
        <is>
          <t>FII</t>
        </is>
      </c>
      <c r="C293" s="13" t="inlineStr">
        <is>
          <t>Híbrido</t>
        </is>
      </c>
      <c r="D293" s="13" t="n"/>
      <c r="E293" s="39" t="n">
        <v>100</v>
      </c>
      <c r="F293" s="39" t="inlineStr">
        <is>
          <t>-</t>
        </is>
      </c>
      <c r="G293" s="14">
        <f>Tabela1[[#This Row],[Divid.]]*12/Tabela1[[#This Row],[Preço atual]]</f>
        <v/>
      </c>
      <c r="H293" s="39" t="n">
        <v>0</v>
      </c>
      <c r="I293" s="39" t="n">
        <v>98.44</v>
      </c>
      <c r="J293" s="41">
        <f>Tabela1[[#This Row],[Preço atual]]/Tabela1[[#This Row],[VP]]</f>
        <v/>
      </c>
      <c r="K293" s="14" t="n"/>
      <c r="L293" s="14" t="n"/>
      <c r="M293" s="13" t="n">
        <v>0.97</v>
      </c>
      <c r="N293" s="13" t="n">
        <v>20</v>
      </c>
      <c r="O293" s="13" t="n"/>
      <c r="P293" s="13" t="n"/>
      <c r="Q293" s="30">
        <f>Tabela1[[#This Row],[Divid.]]</f>
        <v/>
      </c>
      <c r="R293" s="31" t="n">
        <v>0</v>
      </c>
      <c r="S29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3" s="17">
        <f>Tabela1[[#This Row],[Preço Calculado]]/Tabela1[[#This Row],[Preço atual]]-1</f>
        <v/>
      </c>
      <c r="U293" s="29">
        <f>HYPERLINK("https://statusinvest.com.br/fundos-imobiliarios/"&amp;Tabela1[[#This Row],[Ticker]],"Link")</f>
        <v/>
      </c>
      <c r="V293" s="38" t="inlineStr">
        <is>
          <t>N/A</t>
        </is>
      </c>
    </row>
    <row r="294">
      <c r="A294" s="42" t="inlineStr">
        <is>
          <t>PORD11</t>
        </is>
      </c>
      <c r="B294" s="42" t="inlineStr">
        <is>
          <t>FII</t>
        </is>
      </c>
      <c r="C294" s="13" t="inlineStr">
        <is>
          <t>Títulos e Valores Mobiliários</t>
        </is>
      </c>
      <c r="D294" s="13" t="inlineStr">
        <is>
          <t>Polo Capital</t>
        </is>
      </c>
      <c r="E294" s="39" t="n">
        <v>90.84</v>
      </c>
      <c r="F294" s="39" t="n">
        <v>0.9</v>
      </c>
      <c r="G294" s="40">
        <f>Tabela1[[#This Row],[Divid.]]*12/Tabela1[[#This Row],[Preço atual]]</f>
        <v/>
      </c>
      <c r="H294" s="39" t="n">
        <v>15.6784</v>
      </c>
      <c r="I294" s="39" t="n">
        <v>97.59999999999999</v>
      </c>
      <c r="J294" s="41">
        <f>Tabela1[[#This Row],[Preço atual]]/Tabela1[[#This Row],[VP]]</f>
        <v/>
      </c>
      <c r="K294" s="14" t="n"/>
      <c r="L294" s="14" t="n"/>
      <c r="M294" s="13" t="n">
        <v>7.26</v>
      </c>
      <c r="N294" s="13" t="n">
        <v>21960</v>
      </c>
      <c r="O294" s="13" t="n"/>
      <c r="P294" s="13" t="n"/>
      <c r="Q294" s="30">
        <f>Tabela1[[#This Row],[Divid.]]</f>
        <v/>
      </c>
      <c r="R294" s="31" t="n">
        <v>0</v>
      </c>
      <c r="S29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4" s="17">
        <f>Tabela1[[#This Row],[Preço Calculado]]/Tabela1[[#This Row],[Preço atual]]-1</f>
        <v/>
      </c>
      <c r="U294" s="29">
        <f>HYPERLINK("https://statusinvest.com.br/fundos-imobiliarios/"&amp;Tabela1[[#This Row],[Ticker]],"Link")</f>
        <v/>
      </c>
      <c r="V294" s="38" t="inlineStr">
        <is>
          <t>https://fnet.bmfbovespa.com.br/fnet/publico/downloadDocumento?id=387762</t>
        </is>
      </c>
    </row>
    <row r="295">
      <c r="A295" s="42" t="inlineStr">
        <is>
          <t>PQAG11</t>
        </is>
      </c>
      <c r="B295" s="42" t="inlineStr">
        <is>
          <t>FII</t>
        </is>
      </c>
      <c r="C295" s="13" t="inlineStr">
        <is>
          <t>Logística</t>
        </is>
      </c>
      <c r="D295" s="13" t="inlineStr">
        <is>
          <t>Petra Capital</t>
        </is>
      </c>
      <c r="E295" s="39" t="n">
        <v>55.43</v>
      </c>
      <c r="F295" s="39" t="n">
        <v>0.44</v>
      </c>
      <c r="G295" s="40">
        <f>Tabela1[[#This Row],[Divid.]]*12/Tabela1[[#This Row],[Preço atual]]</f>
        <v/>
      </c>
      <c r="H295" s="39" t="n">
        <v>5.38</v>
      </c>
      <c r="I295" s="39" t="n">
        <v>57.27</v>
      </c>
      <c r="J295" s="41">
        <f>Tabela1[[#This Row],[Preço atual]]/Tabela1[[#This Row],[VP]]</f>
        <v/>
      </c>
      <c r="K295" s="14" t="n">
        <v>0</v>
      </c>
      <c r="L295" s="14" t="n">
        <v>0</v>
      </c>
      <c r="M295" s="13" t="n">
        <v>0.17</v>
      </c>
      <c r="N295" s="13" t="n">
        <v>463</v>
      </c>
      <c r="O295" s="13" t="n">
        <v>12317</v>
      </c>
      <c r="P295" s="13" t="n">
        <v>1066</v>
      </c>
      <c r="Q295" s="30">
        <f>Tabela1[[#This Row],[Divid.]]</f>
        <v/>
      </c>
      <c r="R295" s="31" t="n">
        <v>0</v>
      </c>
      <c r="S29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5" s="17">
        <f>Tabela1[[#This Row],[Preço Calculado]]/Tabela1[[#This Row],[Preço atual]]-1</f>
        <v/>
      </c>
      <c r="U295" s="29">
        <f>HYPERLINK("https://statusinvest.com.br/fundos-imobiliarios/"&amp;Tabela1[[#This Row],[Ticker]],"Link")</f>
        <v/>
      </c>
      <c r="V295" s="38" t="inlineStr">
        <is>
          <t>https://fnet.bmfbovespa.com.br/fnet/publico/downloadDocumento?id=389653</t>
        </is>
      </c>
    </row>
    <row r="296">
      <c r="A296" s="42" t="inlineStr">
        <is>
          <t>PQDP11</t>
        </is>
      </c>
      <c r="B296" s="42" t="inlineStr">
        <is>
          <t>FII</t>
        </is>
      </c>
      <c r="C296" s="13" t="inlineStr">
        <is>
          <t>Shoppings</t>
        </is>
      </c>
      <c r="D296" s="13" t="inlineStr">
        <is>
          <t>Btg Pactual</t>
        </is>
      </c>
      <c r="E296" s="39" t="n">
        <v>2155</v>
      </c>
      <c r="F296" s="39" t="n">
        <v>16.6434</v>
      </c>
      <c r="G296" s="14">
        <f>Tabela1[[#This Row],[Divid.]]*12/Tabela1[[#This Row],[Preço atual]]</f>
        <v/>
      </c>
      <c r="H296" s="39" t="n">
        <v>198.9009</v>
      </c>
      <c r="I296" s="39" t="n">
        <v>3314.36</v>
      </c>
      <c r="J296" s="41">
        <f>Tabela1[[#This Row],[Preço atual]]/Tabela1[[#This Row],[VP]]</f>
        <v/>
      </c>
      <c r="K296" s="14" t="n">
        <v>0.011</v>
      </c>
      <c r="L296" s="14" t="n">
        <v>0.045</v>
      </c>
      <c r="M296" s="13" t="n">
        <v>2.02</v>
      </c>
      <c r="N296" s="13" t="n">
        <v>4056</v>
      </c>
      <c r="O296" s="13" t="n">
        <v>1990</v>
      </c>
      <c r="P296" s="13" t="n">
        <v>229</v>
      </c>
      <c r="Q296" s="30">
        <f>Tabela1[[#This Row],[Divid.]]</f>
        <v/>
      </c>
      <c r="R296" s="31" t="n">
        <v>0</v>
      </c>
      <c r="S29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6" s="17">
        <f>Tabela1[[#This Row],[Preço Calculado]]/Tabela1[[#This Row],[Preço atual]]-1</f>
        <v/>
      </c>
      <c r="U296" s="29">
        <f>HYPERLINK("https://statusinvest.com.br/fundos-imobiliarios/"&amp;Tabela1[[#This Row],[Ticker]],"Link")</f>
        <v/>
      </c>
      <c r="V296" s="38" t="inlineStr">
        <is>
          <t>https://fnet.bmfbovespa.com.br/fnet/publico/downloadDocumento?id=387209</t>
        </is>
      </c>
    </row>
    <row r="297">
      <c r="A297" s="42" t="inlineStr">
        <is>
          <t>PRSN11B</t>
        </is>
      </c>
      <c r="B297" s="42" t="inlineStr">
        <is>
          <t>FII</t>
        </is>
      </c>
      <c r="C297" s="13" t="inlineStr">
        <is>
          <t>Residencial</t>
        </is>
      </c>
      <c r="D297" s="13" t="inlineStr">
        <is>
          <t>órama Dtvm</t>
        </is>
      </c>
      <c r="E297" s="39" t="n">
        <v>2.21</v>
      </c>
      <c r="F297" s="39" t="n">
        <v>0.0035</v>
      </c>
      <c r="G297" s="14">
        <f>Tabela1[[#This Row],[Divid.]]*12/Tabela1[[#This Row],[Preço atual]]</f>
        <v/>
      </c>
      <c r="H297" s="39" t="n">
        <v>0.0035</v>
      </c>
      <c r="I297" s="39" t="n">
        <v>4.75</v>
      </c>
      <c r="J297" s="41">
        <f>Tabela1[[#This Row],[Preço atual]]/Tabela1[[#This Row],[VP]]</f>
        <v/>
      </c>
      <c r="K297" s="14" t="n"/>
      <c r="L297" s="14" t="n"/>
      <c r="M297" s="13" t="n">
        <v>20.21</v>
      </c>
      <c r="N297" s="13" t="n">
        <v>756</v>
      </c>
      <c r="O297" s="13" t="n">
        <v>12135</v>
      </c>
      <c r="P297" s="13" t="n">
        <v>0</v>
      </c>
      <c r="Q297" s="30">
        <f>Tabela1[[#This Row],[Divid.]]</f>
        <v/>
      </c>
      <c r="R297" s="31" t="n">
        <v>0</v>
      </c>
      <c r="S29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7" s="17">
        <f>Tabela1[[#This Row],[Preço Calculado]]/Tabela1[[#This Row],[Preço atual]]-1</f>
        <v/>
      </c>
      <c r="U297" s="29">
        <f>HYPERLINK("https://statusinvest.com.br/fundos-imobiliarios/"&amp;Tabela1[[#This Row],[Ticker]],"Link")</f>
        <v/>
      </c>
      <c r="V297" s="38" t="inlineStr">
        <is>
          <t>N/A</t>
        </is>
      </c>
    </row>
    <row r="298">
      <c r="A298" s="42" t="inlineStr">
        <is>
          <t>PRSV11</t>
        </is>
      </c>
      <c r="B298" s="42" t="inlineStr">
        <is>
          <t>FII</t>
        </is>
      </c>
      <c r="C298" s="13" t="inlineStr">
        <is>
          <t>Lajes Corporativas</t>
        </is>
      </c>
      <c r="D298" s="13" t="inlineStr">
        <is>
          <t>Latour Capital</t>
        </is>
      </c>
      <c r="E298" s="39" t="n">
        <v>147</v>
      </c>
      <c r="F298" s="39" t="n">
        <v>1.62</v>
      </c>
      <c r="G298" s="40">
        <f>Tabela1[[#This Row],[Divid.]]*12/Tabela1[[#This Row],[Preço atual]]</f>
        <v/>
      </c>
      <c r="H298" s="39" t="n">
        <v>0</v>
      </c>
      <c r="I298" s="39" t="n">
        <v>243.52</v>
      </c>
      <c r="J298" s="41">
        <f>Tabela1[[#This Row],[Preço atual]]/Tabela1[[#This Row],[VP]]</f>
        <v/>
      </c>
      <c r="K298" s="14" t="n">
        <v>0.409</v>
      </c>
      <c r="L298" s="14" t="n">
        <v>0</v>
      </c>
      <c r="M298" s="13" t="n">
        <v>10.29</v>
      </c>
      <c r="N298" s="13" t="n">
        <v>1039</v>
      </c>
      <c r="O298" s="13" t="n">
        <v>2563</v>
      </c>
      <c r="P298" s="13" t="n">
        <v>365</v>
      </c>
      <c r="Q298" s="30">
        <f>Tabela1[[#This Row],[Divid.]]</f>
        <v/>
      </c>
      <c r="R298" s="31" t="n">
        <v>0</v>
      </c>
      <c r="S29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8" s="17">
        <f>Tabela1[[#This Row],[Preço Calculado]]/Tabela1[[#This Row],[Preço atual]]-1</f>
        <v/>
      </c>
      <c r="U298" s="29">
        <f>HYPERLINK("https://statusinvest.com.br/fundos-imobiliarios/"&amp;Tabela1[[#This Row],[Ticker]],"Link")</f>
        <v/>
      </c>
      <c r="V298" s="38" t="inlineStr">
        <is>
          <t>https://fnet.bmfbovespa.com.br/fnet/publico/downloadDocumento?id=386803</t>
        </is>
      </c>
    </row>
    <row r="299">
      <c r="A299" s="42" t="inlineStr">
        <is>
          <t>PRTS11</t>
        </is>
      </c>
      <c r="B299" s="42" t="inlineStr">
        <is>
          <t>FII</t>
        </is>
      </c>
      <c r="C299" s="13" t="inlineStr">
        <is>
          <t>Híbrido</t>
        </is>
      </c>
      <c r="D299" s="13" t="inlineStr">
        <is>
          <t>Modal Adm</t>
        </is>
      </c>
      <c r="E299" s="39" t="n">
        <v>117.7</v>
      </c>
      <c r="F299" s="39" t="n">
        <v>0.0549</v>
      </c>
      <c r="G299" s="40">
        <f>Tabela1[[#This Row],[Divid.]]*12/Tabela1[[#This Row],[Preço atual]]</f>
        <v/>
      </c>
      <c r="H299" s="39" t="n">
        <v>0.0549</v>
      </c>
      <c r="I299" s="39" t="n">
        <v>0.06</v>
      </c>
      <c r="J299" s="41">
        <f>Tabela1[[#This Row],[Preço atual]]/Tabela1[[#This Row],[VP]]</f>
        <v/>
      </c>
      <c r="K299" s="14" t="n"/>
      <c r="L299" s="14" t="n"/>
      <c r="M299" s="13" t="n">
        <v>103.36</v>
      </c>
      <c r="N299" s="13" t="n">
        <v>11</v>
      </c>
      <c r="O299" s="13" t="n"/>
      <c r="P299" s="13" t="n"/>
      <c r="Q299" s="30">
        <f>Tabela1[[#This Row],[Divid.]]</f>
        <v/>
      </c>
      <c r="R299" s="31" t="n">
        <v>0</v>
      </c>
      <c r="S29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9" s="17">
        <f>Tabela1[[#This Row],[Preço Calculado]]/Tabela1[[#This Row],[Preço atual]]-1</f>
        <v/>
      </c>
      <c r="U299" s="29">
        <f>HYPERLINK("https://statusinvest.com.br/fundos-imobiliarios/"&amp;Tabela1[[#This Row],[Ticker]],"Link")</f>
        <v/>
      </c>
      <c r="V299" s="38" t="inlineStr">
        <is>
          <t>N/A</t>
        </is>
      </c>
    </row>
    <row r="300">
      <c r="A300" s="42" t="inlineStr">
        <is>
          <t>PRZS11</t>
        </is>
      </c>
      <c r="B300" s="42" t="inlineStr">
        <is>
          <t>FII</t>
        </is>
      </c>
      <c r="C300" s="13" t="inlineStr">
        <is>
          <t>Híbrido</t>
        </is>
      </c>
      <c r="D300" s="13" t="n"/>
      <c r="E300" s="39" t="n">
        <v>0</v>
      </c>
      <c r="F300" s="39" t="inlineStr">
        <is>
          <t>-</t>
        </is>
      </c>
      <c r="G300" s="14">
        <f>Tabela1[[#This Row],[Divid.]]*12/Tabela1[[#This Row],[Preço atual]]</f>
        <v/>
      </c>
      <c r="H300" s="39" t="n">
        <v>0</v>
      </c>
      <c r="I300" s="39" t="n">
        <v>92.31</v>
      </c>
      <c r="J300" s="41">
        <f>Tabela1[[#This Row],[Preço atual]]/Tabela1[[#This Row],[VP]]</f>
        <v/>
      </c>
      <c r="K300" s="14" t="n"/>
      <c r="L300" s="14" t="n"/>
      <c r="M300" s="13" t="n">
        <v>0.5</v>
      </c>
      <c r="N300" s="13" t="n">
        <v>19</v>
      </c>
      <c r="O300" s="13" t="n"/>
      <c r="P300" s="13" t="n"/>
      <c r="Q300" s="30">
        <f>Tabela1[[#This Row],[Divid.]]</f>
        <v/>
      </c>
      <c r="R300" s="31" t="n">
        <v>0</v>
      </c>
      <c r="S30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0" s="17">
        <f>Tabela1[[#This Row],[Preço Calculado]]/Tabela1[[#This Row],[Preço atual]]-1</f>
        <v/>
      </c>
      <c r="U300" s="29">
        <f>HYPERLINK("https://statusinvest.com.br/fundos-imobiliarios/"&amp;Tabela1[[#This Row],[Ticker]],"Link")</f>
        <v/>
      </c>
      <c r="V300" s="38" t="inlineStr">
        <is>
          <t>N/A</t>
        </is>
      </c>
    </row>
    <row r="301">
      <c r="A301" s="42" t="inlineStr">
        <is>
          <t>PVBI11</t>
        </is>
      </c>
      <c r="B301" s="42" t="inlineStr">
        <is>
          <t>FII</t>
        </is>
      </c>
      <c r="C301" s="13" t="inlineStr">
        <is>
          <t>Lajes Corporativas</t>
        </is>
      </c>
      <c r="D301" s="13" t="inlineStr">
        <is>
          <t>Vbi Real Estate</t>
        </is>
      </c>
      <c r="E301" s="39" t="n">
        <v>93.75</v>
      </c>
      <c r="F301" s="39" t="n">
        <v>0.57</v>
      </c>
      <c r="G301" s="40">
        <f>Tabela1[[#This Row],[Divid.]]*12/Tabela1[[#This Row],[Preço atual]]</f>
        <v/>
      </c>
      <c r="H301" s="39" t="n">
        <v>7.32</v>
      </c>
      <c r="I301" s="39" t="n">
        <v>103.65</v>
      </c>
      <c r="J301" s="41">
        <f>Tabela1[[#This Row],[Preço atual]]/Tabela1[[#This Row],[VP]]</f>
        <v/>
      </c>
      <c r="K301" s="14" t="n">
        <v>0</v>
      </c>
      <c r="L301" s="14" t="n">
        <v>0</v>
      </c>
      <c r="M301" s="13" t="n">
        <v>0.91</v>
      </c>
      <c r="N301" s="13" t="n">
        <v>83287</v>
      </c>
      <c r="O301" s="13" t="n">
        <v>8541</v>
      </c>
      <c r="P301" s="13" t="n">
        <v>785</v>
      </c>
      <c r="Q301" s="30">
        <f>Tabela1[[#This Row],[Divid.]]</f>
        <v/>
      </c>
      <c r="R301" s="31" t="n">
        <v>0</v>
      </c>
      <c r="S30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1" s="17">
        <f>Tabela1[[#This Row],[Preço Calculado]]/Tabela1[[#This Row],[Preço atual]]-1</f>
        <v/>
      </c>
      <c r="U301" s="29">
        <f>HYPERLINK("https://statusinvest.com.br/fundos-imobiliarios/"&amp;Tabela1[[#This Row],[Ticker]],"Link")</f>
        <v/>
      </c>
      <c r="V301" s="38" t="inlineStr">
        <is>
          <t>https://fnet.bmfbovespa.com.br/fnet/publico/downloadDocumento?id=391473</t>
        </is>
      </c>
    </row>
    <row r="302">
      <c r="A302" s="42" t="inlineStr">
        <is>
          <t>QAGR11</t>
        </is>
      </c>
      <c r="B302" s="42" t="inlineStr">
        <is>
          <t>FII</t>
        </is>
      </c>
      <c r="C302" s="13" t="inlineStr">
        <is>
          <t>Outros</t>
        </is>
      </c>
      <c r="D302" s="13" t="inlineStr">
        <is>
          <t>Quasar Asset</t>
        </is>
      </c>
      <c r="E302" s="39" t="n">
        <v>43.05</v>
      </c>
      <c r="F302" s="39" t="n">
        <v>0.41</v>
      </c>
      <c r="G302" s="14">
        <f>Tabela1[[#This Row],[Divid.]]*12/Tabela1[[#This Row],[Preço atual]]</f>
        <v/>
      </c>
      <c r="H302" s="39" t="n">
        <v>4.77</v>
      </c>
      <c r="I302" s="39" t="n">
        <v>55.85</v>
      </c>
      <c r="J302" s="41">
        <f>Tabela1[[#This Row],[Preço atual]]/Tabela1[[#This Row],[VP]]</f>
        <v/>
      </c>
      <c r="K302" s="14" t="n">
        <v>0</v>
      </c>
      <c r="L302" s="14" t="n">
        <v>0</v>
      </c>
      <c r="M302" s="13" t="n">
        <v>1.48</v>
      </c>
      <c r="N302" s="13" t="n">
        <v>24836</v>
      </c>
      <c r="O302" s="13" t="n">
        <v>2561</v>
      </c>
      <c r="P302" s="13" t="n">
        <v>321</v>
      </c>
      <c r="Q302" s="30">
        <f>Tabela1[[#This Row],[Divid.]]</f>
        <v/>
      </c>
      <c r="R302" s="31" t="n">
        <v>0</v>
      </c>
      <c r="S30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2" s="17">
        <f>Tabela1[[#This Row],[Preço Calculado]]/Tabela1[[#This Row],[Preço atual]]-1</f>
        <v/>
      </c>
      <c r="U302" s="29">
        <f>HYPERLINK("https://statusinvest.com.br/fundos-imobiliarios/"&amp;Tabela1[[#This Row],[Ticker]],"Link")</f>
        <v/>
      </c>
      <c r="V302" s="38" t="inlineStr">
        <is>
          <t>https://fnet.bmfbovespa.com.br/fnet/publico/downloadDocumento?id=374543</t>
        </is>
      </c>
    </row>
    <row r="303">
      <c r="A303" s="42" t="inlineStr">
        <is>
          <t>QAMI11</t>
        </is>
      </c>
      <c r="B303" s="42" t="inlineStr">
        <is>
          <t>FII</t>
        </is>
      </c>
      <c r="C303" s="13" t="inlineStr">
        <is>
          <t>Híbrido</t>
        </is>
      </c>
      <c r="D303" s="13" t="inlineStr">
        <is>
          <t>Quasar Asset</t>
        </is>
      </c>
      <c r="E303" s="39" t="n">
        <v>81.01000000000001</v>
      </c>
      <c r="F303" s="39" t="n">
        <v>0.8</v>
      </c>
      <c r="G303" s="40">
        <f>Tabela1[[#This Row],[Divid.]]*12/Tabela1[[#This Row],[Preço atual]]</f>
        <v/>
      </c>
      <c r="H303" s="39" t="n">
        <v>14.445</v>
      </c>
      <c r="I303" s="39" t="n">
        <v>91.51000000000001</v>
      </c>
      <c r="J303" s="41">
        <f>Tabela1[[#This Row],[Preço atual]]/Tabela1[[#This Row],[VP]]</f>
        <v/>
      </c>
      <c r="K303" s="14" t="n"/>
      <c r="L303" s="14" t="n"/>
      <c r="M303" s="13" t="n">
        <v>2.42</v>
      </c>
      <c r="N303" s="13" t="n">
        <v>1534</v>
      </c>
      <c r="O303" s="13" t="n"/>
      <c r="P303" s="13" t="n"/>
      <c r="Q303" s="30">
        <f>Tabela1[[#This Row],[Divid.]]</f>
        <v/>
      </c>
      <c r="R303" s="31" t="n">
        <v>0</v>
      </c>
      <c r="S30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3" s="17">
        <f>Tabela1[[#This Row],[Preço Calculado]]/Tabela1[[#This Row],[Preço atual]]-1</f>
        <v/>
      </c>
      <c r="U303" s="29">
        <f>HYPERLINK("https://statusinvest.com.br/fundos-imobiliarios/"&amp;Tabela1[[#This Row],[Ticker]],"Link")</f>
        <v/>
      </c>
      <c r="V303" s="38" t="inlineStr">
        <is>
          <t>https://fnet.bmfbovespa.com.br/fnet/publico/downloadDocumento?id=389710</t>
        </is>
      </c>
    </row>
    <row r="304">
      <c r="A304" s="42" t="inlineStr">
        <is>
          <t>QIRI11</t>
        </is>
      </c>
      <c r="B304" s="42" t="inlineStr">
        <is>
          <t>FII</t>
        </is>
      </c>
      <c r="C304" s="13" t="inlineStr">
        <is>
          <t>Títulos e Valores Mobiliários</t>
        </is>
      </c>
      <c r="D304" s="13" t="n"/>
      <c r="E304" s="39" t="n">
        <v>78.04000000000001</v>
      </c>
      <c r="F304" s="39" t="n">
        <v>0.66</v>
      </c>
      <c r="G304" s="40">
        <f>Tabela1[[#This Row],[Divid.]]*12/Tabela1[[#This Row],[Preço atual]]</f>
        <v/>
      </c>
      <c r="H304" s="39" t="n">
        <v>6.05</v>
      </c>
      <c r="I304" s="39" t="n">
        <v>89.61</v>
      </c>
      <c r="J304" s="41">
        <f>Tabela1[[#This Row],[Preço atual]]/Tabela1[[#This Row],[VP]]</f>
        <v/>
      </c>
      <c r="K304" s="14" t="n"/>
      <c r="L304" s="14" t="n"/>
      <c r="M304" s="13" t="n">
        <v>100.31</v>
      </c>
      <c r="N304" s="13" t="n">
        <v>173</v>
      </c>
      <c r="O304" s="13" t="n"/>
      <c r="P304" s="13" t="n"/>
      <c r="Q304" s="30">
        <f>Tabela1[[#This Row],[Divid.]]</f>
        <v/>
      </c>
      <c r="R304" s="31" t="n">
        <v>0</v>
      </c>
      <c r="S30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4" s="17">
        <f>Tabela1[[#This Row],[Preço Calculado]]/Tabela1[[#This Row],[Preço atual]]-1</f>
        <v/>
      </c>
      <c r="U304" s="29">
        <f>HYPERLINK("https://statusinvest.com.br/fundos-imobiliarios/"&amp;Tabela1[[#This Row],[Ticker]],"Link")</f>
        <v/>
      </c>
      <c r="V304" s="38" t="inlineStr">
        <is>
          <t>https://fnet.bmfbovespa.com.br/fnet/publico/downloadDocumento?id=282228</t>
        </is>
      </c>
    </row>
    <row r="305">
      <c r="A305" s="42" t="inlineStr">
        <is>
          <t>RBBV11</t>
        </is>
      </c>
      <c r="B305" s="42" t="inlineStr">
        <is>
          <t>FII</t>
        </is>
      </c>
      <c r="C305" s="13" t="inlineStr">
        <is>
          <t>Títulos e Valores Mobiliários</t>
        </is>
      </c>
      <c r="D305" s="13" t="inlineStr">
        <is>
          <t>Rio Bravo</t>
        </is>
      </c>
      <c r="E305" s="39" t="n">
        <v>100</v>
      </c>
      <c r="F305" s="39" t="n">
        <v>0.2241</v>
      </c>
      <c r="G305" s="40">
        <f>Tabela1[[#This Row],[Divid.]]*12/Tabela1[[#This Row],[Preço atual]]</f>
        <v/>
      </c>
      <c r="H305" s="39" t="n">
        <v>0</v>
      </c>
      <c r="I305" s="39" t="n">
        <v>100.84</v>
      </c>
      <c r="J305" s="41">
        <f>Tabela1[[#This Row],[Preço atual]]/Tabela1[[#This Row],[VP]]</f>
        <v/>
      </c>
      <c r="K305" s="14" t="n"/>
      <c r="L305" s="14" t="n"/>
      <c r="M305" s="13" t="n">
        <v>1.01</v>
      </c>
      <c r="N305" s="13" t="n">
        <v>3475</v>
      </c>
      <c r="O305" s="13" t="n"/>
      <c r="P305" s="13" t="n"/>
      <c r="Q305" s="30">
        <f>Tabela1[[#This Row],[Divid.]]</f>
        <v/>
      </c>
      <c r="R305" s="31" t="n">
        <v>0</v>
      </c>
      <c r="S30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5" s="17">
        <f>Tabela1[[#This Row],[Preço Calculado]]/Tabela1[[#This Row],[Preço atual]]-1</f>
        <v/>
      </c>
      <c r="U305" s="29">
        <f>HYPERLINK("https://statusinvest.com.br/fundos-imobiliarios/"&amp;Tabela1[[#This Row],[Ticker]],"Link")</f>
        <v/>
      </c>
      <c r="V305" s="38" t="inlineStr">
        <is>
          <t>https://fnet.bmfbovespa.com.br/fnet/publico/downloadDocumento?id=189202</t>
        </is>
      </c>
    </row>
    <row r="306">
      <c r="A306" s="42" t="inlineStr">
        <is>
          <t>RBCB11</t>
        </is>
      </c>
      <c r="B306" s="42" t="inlineStr">
        <is>
          <t>FII</t>
        </is>
      </c>
      <c r="C306" s="13" t="inlineStr">
        <is>
          <t>Outros</t>
        </is>
      </c>
      <c r="D306" s="13" t="inlineStr">
        <is>
          <t>Rio Bravo</t>
        </is>
      </c>
      <c r="E306" s="39" t="n">
        <v>19</v>
      </c>
      <c r="F306" s="39" t="n">
        <v>0.3</v>
      </c>
      <c r="G306" s="14">
        <f>Tabela1[[#This Row],[Divid.]]*12/Tabela1[[#This Row],[Preço atual]]</f>
        <v/>
      </c>
      <c r="H306" s="39" t="n">
        <v>0</v>
      </c>
      <c r="I306" s="39" t="n">
        <v>0</v>
      </c>
      <c r="J306" s="41">
        <f>Tabela1[[#This Row],[Preço atual]]/Tabela1[[#This Row],[VP]]</f>
        <v/>
      </c>
      <c r="K306" s="14" t="n"/>
      <c r="L306" s="14" t="n"/>
      <c r="M306" s="13" t="inlineStr">
        <is>
          <t>-</t>
        </is>
      </c>
      <c r="N306" s="13" t="n">
        <v>462</v>
      </c>
      <c r="O306" s="13" t="n"/>
      <c r="P306" s="13" t="n"/>
      <c r="Q306" s="30">
        <f>Tabela1[[#This Row],[Divid.]]</f>
        <v/>
      </c>
      <c r="R306" s="31" t="n">
        <v>0</v>
      </c>
      <c r="S30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6" s="17">
        <f>Tabela1[[#This Row],[Preço Calculado]]/Tabela1[[#This Row],[Preço atual]]-1</f>
        <v/>
      </c>
      <c r="U306" s="29">
        <f>HYPERLINK("https://statusinvest.com.br/fundos-imobiliarios/"&amp;Tabela1[[#This Row],[Ticker]],"Link")</f>
        <v/>
      </c>
      <c r="V306" s="38" t="inlineStr">
        <is>
          <t>N/A</t>
        </is>
      </c>
    </row>
    <row r="307">
      <c r="A307" s="42" t="inlineStr">
        <is>
          <t>RBDS11</t>
        </is>
      </c>
      <c r="B307" s="42" t="inlineStr">
        <is>
          <t>FII</t>
        </is>
      </c>
      <c r="C307" s="13" t="inlineStr">
        <is>
          <t>Residencial</t>
        </is>
      </c>
      <c r="D307" s="13" t="inlineStr">
        <is>
          <t>Rb Capital</t>
        </is>
      </c>
      <c r="E307" s="39" t="n">
        <v>2.5</v>
      </c>
      <c r="F307" s="39" t="n">
        <v>2.3541</v>
      </c>
      <c r="G307" s="14">
        <f>Tabela1[[#This Row],[Divid.]]*12/Tabela1[[#This Row],[Preço atual]]</f>
        <v/>
      </c>
      <c r="H307" s="39" t="n">
        <v>0</v>
      </c>
      <c r="I307" s="39" t="n">
        <v>20.27</v>
      </c>
      <c r="J307" s="41">
        <f>Tabela1[[#This Row],[Preço atual]]/Tabela1[[#This Row],[VP]]</f>
        <v/>
      </c>
      <c r="K307" s="14" t="n"/>
      <c r="L307" s="14" t="n"/>
      <c r="M307" s="13" t="n">
        <v>27.69</v>
      </c>
      <c r="N307" s="13" t="n">
        <v>965</v>
      </c>
      <c r="O307" s="13" t="n"/>
      <c r="P307" s="13" t="n"/>
      <c r="Q307" s="30">
        <f>Tabela1[[#This Row],[Divid.]]</f>
        <v/>
      </c>
      <c r="R307" s="31" t="n">
        <v>0</v>
      </c>
      <c r="S30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7" s="17">
        <f>Tabela1[[#This Row],[Preço Calculado]]/Tabela1[[#This Row],[Preço atual]]-1</f>
        <v/>
      </c>
      <c r="U307" s="29">
        <f>HYPERLINK("https://statusinvest.com.br/fundos-imobiliarios/"&amp;Tabela1[[#This Row],[Ticker]],"Link")</f>
        <v/>
      </c>
      <c r="V307" s="38" t="inlineStr">
        <is>
          <t>https://fnet.bmfbovespa.com.br/fnet/publico/downloadDocumento?id=385182</t>
        </is>
      </c>
    </row>
    <row r="308">
      <c r="A308" s="42" t="inlineStr">
        <is>
          <t>RBED11</t>
        </is>
      </c>
      <c r="B308" s="42" t="inlineStr">
        <is>
          <t>FII</t>
        </is>
      </c>
      <c r="C308" s="13" t="inlineStr">
        <is>
          <t>Outros</t>
        </is>
      </c>
      <c r="D308" s="13" t="inlineStr">
        <is>
          <t>Rio Bravo</t>
        </is>
      </c>
      <c r="E308" s="39" t="n">
        <v>117.7</v>
      </c>
      <c r="F308" s="39" t="n">
        <v>1.23</v>
      </c>
      <c r="G308" s="14">
        <f>Tabela1[[#This Row],[Divid.]]*12/Tabela1[[#This Row],[Preço atual]]</f>
        <v/>
      </c>
      <c r="H308" s="39" t="n">
        <v>15.26</v>
      </c>
      <c r="I308" s="39" t="n">
        <v>144.36</v>
      </c>
      <c r="J308" s="41">
        <f>Tabela1[[#This Row],[Preço atual]]/Tabela1[[#This Row],[VP]]</f>
        <v/>
      </c>
      <c r="K308" s="14" t="n">
        <v>0</v>
      </c>
      <c r="L308" s="14" t="n">
        <v>0</v>
      </c>
      <c r="M308" s="13" t="n">
        <v>2.62</v>
      </c>
      <c r="N308" s="13" t="n">
        <v>12591</v>
      </c>
      <c r="O308" s="13" t="n">
        <v>3381</v>
      </c>
      <c r="P308" s="13" t="n">
        <v>342</v>
      </c>
      <c r="Q308" s="30">
        <f>Tabela1[[#This Row],[Divid.]]</f>
        <v/>
      </c>
      <c r="R308" s="31" t="n">
        <v>0</v>
      </c>
      <c r="S30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8" s="17">
        <f>Tabela1[[#This Row],[Preço Calculado]]/Tabela1[[#This Row],[Preço atual]]-1</f>
        <v/>
      </c>
      <c r="U308" s="29">
        <f>HYPERLINK("https://statusinvest.com.br/fundos-imobiliarios/"&amp;Tabela1[[#This Row],[Ticker]],"Link")</f>
        <v/>
      </c>
      <c r="V308" s="38" t="inlineStr">
        <is>
          <t>https://fnet.bmfbovespa.com.br/fnet/publico/downloadDocumento?id=387192</t>
        </is>
      </c>
    </row>
    <row r="309">
      <c r="A309" s="42" t="inlineStr">
        <is>
          <t>RBFF11</t>
        </is>
      </c>
      <c r="B309" s="42" t="inlineStr">
        <is>
          <t>FII</t>
        </is>
      </c>
      <c r="C309" s="13" t="inlineStr">
        <is>
          <t>Títulos e Valores Mobiliários</t>
        </is>
      </c>
      <c r="D309" s="13" t="inlineStr">
        <is>
          <t>Rio Bravo</t>
        </is>
      </c>
      <c r="E309" s="39" t="n">
        <v>52.96</v>
      </c>
      <c r="F309" s="39" t="n">
        <v>0.51</v>
      </c>
      <c r="G309" s="14">
        <f>Tabela1[[#This Row],[Divid.]]*12/Tabela1[[#This Row],[Preço atual]]</f>
        <v/>
      </c>
      <c r="H309" s="39" t="n">
        <v>6.42</v>
      </c>
      <c r="I309" s="39" t="n">
        <v>63.99</v>
      </c>
      <c r="J309" s="41">
        <f>Tabela1[[#This Row],[Preço atual]]/Tabela1[[#This Row],[VP]]</f>
        <v/>
      </c>
      <c r="K309" s="14" t="n"/>
      <c r="L309" s="14" t="n"/>
      <c r="M309" s="13" t="n">
        <v>2.6</v>
      </c>
      <c r="N309" s="13" t="n">
        <v>20506</v>
      </c>
      <c r="O309" s="13" t="n"/>
      <c r="P309" s="13" t="n"/>
      <c r="Q309" s="30">
        <f>Tabela1[[#This Row],[Divid.]]</f>
        <v/>
      </c>
      <c r="R309" s="31" t="n">
        <v>0</v>
      </c>
      <c r="S30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9" s="17">
        <f>Tabela1[[#This Row],[Preço Calculado]]/Tabela1[[#This Row],[Preço atual]]-1</f>
        <v/>
      </c>
      <c r="U309" s="29">
        <f>HYPERLINK("https://statusinvest.com.br/fundos-imobiliarios/"&amp;Tabela1[[#This Row],[Ticker]],"Link")</f>
        <v/>
      </c>
      <c r="V309" s="38" t="inlineStr">
        <is>
          <t>https://fnet.bmfbovespa.com.br/fnet/publico/downloadDocumento?id=392926</t>
        </is>
      </c>
    </row>
    <row r="310">
      <c r="A310" s="42" t="inlineStr">
        <is>
          <t>RBGS11</t>
        </is>
      </c>
      <c r="B310" s="42" t="inlineStr">
        <is>
          <t>FII</t>
        </is>
      </c>
      <c r="C310" s="13" t="inlineStr">
        <is>
          <t>Shoppings</t>
        </is>
      </c>
      <c r="D310" s="13" t="inlineStr">
        <is>
          <t>Rb Capital</t>
        </is>
      </c>
      <c r="E310" s="39" t="n">
        <v>28.45</v>
      </c>
      <c r="F310" s="39" t="n">
        <v>0.1766</v>
      </c>
      <c r="G310" s="14">
        <f>Tabela1[[#This Row],[Divid.]]*12/Tabela1[[#This Row],[Preço atual]]</f>
        <v/>
      </c>
      <c r="H310" s="39" t="n">
        <v>0.1766</v>
      </c>
      <c r="I310" s="39" t="n">
        <v>90.78</v>
      </c>
      <c r="J310" s="41">
        <f>Tabela1[[#This Row],[Preço atual]]/Tabela1[[#This Row],[VP]]</f>
        <v/>
      </c>
      <c r="K310" s="14" t="n">
        <v>0.119</v>
      </c>
      <c r="L310" s="14" t="n">
        <v>0.194</v>
      </c>
      <c r="M310" s="13" t="n">
        <v>0.52</v>
      </c>
      <c r="N310" s="13" t="n">
        <v>2808</v>
      </c>
      <c r="O310" s="13" t="n">
        <v>1052</v>
      </c>
      <c r="P310" s="13" t="n">
        <v>53</v>
      </c>
      <c r="Q310" s="30">
        <f>Tabela1[[#This Row],[Divid.]]</f>
        <v/>
      </c>
      <c r="R310" s="31" t="n">
        <v>0</v>
      </c>
      <c r="S3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0" s="17">
        <f>Tabela1[[#This Row],[Preço Calculado]]/Tabela1[[#This Row],[Preço atual]]-1</f>
        <v/>
      </c>
      <c r="U310" s="29">
        <f>HYPERLINK("https://statusinvest.com.br/fundos-imobiliarios/"&amp;Tabela1[[#This Row],[Ticker]],"Link")</f>
        <v/>
      </c>
      <c r="V310" s="38" t="inlineStr">
        <is>
          <t>https://fnet.bmfbovespa.com.br/fnet/publico/downloadDocumento?id=251218</t>
        </is>
      </c>
    </row>
    <row r="311">
      <c r="A311" s="42" t="inlineStr">
        <is>
          <t>RBHG11</t>
        </is>
      </c>
      <c r="B311" s="42" t="inlineStr">
        <is>
          <t>FII</t>
        </is>
      </c>
      <c r="C311" s="13" t="inlineStr">
        <is>
          <t>Títulos e Valores Mobiliários</t>
        </is>
      </c>
      <c r="D311" s="13" t="inlineStr">
        <is>
          <t>Rio Bravo</t>
        </is>
      </c>
      <c r="E311" s="39" t="n">
        <v>86.05</v>
      </c>
      <c r="F311" s="39" t="n">
        <v>1.08</v>
      </c>
      <c r="G311" s="14">
        <f>Tabela1[[#This Row],[Divid.]]*12/Tabela1[[#This Row],[Preço atual]]</f>
        <v/>
      </c>
      <c r="H311" s="39" t="n">
        <v>15.54</v>
      </c>
      <c r="I311" s="39" t="n">
        <v>92.48999999999999</v>
      </c>
      <c r="J311" s="41">
        <f>Tabela1[[#This Row],[Preço atual]]/Tabela1[[#This Row],[VP]]</f>
        <v/>
      </c>
      <c r="K311" s="14" t="n"/>
      <c r="L311" s="14" t="n"/>
      <c r="M311" s="13" t="n">
        <v>6.76</v>
      </c>
      <c r="N311" s="13" t="n">
        <v>7485</v>
      </c>
      <c r="O311" s="13" t="n"/>
      <c r="P311" s="13" t="n"/>
      <c r="Q311" s="30">
        <f>Tabela1[[#This Row],[Divid.]]</f>
        <v/>
      </c>
      <c r="R311" s="31" t="n">
        <v>0</v>
      </c>
      <c r="S3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1" s="17">
        <f>Tabela1[[#This Row],[Preço Calculado]]/Tabela1[[#This Row],[Preço atual]]-1</f>
        <v/>
      </c>
      <c r="U311" s="29">
        <f>HYPERLINK("https://statusinvest.com.br/fundos-imobiliarios/"&amp;Tabela1[[#This Row],[Ticker]],"Link")</f>
        <v/>
      </c>
      <c r="V311" s="38" t="inlineStr">
        <is>
          <t>https://fnet.bmfbovespa.com.br/fnet/publico/downloadDocumento?id=392162</t>
        </is>
      </c>
    </row>
    <row r="312">
      <c r="A312" s="42" t="inlineStr">
        <is>
          <t>RBHY11</t>
        </is>
      </c>
      <c r="B312" s="42" t="inlineStr">
        <is>
          <t>FII</t>
        </is>
      </c>
      <c r="C312" s="13" t="inlineStr">
        <is>
          <t>Títulos e Valores Mobiliários</t>
        </is>
      </c>
      <c r="D312" s="13" t="inlineStr">
        <is>
          <t>Rio Bravo</t>
        </is>
      </c>
      <c r="E312" s="39" t="n">
        <v>97.01000000000001</v>
      </c>
      <c r="F312" s="39" t="n">
        <v>1.2</v>
      </c>
      <c r="G312" s="40">
        <f>Tabela1[[#This Row],[Divid.]]*12/Tabela1[[#This Row],[Preço atual]]</f>
        <v/>
      </c>
      <c r="H312" s="39" t="n">
        <v>17.78</v>
      </c>
      <c r="I312" s="39" t="n">
        <v>94.54000000000001</v>
      </c>
      <c r="J312" s="41">
        <f>Tabela1[[#This Row],[Preço atual]]/Tabela1[[#This Row],[VP]]</f>
        <v/>
      </c>
      <c r="K312" s="14" t="n"/>
      <c r="L312" s="14" t="n"/>
      <c r="M312" s="13" t="n">
        <v>3.1</v>
      </c>
      <c r="N312" s="13" t="n">
        <v>3410</v>
      </c>
      <c r="O312" s="13" t="n"/>
      <c r="P312" s="13" t="n"/>
      <c r="Q312" s="30">
        <f>Tabela1[[#This Row],[Divid.]]</f>
        <v/>
      </c>
      <c r="R312" s="31" t="n">
        <v>0</v>
      </c>
      <c r="S3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2" s="17">
        <f>Tabela1[[#This Row],[Preço Calculado]]/Tabela1[[#This Row],[Preço atual]]-1</f>
        <v/>
      </c>
      <c r="U312" s="29">
        <f>HYPERLINK("https://statusinvest.com.br/fundos-imobiliarios/"&amp;Tabela1[[#This Row],[Ticker]],"Link")</f>
        <v/>
      </c>
      <c r="V312" s="38" t="inlineStr">
        <is>
          <t>https://fnet.bmfbovespa.com.br/fnet/publico/downloadDocumento?id=391604</t>
        </is>
      </c>
    </row>
    <row r="313">
      <c r="A313" s="42" t="inlineStr">
        <is>
          <t>RBIR11</t>
        </is>
      </c>
      <c r="B313" s="42" t="inlineStr">
        <is>
          <t>FII</t>
        </is>
      </c>
      <c r="C313" s="13" t="inlineStr">
        <is>
          <t>Residencial</t>
        </is>
      </c>
      <c r="D313" s="13" t="inlineStr">
        <is>
          <t>Rb Capital</t>
        </is>
      </c>
      <c r="E313" s="39" t="n">
        <v>63.4</v>
      </c>
      <c r="F313" s="39" t="n">
        <v>0.24</v>
      </c>
      <c r="G313" s="40">
        <f>Tabela1[[#This Row],[Divid.]]*12/Tabela1[[#This Row],[Preço atual]]</f>
        <v/>
      </c>
      <c r="H313" s="39" t="n">
        <v>0.24</v>
      </c>
      <c r="I313" s="39" t="n">
        <v>95.48999999999999</v>
      </c>
      <c r="J313" s="41">
        <f>Tabela1[[#This Row],[Preço atual]]/Tabela1[[#This Row],[VP]]</f>
        <v/>
      </c>
      <c r="K313" s="14" t="n"/>
      <c r="L313" s="14" t="n"/>
      <c r="M313" s="13" t="n">
        <v>0.58</v>
      </c>
      <c r="N313" s="13" t="n">
        <v>1419</v>
      </c>
      <c r="O313" s="13" t="n"/>
      <c r="P313" s="13" t="n"/>
      <c r="Q313" s="30">
        <f>Tabela1[[#This Row],[Divid.]]</f>
        <v/>
      </c>
      <c r="R313" s="31" t="n">
        <v>0</v>
      </c>
      <c r="S3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3" s="17">
        <f>Tabela1[[#This Row],[Preço Calculado]]/Tabela1[[#This Row],[Preço atual]]-1</f>
        <v/>
      </c>
      <c r="U313" s="29">
        <f>HYPERLINK("https://statusinvest.com.br/fundos-imobiliarios/"&amp;Tabela1[[#This Row],[Ticker]],"Link")</f>
        <v/>
      </c>
      <c r="V313" s="38" t="inlineStr">
        <is>
          <t>https://fnet.bmfbovespa.com.br/fnet/publico/downloadDocumento?id=383923</t>
        </is>
      </c>
    </row>
    <row r="314">
      <c r="A314" s="42" t="inlineStr">
        <is>
          <t>RBLG11</t>
        </is>
      </c>
      <c r="B314" s="42" t="inlineStr">
        <is>
          <t>FII</t>
        </is>
      </c>
      <c r="C314" s="13" t="inlineStr">
        <is>
          <t>Logística</t>
        </is>
      </c>
      <c r="D314" s="13" t="inlineStr">
        <is>
          <t>Rb Capital</t>
        </is>
      </c>
      <c r="E314" s="39" t="n">
        <v>95.90000000000001</v>
      </c>
      <c r="F314" s="39" t="n">
        <v>0.88</v>
      </c>
      <c r="G314" s="40">
        <f>Tabela1[[#This Row],[Divid.]]*12/Tabela1[[#This Row],[Preço atual]]</f>
        <v/>
      </c>
      <c r="H314" s="39" t="n">
        <v>9.9213</v>
      </c>
      <c r="I314" s="39" t="n">
        <v>100.33</v>
      </c>
      <c r="J314" s="41">
        <f>Tabela1[[#This Row],[Preço atual]]/Tabela1[[#This Row],[VP]]</f>
        <v/>
      </c>
      <c r="K314" s="14" t="n">
        <v>0.5</v>
      </c>
      <c r="L314" s="14" t="n">
        <v>0</v>
      </c>
      <c r="M314" s="13" t="n">
        <v>1.65</v>
      </c>
      <c r="N314" s="13" t="n">
        <v>172</v>
      </c>
      <c r="O314" s="13" t="n">
        <v>172</v>
      </c>
      <c r="P314" s="13" t="n">
        <v>15</v>
      </c>
      <c r="Q314" s="30">
        <f>Tabela1[[#This Row],[Divid.]]</f>
        <v/>
      </c>
      <c r="R314" s="31" t="n">
        <v>0</v>
      </c>
      <c r="S3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4" s="17">
        <f>Tabela1[[#This Row],[Preço Calculado]]/Tabela1[[#This Row],[Preço atual]]-1</f>
        <v/>
      </c>
      <c r="U314" s="29">
        <f>HYPERLINK("https://statusinvest.com.br/fundos-imobiliarios/"&amp;Tabela1[[#This Row],[Ticker]],"Link")</f>
        <v/>
      </c>
      <c r="V314" s="38" t="inlineStr">
        <is>
          <t>https://fnet.bmfbovespa.com.br/fnet/publico/downloadDocumento?id=394035</t>
        </is>
      </c>
    </row>
    <row r="315">
      <c r="A315" s="42" t="inlineStr">
        <is>
          <t>RBOP11</t>
        </is>
      </c>
      <c r="B315" s="42" t="inlineStr">
        <is>
          <t>FII</t>
        </is>
      </c>
      <c r="C315" s="13" t="inlineStr">
        <is>
          <t>Outros</t>
        </is>
      </c>
      <c r="D315" s="13" t="n"/>
      <c r="E315" s="39" t="n">
        <v>620.96</v>
      </c>
      <c r="F315" s="39" t="n">
        <v>22</v>
      </c>
      <c r="G315" s="14">
        <f>Tabela1[[#This Row],[Divid.]]*12/Tabela1[[#This Row],[Preço atual]]</f>
        <v/>
      </c>
      <c r="H315" s="39" t="n">
        <v>130</v>
      </c>
      <c r="I315" s="39" t="n">
        <v>1132.97</v>
      </c>
      <c r="J315" s="41">
        <f>Tabela1[[#This Row],[Preço atual]]/Tabela1[[#This Row],[VP]]</f>
        <v/>
      </c>
      <c r="K315" s="14" t="n"/>
      <c r="L315" s="14" t="n"/>
      <c r="M315" s="13" t="n">
        <v>5.92</v>
      </c>
      <c r="N315" s="13" t="n">
        <v>3673</v>
      </c>
      <c r="O315" s="13" t="n">
        <v>3454</v>
      </c>
      <c r="P315" s="13" t="n">
        <v>727</v>
      </c>
      <c r="Q315" s="30">
        <f>Tabela1[[#This Row],[Divid.]]</f>
        <v/>
      </c>
      <c r="R315" s="31" t="n">
        <v>0</v>
      </c>
      <c r="S3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5" s="17">
        <f>Tabela1[[#This Row],[Preço Calculado]]/Tabela1[[#This Row],[Preço atual]]-1</f>
        <v/>
      </c>
      <c r="U315" s="29">
        <f>HYPERLINK("https://statusinvest.com.br/fundos-imobiliarios/"&amp;Tabela1[[#This Row],[Ticker]],"Link")</f>
        <v/>
      </c>
      <c r="V315" s="38" t="inlineStr">
        <is>
          <t>https://fnet.bmfbovespa.com.br/fnet/publico/downloadDocumento?id=391043</t>
        </is>
      </c>
    </row>
    <row r="316">
      <c r="A316" s="42" t="inlineStr">
        <is>
          <t>RBRD11</t>
        </is>
      </c>
      <c r="B316" s="42" t="inlineStr">
        <is>
          <t>FII</t>
        </is>
      </c>
      <c r="C316" s="13" t="inlineStr">
        <is>
          <t>Híbrido</t>
        </is>
      </c>
      <c r="D316" s="13" t="inlineStr">
        <is>
          <t>Rb Capital</t>
        </is>
      </c>
      <c r="E316" s="39" t="n">
        <v>38.22</v>
      </c>
      <c r="F316" s="39" t="n">
        <v>0.3</v>
      </c>
      <c r="G316" s="14">
        <f>Tabela1[[#This Row],[Divid.]]*12/Tabela1[[#This Row],[Preço atual]]</f>
        <v/>
      </c>
      <c r="H316" s="39" t="n">
        <v>4.73</v>
      </c>
      <c r="I316" s="39" t="n">
        <v>68.42</v>
      </c>
      <c r="J316" s="41">
        <f>Tabela1[[#This Row],[Preço atual]]/Tabela1[[#This Row],[VP]]</f>
        <v/>
      </c>
      <c r="K316" s="14" t="n">
        <v>0.28</v>
      </c>
      <c r="L316" s="14" t="n">
        <v>0</v>
      </c>
      <c r="M316" s="13" t="n">
        <v>3.48</v>
      </c>
      <c r="N316" s="13" t="n">
        <v>9901</v>
      </c>
      <c r="O316" s="13" t="n">
        <v>2560</v>
      </c>
      <c r="P316" s="13" t="n">
        <v>326</v>
      </c>
      <c r="Q316" s="30">
        <f>Tabela1[[#This Row],[Divid.]]</f>
        <v/>
      </c>
      <c r="R316" s="31" t="n">
        <v>0</v>
      </c>
      <c r="S3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6" s="17">
        <f>Tabela1[[#This Row],[Preço Calculado]]/Tabela1[[#This Row],[Preço atual]]-1</f>
        <v/>
      </c>
      <c r="U316" s="29">
        <f>HYPERLINK("https://statusinvest.com.br/fundos-imobiliarios/"&amp;Tabela1[[#This Row],[Ticker]],"Link")</f>
        <v/>
      </c>
      <c r="V316" s="38" t="inlineStr">
        <is>
          <t>https://fnet.bmfbovespa.com.br/fnet/publico/downloadDocumento?id=392513</t>
        </is>
      </c>
    </row>
    <row r="317">
      <c r="A317" s="42" t="inlineStr">
        <is>
          <t>RBRF11</t>
        </is>
      </c>
      <c r="B317" s="42" t="inlineStr">
        <is>
          <t>FII</t>
        </is>
      </c>
      <c r="C317" s="13" t="inlineStr">
        <is>
          <t>Títulos e Valores Mobiliários</t>
        </is>
      </c>
      <c r="D317" s="13" t="inlineStr">
        <is>
          <t>Rbr Gestão</t>
        </is>
      </c>
      <c r="E317" s="39" t="n">
        <v>68.81999999999999</v>
      </c>
      <c r="F317" s="39" t="n">
        <v>0.63</v>
      </c>
      <c r="G317" s="40">
        <f>Tabela1[[#This Row],[Divid.]]*12/Tabela1[[#This Row],[Preço atual]]</f>
        <v/>
      </c>
      <c r="H317" s="39" t="n">
        <v>7.406</v>
      </c>
      <c r="I317" s="39" t="n">
        <v>82.64</v>
      </c>
      <c r="J317" s="41">
        <f>Tabela1[[#This Row],[Preço atual]]/Tabela1[[#This Row],[VP]]</f>
        <v/>
      </c>
      <c r="K317" s="14" t="n"/>
      <c r="L317" s="14" t="n"/>
      <c r="M317" s="13" t="n">
        <v>2.79</v>
      </c>
      <c r="N317" s="13" t="n">
        <v>95004</v>
      </c>
      <c r="O317" s="13" t="n"/>
      <c r="P317" s="13" t="n"/>
      <c r="Q317" s="30">
        <f>Tabela1[[#This Row],[Divid.]]</f>
        <v/>
      </c>
      <c r="R317" s="31" t="n">
        <v>0</v>
      </c>
      <c r="S3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7" s="17">
        <f>Tabela1[[#This Row],[Preço Calculado]]/Tabela1[[#This Row],[Preço atual]]-1</f>
        <v/>
      </c>
      <c r="U317" s="29">
        <f>HYPERLINK("https://statusinvest.com.br/fundos-imobiliarios/"&amp;Tabela1[[#This Row],[Ticker]],"Link")</f>
        <v/>
      </c>
      <c r="V317" s="38" t="inlineStr">
        <is>
          <t>https://fnet.bmfbovespa.com.br/fnet/publico/downloadDocumento?id=392357</t>
        </is>
      </c>
    </row>
    <row r="318">
      <c r="A318" s="42" t="inlineStr">
        <is>
          <t>RBRI11</t>
        </is>
      </c>
      <c r="B318" s="42" t="inlineStr">
        <is>
          <t>FII</t>
        </is>
      </c>
      <c r="C318" s="13" t="inlineStr">
        <is>
          <t>Híbrido</t>
        </is>
      </c>
      <c r="D318" s="13" t="n"/>
      <c r="E318" s="39" t="n">
        <v>999.89</v>
      </c>
      <c r="F318" s="39" t="n">
        <v>35.62</v>
      </c>
      <c r="G318" s="40">
        <f>Tabela1[[#This Row],[Divid.]]*12/Tabela1[[#This Row],[Preço atual]]</f>
        <v/>
      </c>
      <c r="H318" s="39" t="n">
        <v>35.62</v>
      </c>
      <c r="I318" s="39" t="n">
        <v>1232.03</v>
      </c>
      <c r="J318" s="41">
        <f>Tabela1[[#This Row],[Preço atual]]/Tabela1[[#This Row],[VP]]</f>
        <v/>
      </c>
      <c r="K318" s="14" t="n"/>
      <c r="L318" s="14" t="n"/>
      <c r="M318" s="13" t="n">
        <v>0.45</v>
      </c>
      <c r="N318" s="13" t="n">
        <v>84</v>
      </c>
      <c r="O318" s="13" t="n"/>
      <c r="P318" s="13" t="n"/>
      <c r="Q318" s="30">
        <f>Tabela1[[#This Row],[Divid.]]</f>
        <v/>
      </c>
      <c r="R318" s="31" t="n">
        <v>0</v>
      </c>
      <c r="S3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8" s="17">
        <f>Tabela1[[#This Row],[Preço Calculado]]/Tabela1[[#This Row],[Preço atual]]-1</f>
        <v/>
      </c>
      <c r="U318" s="29">
        <f>HYPERLINK("https://statusinvest.com.br/fundos-imobiliarios/"&amp;Tabela1[[#This Row],[Ticker]],"Link")</f>
        <v/>
      </c>
      <c r="V318" s="38" t="inlineStr">
        <is>
          <t>N/A</t>
        </is>
      </c>
    </row>
    <row r="319">
      <c r="A319" s="42" t="inlineStr">
        <is>
          <t>RBRL11</t>
        </is>
      </c>
      <c r="B319" s="42" t="inlineStr">
        <is>
          <t>FII</t>
        </is>
      </c>
      <c r="C319" s="13" t="inlineStr">
        <is>
          <t>Logística</t>
        </is>
      </c>
      <c r="D319" s="13" t="inlineStr">
        <is>
          <t>Rbr Gestão</t>
        </is>
      </c>
      <c r="E319" s="39" t="n">
        <v>84</v>
      </c>
      <c r="F319" s="39" t="n">
        <v>0.65</v>
      </c>
      <c r="G319" s="14">
        <f>Tabela1[[#This Row],[Divid.]]*12/Tabela1[[#This Row],[Preço atual]]</f>
        <v/>
      </c>
      <c r="H319" s="39" t="n">
        <v>7.914</v>
      </c>
      <c r="I319" s="39" t="n">
        <v>107.25</v>
      </c>
      <c r="J319" s="41">
        <f>Tabela1[[#This Row],[Preço atual]]/Tabela1[[#This Row],[VP]]</f>
        <v/>
      </c>
      <c r="K319" s="14" t="n">
        <v>0</v>
      </c>
      <c r="L319" s="14" t="n">
        <v>0</v>
      </c>
      <c r="M319" s="13" t="n">
        <v>2.07</v>
      </c>
      <c r="N319" s="13" t="n">
        <v>7895</v>
      </c>
      <c r="O319" s="13" t="n">
        <v>1706</v>
      </c>
      <c r="P319" s="13" t="n">
        <v>175</v>
      </c>
      <c r="Q319" s="30">
        <f>Tabela1[[#This Row],[Divid.]]</f>
        <v/>
      </c>
      <c r="R319" s="31" t="n">
        <v>0</v>
      </c>
      <c r="S3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9" s="17">
        <f>Tabela1[[#This Row],[Preço Calculado]]/Tabela1[[#This Row],[Preço atual]]-1</f>
        <v/>
      </c>
      <c r="U319" s="29">
        <f>HYPERLINK("https://statusinvest.com.br/fundos-imobiliarios/"&amp;Tabela1[[#This Row],[Ticker]],"Link")</f>
        <v/>
      </c>
      <c r="V319" s="38" t="inlineStr">
        <is>
          <t>https://fnet.bmfbovespa.com.br/fnet/publico/downloadDocumento?id=393587</t>
        </is>
      </c>
    </row>
    <row r="320">
      <c r="A320" s="42" t="inlineStr">
        <is>
          <t>RBRM11</t>
        </is>
      </c>
      <c r="B320" s="42" t="inlineStr">
        <is>
          <t>FII</t>
        </is>
      </c>
      <c r="C320" s="13" t="inlineStr">
        <is>
          <t>Títulos e Valores Mobiliários</t>
        </is>
      </c>
      <c r="D320" s="13" t="inlineStr">
        <is>
          <t>Rbr Gestão</t>
        </is>
      </c>
      <c r="E320" s="39" t="n">
        <v>94794.81</v>
      </c>
      <c r="F320" s="39" t="n">
        <v>1186.4235</v>
      </c>
      <c r="G320" s="40">
        <f>Tabela1[[#This Row],[Divid.]]*12/Tabela1[[#This Row],[Preço atual]]</f>
        <v/>
      </c>
      <c r="H320" s="39" t="n">
        <v>920.6555</v>
      </c>
      <c r="I320" s="39" t="n">
        <v>47006.82</v>
      </c>
      <c r="J320" s="41">
        <f>Tabela1[[#This Row],[Preço atual]]/Tabela1[[#This Row],[VP]]</f>
        <v/>
      </c>
      <c r="K320" s="14" t="n"/>
      <c r="L320" s="14" t="n"/>
      <c r="M320" s="13" t="n">
        <v>4.05</v>
      </c>
      <c r="N320" s="13" t="n">
        <v>54</v>
      </c>
      <c r="O320" s="13" t="n"/>
      <c r="P320" s="13" t="n"/>
      <c r="Q320" s="30">
        <f>Tabela1[[#This Row],[Divid.]]</f>
        <v/>
      </c>
      <c r="R320" s="31" t="n">
        <v>0</v>
      </c>
      <c r="S3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0" s="17">
        <f>Tabela1[[#This Row],[Preço Calculado]]/Tabela1[[#This Row],[Preço atual]]-1</f>
        <v/>
      </c>
      <c r="U320" s="29">
        <f>HYPERLINK("https://statusinvest.com.br/fundos-imobiliarios/"&amp;Tabela1[[#This Row],[Ticker]],"Link")</f>
        <v/>
      </c>
      <c r="V320" s="38" t="inlineStr">
        <is>
          <t>N/A</t>
        </is>
      </c>
    </row>
    <row r="321">
      <c r="A321" s="42" t="inlineStr">
        <is>
          <t>RBRP11</t>
        </is>
      </c>
      <c r="B321" s="42" t="inlineStr">
        <is>
          <t>FII</t>
        </is>
      </c>
      <c r="C321" s="13" t="inlineStr">
        <is>
          <t>Outros</t>
        </is>
      </c>
      <c r="D321" s="13" t="inlineStr">
        <is>
          <t>Rbr Gestão</t>
        </is>
      </c>
      <c r="E321" s="39" t="n">
        <v>50.99</v>
      </c>
      <c r="F321" s="39" t="n">
        <v>0.27</v>
      </c>
      <c r="G321" s="40">
        <f>Tabela1[[#This Row],[Divid.]]*12/Tabela1[[#This Row],[Preço atual]]</f>
        <v/>
      </c>
      <c r="H321" s="39" t="n">
        <v>5.09</v>
      </c>
      <c r="I321" s="39" t="n">
        <v>81.76000000000001</v>
      </c>
      <c r="J321" s="41">
        <f>Tabela1[[#This Row],[Preço atual]]/Tabela1[[#This Row],[VP]]</f>
        <v/>
      </c>
      <c r="K321" s="14" t="n">
        <v>0</v>
      </c>
      <c r="L321" s="14" t="n">
        <v>0</v>
      </c>
      <c r="M321" s="13" t="n">
        <v>2.22</v>
      </c>
      <c r="N321" s="13" t="n">
        <v>95522</v>
      </c>
      <c r="O321" s="13" t="n">
        <v>8853</v>
      </c>
      <c r="P321" s="13" t="n">
        <v>1033</v>
      </c>
      <c r="Q321" s="30">
        <f>Tabela1[[#This Row],[Divid.]]</f>
        <v/>
      </c>
      <c r="R321" s="31" t="n">
        <v>0</v>
      </c>
      <c r="S3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1" s="17">
        <f>Tabela1[[#This Row],[Preço Calculado]]/Tabela1[[#This Row],[Preço atual]]-1</f>
        <v/>
      </c>
      <c r="U321" s="29">
        <f>HYPERLINK("https://statusinvest.com.br/fundos-imobiliarios/"&amp;Tabela1[[#This Row],[Ticker]],"Link")</f>
        <v/>
      </c>
      <c r="V321" s="38" t="inlineStr">
        <is>
          <t>https://fnet.bmfbovespa.com.br/fnet/publico/downloadDocumento?id=393589</t>
        </is>
      </c>
    </row>
    <row r="322">
      <c r="A322" s="42" t="inlineStr">
        <is>
          <t>RBRR11</t>
        </is>
      </c>
      <c r="B322" s="42" t="inlineStr">
        <is>
          <t>FII</t>
        </is>
      </c>
      <c r="C322" s="13" t="inlineStr">
        <is>
          <t>Títulos e Valores Mobiliários</t>
        </is>
      </c>
      <c r="D322" s="13" t="inlineStr">
        <is>
          <t>Rbr Gestão</t>
        </is>
      </c>
      <c r="E322" s="39" t="n">
        <v>84.22</v>
      </c>
      <c r="F322" s="39" t="n">
        <v>0.7</v>
      </c>
      <c r="G322" s="40">
        <f>Tabela1[[#This Row],[Divid.]]*12/Tabela1[[#This Row],[Preço atual]]</f>
        <v/>
      </c>
      <c r="H322" s="39" t="n">
        <v>12.336</v>
      </c>
      <c r="I322" s="39" t="n">
        <v>95.15000000000001</v>
      </c>
      <c r="J322" s="41">
        <f>Tabela1[[#This Row],[Preço atual]]/Tabela1[[#This Row],[VP]]</f>
        <v/>
      </c>
      <c r="K322" s="14" t="n"/>
      <c r="L322" s="14" t="n"/>
      <c r="M322" s="13" t="n">
        <v>3.34</v>
      </c>
      <c r="N322" s="13" t="n">
        <v>128696</v>
      </c>
      <c r="O322" s="13" t="n"/>
      <c r="P322" s="13" t="n"/>
      <c r="Q322" s="30">
        <f>Tabela1[[#This Row],[Divid.]]</f>
        <v/>
      </c>
      <c r="R322" s="31" t="n">
        <v>0</v>
      </c>
      <c r="S3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2" s="17">
        <f>Tabela1[[#This Row],[Preço Calculado]]/Tabela1[[#This Row],[Preço atual]]-1</f>
        <v/>
      </c>
      <c r="U322" s="29">
        <f>HYPERLINK("https://statusinvest.com.br/fundos-imobiliarios/"&amp;Tabela1[[#This Row],[Ticker]],"Link")</f>
        <v/>
      </c>
      <c r="V322" s="38" t="inlineStr">
        <is>
          <t>https://fnet.bmfbovespa.com.br/fnet/publico/downloadDocumento?id=394033</t>
        </is>
      </c>
    </row>
    <row r="323">
      <c r="A323" s="42" t="inlineStr">
        <is>
          <t>RBRS11</t>
        </is>
      </c>
      <c r="B323" s="42" t="inlineStr">
        <is>
          <t>FII</t>
        </is>
      </c>
      <c r="C323" s="13" t="inlineStr">
        <is>
          <t>Híbrido</t>
        </is>
      </c>
      <c r="D323" s="13" t="inlineStr">
        <is>
          <t>Rio Bravo</t>
        </is>
      </c>
      <c r="E323" s="39" t="n">
        <v>54.01</v>
      </c>
      <c r="F323" s="39" t="n">
        <v>0.48</v>
      </c>
      <c r="G323" s="40">
        <f>Tabela1[[#This Row],[Divid.]]*12/Tabela1[[#This Row],[Preço atual]]</f>
        <v/>
      </c>
      <c r="H323" s="39" t="n">
        <v>5.81</v>
      </c>
      <c r="I323" s="39" t="n">
        <v>94.15000000000001</v>
      </c>
      <c r="J323" s="41">
        <f>Tabela1[[#This Row],[Preço atual]]/Tabela1[[#This Row],[VP]]</f>
        <v/>
      </c>
      <c r="K323" s="14" t="n">
        <v>0.536</v>
      </c>
      <c r="L323" s="14" t="n">
        <v>0</v>
      </c>
      <c r="M323" s="13" t="n">
        <v>2.51</v>
      </c>
      <c r="N323" s="13" t="n">
        <v>1220</v>
      </c>
      <c r="O323" s="13" t="n">
        <v>8358</v>
      </c>
      <c r="P323" s="13" t="n">
        <v>732</v>
      </c>
      <c r="Q323" s="30">
        <f>Tabela1[[#This Row],[Divid.]]</f>
        <v/>
      </c>
      <c r="R323" s="31" t="n">
        <v>0</v>
      </c>
      <c r="S3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3" s="17">
        <f>Tabela1[[#This Row],[Preço Calculado]]/Tabela1[[#This Row],[Preço atual]]-1</f>
        <v/>
      </c>
      <c r="U323" s="29">
        <f>HYPERLINK("https://statusinvest.com.br/fundos-imobiliarios/"&amp;Tabela1[[#This Row],[Ticker]],"Link")</f>
        <v/>
      </c>
      <c r="V323" s="38" t="inlineStr">
        <is>
          <t>https://fnet.bmfbovespa.com.br/fnet/publico/downloadDocumento?id=387285</t>
        </is>
      </c>
    </row>
    <row r="324">
      <c r="A324" s="42" t="inlineStr">
        <is>
          <t>RBRU11</t>
        </is>
      </c>
      <c r="B324" s="42" t="inlineStr">
        <is>
          <t>FII</t>
        </is>
      </c>
      <c r="C324" s="13" t="inlineStr"/>
      <c r="D324" s="13" t="n"/>
      <c r="E324" s="39" t="n">
        <v>0</v>
      </c>
      <c r="F324" s="39" t="inlineStr">
        <is>
          <t>-</t>
        </is>
      </c>
      <c r="G324" s="40">
        <f>Tabela1[[#This Row],[Divid.]]*12/Tabela1[[#This Row],[Preço atual]]</f>
        <v/>
      </c>
      <c r="H324" s="39" t="n">
        <v>0</v>
      </c>
      <c r="I324" s="39" t="n">
        <v>0</v>
      </c>
      <c r="J324" s="41">
        <f>Tabela1[[#This Row],[Preço atual]]/Tabela1[[#This Row],[VP]]</f>
        <v/>
      </c>
      <c r="K324" s="14" t="n"/>
      <c r="L324" s="14" t="n"/>
      <c r="M324" s="13" t="inlineStr">
        <is>
          <t>-</t>
        </is>
      </c>
      <c r="N324" s="13" t="n"/>
      <c r="O324" s="13" t="n"/>
      <c r="P324" s="13" t="n"/>
      <c r="Q324" s="30">
        <f>Tabela1[[#This Row],[Divid.]]</f>
        <v/>
      </c>
      <c r="R324" s="31" t="n">
        <v>0</v>
      </c>
      <c r="S3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4" s="17">
        <f>Tabela1[[#This Row],[Preço Calculado]]/Tabela1[[#This Row],[Preço atual]]-1</f>
        <v/>
      </c>
      <c r="U324" s="29">
        <f>HYPERLINK("https://statusinvest.com.br/fundos-imobiliarios/"&amp;Tabela1[[#This Row],[Ticker]],"Link")</f>
        <v/>
      </c>
      <c r="V324" s="38" t="inlineStr">
        <is>
          <t>N/A</t>
        </is>
      </c>
    </row>
    <row r="325">
      <c r="A325" s="42" t="inlineStr">
        <is>
          <t>RBRX11</t>
        </is>
      </c>
      <c r="B325" s="42" t="inlineStr">
        <is>
          <t>FII</t>
        </is>
      </c>
      <c r="C325" s="13" t="inlineStr">
        <is>
          <t>Títulos e Valores Mobiliários</t>
        </is>
      </c>
      <c r="D325" s="13" t="inlineStr">
        <is>
          <t>Rbr Gestão</t>
        </is>
      </c>
      <c r="E325" s="39" t="n">
        <v>88.88</v>
      </c>
      <c r="F325" s="39" t="n">
        <v>1.5</v>
      </c>
      <c r="G325" s="40">
        <f>Tabela1[[#This Row],[Divid.]]*12/Tabela1[[#This Row],[Preço atual]]</f>
        <v/>
      </c>
      <c r="H325" s="39" t="n">
        <v>9.167899999999999</v>
      </c>
      <c r="I325" s="39" t="n">
        <v>92.93000000000001</v>
      </c>
      <c r="J325" s="41">
        <f>Tabela1[[#This Row],[Preço atual]]/Tabela1[[#This Row],[VP]]</f>
        <v/>
      </c>
      <c r="K325" s="14" t="n"/>
      <c r="L325" s="14" t="n"/>
      <c r="M325" s="13" t="n">
        <v>2.48</v>
      </c>
      <c r="N325" s="13" t="n">
        <v>3198</v>
      </c>
      <c r="O325" s="13" t="n"/>
      <c r="P325" s="13" t="n"/>
      <c r="Q325" s="30">
        <f>Tabela1[[#This Row],[Divid.]]</f>
        <v/>
      </c>
      <c r="R325" s="31" t="n">
        <v>0</v>
      </c>
      <c r="S3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5" s="17">
        <f>Tabela1[[#This Row],[Preço Calculado]]/Tabela1[[#This Row],[Preço atual]]-1</f>
        <v/>
      </c>
      <c r="U325" s="29">
        <f>HYPERLINK("https://statusinvest.com.br/fundos-imobiliarios/"&amp;Tabela1[[#This Row],[Ticker]],"Link")</f>
        <v/>
      </c>
      <c r="V325" s="38" t="inlineStr">
        <is>
          <t>https://fnet.bmfbovespa.com.br/fnet/publico/downloadDocumento?id=393462</t>
        </is>
      </c>
    </row>
    <row r="326">
      <c r="A326" s="42" t="inlineStr">
        <is>
          <t>RBRY11</t>
        </is>
      </c>
      <c r="B326" s="42" t="inlineStr">
        <is>
          <t>FII</t>
        </is>
      </c>
      <c r="C326" s="13" t="inlineStr">
        <is>
          <t>Títulos e Valores Mobiliários</t>
        </is>
      </c>
      <c r="D326" s="13" t="inlineStr">
        <is>
          <t>Rbr Gestão</t>
        </is>
      </c>
      <c r="E326" s="39" t="n">
        <v>98.37</v>
      </c>
      <c r="F326" s="39" t="n">
        <v>1</v>
      </c>
      <c r="G326" s="14">
        <f>Tabela1[[#This Row],[Divid.]]*12/Tabela1[[#This Row],[Preço atual]]</f>
        <v/>
      </c>
      <c r="H326" s="39" t="n">
        <v>14.4004</v>
      </c>
      <c r="I326" s="39" t="n">
        <v>99.3</v>
      </c>
      <c r="J326" s="41">
        <f>Tabela1[[#This Row],[Preço atual]]/Tabela1[[#This Row],[VP]]</f>
        <v/>
      </c>
      <c r="K326" s="14" t="n"/>
      <c r="L326" s="14" t="n"/>
      <c r="M326" s="13" t="n">
        <v>8.960000000000001</v>
      </c>
      <c r="N326" s="13" t="n">
        <v>26006</v>
      </c>
      <c r="O326" s="13" t="n"/>
      <c r="P326" s="13" t="n"/>
      <c r="Q326" s="30">
        <f>Tabela1[[#This Row],[Divid.]]</f>
        <v/>
      </c>
      <c r="R326" s="31" t="n">
        <v>0</v>
      </c>
      <c r="S3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6" s="17">
        <f>Tabela1[[#This Row],[Preço Calculado]]/Tabela1[[#This Row],[Preço atual]]-1</f>
        <v/>
      </c>
      <c r="U326" s="29">
        <f>HYPERLINK("https://statusinvest.com.br/fundos-imobiliarios/"&amp;Tabela1[[#This Row],[Ticker]],"Link")</f>
        <v/>
      </c>
      <c r="V326" s="38" t="inlineStr">
        <is>
          <t>https://fnet.bmfbovespa.com.br/fnet/publico/downloadDocumento?id=394221</t>
        </is>
      </c>
    </row>
    <row r="327">
      <c r="A327" s="42" t="inlineStr">
        <is>
          <t>RBTS11</t>
        </is>
      </c>
      <c r="B327" s="42" t="inlineStr">
        <is>
          <t>FII</t>
        </is>
      </c>
      <c r="C327" s="13" t="inlineStr">
        <is>
          <t>Outros</t>
        </is>
      </c>
      <c r="D327" s="13" t="inlineStr">
        <is>
          <t>Rb Capital</t>
        </is>
      </c>
      <c r="E327" s="39" t="n">
        <v>1000</v>
      </c>
      <c r="F327" s="39" t="n">
        <v>47.1561</v>
      </c>
      <c r="G327" s="40">
        <f>Tabela1[[#This Row],[Divid.]]*12/Tabela1[[#This Row],[Preço atual]]</f>
        <v/>
      </c>
      <c r="H327" s="39" t="n">
        <v>287.2391</v>
      </c>
      <c r="I327" s="39" t="n">
        <v>919.3200000000001</v>
      </c>
      <c r="J327" s="41">
        <f>Tabela1[[#This Row],[Preço atual]]/Tabela1[[#This Row],[VP]]</f>
        <v/>
      </c>
      <c r="K327" s="14" t="n"/>
      <c r="L327" s="14" t="n"/>
      <c r="M327" s="13" t="n">
        <v>22.24</v>
      </c>
      <c r="N327" s="13" t="n">
        <v>55</v>
      </c>
      <c r="O327" s="13" t="n"/>
      <c r="P327" s="13" t="n"/>
      <c r="Q327" s="30">
        <f>Tabela1[[#This Row],[Divid.]]</f>
        <v/>
      </c>
      <c r="R327" s="31" t="n">
        <v>0</v>
      </c>
      <c r="S3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7" s="17">
        <f>Tabela1[[#This Row],[Preço Calculado]]/Tabela1[[#This Row],[Preço atual]]-1</f>
        <v/>
      </c>
      <c r="U327" s="29">
        <f>HYPERLINK("https://statusinvest.com.br/fundos-imobiliarios/"&amp;Tabela1[[#This Row],[Ticker]],"Link")</f>
        <v/>
      </c>
      <c r="V327" s="38" t="inlineStr">
        <is>
          <t>https://fnet.bmfbovespa.com.br/fnet/publico/downloadDocumento?id=388476</t>
        </is>
      </c>
    </row>
    <row r="328">
      <c r="A328" s="42" t="inlineStr">
        <is>
          <t>RBVA11</t>
        </is>
      </c>
      <c r="B328" s="42" t="inlineStr">
        <is>
          <t>FII</t>
        </is>
      </c>
      <c r="C328" s="13" t="inlineStr">
        <is>
          <t>Outros</t>
        </is>
      </c>
      <c r="D328" s="13" t="inlineStr">
        <is>
          <t>Rio Bravo</t>
        </is>
      </c>
      <c r="E328" s="39" t="n">
        <v>92.22</v>
      </c>
      <c r="F328" s="39" t="n">
        <v>1.07</v>
      </c>
      <c r="G328" s="40">
        <f>Tabela1[[#This Row],[Divid.]]*12/Tabela1[[#This Row],[Preço atual]]</f>
        <v/>
      </c>
      <c r="H328" s="39" t="n">
        <v>12.91</v>
      </c>
      <c r="I328" s="39" t="n">
        <v>103.19</v>
      </c>
      <c r="J328" s="41">
        <f>Tabela1[[#This Row],[Preço atual]]/Tabela1[[#This Row],[VP]]</f>
        <v/>
      </c>
      <c r="K328" s="14" t="n">
        <v>0</v>
      </c>
      <c r="L328" s="14" t="n">
        <v>0.004</v>
      </c>
      <c r="M328" s="13" t="n">
        <v>0.91</v>
      </c>
      <c r="N328" s="13" t="n">
        <v>45521</v>
      </c>
      <c r="O328" s="13" t="n">
        <v>7346</v>
      </c>
      <c r="P328" s="13" t="n">
        <v>1051</v>
      </c>
      <c r="Q328" s="30">
        <f>Tabela1[[#This Row],[Divid.]]</f>
        <v/>
      </c>
      <c r="R328" s="31" t="n">
        <v>0</v>
      </c>
      <c r="S3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8" s="17">
        <f>Tabela1[[#This Row],[Preço Calculado]]/Tabela1[[#This Row],[Preço atual]]-1</f>
        <v/>
      </c>
      <c r="U328" s="29">
        <f>HYPERLINK("https://statusinvest.com.br/fundos-imobiliarios/"&amp;Tabela1[[#This Row],[Ticker]],"Link")</f>
        <v/>
      </c>
      <c r="V328" s="38" t="inlineStr">
        <is>
          <t>https://fnet.bmfbovespa.com.br/fnet/publico/downloadDocumento?id=387243</t>
        </is>
      </c>
    </row>
    <row r="329">
      <c r="A329" s="42" t="inlineStr">
        <is>
          <t>RBVO11</t>
        </is>
      </c>
      <c r="B329" s="42" t="inlineStr">
        <is>
          <t>FII</t>
        </is>
      </c>
      <c r="C329" s="13" t="inlineStr"/>
      <c r="D329" s="13" t="inlineStr">
        <is>
          <t>Rio Bravo</t>
        </is>
      </c>
      <c r="E329" s="39" t="n">
        <v>10.56</v>
      </c>
      <c r="F329" s="39" t="n">
        <v>0.02</v>
      </c>
      <c r="G329" s="14">
        <f>Tabela1[[#This Row],[Divid.]]*12/Tabela1[[#This Row],[Preço atual]]</f>
        <v/>
      </c>
      <c r="H329" s="39" t="n">
        <v>0.4257</v>
      </c>
      <c r="I329" s="39" t="n">
        <v>17.37</v>
      </c>
      <c r="J329" s="41">
        <f>Tabela1[[#This Row],[Preço atual]]/Tabela1[[#This Row],[VP]]</f>
        <v/>
      </c>
      <c r="K329" s="14" t="n"/>
      <c r="L329" s="14" t="n"/>
      <c r="M329" s="13" t="n">
        <v>5.78</v>
      </c>
      <c r="N329" s="13" t="n">
        <v>2793</v>
      </c>
      <c r="O329" s="13" t="n"/>
      <c r="P329" s="13" t="n"/>
      <c r="Q329" s="30">
        <f>Tabela1[[#This Row],[Divid.]]</f>
        <v/>
      </c>
      <c r="R329" s="31" t="n">
        <v>0</v>
      </c>
      <c r="S3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9" s="17">
        <f>Tabela1[[#This Row],[Preço Calculado]]/Tabela1[[#This Row],[Preço atual]]-1</f>
        <v/>
      </c>
      <c r="U329" s="29">
        <f>HYPERLINK("https://statusinvest.com.br/fundos-imobiliarios/"&amp;Tabela1[[#This Row],[Ticker]],"Link")</f>
        <v/>
      </c>
      <c r="V329" s="38" t="inlineStr">
        <is>
          <t>https://fnet.bmfbovespa.com.br/fnet/publico/downloadDocumento?id=387223</t>
        </is>
      </c>
    </row>
    <row r="330">
      <c r="A330" s="42" t="inlineStr">
        <is>
          <t>RCFA11</t>
        </is>
      </c>
      <c r="B330" s="42" t="inlineStr">
        <is>
          <t>FII</t>
        </is>
      </c>
      <c r="C330" s="13" t="inlineStr">
        <is>
          <t>Híbrido</t>
        </is>
      </c>
      <c r="D330" s="13" t="inlineStr">
        <is>
          <t>Fram Capital</t>
        </is>
      </c>
      <c r="E330" s="39" t="n">
        <v>3</v>
      </c>
      <c r="F330" s="39" t="inlineStr">
        <is>
          <t>-</t>
        </is>
      </c>
      <c r="G330" s="40">
        <f>Tabela1[[#This Row],[Divid.]]*12/Tabela1[[#This Row],[Preço atual]]</f>
        <v/>
      </c>
      <c r="H330" s="39" t="n">
        <v>0</v>
      </c>
      <c r="I330" s="39" t="n">
        <v>21.76</v>
      </c>
      <c r="J330" s="41">
        <f>Tabela1[[#This Row],[Preço atual]]/Tabela1[[#This Row],[VP]]</f>
        <v/>
      </c>
      <c r="K330" s="14" t="n">
        <v>0</v>
      </c>
      <c r="L330" s="14" t="n">
        <v>0</v>
      </c>
      <c r="M330" s="13" t="n">
        <v>0.03</v>
      </c>
      <c r="N330" s="13" t="n">
        <v>278</v>
      </c>
      <c r="O330" s="13" t="n"/>
      <c r="P330" s="13" t="n"/>
      <c r="Q330" s="30">
        <f>Tabela1[[#This Row],[Divid.]]</f>
        <v/>
      </c>
      <c r="R330" s="31" t="n">
        <v>0</v>
      </c>
      <c r="S3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0" s="17">
        <f>Tabela1[[#This Row],[Preço Calculado]]/Tabela1[[#This Row],[Preço atual]]-1</f>
        <v/>
      </c>
      <c r="U330" s="29">
        <f>HYPERLINK("https://statusinvest.com.br/fundos-imobiliarios/"&amp;Tabela1[[#This Row],[Ticker]],"Link")</f>
        <v/>
      </c>
      <c r="V330" s="38" t="inlineStr">
        <is>
          <t>N/A</t>
        </is>
      </c>
    </row>
    <row r="331">
      <c r="A331" s="42" t="inlineStr">
        <is>
          <t>RCFF11</t>
        </is>
      </c>
      <c r="B331" s="42" t="inlineStr">
        <is>
          <t>FII</t>
        </is>
      </c>
      <c r="C331" s="13" t="inlineStr">
        <is>
          <t>Títulos e Valores Mobiliários</t>
        </is>
      </c>
      <c r="D331" s="13" t="inlineStr">
        <is>
          <t>Rbr Gestão</t>
        </is>
      </c>
      <c r="E331" s="39" t="n">
        <v>93.09999999999999</v>
      </c>
      <c r="F331" s="39" t="n">
        <v>1.751</v>
      </c>
      <c r="G331" s="14">
        <f>Tabela1[[#This Row],[Divid.]]*12/Tabela1[[#This Row],[Preço atual]]</f>
        <v/>
      </c>
      <c r="H331" s="39" t="n">
        <v>2.5779</v>
      </c>
      <c r="I331" s="39" t="n">
        <v>92.78</v>
      </c>
      <c r="J331" s="41">
        <f>Tabela1[[#This Row],[Preço atual]]/Tabela1[[#This Row],[VP]]</f>
        <v/>
      </c>
      <c r="K331" s="14" t="n"/>
      <c r="L331" s="14" t="n"/>
      <c r="M331" s="13" t="n">
        <v>14.27</v>
      </c>
      <c r="N331" s="13" t="n">
        <v>84</v>
      </c>
      <c r="O331" s="13" t="n"/>
      <c r="P331" s="13" t="n"/>
      <c r="Q331" s="30">
        <f>Tabela1[[#This Row],[Divid.]]</f>
        <v/>
      </c>
      <c r="R331" s="31" t="n">
        <v>0</v>
      </c>
      <c r="S3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1" s="17">
        <f>Tabela1[[#This Row],[Preço Calculado]]/Tabela1[[#This Row],[Preço atual]]-1</f>
        <v/>
      </c>
      <c r="U331" s="29">
        <f>HYPERLINK("https://statusinvest.com.br/fundos-imobiliarios/"&amp;Tabela1[[#This Row],[Ticker]],"Link")</f>
        <v/>
      </c>
      <c r="V331" s="38" t="inlineStr">
        <is>
          <t>N/A</t>
        </is>
      </c>
    </row>
    <row r="332">
      <c r="A332" s="42" t="inlineStr">
        <is>
          <t>RCRB11</t>
        </is>
      </c>
      <c r="B332" s="42" t="inlineStr">
        <is>
          <t>FII</t>
        </is>
      </c>
      <c r="C332" s="13" t="inlineStr">
        <is>
          <t>Lajes Corporativas</t>
        </is>
      </c>
      <c r="D332" s="13" t="inlineStr">
        <is>
          <t>Rio Bravo</t>
        </is>
      </c>
      <c r="E332" s="39" t="n">
        <v>127.1</v>
      </c>
      <c r="F332" s="39" t="n">
        <v>0.76</v>
      </c>
      <c r="G332" s="14">
        <f>Tabela1[[#This Row],[Divid.]]*12/Tabela1[[#This Row],[Preço atual]]</f>
        <v/>
      </c>
      <c r="H332" s="39" t="n">
        <v>7.97</v>
      </c>
      <c r="I332" s="39" t="n">
        <v>209.58</v>
      </c>
      <c r="J332" s="41">
        <f>Tabela1[[#This Row],[Preço atual]]/Tabela1[[#This Row],[VP]]</f>
        <v/>
      </c>
      <c r="K332" s="14" t="n">
        <v>0.26</v>
      </c>
      <c r="L332" s="14" t="n">
        <v>0</v>
      </c>
      <c r="M332" s="13" t="n">
        <v>1.33</v>
      </c>
      <c r="N332" s="13" t="n">
        <v>30637</v>
      </c>
      <c r="O332" s="13" t="n">
        <v>11265</v>
      </c>
      <c r="P332" s="13" t="n">
        <v>875</v>
      </c>
      <c r="Q332" s="30">
        <f>Tabela1[[#This Row],[Divid.]]</f>
        <v/>
      </c>
      <c r="R332" s="31" t="n">
        <v>0</v>
      </c>
      <c r="S3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2" s="17">
        <f>Tabela1[[#This Row],[Preço Calculado]]/Tabela1[[#This Row],[Preço atual]]-1</f>
        <v/>
      </c>
      <c r="U332" s="29">
        <f>HYPERLINK("https://statusinvest.com.br/fundos-imobiliarios/"&amp;Tabela1[[#This Row],[Ticker]],"Link")</f>
        <v/>
      </c>
      <c r="V332" s="38" t="inlineStr">
        <is>
          <t>https://fnet.bmfbovespa.com.br/fnet/publico/downloadDocumento?id=387226</t>
        </is>
      </c>
    </row>
    <row r="333">
      <c r="A333" s="42" t="inlineStr">
        <is>
          <t>RCRI11B</t>
        </is>
      </c>
      <c r="B333" s="42" t="inlineStr">
        <is>
          <t>FII</t>
        </is>
      </c>
      <c r="C333" s="13" t="inlineStr">
        <is>
          <t>Híbrido</t>
        </is>
      </c>
      <c r="D333" s="13" t="inlineStr">
        <is>
          <t>Rb Capital</t>
        </is>
      </c>
      <c r="E333" s="39" t="n">
        <v>1200</v>
      </c>
      <c r="F333" s="39" t="n">
        <v>12.4818</v>
      </c>
      <c r="G333" s="40">
        <f>Tabela1[[#This Row],[Divid.]]*12/Tabela1[[#This Row],[Preço atual]]</f>
        <v/>
      </c>
      <c r="H333" s="39" t="n">
        <v>0</v>
      </c>
      <c r="I333" s="39" t="n">
        <v>365.4</v>
      </c>
      <c r="J333" s="41">
        <f>Tabela1[[#This Row],[Preço atual]]/Tabela1[[#This Row],[VP]]</f>
        <v/>
      </c>
      <c r="K333" s="14" t="n"/>
      <c r="L333" s="14" t="n"/>
      <c r="M333" s="13" t="n">
        <v>70.8</v>
      </c>
      <c r="N333" s="13" t="n">
        <v>149</v>
      </c>
      <c r="O333" s="13" t="n"/>
      <c r="P333" s="13" t="n"/>
      <c r="Q333" s="30">
        <f>Tabela1[[#This Row],[Divid.]]</f>
        <v/>
      </c>
      <c r="R333" s="31" t="n">
        <v>0</v>
      </c>
      <c r="S3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3" s="17">
        <f>Tabela1[[#This Row],[Preço Calculado]]/Tabela1[[#This Row],[Preço atual]]-1</f>
        <v/>
      </c>
      <c r="U333" s="29">
        <f>HYPERLINK("https://statusinvest.com.br/fundos-imobiliarios/"&amp;Tabela1[[#This Row],[Ticker]],"Link")</f>
        <v/>
      </c>
      <c r="V333" s="38" t="inlineStr">
        <is>
          <t>https://fnet.bmfbovespa.com.br/fnet/publico/downloadDocumento?id=178001</t>
        </is>
      </c>
    </row>
    <row r="334">
      <c r="A334" s="42" t="inlineStr">
        <is>
          <t>RDPD11</t>
        </is>
      </c>
      <c r="B334" s="42" t="inlineStr">
        <is>
          <t>FII</t>
        </is>
      </c>
      <c r="C334" s="13" t="inlineStr">
        <is>
          <t>Títulos e Valores Mobiliários</t>
        </is>
      </c>
      <c r="D334" s="13" t="inlineStr">
        <is>
          <t>Votorantim Asset</t>
        </is>
      </c>
      <c r="E334" s="39" t="n">
        <v>30.44</v>
      </c>
      <c r="F334" s="39" t="n">
        <v>0.32</v>
      </c>
      <c r="G334" s="14">
        <f>Tabela1[[#This Row],[Divid.]]*12/Tabela1[[#This Row],[Preço atual]]</f>
        <v/>
      </c>
      <c r="H334" s="39" t="n">
        <v>7.02</v>
      </c>
      <c r="I334" s="39" t="n">
        <v>33.95</v>
      </c>
      <c r="J334" s="41">
        <f>Tabela1[[#This Row],[Preço atual]]/Tabela1[[#This Row],[VP]]</f>
        <v/>
      </c>
      <c r="K334" s="14" t="n"/>
      <c r="L334" s="14" t="n"/>
      <c r="M334" s="13" t="n">
        <v>17.89</v>
      </c>
      <c r="N334" s="13" t="n">
        <v>1325</v>
      </c>
      <c r="O334" s="13" t="n"/>
      <c r="P334" s="13" t="n"/>
      <c r="Q334" s="30">
        <f>Tabela1[[#This Row],[Divid.]]</f>
        <v/>
      </c>
      <c r="R334" s="31" t="n">
        <v>0</v>
      </c>
      <c r="S3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4" s="17">
        <f>Tabela1[[#This Row],[Preço Calculado]]/Tabela1[[#This Row],[Preço atual]]-1</f>
        <v/>
      </c>
      <c r="U334" s="29">
        <f>HYPERLINK("https://statusinvest.com.br/fundos-imobiliarios/"&amp;Tabela1[[#This Row],[Ticker]],"Link")</f>
        <v/>
      </c>
      <c r="V334" s="38" t="inlineStr">
        <is>
          <t>https://fnet.bmfbovespa.com.br/fnet/publico/downloadDocumento?id=392016</t>
        </is>
      </c>
    </row>
    <row r="335">
      <c r="A335" s="42" t="inlineStr">
        <is>
          <t>RECH11</t>
        </is>
      </c>
      <c r="B335" s="42" t="inlineStr">
        <is>
          <t>FII</t>
        </is>
      </c>
      <c r="C335" s="13" t="inlineStr"/>
      <c r="D335" s="13" t="n"/>
      <c r="E335" s="39" t="n">
        <v>0</v>
      </c>
      <c r="F335" s="39" t="inlineStr">
        <is>
          <t>-</t>
        </is>
      </c>
      <c r="G335" s="14">
        <f>Tabela1[[#This Row],[Divid.]]*12/Tabela1[[#This Row],[Preço atual]]</f>
        <v/>
      </c>
      <c r="H335" s="39" t="n">
        <v>0</v>
      </c>
      <c r="I335" s="39" t="n">
        <v>0</v>
      </c>
      <c r="J335" s="41">
        <f>Tabela1[[#This Row],[Preço atual]]/Tabela1[[#This Row],[VP]]</f>
        <v/>
      </c>
      <c r="K335" s="14" t="n"/>
      <c r="L335" s="14" t="n"/>
      <c r="M335" s="13" t="inlineStr">
        <is>
          <t>-</t>
        </is>
      </c>
      <c r="N335" s="13" t="n"/>
      <c r="O335" s="13" t="n"/>
      <c r="P335" s="13" t="n"/>
      <c r="Q335" s="30">
        <f>Tabela1[[#This Row],[Divid.]]</f>
        <v/>
      </c>
      <c r="R335" s="31" t="n">
        <v>0</v>
      </c>
      <c r="S3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5" s="17">
        <f>Tabela1[[#This Row],[Preço Calculado]]/Tabela1[[#This Row],[Preço atual]]-1</f>
        <v/>
      </c>
      <c r="U335" s="29">
        <f>HYPERLINK("https://statusinvest.com.br/fundos-imobiliarios/"&amp;Tabela1[[#This Row],[Ticker]],"Link")</f>
        <v/>
      </c>
      <c r="V335" s="38" t="inlineStr">
        <is>
          <t>N/A</t>
        </is>
      </c>
    </row>
    <row r="336">
      <c r="A336" s="42" t="inlineStr">
        <is>
          <t>RECR11</t>
        </is>
      </c>
      <c r="B336" s="42" t="inlineStr">
        <is>
          <t>FII</t>
        </is>
      </c>
      <c r="C336" s="13" t="inlineStr">
        <is>
          <t>Títulos e Valores Mobiliários</t>
        </is>
      </c>
      <c r="D336" s="13" t="inlineStr">
        <is>
          <t>Rec Gestão</t>
        </is>
      </c>
      <c r="E336" s="39" t="n">
        <v>87.78</v>
      </c>
      <c r="F336" s="39" t="n">
        <v>0.735</v>
      </c>
      <c r="G336" s="40">
        <f>Tabela1[[#This Row],[Divid.]]*12/Tabela1[[#This Row],[Preço atual]]</f>
        <v/>
      </c>
      <c r="H336" s="39" t="n">
        <v>13.0406</v>
      </c>
      <c r="I336" s="39" t="n">
        <v>95.33</v>
      </c>
      <c r="J336" s="41">
        <f>Tabela1[[#This Row],[Preço atual]]/Tabela1[[#This Row],[VP]]</f>
        <v/>
      </c>
      <c r="K336" s="14" t="n"/>
      <c r="L336" s="14" t="n"/>
      <c r="M336" s="13" t="n">
        <v>5.16</v>
      </c>
      <c r="N336" s="13" t="n">
        <v>180917</v>
      </c>
      <c r="O336" s="13" t="n"/>
      <c r="P336" s="13" t="n"/>
      <c r="Q336" s="30">
        <f>Tabela1[[#This Row],[Divid.]]</f>
        <v/>
      </c>
      <c r="R336" s="31" t="n">
        <v>0</v>
      </c>
      <c r="S3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6" s="17">
        <f>Tabela1[[#This Row],[Preço Calculado]]/Tabela1[[#This Row],[Preço atual]]-1</f>
        <v/>
      </c>
      <c r="U336" s="29">
        <f>HYPERLINK("https://statusinvest.com.br/fundos-imobiliarios/"&amp;Tabela1[[#This Row],[Ticker]],"Link")</f>
        <v/>
      </c>
      <c r="V336" s="38" t="inlineStr">
        <is>
          <t>https://fnet.bmfbovespa.com.br/fnet/publico/downloadDocumento?id=386824</t>
        </is>
      </c>
    </row>
    <row r="337">
      <c r="A337" s="42" t="inlineStr">
        <is>
          <t>RECT11</t>
        </is>
      </c>
      <c r="B337" s="42" t="inlineStr">
        <is>
          <t>FII</t>
        </is>
      </c>
      <c r="C337" s="13" t="inlineStr">
        <is>
          <t>Híbrido</t>
        </is>
      </c>
      <c r="D337" s="13" t="inlineStr">
        <is>
          <t>Rec Gestão</t>
        </is>
      </c>
      <c r="E337" s="39" t="n">
        <v>53.89</v>
      </c>
      <c r="F337" s="39" t="n">
        <v>0.5018</v>
      </c>
      <c r="G337" s="40">
        <f>Tabela1[[#This Row],[Divid.]]*12/Tabela1[[#This Row],[Preço atual]]</f>
        <v/>
      </c>
      <c r="H337" s="39" t="n">
        <v>6.0827</v>
      </c>
      <c r="I337" s="39" t="n">
        <v>95.23999999999999</v>
      </c>
      <c r="J337" s="41">
        <f>Tabela1[[#This Row],[Preço atual]]/Tabela1[[#This Row],[VP]]</f>
        <v/>
      </c>
      <c r="K337" s="14" t="n">
        <v>0.109</v>
      </c>
      <c r="L337" s="14" t="n">
        <v>0</v>
      </c>
      <c r="M337" s="13" t="n">
        <v>2.78</v>
      </c>
      <c r="N337" s="13" t="n">
        <v>78608</v>
      </c>
      <c r="O337" s="13" t="n">
        <v>5856</v>
      </c>
      <c r="P337" s="13" t="n">
        <v>636</v>
      </c>
      <c r="Q337" s="30">
        <f>Tabela1[[#This Row],[Divid.]]</f>
        <v/>
      </c>
      <c r="R337" s="31" t="n">
        <v>0</v>
      </c>
      <c r="S3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7" s="17">
        <f>Tabela1[[#This Row],[Preço Calculado]]/Tabela1[[#This Row],[Preço atual]]-1</f>
        <v/>
      </c>
      <c r="U337" s="29">
        <f>HYPERLINK("https://statusinvest.com.br/fundos-imobiliarios/"&amp;Tabela1[[#This Row],[Ticker]],"Link")</f>
        <v/>
      </c>
      <c r="V337" s="38" t="inlineStr">
        <is>
          <t>https://fnet.bmfbovespa.com.br/fnet/publico/downloadDocumento?id=386819</t>
        </is>
      </c>
    </row>
    <row r="338">
      <c r="A338" s="42" t="inlineStr">
        <is>
          <t>RECX11</t>
        </is>
      </c>
      <c r="B338" s="42" t="inlineStr">
        <is>
          <t>FII</t>
        </is>
      </c>
      <c r="C338" s="13" t="inlineStr">
        <is>
          <t>Títulos e Valores Mobiliários</t>
        </is>
      </c>
      <c r="D338" s="13" t="n"/>
      <c r="E338" s="39" t="n">
        <v>70.91</v>
      </c>
      <c r="F338" s="39" t="n">
        <v>0.6</v>
      </c>
      <c r="G338" s="40">
        <f>Tabela1[[#This Row],[Divid.]]*12/Tabela1[[#This Row],[Preço atual]]</f>
        <v/>
      </c>
      <c r="H338" s="39" t="n">
        <v>9.7379</v>
      </c>
      <c r="I338" s="39" t="n">
        <v>78.36</v>
      </c>
      <c r="J338" s="41">
        <f>Tabela1[[#This Row],[Preço atual]]/Tabela1[[#This Row],[VP]]</f>
        <v/>
      </c>
      <c r="K338" s="14" t="n"/>
      <c r="L338" s="14" t="n"/>
      <c r="M338" s="13" t="n">
        <v>0.58</v>
      </c>
      <c r="N338" s="13" t="n">
        <v>682</v>
      </c>
      <c r="O338" s="13" t="n"/>
      <c r="P338" s="13" t="n"/>
      <c r="Q338" s="30">
        <f>Tabela1[[#This Row],[Divid.]]</f>
        <v/>
      </c>
      <c r="R338" s="31" t="n">
        <v>0</v>
      </c>
      <c r="S3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8" s="17">
        <f>Tabela1[[#This Row],[Preço Calculado]]/Tabela1[[#This Row],[Preço atual]]-1</f>
        <v/>
      </c>
      <c r="U338" s="29">
        <f>HYPERLINK("https://statusinvest.com.br/fundos-imobiliarios/"&amp;Tabela1[[#This Row],[Ticker]],"Link")</f>
        <v/>
      </c>
      <c r="V338" s="38" t="inlineStr">
        <is>
          <t>https://fnet.bmfbovespa.com.br/fnet/publico/downloadDocumento?id=389089</t>
        </is>
      </c>
    </row>
    <row r="339">
      <c r="A339" s="42" t="inlineStr">
        <is>
          <t>REIT11</t>
        </is>
      </c>
      <c r="B339" s="42" t="inlineStr">
        <is>
          <t>FII</t>
        </is>
      </c>
      <c r="C339" s="13" t="inlineStr">
        <is>
          <t>Títulos e Valores Mobiliários</t>
        </is>
      </c>
      <c r="D339" s="13" t="inlineStr">
        <is>
          <t>Socopa</t>
        </is>
      </c>
      <c r="E339" s="39" t="n">
        <v>233.45</v>
      </c>
      <c r="F339" s="39" t="n">
        <v>22.8215</v>
      </c>
      <c r="G339" s="14">
        <f>Tabela1[[#This Row],[Divid.]]*12/Tabela1[[#This Row],[Preço atual]]</f>
        <v/>
      </c>
      <c r="H339" s="39" t="n">
        <v>41.9841</v>
      </c>
      <c r="I339" s="39" t="n">
        <v>485.61</v>
      </c>
      <c r="J339" s="41">
        <f>Tabela1[[#This Row],[Preço atual]]/Tabela1[[#This Row],[VP]]</f>
        <v/>
      </c>
      <c r="K339" s="14" t="n"/>
      <c r="L339" s="14" t="n"/>
      <c r="M339" s="13" t="n">
        <v>44.11</v>
      </c>
      <c r="N339" s="13" t="n">
        <v>65</v>
      </c>
      <c r="O339" s="13" t="n"/>
      <c r="P339" s="13" t="n"/>
      <c r="Q339" s="30">
        <f>Tabela1[[#This Row],[Divid.]]</f>
        <v/>
      </c>
      <c r="R339" s="31" t="n">
        <v>0</v>
      </c>
      <c r="S3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9" s="17">
        <f>Tabela1[[#This Row],[Preço Calculado]]/Tabela1[[#This Row],[Preço atual]]-1</f>
        <v/>
      </c>
      <c r="U339" s="29">
        <f>HYPERLINK("https://statusinvest.com.br/fundos-imobiliarios/"&amp;Tabela1[[#This Row],[Ticker]],"Link")</f>
        <v/>
      </c>
      <c r="V339" s="38" t="inlineStr">
        <is>
          <t>N/A</t>
        </is>
      </c>
    </row>
    <row r="340">
      <c r="A340" s="42" t="inlineStr">
        <is>
          <t>RELG11</t>
        </is>
      </c>
      <c r="B340" s="42" t="inlineStr">
        <is>
          <t>FII</t>
        </is>
      </c>
      <c r="C340" s="13" t="inlineStr">
        <is>
          <t>Híbrido</t>
        </is>
      </c>
      <c r="D340" s="13" t="inlineStr">
        <is>
          <t>Rec Gestão</t>
        </is>
      </c>
      <c r="E340" s="39" t="n">
        <v>73.03</v>
      </c>
      <c r="F340" s="39" t="n">
        <v>0.8</v>
      </c>
      <c r="G340" s="14">
        <f>Tabela1[[#This Row],[Divid.]]*12/Tabela1[[#This Row],[Preço atual]]</f>
        <v/>
      </c>
      <c r="H340" s="39" t="n">
        <v>9.3904</v>
      </c>
      <c r="I340" s="39" t="n">
        <v>118.54</v>
      </c>
      <c r="J340" s="41">
        <f>Tabela1[[#This Row],[Preço atual]]/Tabela1[[#This Row],[VP]]</f>
        <v/>
      </c>
      <c r="K340" s="14" t="n">
        <v>0.135</v>
      </c>
      <c r="L340" s="14" t="n">
        <v>0</v>
      </c>
      <c r="M340" s="13" t="n">
        <v>3.53</v>
      </c>
      <c r="N340" s="13" t="n">
        <v>7725</v>
      </c>
      <c r="O340" s="13" t="n">
        <v>1401</v>
      </c>
      <c r="P340" s="13" t="n">
        <v>177</v>
      </c>
      <c r="Q340" s="30">
        <f>Tabela1[[#This Row],[Divid.]]</f>
        <v/>
      </c>
      <c r="R340" s="31" t="n">
        <v>0</v>
      </c>
      <c r="S3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0" s="17">
        <f>Tabela1[[#This Row],[Preço Calculado]]/Tabela1[[#This Row],[Preço atual]]-1</f>
        <v/>
      </c>
      <c r="U340" s="29">
        <f>HYPERLINK("https://statusinvest.com.br/fundos-imobiliarios/"&amp;Tabela1[[#This Row],[Ticker]],"Link")</f>
        <v/>
      </c>
      <c r="V340" s="38" t="inlineStr">
        <is>
          <t>https://fnet.bmfbovespa.com.br/fnet/publico/downloadDocumento?id=386823</t>
        </is>
      </c>
    </row>
    <row r="341">
      <c r="A341" s="42" t="inlineStr">
        <is>
          <t>RFOF11</t>
        </is>
      </c>
      <c r="B341" s="42" t="inlineStr">
        <is>
          <t>FII</t>
        </is>
      </c>
      <c r="C341" s="13" t="inlineStr">
        <is>
          <t>Títulos e Valores Mobiliários</t>
        </is>
      </c>
      <c r="D341" s="13" t="inlineStr">
        <is>
          <t>Rb Capital</t>
        </is>
      </c>
      <c r="E341" s="39" t="n">
        <v>70</v>
      </c>
      <c r="F341" s="39" t="n">
        <v>0.73</v>
      </c>
      <c r="G341" s="14">
        <f>Tabela1[[#This Row],[Divid.]]*12/Tabela1[[#This Row],[Preço atual]]</f>
        <v/>
      </c>
      <c r="H341" s="39" t="n">
        <v>8.880000000000001</v>
      </c>
      <c r="I341" s="39" t="n">
        <v>80.55</v>
      </c>
      <c r="J341" s="41">
        <f>Tabela1[[#This Row],[Preço atual]]/Tabela1[[#This Row],[VP]]</f>
        <v/>
      </c>
      <c r="K341" s="14" t="n"/>
      <c r="L341" s="14" t="n"/>
      <c r="M341" s="13" t="n">
        <v>1.13</v>
      </c>
      <c r="N341" s="13" t="n">
        <v>5399</v>
      </c>
      <c r="O341" s="13" t="n"/>
      <c r="P341" s="13" t="n"/>
      <c r="Q341" s="30">
        <f>Tabela1[[#This Row],[Divid.]]</f>
        <v/>
      </c>
      <c r="R341" s="31" t="n">
        <v>0</v>
      </c>
      <c r="S3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1" s="17">
        <f>Tabela1[[#This Row],[Preço Calculado]]/Tabela1[[#This Row],[Preço atual]]-1</f>
        <v/>
      </c>
      <c r="U341" s="29">
        <f>HYPERLINK("https://statusinvest.com.br/fundos-imobiliarios/"&amp;Tabela1[[#This Row],[Ticker]],"Link")</f>
        <v/>
      </c>
      <c r="V341" s="38" t="inlineStr">
        <is>
          <t>https://fnet.bmfbovespa.com.br/fnet/publico/downloadDocumento?id=392501</t>
        </is>
      </c>
    </row>
    <row r="342">
      <c r="A342" s="42" t="inlineStr">
        <is>
          <t>RINV11</t>
        </is>
      </c>
      <c r="B342" s="42" t="inlineStr">
        <is>
          <t>FII</t>
        </is>
      </c>
      <c r="C342" s="13" t="inlineStr">
        <is>
          <t>Títulos e Valores Mobiliários</t>
        </is>
      </c>
      <c r="D342" s="13" t="n"/>
      <c r="E342" s="39" t="n">
        <v>0</v>
      </c>
      <c r="F342" s="39" t="inlineStr">
        <is>
          <t>-</t>
        </is>
      </c>
      <c r="G342" s="40">
        <f>Tabela1[[#This Row],[Divid.]]*12/Tabela1[[#This Row],[Preço atual]]</f>
        <v/>
      </c>
      <c r="H342" s="39" t="n">
        <v>0</v>
      </c>
      <c r="I342" s="39" t="n">
        <v>99.09999999999999</v>
      </c>
      <c r="J342" s="41">
        <f>Tabela1[[#This Row],[Preço atual]]/Tabela1[[#This Row],[VP]]</f>
        <v/>
      </c>
      <c r="K342" s="14" t="n"/>
      <c r="L342" s="14" t="n"/>
      <c r="M342" s="13" t="n">
        <v>10.13</v>
      </c>
      <c r="N342" s="13" t="n">
        <v>76</v>
      </c>
      <c r="O342" s="13" t="n"/>
      <c r="P342" s="13" t="n"/>
      <c r="Q342" s="30">
        <f>Tabela1[[#This Row],[Divid.]]</f>
        <v/>
      </c>
      <c r="R342" s="31" t="n">
        <v>0</v>
      </c>
      <c r="S3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2" s="17">
        <f>Tabela1[[#This Row],[Preço Calculado]]/Tabela1[[#This Row],[Preço atual]]-1</f>
        <v/>
      </c>
      <c r="U342" s="29">
        <f>HYPERLINK("https://statusinvest.com.br/fundos-imobiliarios/"&amp;Tabela1[[#This Row],[Ticker]],"Link")</f>
        <v/>
      </c>
      <c r="V342" s="38" t="inlineStr">
        <is>
          <t>N/A</t>
        </is>
      </c>
    </row>
    <row r="343">
      <c r="A343" s="42" t="inlineStr">
        <is>
          <t>RMAI11</t>
        </is>
      </c>
      <c r="B343" s="42" t="inlineStr">
        <is>
          <t>FII</t>
        </is>
      </c>
      <c r="C343" s="13" t="inlineStr">
        <is>
          <t>Híbrido</t>
        </is>
      </c>
      <c r="D343" s="13" t="inlineStr">
        <is>
          <t>Reag Investimentos</t>
        </is>
      </c>
      <c r="E343" s="39" t="n">
        <v>59.99</v>
      </c>
      <c r="F343" s="39" t="n">
        <v>0.26</v>
      </c>
      <c r="G343" s="40">
        <f>Tabela1[[#This Row],[Divid.]]*12/Tabela1[[#This Row],[Preço atual]]</f>
        <v/>
      </c>
      <c r="H343" s="39" t="n">
        <v>3.72</v>
      </c>
      <c r="I343" s="39" t="n">
        <v>108.04</v>
      </c>
      <c r="J343" s="41">
        <f>Tabela1[[#This Row],[Preço atual]]/Tabela1[[#This Row],[VP]]</f>
        <v/>
      </c>
      <c r="K343" s="14" t="n">
        <v>0.382</v>
      </c>
      <c r="L343" s="14" t="n">
        <v>0</v>
      </c>
      <c r="M343" s="13" t="n">
        <v>0.48</v>
      </c>
      <c r="N343" s="13" t="n">
        <v>1185</v>
      </c>
      <c r="O343" s="13" t="n">
        <v>3365</v>
      </c>
      <c r="P343" s="13" t="n">
        <v>137</v>
      </c>
      <c r="Q343" s="30">
        <f>Tabela1[[#This Row],[Divid.]]</f>
        <v/>
      </c>
      <c r="R343" s="31" t="n">
        <v>0</v>
      </c>
      <c r="S3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3" s="17">
        <f>Tabela1[[#This Row],[Preço Calculado]]/Tabela1[[#This Row],[Preço atual]]-1</f>
        <v/>
      </c>
      <c r="U343" s="29">
        <f>HYPERLINK("https://statusinvest.com.br/fundos-imobiliarios/"&amp;Tabela1[[#This Row],[Ticker]],"Link")</f>
        <v/>
      </c>
      <c r="V343" s="38" t="inlineStr">
        <is>
          <t>N/A</t>
        </is>
      </c>
    </row>
    <row r="344">
      <c r="A344" s="42" t="inlineStr">
        <is>
          <t>RNDP11</t>
        </is>
      </c>
      <c r="B344" s="42" t="inlineStr">
        <is>
          <t>FII</t>
        </is>
      </c>
      <c r="C344" s="13" t="inlineStr">
        <is>
          <t>Títulos e Valores Mobiliários</t>
        </is>
      </c>
      <c r="D344" s="13" t="inlineStr">
        <is>
          <t>Votorantim Asset</t>
        </is>
      </c>
      <c r="E344" s="39" t="n">
        <v>157.01</v>
      </c>
      <c r="F344" s="39" t="n">
        <v>0.77</v>
      </c>
      <c r="G344" s="14">
        <f>Tabela1[[#This Row],[Divid.]]*12/Tabela1[[#This Row],[Preço atual]]</f>
        <v/>
      </c>
      <c r="H344" s="39" t="n">
        <v>39.13</v>
      </c>
      <c r="I344" s="39" t="n">
        <v>189.52</v>
      </c>
      <c r="J344" s="41">
        <f>Tabela1[[#This Row],[Preço atual]]/Tabela1[[#This Row],[VP]]</f>
        <v/>
      </c>
      <c r="K344" s="14" t="n"/>
      <c r="L344" s="14" t="n"/>
      <c r="M344" s="13" t="n">
        <v>4.99</v>
      </c>
      <c r="N344" s="13" t="n">
        <v>1079</v>
      </c>
      <c r="O344" s="13" t="n"/>
      <c r="P344" s="13" t="n"/>
      <c r="Q344" s="30">
        <f>Tabela1[[#This Row],[Divid.]]</f>
        <v/>
      </c>
      <c r="R344" s="31" t="n">
        <v>0</v>
      </c>
      <c r="S3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4" s="17">
        <f>Tabela1[[#This Row],[Preço Calculado]]/Tabela1[[#This Row],[Preço atual]]-1</f>
        <v/>
      </c>
      <c r="U344" s="29">
        <f>HYPERLINK("https://statusinvest.com.br/fundos-imobiliarios/"&amp;Tabela1[[#This Row],[Ticker]],"Link")</f>
        <v/>
      </c>
      <c r="V344" s="38" t="inlineStr">
        <is>
          <t>https://fnet.bmfbovespa.com.br/fnet/publico/downloadDocumento?id=392021</t>
        </is>
      </c>
    </row>
    <row r="345">
      <c r="A345" s="42" t="inlineStr">
        <is>
          <t>RNGO11</t>
        </is>
      </c>
      <c r="B345" s="42" t="inlineStr">
        <is>
          <t>FII</t>
        </is>
      </c>
      <c r="C345" s="13" t="inlineStr">
        <is>
          <t>Lajes Corporativas</t>
        </is>
      </c>
      <c r="D345" s="13" t="inlineStr">
        <is>
          <t>Rio Bravo</t>
        </is>
      </c>
      <c r="E345" s="39" t="n">
        <v>48.73</v>
      </c>
      <c r="F345" s="39" t="n">
        <v>0.43</v>
      </c>
      <c r="G345" s="14">
        <f>Tabela1[[#This Row],[Divid.]]*12/Tabela1[[#This Row],[Preço atual]]</f>
        <v/>
      </c>
      <c r="H345" s="39" t="n">
        <v>5.18</v>
      </c>
      <c r="I345" s="39" t="n">
        <v>87.68000000000001</v>
      </c>
      <c r="J345" s="41">
        <f>Tabela1[[#This Row],[Preço atual]]/Tabela1[[#This Row],[VP]]</f>
        <v/>
      </c>
      <c r="K345" s="14" t="n">
        <v>0.167</v>
      </c>
      <c r="L345" s="14" t="n">
        <v>0</v>
      </c>
      <c r="M345" s="13" t="n">
        <v>2.04</v>
      </c>
      <c r="N345" s="13" t="n">
        <v>12207</v>
      </c>
      <c r="O345" s="13" t="n">
        <v>2379</v>
      </c>
      <c r="P345" s="13" t="n">
        <v>276</v>
      </c>
      <c r="Q345" s="30">
        <f>Tabela1[[#This Row],[Divid.]]</f>
        <v/>
      </c>
      <c r="R345" s="31" t="n">
        <v>0</v>
      </c>
      <c r="S3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5" s="17">
        <f>Tabela1[[#This Row],[Preço Calculado]]/Tabela1[[#This Row],[Preço atual]]-1</f>
        <v/>
      </c>
      <c r="U345" s="29">
        <f>HYPERLINK("https://statusinvest.com.br/fundos-imobiliarios/"&amp;Tabela1[[#This Row],[Ticker]],"Link")</f>
        <v/>
      </c>
      <c r="V345" s="38" t="inlineStr">
        <is>
          <t>https://fnet.bmfbovespa.com.br/fnet/publico/downloadDocumento?id=389455</t>
        </is>
      </c>
    </row>
    <row r="346">
      <c r="A346" s="42" t="inlineStr">
        <is>
          <t>ROOF11</t>
        </is>
      </c>
      <c r="B346" s="42" t="inlineStr">
        <is>
          <t>FII</t>
        </is>
      </c>
      <c r="C346" s="13" t="inlineStr">
        <is>
          <t>Outros</t>
        </is>
      </c>
      <c r="D346" s="13" t="n"/>
      <c r="E346" s="39" t="n">
        <v>798</v>
      </c>
      <c r="F346" s="39" t="n">
        <v>10.4229</v>
      </c>
      <c r="G346" s="14">
        <f>Tabela1[[#This Row],[Divid.]]*12/Tabela1[[#This Row],[Preço atual]]</f>
        <v/>
      </c>
      <c r="H346" s="39" t="n">
        <v>31.6041</v>
      </c>
      <c r="I346" s="39" t="n">
        <v>703.78</v>
      </c>
      <c r="J346" s="41">
        <f>Tabela1[[#This Row],[Preço atual]]/Tabela1[[#This Row],[VP]]</f>
        <v/>
      </c>
      <c r="K346" s="14" t="n"/>
      <c r="L346" s="14" t="n"/>
      <c r="M346" s="13" t="n">
        <v>16.38</v>
      </c>
      <c r="N346" s="13" t="n">
        <v>73</v>
      </c>
      <c r="O346" s="13" t="n">
        <v>76</v>
      </c>
      <c r="P346" s="13" t="n">
        <v>0</v>
      </c>
      <c r="Q346" s="30">
        <f>Tabela1[[#This Row],[Divid.]]</f>
        <v/>
      </c>
      <c r="R346" s="31" t="n">
        <v>0</v>
      </c>
      <c r="S3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6" s="17">
        <f>Tabela1[[#This Row],[Preço Calculado]]/Tabela1[[#This Row],[Preço atual]]-1</f>
        <v/>
      </c>
      <c r="U346" s="29">
        <f>HYPERLINK("https://statusinvest.com.br/fundos-imobiliarios/"&amp;Tabela1[[#This Row],[Ticker]],"Link")</f>
        <v/>
      </c>
      <c r="V346" s="38" t="inlineStr">
        <is>
          <t>https://fnet.bmfbovespa.com.br/fnet/publico/downloadDocumento?id=385201</t>
        </is>
      </c>
    </row>
    <row r="347">
      <c r="A347" s="42" t="inlineStr">
        <is>
          <t>RPRI11</t>
        </is>
      </c>
      <c r="B347" s="42" t="inlineStr">
        <is>
          <t>FII</t>
        </is>
      </c>
      <c r="C347" s="13" t="inlineStr">
        <is>
          <t>Títulos e Valores Mobiliários</t>
        </is>
      </c>
      <c r="D347" s="13" t="n"/>
      <c r="E347" s="39" t="n">
        <v>97.48999999999999</v>
      </c>
      <c r="F347" s="39" t="n">
        <v>1.25</v>
      </c>
      <c r="G347" s="14">
        <f>Tabela1[[#This Row],[Divid.]]*12/Tabela1[[#This Row],[Preço atual]]</f>
        <v/>
      </c>
      <c r="H347" s="39" t="n">
        <v>11.243</v>
      </c>
      <c r="I347" s="39" t="n">
        <v>100.74</v>
      </c>
      <c r="J347" s="41">
        <f>Tabela1[[#This Row],[Preço atual]]/Tabela1[[#This Row],[VP]]</f>
        <v/>
      </c>
      <c r="K347" s="14" t="n"/>
      <c r="L347" s="14" t="n"/>
      <c r="M347" s="13" t="n">
        <v>10.96</v>
      </c>
      <c r="N347" s="13" t="n">
        <v>2742</v>
      </c>
      <c r="O347" s="13" t="n"/>
      <c r="P347" s="13" t="n"/>
      <c r="Q347" s="30">
        <f>Tabela1[[#This Row],[Divid.]]</f>
        <v/>
      </c>
      <c r="R347" s="31" t="n">
        <v>0</v>
      </c>
      <c r="S3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7" s="17">
        <f>Tabela1[[#This Row],[Preço Calculado]]/Tabela1[[#This Row],[Preço atual]]-1</f>
        <v/>
      </c>
      <c r="U347" s="29">
        <f>HYPERLINK("https://statusinvest.com.br/fundos-imobiliarios/"&amp;Tabela1[[#This Row],[Ticker]],"Link")</f>
        <v/>
      </c>
      <c r="V347" s="38" t="inlineStr">
        <is>
          <t>https://fnet.bmfbovespa.com.br/fnet/publico/downloadDocumento?id=388698</t>
        </is>
      </c>
    </row>
    <row r="348">
      <c r="A348" s="42" t="inlineStr">
        <is>
          <t>RRCI11</t>
        </is>
      </c>
      <c r="B348" s="42" t="inlineStr">
        <is>
          <t>FII</t>
        </is>
      </c>
      <c r="C348" s="13" t="inlineStr">
        <is>
          <t>Títulos e Valores Mobiliários</t>
        </is>
      </c>
      <c r="D348" s="13" t="inlineStr">
        <is>
          <t>Rb Capital</t>
        </is>
      </c>
      <c r="E348" s="39" t="n">
        <v>87.70999999999999</v>
      </c>
      <c r="F348" s="39" t="n">
        <v>0.9</v>
      </c>
      <c r="G348" s="14">
        <f>Tabela1[[#This Row],[Divid.]]*12/Tabela1[[#This Row],[Preço atual]]</f>
        <v/>
      </c>
      <c r="H348" s="39" t="n">
        <v>14.89</v>
      </c>
      <c r="I348" s="39" t="n">
        <v>94.44</v>
      </c>
      <c r="J348" s="41">
        <f>Tabela1[[#This Row],[Preço atual]]/Tabela1[[#This Row],[VP]]</f>
        <v/>
      </c>
      <c r="K348" s="14" t="n"/>
      <c r="L348" s="14" t="n"/>
      <c r="M348" s="13" t="n">
        <v>3.94</v>
      </c>
      <c r="N348" s="13" t="n">
        <v>2656</v>
      </c>
      <c r="O348" s="13" t="n"/>
      <c r="P348" s="13" t="n"/>
      <c r="Q348" s="30">
        <f>Tabela1[[#This Row],[Divid.]]</f>
        <v/>
      </c>
      <c r="R348" s="31" t="n">
        <v>0</v>
      </c>
      <c r="S3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8" s="17">
        <f>Tabela1[[#This Row],[Preço Calculado]]/Tabela1[[#This Row],[Preço atual]]-1</f>
        <v/>
      </c>
      <c r="U348" s="29">
        <f>HYPERLINK("https://statusinvest.com.br/fundos-imobiliarios/"&amp;Tabela1[[#This Row],[Ticker]],"Link")</f>
        <v/>
      </c>
      <c r="V348" s="38" t="inlineStr">
        <is>
          <t>https://fnet.bmfbovespa.com.br/fnet/publico/downloadDocumento?id=390958</t>
        </is>
      </c>
    </row>
    <row r="349">
      <c r="A349" s="42" t="inlineStr">
        <is>
          <t>RSPD11</t>
        </is>
      </c>
      <c r="B349" s="42" t="inlineStr">
        <is>
          <t>FII</t>
        </is>
      </c>
      <c r="C349" s="13" t="inlineStr">
        <is>
          <t>Residencial</t>
        </is>
      </c>
      <c r="D349" s="13" t="inlineStr">
        <is>
          <t>Rb Capital</t>
        </is>
      </c>
      <c r="E349" s="39" t="n">
        <v>1125</v>
      </c>
      <c r="F349" s="39" t="n">
        <v>13.2509</v>
      </c>
      <c r="G349" s="14">
        <f>Tabela1[[#This Row],[Divid.]]*12/Tabela1[[#This Row],[Preço atual]]</f>
        <v/>
      </c>
      <c r="H349" s="39" t="n">
        <v>48.2819</v>
      </c>
      <c r="I349" s="39" t="n">
        <v>1119.9</v>
      </c>
      <c r="J349" s="41">
        <f>Tabela1[[#This Row],[Preço atual]]/Tabela1[[#This Row],[VP]]</f>
        <v/>
      </c>
      <c r="K349" s="14" t="n"/>
      <c r="L349" s="14" t="n"/>
      <c r="M349" s="13" t="n">
        <v>0.32</v>
      </c>
      <c r="N349" s="13" t="n">
        <v>105</v>
      </c>
      <c r="O349" s="13" t="n"/>
      <c r="P349" s="13" t="n"/>
      <c r="Q349" s="30">
        <f>Tabela1[[#This Row],[Divid.]]</f>
        <v/>
      </c>
      <c r="R349" s="31" t="n">
        <v>0</v>
      </c>
      <c r="S3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9" s="17">
        <f>Tabela1[[#This Row],[Preço Calculado]]/Tabela1[[#This Row],[Preço atual]]-1</f>
        <v/>
      </c>
      <c r="U349" s="29">
        <f>HYPERLINK("https://statusinvest.com.br/fundos-imobiliarios/"&amp;Tabela1[[#This Row],[Ticker]],"Link")</f>
        <v/>
      </c>
      <c r="V349" s="38" t="inlineStr">
        <is>
          <t>https://fnet.bmfbovespa.com.br/fnet/publico/downloadDocumento?id=383195</t>
        </is>
      </c>
    </row>
    <row r="350">
      <c r="A350" s="42" t="inlineStr">
        <is>
          <t>RVBI11</t>
        </is>
      </c>
      <c r="B350" s="42" t="inlineStr">
        <is>
          <t>FII</t>
        </is>
      </c>
      <c r="C350" s="13" t="inlineStr">
        <is>
          <t>Títulos e Valores Mobiliários</t>
        </is>
      </c>
      <c r="D350" s="13" t="inlineStr">
        <is>
          <t>Vbi Real Estate</t>
        </is>
      </c>
      <c r="E350" s="39" t="n">
        <v>72.67</v>
      </c>
      <c r="F350" s="39" t="n">
        <v>0.75</v>
      </c>
      <c r="G350" s="14">
        <f>Tabela1[[#This Row],[Divid.]]*12/Tabela1[[#This Row],[Preço atual]]</f>
        <v/>
      </c>
      <c r="H350" s="39" t="n">
        <v>9</v>
      </c>
      <c r="I350" s="39" t="n">
        <v>83.87</v>
      </c>
      <c r="J350" s="41">
        <f>Tabela1[[#This Row],[Preço atual]]/Tabela1[[#This Row],[VP]]</f>
        <v/>
      </c>
      <c r="K350" s="14" t="n"/>
      <c r="L350" s="14" t="n"/>
      <c r="M350" s="13" t="n">
        <v>1.15</v>
      </c>
      <c r="N350" s="13" t="n">
        <v>12075</v>
      </c>
      <c r="O350" s="13" t="n"/>
      <c r="P350" s="13" t="n"/>
      <c r="Q350" s="30">
        <f>Tabela1[[#This Row],[Divid.]]</f>
        <v/>
      </c>
      <c r="R350" s="31" t="n">
        <v>0</v>
      </c>
      <c r="S3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0" s="17">
        <f>Tabela1[[#This Row],[Preço Calculado]]/Tabela1[[#This Row],[Preço atual]]-1</f>
        <v/>
      </c>
      <c r="U350" s="29">
        <f>HYPERLINK("https://statusinvest.com.br/fundos-imobiliarios/"&amp;Tabela1[[#This Row],[Ticker]],"Link")</f>
        <v/>
      </c>
      <c r="V350" s="38" t="inlineStr">
        <is>
          <t>https://fnet.bmfbovespa.com.br/fnet/publico/downloadDocumento?id=391606</t>
        </is>
      </c>
    </row>
    <row r="351">
      <c r="A351" s="42" t="inlineStr">
        <is>
          <t>RZAK11</t>
        </is>
      </c>
      <c r="B351" s="42" t="inlineStr">
        <is>
          <t>FII</t>
        </is>
      </c>
      <c r="C351" s="13" t="inlineStr">
        <is>
          <t>Títulos e Valores Mobiliários</t>
        </is>
      </c>
      <c r="D351" s="13" t="inlineStr">
        <is>
          <t>Riza Gestora</t>
        </is>
      </c>
      <c r="E351" s="39" t="n">
        <v>96.76000000000001</v>
      </c>
      <c r="F351" s="39" t="n">
        <v>1.5</v>
      </c>
      <c r="G351" s="40">
        <f>Tabela1[[#This Row],[Divid.]]*12/Tabela1[[#This Row],[Preço atual]]</f>
        <v/>
      </c>
      <c r="H351" s="39" t="n">
        <v>17.8828</v>
      </c>
      <c r="I351" s="39" t="n">
        <v>92.64</v>
      </c>
      <c r="J351" s="41">
        <f>Tabela1[[#This Row],[Preço atual]]/Tabela1[[#This Row],[VP]]</f>
        <v/>
      </c>
      <c r="K351" s="14" t="n"/>
      <c r="L351" s="14" t="n"/>
      <c r="M351" s="13" t="n">
        <v>4.07</v>
      </c>
      <c r="N351" s="13" t="n">
        <v>22507</v>
      </c>
      <c r="O351" s="13" t="n"/>
      <c r="P351" s="13" t="n"/>
      <c r="Q351" s="30">
        <f>Tabela1[[#This Row],[Divid.]]</f>
        <v/>
      </c>
      <c r="R351" s="31" t="n">
        <v>0</v>
      </c>
      <c r="S3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1" s="17">
        <f>Tabela1[[#This Row],[Preço Calculado]]/Tabela1[[#This Row],[Preço atual]]-1</f>
        <v/>
      </c>
      <c r="U351" s="29">
        <f>HYPERLINK("https://statusinvest.com.br/fundos-imobiliarios/"&amp;Tabela1[[#This Row],[Ticker]],"Link")</f>
        <v/>
      </c>
      <c r="V351" s="38" t="inlineStr">
        <is>
          <t>https://fnet.bmfbovespa.com.br/fnet/publico/downloadDocumento?id=392002</t>
        </is>
      </c>
    </row>
    <row r="352">
      <c r="A352" s="42" t="inlineStr">
        <is>
          <t>RZTR11</t>
        </is>
      </c>
      <c r="B352" s="42" t="inlineStr">
        <is>
          <t>FII</t>
        </is>
      </c>
      <c r="C352" s="13" t="inlineStr">
        <is>
          <t>Híbrido</t>
        </is>
      </c>
      <c r="D352" s="13" t="inlineStr">
        <is>
          <t>Riza Gestora</t>
        </is>
      </c>
      <c r="E352" s="39" t="n">
        <v>100</v>
      </c>
      <c r="F352" s="39" t="n">
        <v>1.25</v>
      </c>
      <c r="G352" s="40">
        <f>Tabela1[[#This Row],[Divid.]]*12/Tabela1[[#This Row],[Preço atual]]</f>
        <v/>
      </c>
      <c r="H352" s="39" t="n">
        <v>15.86</v>
      </c>
      <c r="I352" s="39" t="n">
        <v>97.31</v>
      </c>
      <c r="J352" s="41">
        <f>Tabela1[[#This Row],[Preço atual]]/Tabela1[[#This Row],[VP]]</f>
        <v/>
      </c>
      <c r="K352" s="14" t="n">
        <v>0</v>
      </c>
      <c r="L352" s="14" t="n">
        <v>0</v>
      </c>
      <c r="M352" s="13" t="n">
        <v>6.33</v>
      </c>
      <c r="N352" s="13" t="n">
        <v>74214</v>
      </c>
      <c r="O352" s="13" t="n">
        <v>2</v>
      </c>
      <c r="P352" s="13" t="n">
        <v>0</v>
      </c>
      <c r="Q352" s="30">
        <f>Tabela1[[#This Row],[Divid.]]</f>
        <v/>
      </c>
      <c r="R352" s="31" t="n">
        <v>0</v>
      </c>
      <c r="S3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2" s="17">
        <f>Tabela1[[#This Row],[Preço Calculado]]/Tabela1[[#This Row],[Preço atual]]-1</f>
        <v/>
      </c>
      <c r="U352" s="29">
        <f>HYPERLINK("https://statusinvest.com.br/fundos-imobiliarios/"&amp;Tabela1[[#This Row],[Ticker]],"Link")</f>
        <v/>
      </c>
      <c r="V352" s="38" t="inlineStr">
        <is>
          <t>https://fnet.bmfbovespa.com.br/fnet/publico/downloadDocumento?id=388057</t>
        </is>
      </c>
    </row>
    <row r="353">
      <c r="A353" s="42" t="inlineStr">
        <is>
          <t>SAAG11</t>
        </is>
      </c>
      <c r="B353" s="42" t="inlineStr">
        <is>
          <t>FII</t>
        </is>
      </c>
      <c r="C353" s="13" t="inlineStr">
        <is>
          <t>Outros</t>
        </is>
      </c>
      <c r="D353" s="13" t="inlineStr">
        <is>
          <t>Rio Bravo</t>
        </is>
      </c>
      <c r="E353" s="39" t="n">
        <v>106.61</v>
      </c>
      <c r="F353" s="39" t="n">
        <v>0.93</v>
      </c>
      <c r="G353" s="14">
        <f>Tabela1[[#This Row],[Divid.]]*12/Tabela1[[#This Row],[Preço atual]]</f>
        <v/>
      </c>
      <c r="H353" s="39" t="n">
        <v>0</v>
      </c>
      <c r="I353" s="39" t="n">
        <v>111.5</v>
      </c>
      <c r="J353" s="41">
        <f>Tabela1[[#This Row],[Preço atual]]/Tabela1[[#This Row],[VP]]</f>
        <v/>
      </c>
      <c r="K353" s="14" t="n">
        <v>0</v>
      </c>
      <c r="L353" s="14" t="n">
        <v>0.004</v>
      </c>
      <c r="M353" s="13" t="n">
        <v>2.37</v>
      </c>
      <c r="N353" s="13" t="n">
        <v>16251</v>
      </c>
      <c r="O353" s="13" t="n"/>
      <c r="P353" s="13" t="n"/>
      <c r="Q353" s="30">
        <f>Tabela1[[#This Row],[Divid.]]</f>
        <v/>
      </c>
      <c r="R353" s="31" t="n">
        <v>0</v>
      </c>
      <c r="S3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3" s="17">
        <f>Tabela1[[#This Row],[Preço Calculado]]/Tabela1[[#This Row],[Preço atual]]-1</f>
        <v/>
      </c>
      <c r="U353" s="29">
        <f>HYPERLINK("https://statusinvest.com.br/fundos-imobiliarios/"&amp;Tabela1[[#This Row],[Ticker]],"Link")</f>
        <v/>
      </c>
      <c r="V353" s="38" t="inlineStr">
        <is>
          <t>N/A</t>
        </is>
      </c>
    </row>
    <row r="354">
      <c r="A354" s="42" t="inlineStr">
        <is>
          <t>SACL11</t>
        </is>
      </c>
      <c r="B354" s="42" t="inlineStr">
        <is>
          <t>FII</t>
        </is>
      </c>
      <c r="C354" s="13" t="inlineStr"/>
      <c r="D354" s="13" t="n"/>
      <c r="E354" s="39" t="n">
        <v>0</v>
      </c>
      <c r="F354" s="39" t="inlineStr">
        <is>
          <t>-</t>
        </is>
      </c>
      <c r="G354" s="40">
        <f>Tabela1[[#This Row],[Divid.]]*12/Tabela1[[#This Row],[Preço atual]]</f>
        <v/>
      </c>
      <c r="H354" s="39" t="n">
        <v>0</v>
      </c>
      <c r="I354" s="39" t="n">
        <v>0</v>
      </c>
      <c r="J354" s="41">
        <f>Tabela1[[#This Row],[Preço atual]]/Tabela1[[#This Row],[VP]]</f>
        <v/>
      </c>
      <c r="K354" s="14" t="n"/>
      <c r="L354" s="14" t="n"/>
      <c r="M354" s="13" t="inlineStr">
        <is>
          <t>-</t>
        </is>
      </c>
      <c r="N354" s="13" t="n"/>
      <c r="O354" s="13" t="n"/>
      <c r="P354" s="13" t="n"/>
      <c r="Q354" s="30">
        <f>Tabela1[[#This Row],[Divid.]]</f>
        <v/>
      </c>
      <c r="R354" s="31" t="n">
        <v>0</v>
      </c>
      <c r="S3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4" s="17">
        <f>Tabela1[[#This Row],[Preço Calculado]]/Tabela1[[#This Row],[Preço atual]]-1</f>
        <v/>
      </c>
      <c r="U354" s="29">
        <f>HYPERLINK("https://statusinvest.com.br/fundos-imobiliarios/"&amp;Tabela1[[#This Row],[Ticker]],"Link")</f>
        <v/>
      </c>
      <c r="V354" s="38" t="inlineStr">
        <is>
          <t>N/A</t>
        </is>
      </c>
    </row>
    <row r="355">
      <c r="A355" s="42" t="inlineStr">
        <is>
          <t>SADI11</t>
        </is>
      </c>
      <c r="B355" s="42" t="inlineStr">
        <is>
          <t>FII</t>
        </is>
      </c>
      <c r="C355" s="13" t="inlineStr">
        <is>
          <t>Títulos e Valores Mobiliários</t>
        </is>
      </c>
      <c r="D355" s="13" t="inlineStr">
        <is>
          <t>Santander</t>
        </is>
      </c>
      <c r="E355" s="39" t="n">
        <v>92</v>
      </c>
      <c r="F355" s="39" t="n">
        <v>1.05</v>
      </c>
      <c r="G355" s="40">
        <f>Tabela1[[#This Row],[Divid.]]*12/Tabela1[[#This Row],[Preço atual]]</f>
        <v/>
      </c>
      <c r="H355" s="39" t="n">
        <v>12.69</v>
      </c>
      <c r="I355" s="39" t="n">
        <v>99.2</v>
      </c>
      <c r="J355" s="41">
        <f>Tabela1[[#This Row],[Preço atual]]/Tabela1[[#This Row],[VP]]</f>
        <v/>
      </c>
      <c r="K355" s="14" t="n"/>
      <c r="L355" s="14" t="n"/>
      <c r="M355" s="13" t="n">
        <v>1.87</v>
      </c>
      <c r="N355" s="13" t="n">
        <v>7066</v>
      </c>
      <c r="O355" s="13" t="n"/>
      <c r="P355" s="13" t="n"/>
      <c r="Q355" s="30">
        <f>Tabela1[[#This Row],[Divid.]]</f>
        <v/>
      </c>
      <c r="R355" s="31" t="n">
        <v>0</v>
      </c>
      <c r="S3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5" s="17">
        <f>Tabela1[[#This Row],[Preço Calculado]]/Tabela1[[#This Row],[Preço atual]]-1</f>
        <v/>
      </c>
      <c r="U355" s="29">
        <f>HYPERLINK("https://statusinvest.com.br/fundos-imobiliarios/"&amp;Tabela1[[#This Row],[Ticker]],"Link")</f>
        <v/>
      </c>
      <c r="V355" s="38" t="inlineStr">
        <is>
          <t>https://fnet.bmfbovespa.com.br/fnet/publico/downloadDocumento?id=387577</t>
        </is>
      </c>
    </row>
    <row r="356">
      <c r="A356" s="42" t="inlineStr">
        <is>
          <t>SAIC11B</t>
        </is>
      </c>
      <c r="B356" s="42" t="inlineStr">
        <is>
          <t>FII</t>
        </is>
      </c>
      <c r="C356" s="13" t="inlineStr">
        <is>
          <t>Lajes Corporativas</t>
        </is>
      </c>
      <c r="D356" s="13" t="inlineStr">
        <is>
          <t>Brb</t>
        </is>
      </c>
      <c r="E356" s="39" t="n">
        <v>37.88</v>
      </c>
      <c r="F356" s="39" t="n">
        <v>0.6622</v>
      </c>
      <c r="G356" s="40">
        <f>Tabela1[[#This Row],[Divid.]]*12/Tabela1[[#This Row],[Preço atual]]</f>
        <v/>
      </c>
      <c r="H356" s="39" t="n">
        <v>0</v>
      </c>
      <c r="I356" s="39" t="n">
        <v>55.02</v>
      </c>
      <c r="J356" s="41">
        <f>Tabela1[[#This Row],[Preço atual]]/Tabela1[[#This Row],[VP]]</f>
        <v/>
      </c>
      <c r="K356" s="14" t="n">
        <v>1</v>
      </c>
      <c r="L356" s="14" t="n">
        <v>0</v>
      </c>
      <c r="M356" s="13" t="n">
        <v>4.11</v>
      </c>
      <c r="N356" s="13" t="n">
        <v>51</v>
      </c>
      <c r="O356" s="13" t="n">
        <v>4705</v>
      </c>
      <c r="P356" s="13" t="n">
        <v>0</v>
      </c>
      <c r="Q356" s="30">
        <f>Tabela1[[#This Row],[Divid.]]</f>
        <v/>
      </c>
      <c r="R356" s="31" t="n">
        <v>0</v>
      </c>
      <c r="S3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6" s="17">
        <f>Tabela1[[#This Row],[Preço Calculado]]/Tabela1[[#This Row],[Preço atual]]-1</f>
        <v/>
      </c>
      <c r="U356" s="29">
        <f>HYPERLINK("https://statusinvest.com.br/fundos-imobiliarios/"&amp;Tabela1[[#This Row],[Ticker]],"Link")</f>
        <v/>
      </c>
      <c r="V356" s="38" t="inlineStr">
        <is>
          <t>https://fnet.bmfbovespa.com.br/fnet/publico/downloadDocumento?id=313255</t>
        </is>
      </c>
    </row>
    <row r="357">
      <c r="A357" s="42" t="inlineStr">
        <is>
          <t>SALI11</t>
        </is>
      </c>
      <c r="B357" s="42" t="inlineStr">
        <is>
          <t>FII</t>
        </is>
      </c>
      <c r="C357" s="13" t="inlineStr">
        <is>
          <t>Outros</t>
        </is>
      </c>
      <c r="D357" s="13" t="n"/>
      <c r="E357" s="39" t="n">
        <v>0</v>
      </c>
      <c r="F357" s="39" t="inlineStr">
        <is>
          <t>-</t>
        </is>
      </c>
      <c r="G357" s="40">
        <f>Tabela1[[#This Row],[Divid.]]*12/Tabela1[[#This Row],[Preço atual]]</f>
        <v/>
      </c>
      <c r="H357" s="39" t="n">
        <v>0</v>
      </c>
      <c r="I357" s="39" t="n">
        <v>101.24</v>
      </c>
      <c r="J357" s="41">
        <f>Tabela1[[#This Row],[Preço atual]]/Tabela1[[#This Row],[VP]]</f>
        <v/>
      </c>
      <c r="K357" s="14" t="n"/>
      <c r="L357" s="14" t="n"/>
      <c r="M357" s="13" t="n">
        <v>3.96</v>
      </c>
      <c r="N357" s="13" t="n">
        <v>1</v>
      </c>
      <c r="O357" s="13" t="n"/>
      <c r="P357" s="13" t="n"/>
      <c r="Q357" s="30">
        <f>Tabela1[[#This Row],[Divid.]]</f>
        <v/>
      </c>
      <c r="R357" s="31" t="n">
        <v>0</v>
      </c>
      <c r="S3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7" s="17">
        <f>Tabela1[[#This Row],[Preço Calculado]]/Tabela1[[#This Row],[Preço atual]]-1</f>
        <v/>
      </c>
      <c r="U357" s="29">
        <f>HYPERLINK("https://statusinvest.com.br/fundos-imobiliarios/"&amp;Tabela1[[#This Row],[Ticker]],"Link")</f>
        <v/>
      </c>
      <c r="V357" s="38" t="inlineStr">
        <is>
          <t>N/A</t>
        </is>
      </c>
    </row>
    <row r="358">
      <c r="A358" s="42" t="inlineStr">
        <is>
          <t>SARE11</t>
        </is>
      </c>
      <c r="B358" s="42" t="inlineStr">
        <is>
          <t>FII</t>
        </is>
      </c>
      <c r="C358" s="13" t="inlineStr">
        <is>
          <t>Híbrido</t>
        </is>
      </c>
      <c r="D358" s="13" t="inlineStr">
        <is>
          <t>Santander</t>
        </is>
      </c>
      <c r="E358" s="39" t="n">
        <v>67.89</v>
      </c>
      <c r="F358" s="39" t="n">
        <v>0.64</v>
      </c>
      <c r="G358" s="40">
        <f>Tabela1[[#This Row],[Divid.]]*12/Tabela1[[#This Row],[Preço atual]]</f>
        <v/>
      </c>
      <c r="H358" s="39" t="n">
        <v>8.33</v>
      </c>
      <c r="I358" s="39" t="n">
        <v>94.59</v>
      </c>
      <c r="J358" s="41">
        <f>Tabela1[[#This Row],[Preço atual]]/Tabela1[[#This Row],[VP]]</f>
        <v/>
      </c>
      <c r="K358" s="14" t="n">
        <v>0</v>
      </c>
      <c r="L358" s="14" t="n">
        <v>0</v>
      </c>
      <c r="M358" s="13" t="n">
        <v>10.32</v>
      </c>
      <c r="N358" s="13" t="n">
        <v>31889</v>
      </c>
      <c r="O358" s="13" t="n">
        <v>2567</v>
      </c>
      <c r="P358" s="13" t="n">
        <v>251</v>
      </c>
      <c r="Q358" s="30">
        <f>Tabela1[[#This Row],[Divid.]]</f>
        <v/>
      </c>
      <c r="R358" s="31" t="n">
        <v>0</v>
      </c>
      <c r="S3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8" s="17">
        <f>Tabela1[[#This Row],[Preço Calculado]]/Tabela1[[#This Row],[Preço atual]]-1</f>
        <v/>
      </c>
      <c r="U358" s="29">
        <f>HYPERLINK("https://statusinvest.com.br/fundos-imobiliarios/"&amp;Tabela1[[#This Row],[Ticker]],"Link")</f>
        <v/>
      </c>
      <c r="V358" s="38" t="inlineStr">
        <is>
          <t>https://fnet.bmfbovespa.com.br/fnet/publico/downloadDocumento?id=391672</t>
        </is>
      </c>
    </row>
    <row r="359">
      <c r="A359" s="42" t="inlineStr">
        <is>
          <t>SBCL11</t>
        </is>
      </c>
      <c r="B359" s="42" t="inlineStr">
        <is>
          <t>FII</t>
        </is>
      </c>
      <c r="C359" s="13" t="inlineStr">
        <is>
          <t>Logística</t>
        </is>
      </c>
      <c r="D359" s="13" t="n"/>
      <c r="E359" s="39" t="n">
        <v>0</v>
      </c>
      <c r="F359" s="39" t="inlineStr">
        <is>
          <t>-</t>
        </is>
      </c>
      <c r="G359" s="14">
        <f>Tabela1[[#This Row],[Divid.]]*12/Tabela1[[#This Row],[Preço atual]]</f>
        <v/>
      </c>
      <c r="H359" s="39" t="n">
        <v>0</v>
      </c>
      <c r="I359" s="39" t="n">
        <v>945.01</v>
      </c>
      <c r="J359" s="41">
        <f>Tabela1[[#This Row],[Preço atual]]/Tabela1[[#This Row],[VP]]</f>
        <v/>
      </c>
      <c r="K359" s="14" t="n"/>
      <c r="L359" s="14" t="n"/>
      <c r="M359" s="13" t="n">
        <v>142.09</v>
      </c>
      <c r="N359" s="13" t="n">
        <v>2</v>
      </c>
      <c r="O359" s="13" t="n"/>
      <c r="P359" s="13" t="n"/>
      <c r="Q359" s="30">
        <f>Tabela1[[#This Row],[Divid.]]</f>
        <v/>
      </c>
      <c r="R359" s="31" t="n">
        <v>0</v>
      </c>
      <c r="S3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9" s="17">
        <f>Tabela1[[#This Row],[Preço Calculado]]/Tabela1[[#This Row],[Preço atual]]-1</f>
        <v/>
      </c>
      <c r="U359" s="29">
        <f>HYPERLINK("https://statusinvest.com.br/fundos-imobiliarios/"&amp;Tabela1[[#This Row],[Ticker]],"Link")</f>
        <v/>
      </c>
      <c r="V359" s="38" t="inlineStr">
        <is>
          <t>N/A</t>
        </is>
      </c>
    </row>
    <row r="360">
      <c r="A360" s="42" t="inlineStr">
        <is>
          <t>SCPF11</t>
        </is>
      </c>
      <c r="B360" s="42" t="inlineStr">
        <is>
          <t>FII</t>
        </is>
      </c>
      <c r="C360" s="13" t="inlineStr">
        <is>
          <t>Shoppings</t>
        </is>
      </c>
      <c r="D360" s="13" t="inlineStr">
        <is>
          <t>Br-capital</t>
        </is>
      </c>
      <c r="E360" s="39" t="n">
        <v>5.01</v>
      </c>
      <c r="F360" s="39" t="n">
        <v>0.018</v>
      </c>
      <c r="G360" s="40">
        <f>Tabela1[[#This Row],[Divid.]]*12/Tabela1[[#This Row],[Preço atual]]</f>
        <v/>
      </c>
      <c r="H360" s="39" t="n">
        <v>0.2316</v>
      </c>
      <c r="I360" s="39" t="n">
        <v>12.61</v>
      </c>
      <c r="J360" s="41">
        <f>Tabela1[[#This Row],[Preço atual]]/Tabela1[[#This Row],[VP]]</f>
        <v/>
      </c>
      <c r="K360" s="14" t="n">
        <v>0.233</v>
      </c>
      <c r="L360" s="14" t="n">
        <v>0.269</v>
      </c>
      <c r="M360" s="13" t="n">
        <v>2.52</v>
      </c>
      <c r="N360" s="13" t="n">
        <v>4997</v>
      </c>
      <c r="O360" s="13" t="n">
        <v>4279</v>
      </c>
      <c r="P360" s="13" t="n">
        <v>792</v>
      </c>
      <c r="Q360" s="30">
        <f>Tabela1[[#This Row],[Divid.]]</f>
        <v/>
      </c>
      <c r="R360" s="31" t="n">
        <v>0</v>
      </c>
      <c r="S3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0" s="17">
        <f>Tabela1[[#This Row],[Preço Calculado]]/Tabela1[[#This Row],[Preço atual]]-1</f>
        <v/>
      </c>
      <c r="U360" s="29">
        <f>HYPERLINK("https://statusinvest.com.br/fundos-imobiliarios/"&amp;Tabela1[[#This Row],[Ticker]],"Link")</f>
        <v/>
      </c>
      <c r="V360" s="38" t="inlineStr">
        <is>
          <t>https://fnet.bmfbovespa.com.br/fnet/publico/downloadDocumento?id=369717</t>
        </is>
      </c>
    </row>
    <row r="361">
      <c r="A361" s="42" t="inlineStr">
        <is>
          <t>SDIL11</t>
        </is>
      </c>
      <c r="B361" s="42" t="inlineStr">
        <is>
          <t>FII</t>
        </is>
      </c>
      <c r="C361" s="13" t="inlineStr">
        <is>
          <t>Logística</t>
        </is>
      </c>
      <c r="D361" s="13" t="inlineStr">
        <is>
          <t>Rio Bravo</t>
        </is>
      </c>
      <c r="E361" s="39" t="n">
        <v>95.19</v>
      </c>
      <c r="F361" s="39" t="n">
        <v>0.82</v>
      </c>
      <c r="G361" s="40">
        <f>Tabela1[[#This Row],[Divid.]]*12/Tabela1[[#This Row],[Preço atual]]</f>
        <v/>
      </c>
      <c r="H361" s="39" t="n">
        <v>10.06</v>
      </c>
      <c r="I361" s="39" t="n">
        <v>98.33</v>
      </c>
      <c r="J361" s="41">
        <f>Tabela1[[#This Row],[Preço atual]]/Tabela1[[#This Row],[VP]]</f>
        <v/>
      </c>
      <c r="K361" s="14" t="n">
        <v>0.012</v>
      </c>
      <c r="L361" s="14" t="n">
        <v>0</v>
      </c>
      <c r="M361" s="13" t="n">
        <v>1.03</v>
      </c>
      <c r="N361" s="13" t="n">
        <v>66617</v>
      </c>
      <c r="O361" s="13" t="n">
        <v>1702</v>
      </c>
      <c r="P361" s="13" t="n">
        <v>218</v>
      </c>
      <c r="Q361" s="30">
        <f>Tabela1[[#This Row],[Divid.]]</f>
        <v/>
      </c>
      <c r="R361" s="31" t="n">
        <v>0</v>
      </c>
      <c r="S3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1" s="17">
        <f>Tabela1[[#This Row],[Preço Calculado]]/Tabela1[[#This Row],[Preço atual]]-1</f>
        <v/>
      </c>
      <c r="U361" s="29">
        <f>HYPERLINK("https://statusinvest.com.br/fundos-imobiliarios/"&amp;Tabela1[[#This Row],[Ticker]],"Link")</f>
        <v/>
      </c>
      <c r="V361" s="38" t="inlineStr">
        <is>
          <t>https://fnet.bmfbovespa.com.br/fnet/publico/downloadDocumento?id=387198</t>
        </is>
      </c>
    </row>
    <row r="362">
      <c r="A362" s="42" t="inlineStr">
        <is>
          <t>SEED11</t>
        </is>
      </c>
      <c r="B362" s="42" t="inlineStr">
        <is>
          <t>FII</t>
        </is>
      </c>
      <c r="C362" s="13" t="inlineStr">
        <is>
          <t>Híbrido</t>
        </is>
      </c>
      <c r="D362" s="13" t="n"/>
      <c r="E362" s="39" t="n">
        <v>100</v>
      </c>
      <c r="F362" s="39" t="n">
        <v>1.14</v>
      </c>
      <c r="G362" s="14">
        <f>Tabela1[[#This Row],[Divid.]]*12/Tabela1[[#This Row],[Preço atual]]</f>
        <v/>
      </c>
      <c r="H362" s="39" t="n">
        <v>13.58</v>
      </c>
      <c r="I362" s="39" t="n">
        <v>87.3</v>
      </c>
      <c r="J362" s="41">
        <f>Tabela1[[#This Row],[Preço atual]]/Tabela1[[#This Row],[VP]]</f>
        <v/>
      </c>
      <c r="K362" s="14" t="n"/>
      <c r="L362" s="14" t="n"/>
      <c r="M362" s="13" t="n">
        <v>1.38</v>
      </c>
      <c r="N362" s="13" t="n">
        <v>111</v>
      </c>
      <c r="O362" s="13" t="n"/>
      <c r="P362" s="13" t="n"/>
      <c r="Q362" s="30">
        <f>Tabela1[[#This Row],[Divid.]]</f>
        <v/>
      </c>
      <c r="R362" s="31" t="n">
        <v>0</v>
      </c>
      <c r="S3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2" s="17">
        <f>Tabela1[[#This Row],[Preço Calculado]]/Tabela1[[#This Row],[Preço atual]]-1</f>
        <v/>
      </c>
      <c r="U362" s="29">
        <f>HYPERLINK("https://statusinvest.com.br/fundos-imobiliarios/"&amp;Tabela1[[#This Row],[Ticker]],"Link")</f>
        <v/>
      </c>
      <c r="V362" s="38" t="inlineStr">
        <is>
          <t>https://fnet.bmfbovespa.com.br/fnet/publico/downloadDocumento?id=330513</t>
        </is>
      </c>
    </row>
    <row r="363">
      <c r="A363" s="42" t="inlineStr">
        <is>
          <t>SEQR11</t>
        </is>
      </c>
      <c r="B363" s="42" t="inlineStr">
        <is>
          <t>FII</t>
        </is>
      </c>
      <c r="C363" s="13" t="inlineStr">
        <is>
          <t>Outros</t>
        </is>
      </c>
      <c r="D363" s="13" t="inlineStr">
        <is>
          <t>Sequóia</t>
        </is>
      </c>
      <c r="E363" s="39" t="n">
        <v>62.21</v>
      </c>
      <c r="F363" s="39" t="n">
        <v>0.6776</v>
      </c>
      <c r="G363" s="40">
        <f>Tabela1[[#This Row],[Divid.]]*12/Tabela1[[#This Row],[Preço atual]]</f>
        <v/>
      </c>
      <c r="H363" s="39" t="n">
        <v>7.771</v>
      </c>
      <c r="I363" s="39" t="n">
        <v>96.27</v>
      </c>
      <c r="J363" s="41">
        <f>Tabela1[[#This Row],[Preço atual]]/Tabela1[[#This Row],[VP]]</f>
        <v/>
      </c>
      <c r="K363" s="14" t="n">
        <v>0</v>
      </c>
      <c r="L363" s="14" t="n">
        <v>0</v>
      </c>
      <c r="M363" s="13" t="n">
        <v>0.5600000000000001</v>
      </c>
      <c r="N363" s="13" t="n">
        <v>4608</v>
      </c>
      <c r="O363" s="13" t="n">
        <v>2286</v>
      </c>
      <c r="P363" s="13" t="n">
        <v>331</v>
      </c>
      <c r="Q363" s="30">
        <f>Tabela1[[#This Row],[Divid.]]</f>
        <v/>
      </c>
      <c r="R363" s="31" t="n">
        <v>0</v>
      </c>
      <c r="S3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3" s="17">
        <f>Tabela1[[#This Row],[Preço Calculado]]/Tabela1[[#This Row],[Preço atual]]-1</f>
        <v/>
      </c>
      <c r="U363" s="29">
        <f>HYPERLINK("https://statusinvest.com.br/fundos-imobiliarios/"&amp;Tabela1[[#This Row],[Ticker]],"Link")</f>
        <v/>
      </c>
      <c r="V363" s="38" t="inlineStr">
        <is>
          <t>https://fnet.bmfbovespa.com.br/fnet/publico/downloadDocumento?id=389517</t>
        </is>
      </c>
    </row>
    <row r="364">
      <c r="A364" s="42" t="inlineStr">
        <is>
          <t>SFND11</t>
        </is>
      </c>
      <c r="B364" s="42" t="inlineStr">
        <is>
          <t>FII</t>
        </is>
      </c>
      <c r="C364" s="13" t="inlineStr">
        <is>
          <t>Lajes Corporativas</t>
        </is>
      </c>
      <c r="D364" s="13" t="inlineStr">
        <is>
          <t>Rio Bravo</t>
        </is>
      </c>
      <c r="E364" s="39" t="n">
        <v>83.06999999999999</v>
      </c>
      <c r="F364" s="39" t="n">
        <v>4.25</v>
      </c>
      <c r="G364" s="40">
        <f>Tabela1[[#This Row],[Divid.]]*12/Tabela1[[#This Row],[Preço atual]]</f>
        <v/>
      </c>
      <c r="H364" s="39" t="n">
        <v>0</v>
      </c>
      <c r="I364" s="39" t="n">
        <v>9.539999999999999</v>
      </c>
      <c r="J364" s="41">
        <f>Tabela1[[#This Row],[Preço atual]]/Tabela1[[#This Row],[VP]]</f>
        <v/>
      </c>
      <c r="K364" s="14" t="n">
        <v>1</v>
      </c>
      <c r="L364" s="14" t="n">
        <v>0</v>
      </c>
      <c r="M364" s="13" t="n">
        <v>17</v>
      </c>
      <c r="N364" s="13" t="n">
        <v>54</v>
      </c>
      <c r="O364" s="13" t="n"/>
      <c r="P364" s="13" t="n"/>
      <c r="Q364" s="30">
        <f>Tabela1[[#This Row],[Divid.]]</f>
        <v/>
      </c>
      <c r="R364" s="31" t="n">
        <v>0</v>
      </c>
      <c r="S3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4" s="17">
        <f>Tabela1[[#This Row],[Preço Calculado]]/Tabela1[[#This Row],[Preço atual]]-1</f>
        <v/>
      </c>
      <c r="U364" s="29">
        <f>HYPERLINK("https://statusinvest.com.br/fundos-imobiliarios/"&amp;Tabela1[[#This Row],[Ticker]],"Link")</f>
        <v/>
      </c>
      <c r="V364" s="38" t="inlineStr">
        <is>
          <t>N/A</t>
        </is>
      </c>
    </row>
    <row r="365">
      <c r="A365" s="42" t="inlineStr">
        <is>
          <t>SFRO11</t>
        </is>
      </c>
      <c r="B365" s="42" t="inlineStr">
        <is>
          <t>FII</t>
        </is>
      </c>
      <c r="C365" s="13" t="inlineStr">
        <is>
          <t>Híbrido</t>
        </is>
      </c>
      <c r="D365" s="13" t="n"/>
      <c r="E365" s="39" t="n">
        <v>0</v>
      </c>
      <c r="F365" s="39" t="inlineStr">
        <is>
          <t>-</t>
        </is>
      </c>
      <c r="G365" s="40">
        <f>Tabela1[[#This Row],[Divid.]]*12/Tabela1[[#This Row],[Preço atual]]</f>
        <v/>
      </c>
      <c r="H365" s="39" t="n">
        <v>0</v>
      </c>
      <c r="I365" s="39" t="n">
        <v>5.93</v>
      </c>
      <c r="J365" s="41">
        <f>Tabela1[[#This Row],[Preço atual]]/Tabela1[[#This Row],[VP]]</f>
        <v/>
      </c>
      <c r="K365" s="14" t="n"/>
      <c r="L365" s="14" t="n"/>
      <c r="M365" s="13" t="n">
        <v>102.53</v>
      </c>
      <c r="N365" s="13" t="n">
        <v>20</v>
      </c>
      <c r="O365" s="13" t="n"/>
      <c r="P365" s="13" t="n"/>
      <c r="Q365" s="30">
        <f>Tabela1[[#This Row],[Divid.]]</f>
        <v/>
      </c>
      <c r="R365" s="31" t="n">
        <v>0</v>
      </c>
      <c r="S3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5" s="17">
        <f>Tabela1[[#This Row],[Preço Calculado]]/Tabela1[[#This Row],[Preço atual]]-1</f>
        <v/>
      </c>
      <c r="U365" s="29">
        <f>HYPERLINK("https://statusinvest.com.br/fundos-imobiliarios/"&amp;Tabela1[[#This Row],[Ticker]],"Link")</f>
        <v/>
      </c>
      <c r="V365" s="38" t="inlineStr">
        <is>
          <t>N/A</t>
        </is>
      </c>
    </row>
    <row r="366">
      <c r="A366" s="42" t="inlineStr">
        <is>
          <t>SHDP11B</t>
        </is>
      </c>
      <c r="B366" s="42" t="inlineStr">
        <is>
          <t>FII</t>
        </is>
      </c>
      <c r="C366" s="13" t="inlineStr">
        <is>
          <t>Shoppings</t>
        </is>
      </c>
      <c r="D366" s="13" t="inlineStr">
        <is>
          <t>Btg Pactual</t>
        </is>
      </c>
      <c r="E366" s="39" t="n">
        <v>0</v>
      </c>
      <c r="F366" s="39" t="n">
        <v>7.2972</v>
      </c>
      <c r="G366" s="40">
        <f>Tabela1[[#This Row],[Divid.]]*12/Tabela1[[#This Row],[Preço atual]]</f>
        <v/>
      </c>
      <c r="H366" s="39" t="n">
        <v>79.4492</v>
      </c>
      <c r="I366" s="39" t="n">
        <v>1370.5</v>
      </c>
      <c r="J366" s="41">
        <f>Tabela1[[#This Row],[Preço atual]]/Tabela1[[#This Row],[VP]]</f>
        <v/>
      </c>
      <c r="K366" s="14" t="n">
        <v>0.011</v>
      </c>
      <c r="L366" s="14" t="n">
        <v>0.045</v>
      </c>
      <c r="M366" s="13" t="n">
        <v>2.14</v>
      </c>
      <c r="N366" s="13" t="n">
        <v>3</v>
      </c>
      <c r="O366" s="13" t="n">
        <v>13425</v>
      </c>
      <c r="P366" s="13" t="n">
        <v>1141</v>
      </c>
      <c r="Q366" s="30">
        <f>Tabela1[[#This Row],[Divid.]]</f>
        <v/>
      </c>
      <c r="R366" s="31" t="n">
        <v>0</v>
      </c>
      <c r="S3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6" s="17">
        <f>Tabela1[[#This Row],[Preço Calculado]]/Tabela1[[#This Row],[Preço atual]]-1</f>
        <v/>
      </c>
      <c r="U366" s="29">
        <f>HYPERLINK("https://statusinvest.com.br/fundos-imobiliarios/"&amp;Tabela1[[#This Row],[Ticker]],"Link")</f>
        <v/>
      </c>
      <c r="V366" s="38" t="inlineStr">
        <is>
          <t>https://fnet.bmfbovespa.com.br/fnet/publico/downloadDocumento?id=36752</t>
        </is>
      </c>
    </row>
    <row r="367">
      <c r="A367" s="42" t="inlineStr">
        <is>
          <t>SHOP11</t>
        </is>
      </c>
      <c r="B367" s="42" t="inlineStr">
        <is>
          <t>FII</t>
        </is>
      </c>
      <c r="C367" s="13" t="inlineStr">
        <is>
          <t>Híbrido</t>
        </is>
      </c>
      <c r="D367" s="13" t="inlineStr">
        <is>
          <t>Captânia</t>
        </is>
      </c>
      <c r="E367" s="39" t="n">
        <v>100</v>
      </c>
      <c r="F367" s="39" t="inlineStr">
        <is>
          <t>-</t>
        </is>
      </c>
      <c r="G367" s="40">
        <f>Tabela1[[#This Row],[Divid.]]*12/Tabela1[[#This Row],[Preço atual]]</f>
        <v/>
      </c>
      <c r="H367" s="39" t="n">
        <v>0</v>
      </c>
      <c r="I367" s="39" t="n">
        <v>45.67</v>
      </c>
      <c r="J367" s="41">
        <f>Tabela1[[#This Row],[Preço atual]]/Tabela1[[#This Row],[VP]]</f>
        <v/>
      </c>
      <c r="K367" s="14" t="n">
        <v>0</v>
      </c>
      <c r="L367" s="14" t="n">
        <v>0.064</v>
      </c>
      <c r="M367" s="13" t="n">
        <v>6.49</v>
      </c>
      <c r="N367" s="13" t="n">
        <v>22</v>
      </c>
      <c r="O367" s="13" t="n">
        <v>5342</v>
      </c>
      <c r="P367" s="13" t="n">
        <v>306</v>
      </c>
      <c r="Q367" s="30">
        <f>Tabela1[[#This Row],[Divid.]]</f>
        <v/>
      </c>
      <c r="R367" s="31" t="n">
        <v>0</v>
      </c>
      <c r="S3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7" s="17">
        <f>Tabela1[[#This Row],[Preço Calculado]]/Tabela1[[#This Row],[Preço atual]]-1</f>
        <v/>
      </c>
      <c r="U367" s="29">
        <f>HYPERLINK("https://statusinvest.com.br/fundos-imobiliarios/"&amp;Tabela1[[#This Row],[Ticker]],"Link")</f>
        <v/>
      </c>
      <c r="V367" s="38" t="inlineStr">
        <is>
          <t>https://fnet.bmfbovespa.com.br/fnet/publico/downloadDocumento?id=393424</t>
        </is>
      </c>
    </row>
    <row r="368">
      <c r="A368" s="42" t="inlineStr">
        <is>
          <t>SHPH11</t>
        </is>
      </c>
      <c r="B368" s="42" t="inlineStr">
        <is>
          <t>FII</t>
        </is>
      </c>
      <c r="C368" s="13" t="inlineStr">
        <is>
          <t>Shoppings</t>
        </is>
      </c>
      <c r="D368" s="13" t="inlineStr">
        <is>
          <t>Rio Bravo</t>
        </is>
      </c>
      <c r="E368" s="39" t="n">
        <v>736.46</v>
      </c>
      <c r="F368" s="39" t="n">
        <v>2.7</v>
      </c>
      <c r="G368" s="40">
        <f>Tabela1[[#This Row],[Divid.]]*12/Tabela1[[#This Row],[Preço atual]]</f>
        <v/>
      </c>
      <c r="H368" s="39" t="n">
        <v>48.54</v>
      </c>
      <c r="I368" s="39" t="n">
        <v>889.27</v>
      </c>
      <c r="J368" s="41">
        <f>Tabela1[[#This Row],[Preço atual]]/Tabela1[[#This Row],[VP]]</f>
        <v/>
      </c>
      <c r="K368" s="14" t="n">
        <v>0.092</v>
      </c>
      <c r="L368" s="14" t="n">
        <v>0.114</v>
      </c>
      <c r="M368" s="13" t="n">
        <v>0.67</v>
      </c>
      <c r="N368" s="13" t="n">
        <v>2634</v>
      </c>
      <c r="O368" s="13" t="n">
        <v>13038</v>
      </c>
      <c r="P368" s="13" t="n">
        <v>1017</v>
      </c>
      <c r="Q368" s="30">
        <f>Tabela1[[#This Row],[Divid.]]</f>
        <v/>
      </c>
      <c r="R368" s="31" t="n">
        <v>0</v>
      </c>
      <c r="S3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8" s="17">
        <f>Tabela1[[#This Row],[Preço Calculado]]/Tabela1[[#This Row],[Preço atual]]-1</f>
        <v/>
      </c>
      <c r="U368" s="29">
        <f>HYPERLINK("https://statusinvest.com.br/fundos-imobiliarios/"&amp;Tabela1[[#This Row],[Ticker]],"Link")</f>
        <v/>
      </c>
      <c r="V368" s="38" t="inlineStr">
        <is>
          <t>https://fnet.bmfbovespa.com.br/fnet/publico/downloadDocumento?id=391466</t>
        </is>
      </c>
    </row>
    <row r="369">
      <c r="A369" s="42" t="inlineStr">
        <is>
          <t>SHSO11</t>
        </is>
      </c>
      <c r="B369" s="42" t="inlineStr">
        <is>
          <t>FII</t>
        </is>
      </c>
      <c r="C369" s="13" t="inlineStr">
        <is>
          <t>Títulos e Valores Mobiliários</t>
        </is>
      </c>
      <c r="D369" s="13" t="n"/>
      <c r="E369" s="39" t="n">
        <v>0</v>
      </c>
      <c r="F369" s="39" t="n">
        <v>0.5</v>
      </c>
      <c r="G369" s="40">
        <f>Tabela1[[#This Row],[Divid.]]*12/Tabela1[[#This Row],[Preço atual]]</f>
        <v/>
      </c>
      <c r="H369" s="39" t="n">
        <v>4.52</v>
      </c>
      <c r="I369" s="39" t="n">
        <v>87.81999999999999</v>
      </c>
      <c r="J369" s="41">
        <f>Tabela1[[#This Row],[Preço atual]]/Tabela1[[#This Row],[VP]]</f>
        <v/>
      </c>
      <c r="K369" s="14" t="n"/>
      <c r="L369" s="14" t="n"/>
      <c r="M369" s="13" t="n">
        <v>11.1</v>
      </c>
      <c r="N369" s="13" t="n">
        <v>1</v>
      </c>
      <c r="O369" s="13" t="n"/>
      <c r="P369" s="13" t="n"/>
      <c r="Q369" s="30">
        <f>Tabela1[[#This Row],[Divid.]]</f>
        <v/>
      </c>
      <c r="R369" s="31" t="n">
        <v>0</v>
      </c>
      <c r="S3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9" s="17">
        <f>Tabela1[[#This Row],[Preço Calculado]]/Tabela1[[#This Row],[Preço atual]]-1</f>
        <v/>
      </c>
      <c r="U369" s="29">
        <f>HYPERLINK("https://statusinvest.com.br/fundos-imobiliarios/"&amp;Tabela1[[#This Row],[Ticker]],"Link")</f>
        <v/>
      </c>
      <c r="V369" s="38" t="inlineStr">
        <is>
          <t>N/A</t>
        </is>
      </c>
    </row>
    <row r="370">
      <c r="A370" s="42" t="inlineStr">
        <is>
          <t>SIGR11</t>
        </is>
      </c>
      <c r="B370" s="42" t="inlineStr">
        <is>
          <t>FII</t>
        </is>
      </c>
      <c r="C370" s="13" t="inlineStr">
        <is>
          <t>Títulos e Valores Mobiliários</t>
        </is>
      </c>
      <c r="D370" s="13" t="n"/>
      <c r="E370" s="39" t="n">
        <v>0</v>
      </c>
      <c r="F370" s="39" t="n">
        <v>1.0039</v>
      </c>
      <c r="G370" s="40">
        <f>Tabela1[[#This Row],[Divid.]]*12/Tabela1[[#This Row],[Preço atual]]</f>
        <v/>
      </c>
      <c r="H370" s="39" t="n">
        <v>2.0039</v>
      </c>
      <c r="I370" s="39" t="n">
        <v>98.56999999999999</v>
      </c>
      <c r="J370" s="41">
        <f>Tabela1[[#This Row],[Preço atual]]/Tabela1[[#This Row],[VP]]</f>
        <v/>
      </c>
      <c r="K370" s="14" t="n"/>
      <c r="L370" s="14" t="n"/>
      <c r="M370" s="13" t="n">
        <v>18.4</v>
      </c>
      <c r="N370" s="13" t="n">
        <v>51</v>
      </c>
      <c r="O370" s="13" t="n"/>
      <c r="P370" s="13" t="n"/>
      <c r="Q370" s="30">
        <f>Tabela1[[#This Row],[Divid.]]</f>
        <v/>
      </c>
      <c r="R370" s="31" t="n">
        <v>0</v>
      </c>
      <c r="S3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0" s="17">
        <f>Tabela1[[#This Row],[Preço Calculado]]/Tabela1[[#This Row],[Preço atual]]-1</f>
        <v/>
      </c>
      <c r="U370" s="29">
        <f>HYPERLINK("https://statusinvest.com.br/fundos-imobiliarios/"&amp;Tabela1[[#This Row],[Ticker]],"Link")</f>
        <v/>
      </c>
      <c r="V370" s="38" t="inlineStr">
        <is>
          <t>https://fnet.bmfbovespa.com.br/fnet/publico/downloadDocumento?id=392824</t>
        </is>
      </c>
    </row>
    <row r="371">
      <c r="A371" s="42" t="inlineStr">
        <is>
          <t>SJAU11</t>
        </is>
      </c>
      <c r="B371" s="42" t="inlineStr">
        <is>
          <t>FII</t>
        </is>
      </c>
      <c r="C371" s="13" t="inlineStr">
        <is>
          <t>Logística</t>
        </is>
      </c>
      <c r="D371" s="13" t="n"/>
      <c r="E371" s="39" t="n">
        <v>110</v>
      </c>
      <c r="F371" s="39" t="inlineStr">
        <is>
          <t>-</t>
        </is>
      </c>
      <c r="G371" s="40">
        <f>Tabela1[[#This Row],[Divid.]]*12/Tabela1[[#This Row],[Preço atual]]</f>
        <v/>
      </c>
      <c r="H371" s="39" t="n">
        <v>0</v>
      </c>
      <c r="I371" s="39" t="n">
        <v>102.48</v>
      </c>
      <c r="J371" s="41">
        <f>Tabela1[[#This Row],[Preço atual]]/Tabela1[[#This Row],[VP]]</f>
        <v/>
      </c>
      <c r="K371" s="14" t="n"/>
      <c r="L371" s="14" t="n"/>
      <c r="M371" s="13" t="n">
        <v>0.09</v>
      </c>
      <c r="N371" s="13" t="n">
        <v>142</v>
      </c>
      <c r="O371" s="13" t="n"/>
      <c r="P371" s="13" t="n"/>
      <c r="Q371" s="30">
        <f>Tabela1[[#This Row],[Divid.]]</f>
        <v/>
      </c>
      <c r="R371" s="31" t="n">
        <v>0</v>
      </c>
      <c r="S3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1" s="17">
        <f>Tabela1[[#This Row],[Preço Calculado]]/Tabela1[[#This Row],[Preço atual]]-1</f>
        <v/>
      </c>
      <c r="U371" s="29">
        <f>HYPERLINK("https://statusinvest.com.br/fundos-imobiliarios/"&amp;Tabela1[[#This Row],[Ticker]],"Link")</f>
        <v/>
      </c>
      <c r="V371" s="38" t="inlineStr">
        <is>
          <t>N/A</t>
        </is>
      </c>
    </row>
    <row r="372">
      <c r="A372" s="42" t="inlineStr">
        <is>
          <t>SNCI11</t>
        </is>
      </c>
      <c r="B372" s="42" t="inlineStr">
        <is>
          <t>FII</t>
        </is>
      </c>
      <c r="C372" s="13" t="inlineStr">
        <is>
          <t>Títulos e Valores Mobiliários</t>
        </is>
      </c>
      <c r="D372" s="13" t="inlineStr">
        <is>
          <t>Suno Gestora</t>
        </is>
      </c>
      <c r="E372" s="39" t="n">
        <v>98.45999999999999</v>
      </c>
      <c r="F372" s="39" t="n">
        <v>1</v>
      </c>
      <c r="G372" s="40">
        <f>Tabela1[[#This Row],[Divid.]]*12/Tabela1[[#This Row],[Preço atual]]</f>
        <v/>
      </c>
      <c r="H372" s="39" t="n">
        <v>14.85</v>
      </c>
      <c r="I372" s="39" t="n">
        <v>97.31</v>
      </c>
      <c r="J372" s="41">
        <f>Tabela1[[#This Row],[Preço atual]]/Tabela1[[#This Row],[VP]]</f>
        <v/>
      </c>
      <c r="K372" s="14" t="n"/>
      <c r="L372" s="14" t="n"/>
      <c r="M372" s="13" t="n">
        <v>0.59</v>
      </c>
      <c r="N372" s="13" t="n">
        <v>43535</v>
      </c>
      <c r="O372" s="13" t="n"/>
      <c r="P372" s="13" t="n"/>
      <c r="Q372" s="30">
        <f>Tabela1[[#This Row],[Divid.]]</f>
        <v/>
      </c>
      <c r="R372" s="31" t="n">
        <v>0</v>
      </c>
      <c r="S3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2" s="17">
        <f>Tabela1[[#This Row],[Preço Calculado]]/Tabela1[[#This Row],[Preço atual]]-1</f>
        <v/>
      </c>
      <c r="U372" s="29">
        <f>HYPERLINK("https://statusinvest.com.br/fundos-imobiliarios/"&amp;Tabela1[[#This Row],[Ticker]],"Link")</f>
        <v/>
      </c>
      <c r="V372" s="38" t="inlineStr">
        <is>
          <t>https://fnet.bmfbovespa.com.br/fnet/publico/downloadDocumento?id=392960</t>
        </is>
      </c>
    </row>
    <row r="373">
      <c r="A373" s="42" t="inlineStr">
        <is>
          <t>SNEL11</t>
        </is>
      </c>
      <c r="B373" s="42" t="inlineStr">
        <is>
          <t>FII</t>
        </is>
      </c>
      <c r="C373" s="13" t="inlineStr"/>
      <c r="D373" s="13" t="n"/>
      <c r="E373" s="39" t="n">
        <v>100</v>
      </c>
      <c r="F373" s="39" t="inlineStr">
        <is>
          <t>-</t>
        </is>
      </c>
      <c r="G373" s="40">
        <f>Tabela1[[#This Row],[Divid.]]*12/Tabela1[[#This Row],[Preço atual]]</f>
        <v/>
      </c>
      <c r="H373" s="39" t="n">
        <v>0</v>
      </c>
      <c r="I373" s="39" t="n">
        <v>0</v>
      </c>
      <c r="J373" s="41">
        <f>Tabela1[[#This Row],[Preço atual]]/Tabela1[[#This Row],[VP]]</f>
        <v/>
      </c>
      <c r="K373" s="14" t="n"/>
      <c r="L373" s="14" t="n"/>
      <c r="M373" s="13" t="inlineStr">
        <is>
          <t>-</t>
        </is>
      </c>
      <c r="N373" s="13" t="n"/>
      <c r="O373" s="13" t="n"/>
      <c r="P373" s="13" t="n"/>
      <c r="Q373" s="30">
        <f>Tabela1[[#This Row],[Divid.]]</f>
        <v/>
      </c>
      <c r="R373" s="31" t="n">
        <v>0</v>
      </c>
      <c r="S3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3" s="17">
        <f>Tabela1[[#This Row],[Preço Calculado]]/Tabela1[[#This Row],[Preço atual]]-1</f>
        <v/>
      </c>
      <c r="U373" s="29">
        <f>HYPERLINK("https://statusinvest.com.br/fundos-imobiliarios/"&amp;Tabela1[[#This Row],[Ticker]],"Link")</f>
        <v/>
      </c>
      <c r="V373" s="38" t="inlineStr">
        <is>
          <t>N/A</t>
        </is>
      </c>
    </row>
    <row r="374">
      <c r="A374" s="42" t="inlineStr">
        <is>
          <t>SNFF11</t>
        </is>
      </c>
      <c r="B374" s="42" t="inlineStr">
        <is>
          <t>FII</t>
        </is>
      </c>
      <c r="C374" s="13" t="inlineStr">
        <is>
          <t>Títulos e Valores Mobiliários</t>
        </is>
      </c>
      <c r="D374" s="13" t="inlineStr">
        <is>
          <t>Suno Gestora</t>
        </is>
      </c>
      <c r="E374" s="39" t="n">
        <v>87.94</v>
      </c>
      <c r="F374" s="39" t="n">
        <v>1.3</v>
      </c>
      <c r="G374" s="40">
        <f>Tabela1[[#This Row],[Divid.]]*12/Tabela1[[#This Row],[Preço atual]]</f>
        <v/>
      </c>
      <c r="H374" s="39" t="n">
        <v>9.1</v>
      </c>
      <c r="I374" s="39" t="n">
        <v>88.83</v>
      </c>
      <c r="J374" s="41">
        <f>Tabela1[[#This Row],[Preço atual]]/Tabela1[[#This Row],[VP]]</f>
        <v/>
      </c>
      <c r="K374" s="14" t="n"/>
      <c r="L374" s="14" t="n"/>
      <c r="M374" s="13" t="n">
        <v>1.3</v>
      </c>
      <c r="N374" s="13" t="n">
        <v>31895</v>
      </c>
      <c r="O374" s="13" t="n"/>
      <c r="P374" s="13" t="n"/>
      <c r="Q374" s="30">
        <f>Tabela1[[#This Row],[Divid.]]</f>
        <v/>
      </c>
      <c r="R374" s="31" t="n">
        <v>0</v>
      </c>
      <c r="S3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4" s="17">
        <f>Tabela1[[#This Row],[Preço Calculado]]/Tabela1[[#This Row],[Preço atual]]-1</f>
        <v/>
      </c>
      <c r="U374" s="29">
        <f>HYPERLINK("https://statusinvest.com.br/fundos-imobiliarios/"&amp;Tabela1[[#This Row],[Ticker]],"Link")</f>
        <v/>
      </c>
      <c r="V374" s="38" t="inlineStr">
        <is>
          <t>https://fnet.bmfbovespa.com.br/fnet/publico/downloadDocumento?id=393980</t>
        </is>
      </c>
    </row>
    <row r="375">
      <c r="A375" s="42" t="inlineStr">
        <is>
          <t>SOLR11</t>
        </is>
      </c>
      <c r="B375" s="42" t="inlineStr">
        <is>
          <t>FII</t>
        </is>
      </c>
      <c r="C375" s="13" t="inlineStr">
        <is>
          <t>Híbrido</t>
        </is>
      </c>
      <c r="D375" s="13" t="n"/>
      <c r="E375" s="39" t="n">
        <v>1128.06</v>
      </c>
      <c r="F375" s="39" t="n">
        <v>8.7464</v>
      </c>
      <c r="G375" s="40">
        <f>Tabela1[[#This Row],[Divid.]]*12/Tabela1[[#This Row],[Preço atual]]</f>
        <v/>
      </c>
      <c r="H375" s="39" t="n">
        <v>100.9812</v>
      </c>
      <c r="I375" s="39" t="n">
        <v>1013.7</v>
      </c>
      <c r="J375" s="41">
        <f>Tabela1[[#This Row],[Preço atual]]/Tabela1[[#This Row],[VP]]</f>
        <v/>
      </c>
      <c r="K375" s="14" t="n"/>
      <c r="L375" s="14" t="n"/>
      <c r="M375" s="13" t="n">
        <v>0.49</v>
      </c>
      <c r="N375" s="13" t="n">
        <v>52</v>
      </c>
      <c r="O375" s="13" t="n">
        <v>8769</v>
      </c>
      <c r="P375" s="13" t="n">
        <v>1162</v>
      </c>
      <c r="Q375" s="30">
        <f>Tabela1[[#This Row],[Divid.]]</f>
        <v/>
      </c>
      <c r="R375" s="31" t="n">
        <v>0</v>
      </c>
      <c r="S3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5" s="17">
        <f>Tabela1[[#This Row],[Preço Calculado]]/Tabela1[[#This Row],[Preço atual]]-1</f>
        <v/>
      </c>
      <c r="U375" s="29">
        <f>HYPERLINK("https://statusinvest.com.br/fundos-imobiliarios/"&amp;Tabela1[[#This Row],[Ticker]],"Link")</f>
        <v/>
      </c>
      <c r="V375" s="38" t="inlineStr">
        <is>
          <t>N/A</t>
        </is>
      </c>
    </row>
    <row r="376">
      <c r="A376" s="42" t="inlineStr">
        <is>
          <t>SPAF11</t>
        </is>
      </c>
      <c r="B376" s="42" t="inlineStr">
        <is>
          <t>FII</t>
        </is>
      </c>
      <c r="C376" s="13" t="inlineStr">
        <is>
          <t>Shoppings</t>
        </is>
      </c>
      <c r="D376" s="13" t="inlineStr">
        <is>
          <t>Genial Investimentos</t>
        </is>
      </c>
      <c r="E376" s="39" t="n">
        <v>0</v>
      </c>
      <c r="F376" s="39" t="n">
        <v>15.9798</v>
      </c>
      <c r="G376" s="40">
        <f>Tabela1[[#This Row],[Divid.]]*12/Tabela1[[#This Row],[Preço atual]]</f>
        <v/>
      </c>
      <c r="H376" s="39" t="n">
        <v>76.2693</v>
      </c>
      <c r="I376" s="39" t="n">
        <v>994.64</v>
      </c>
      <c r="J376" s="41">
        <f>Tabela1[[#This Row],[Preço atual]]/Tabela1[[#This Row],[VP]]</f>
        <v/>
      </c>
      <c r="K376" s="14" t="n"/>
      <c r="L376" s="14" t="n"/>
      <c r="M376" s="13" t="n">
        <v>0.64</v>
      </c>
      <c r="N376" s="13" t="n">
        <v>1</v>
      </c>
      <c r="O376" s="13" t="n"/>
      <c r="P376" s="13" t="n"/>
      <c r="Q376" s="30">
        <f>Tabela1[[#This Row],[Divid.]]</f>
        <v/>
      </c>
      <c r="R376" s="31" t="n">
        <v>0</v>
      </c>
      <c r="S3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6" s="17">
        <f>Tabela1[[#This Row],[Preço Calculado]]/Tabela1[[#This Row],[Preço atual]]-1</f>
        <v/>
      </c>
      <c r="U376" s="29">
        <f>HYPERLINK("https://statusinvest.com.br/fundos-imobiliarios/"&amp;Tabela1[[#This Row],[Ticker]],"Link")</f>
        <v/>
      </c>
      <c r="V376" s="38" t="inlineStr">
        <is>
          <t>N/A</t>
        </is>
      </c>
    </row>
    <row r="377">
      <c r="A377" s="42" t="inlineStr">
        <is>
          <t>SPMO11</t>
        </is>
      </c>
      <c r="B377" s="42" t="inlineStr">
        <is>
          <t>FII</t>
        </is>
      </c>
      <c r="C377" s="13" t="inlineStr">
        <is>
          <t>Híbrido</t>
        </is>
      </c>
      <c r="D377" s="13" t="n"/>
      <c r="E377" s="39" t="n">
        <v>99</v>
      </c>
      <c r="F377" s="39" t="n">
        <v>0.43</v>
      </c>
      <c r="G377" s="40">
        <f>Tabela1[[#This Row],[Divid.]]*12/Tabela1[[#This Row],[Preço atual]]</f>
        <v/>
      </c>
      <c r="H377" s="39" t="n">
        <v>0.43</v>
      </c>
      <c r="I377" s="39" t="n">
        <v>75.63</v>
      </c>
      <c r="J377" s="41">
        <f>Tabela1[[#This Row],[Preço atual]]/Tabela1[[#This Row],[VP]]</f>
        <v/>
      </c>
      <c r="K377" s="14" t="n"/>
      <c r="L377" s="14" t="n"/>
      <c r="M377" s="13" t="n">
        <v>0</v>
      </c>
      <c r="N377" s="13" t="n">
        <v>6</v>
      </c>
      <c r="O377" s="13" t="n"/>
      <c r="P377" s="13" t="n"/>
      <c r="Q377" s="30">
        <f>Tabela1[[#This Row],[Divid.]]</f>
        <v/>
      </c>
      <c r="R377" s="31" t="n">
        <v>0</v>
      </c>
      <c r="S37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7" s="17">
        <f>Tabela1[[#This Row],[Preço Calculado]]/Tabela1[[#This Row],[Preço atual]]-1</f>
        <v/>
      </c>
      <c r="U377" s="29">
        <f>HYPERLINK("https://statusinvest.com.br/fundos-imobiliarios/"&amp;Tabela1[[#This Row],[Ticker]],"Link")</f>
        <v/>
      </c>
      <c r="V377" s="38" t="inlineStr">
        <is>
          <t>N/A</t>
        </is>
      </c>
    </row>
    <row r="378">
      <c r="A378" s="42" t="inlineStr">
        <is>
          <t>SPTW11</t>
        </is>
      </c>
      <c r="B378" s="42" t="inlineStr">
        <is>
          <t>FII</t>
        </is>
      </c>
      <c r="C378" s="13" t="inlineStr">
        <is>
          <t>Lajes Corporativas</t>
        </is>
      </c>
      <c r="D378" s="13" t="inlineStr">
        <is>
          <t>Brasil Plural</t>
        </is>
      </c>
      <c r="E378" s="39" t="n">
        <v>40.79</v>
      </c>
      <c r="F378" s="39" t="n">
        <v>0.42</v>
      </c>
      <c r="G378" s="40">
        <f>Tabela1[[#This Row],[Divid.]]*12/Tabela1[[#This Row],[Preço atual]]</f>
        <v/>
      </c>
      <c r="H378" s="39" t="n">
        <v>5.24</v>
      </c>
      <c r="I378" s="39" t="n">
        <v>53.18</v>
      </c>
      <c r="J378" s="41">
        <f>Tabela1[[#This Row],[Preço atual]]/Tabela1[[#This Row],[VP]]</f>
        <v/>
      </c>
      <c r="K378" s="14" t="n">
        <v>0</v>
      </c>
      <c r="L378" s="14" t="n">
        <v>0</v>
      </c>
      <c r="M378" s="13" t="n">
        <v>6.19</v>
      </c>
      <c r="N378" s="13" t="n">
        <v>32419</v>
      </c>
      <c r="O378" s="13" t="n">
        <v>5118</v>
      </c>
      <c r="P378" s="13" t="n">
        <v>1101</v>
      </c>
      <c r="Q378" s="30">
        <f>Tabela1[[#This Row],[Divid.]]</f>
        <v/>
      </c>
      <c r="R378" s="31" t="n">
        <v>0</v>
      </c>
      <c r="S37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8" s="17">
        <f>Tabela1[[#This Row],[Preço Calculado]]/Tabela1[[#This Row],[Preço atual]]-1</f>
        <v/>
      </c>
      <c r="U378" s="29">
        <f>HYPERLINK("https://statusinvest.com.br/fundos-imobiliarios/"&amp;Tabela1[[#This Row],[Ticker]],"Link")</f>
        <v/>
      </c>
      <c r="V378" s="38" t="inlineStr">
        <is>
          <t>https://fnet.bmfbovespa.com.br/fnet/publico/downloadDocumento?id=394804</t>
        </is>
      </c>
    </row>
    <row r="379">
      <c r="A379" s="42" t="inlineStr">
        <is>
          <t>SPVJ11</t>
        </is>
      </c>
      <c r="B379" s="42" t="inlineStr">
        <is>
          <t>FII</t>
        </is>
      </c>
      <c r="C379" s="13" t="inlineStr">
        <is>
          <t>Outros</t>
        </is>
      </c>
      <c r="D379" s="13" t="inlineStr">
        <is>
          <t>Vórtx</t>
        </is>
      </c>
      <c r="E379" s="39" t="n">
        <v>0</v>
      </c>
      <c r="F379" s="39" t="n">
        <v>0.67</v>
      </c>
      <c r="G379" s="40">
        <f>Tabela1[[#This Row],[Divid.]]*12/Tabela1[[#This Row],[Preço atual]]</f>
        <v/>
      </c>
      <c r="H379" s="39" t="n">
        <v>8.75</v>
      </c>
      <c r="I379" s="39" t="n">
        <v>116.76</v>
      </c>
      <c r="J379" s="41">
        <f>Tabela1[[#This Row],[Preço atual]]/Tabela1[[#This Row],[VP]]</f>
        <v/>
      </c>
      <c r="K379" s="14" t="n">
        <v>0</v>
      </c>
      <c r="L379" s="14" t="n">
        <v>0</v>
      </c>
      <c r="M379" s="13" t="n">
        <v>3.25</v>
      </c>
      <c r="N379" s="13" t="n">
        <v>28</v>
      </c>
      <c r="O379" s="13" t="n"/>
      <c r="P379" s="13" t="n"/>
      <c r="Q379" s="30">
        <f>Tabela1[[#This Row],[Divid.]]</f>
        <v/>
      </c>
      <c r="R379" s="31" t="n">
        <v>0</v>
      </c>
      <c r="S37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9" s="17">
        <f>Tabela1[[#This Row],[Preço Calculado]]/Tabela1[[#This Row],[Preço atual]]-1</f>
        <v/>
      </c>
      <c r="U379" s="29">
        <f>HYPERLINK("https://statusinvest.com.br/fundos-imobiliarios/"&amp;Tabela1[[#This Row],[Ticker]],"Link")</f>
        <v/>
      </c>
      <c r="V379" s="38" t="inlineStr">
        <is>
          <t>N/A</t>
        </is>
      </c>
    </row>
    <row r="380">
      <c r="A380" s="42" t="inlineStr">
        <is>
          <t>SPXS11</t>
        </is>
      </c>
      <c r="B380" s="42" t="inlineStr">
        <is>
          <t>FII</t>
        </is>
      </c>
      <c r="C380" s="13" t="inlineStr">
        <is>
          <t>Híbrido</t>
        </is>
      </c>
      <c r="D380" s="13" t="n"/>
      <c r="E380" s="39" t="n">
        <v>94.5</v>
      </c>
      <c r="F380" s="39" t="n">
        <v>0.549</v>
      </c>
      <c r="G380" s="40">
        <f>Tabela1[[#This Row],[Divid.]]*12/Tabela1[[#This Row],[Preço atual]]</f>
        <v/>
      </c>
      <c r="H380" s="39" t="n">
        <v>2.2589</v>
      </c>
      <c r="I380" s="39" t="n">
        <v>94.52</v>
      </c>
      <c r="J380" s="41">
        <f>Tabela1[[#This Row],[Preço atual]]/Tabela1[[#This Row],[VP]]</f>
        <v/>
      </c>
      <c r="K380" s="14" t="n"/>
      <c r="L380" s="14" t="n"/>
      <c r="M380" s="13" t="n">
        <v>25.52</v>
      </c>
      <c r="N380" s="13" t="n">
        <v>1984</v>
      </c>
      <c r="O380" s="13" t="n"/>
      <c r="P380" s="13" t="n"/>
      <c r="Q380" s="30">
        <f>Tabela1[[#This Row],[Divid.]]</f>
        <v/>
      </c>
      <c r="R380" s="31" t="n">
        <v>0</v>
      </c>
      <c r="S38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0" s="17">
        <f>Tabela1[[#This Row],[Preço Calculado]]/Tabela1[[#This Row],[Preço atual]]-1</f>
        <v/>
      </c>
      <c r="U380" s="29">
        <f>HYPERLINK("https://statusinvest.com.br/fundos-imobiliarios/"&amp;Tabela1[[#This Row],[Ticker]],"Link")</f>
        <v/>
      </c>
      <c r="V380" s="38" t="inlineStr">
        <is>
          <t>https://fnet.bmfbovespa.com.br/fnet/publico/downloadDocumento?id=387569</t>
        </is>
      </c>
    </row>
    <row r="381">
      <c r="A381" s="42" t="inlineStr">
        <is>
          <t>SRVD11</t>
        </is>
      </c>
      <c r="B381" s="42" t="inlineStr">
        <is>
          <t>FII</t>
        </is>
      </c>
      <c r="C381" s="13" t="inlineStr">
        <is>
          <t>Títulos e Valores Mobiliários</t>
        </is>
      </c>
      <c r="D381" s="13" t="n"/>
      <c r="E381" s="39" t="n">
        <v>8.1</v>
      </c>
      <c r="F381" s="39" t="n">
        <v>0.2</v>
      </c>
      <c r="G381" s="40">
        <f>Tabela1[[#This Row],[Divid.]]*12/Tabela1[[#This Row],[Preço atual]]</f>
        <v/>
      </c>
      <c r="H381" s="39" t="n">
        <v>0.423</v>
      </c>
      <c r="I381" s="39" t="n">
        <v>0.74</v>
      </c>
      <c r="J381" s="41">
        <f>Tabela1[[#This Row],[Preço atual]]/Tabela1[[#This Row],[VP]]</f>
        <v/>
      </c>
      <c r="K381" s="14" t="n"/>
      <c r="L381" s="14" t="n"/>
      <c r="M381" s="13" t="n">
        <v>1.59</v>
      </c>
      <c r="N381" s="13" t="n">
        <v>96</v>
      </c>
      <c r="O381" s="13" t="n"/>
      <c r="P381" s="13" t="n"/>
      <c r="Q381" s="30">
        <f>Tabela1[[#This Row],[Divid.]]</f>
        <v/>
      </c>
      <c r="R381" s="31" t="n">
        <v>0</v>
      </c>
      <c r="S38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1" s="17">
        <f>Tabela1[[#This Row],[Preço Calculado]]/Tabela1[[#This Row],[Preço atual]]-1</f>
        <v/>
      </c>
      <c r="U381" s="29">
        <f>HYPERLINK("https://statusinvest.com.br/fundos-imobiliarios/"&amp;Tabela1[[#This Row],[Ticker]],"Link")</f>
        <v/>
      </c>
      <c r="V381" s="38" t="inlineStr">
        <is>
          <t>https://fnet.bmfbovespa.com.br/fnet/publico/downloadDocumento?id=389514</t>
        </is>
      </c>
    </row>
    <row r="382">
      <c r="A382" s="42" t="inlineStr">
        <is>
          <t>STRX11</t>
        </is>
      </c>
      <c r="B382" s="42" t="inlineStr">
        <is>
          <t>FII</t>
        </is>
      </c>
      <c r="C382" s="13" t="inlineStr">
        <is>
          <t>Híbrido</t>
        </is>
      </c>
      <c r="D382" s="13" t="inlineStr">
        <is>
          <t>Oliveira Trust</t>
        </is>
      </c>
      <c r="E382" s="39" t="n">
        <v>8.52</v>
      </c>
      <c r="F382" s="39" t="n">
        <v>0.71</v>
      </c>
      <c r="G382" s="40">
        <f>Tabela1[[#This Row],[Divid.]]*12/Tabela1[[#This Row],[Preço atual]]</f>
        <v/>
      </c>
      <c r="H382" s="39" t="n">
        <v>9.85</v>
      </c>
      <c r="I382" s="39" t="n">
        <v>140.86</v>
      </c>
      <c r="J382" s="41">
        <f>Tabela1[[#This Row],[Preço atual]]/Tabela1[[#This Row],[VP]]</f>
        <v/>
      </c>
      <c r="K382" s="14" t="n">
        <v>0.08</v>
      </c>
      <c r="L382" s="14" t="n">
        <v>0.02</v>
      </c>
      <c r="M382" s="13" t="n">
        <v>0.71</v>
      </c>
      <c r="N382" s="13" t="n">
        <v>55</v>
      </c>
      <c r="O382" s="13" t="n">
        <v>382620</v>
      </c>
      <c r="P382" s="13" t="n">
        <v>338</v>
      </c>
      <c r="Q382" s="30">
        <f>Tabela1[[#This Row],[Divid.]]</f>
        <v/>
      </c>
      <c r="R382" s="31" t="n">
        <v>0</v>
      </c>
      <c r="S38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2" s="17">
        <f>Tabela1[[#This Row],[Preço Calculado]]/Tabela1[[#This Row],[Preço atual]]-1</f>
        <v/>
      </c>
      <c r="U382" s="29">
        <f>HYPERLINK("https://statusinvest.com.br/fundos-imobiliarios/"&amp;Tabela1[[#This Row],[Ticker]],"Link")</f>
        <v/>
      </c>
      <c r="V382" s="38" t="inlineStr">
        <is>
          <t>N/A</t>
        </is>
      </c>
    </row>
    <row r="383">
      <c r="A383" s="42" t="inlineStr">
        <is>
          <t>TBOF11</t>
        </is>
      </c>
      <c r="B383" s="42" t="inlineStr">
        <is>
          <t>FII</t>
        </is>
      </c>
      <c r="C383" s="13" t="inlineStr">
        <is>
          <t>Lajes Corporativas</t>
        </is>
      </c>
      <c r="D383" s="13" t="inlineStr">
        <is>
          <t>Btg Pactual</t>
        </is>
      </c>
      <c r="E383" s="39" t="n">
        <v>15.56</v>
      </c>
      <c r="F383" s="39" t="n">
        <v>0.8227</v>
      </c>
      <c r="G383" s="14">
        <f>Tabela1[[#This Row],[Divid.]]*12/Tabela1[[#This Row],[Preço atual]]</f>
        <v/>
      </c>
      <c r="H383" s="39" t="n">
        <v>0.8227</v>
      </c>
      <c r="I383" s="39" t="n">
        <v>0.21</v>
      </c>
      <c r="J383" s="41">
        <f>Tabela1[[#This Row],[Preço atual]]/Tabela1[[#This Row],[VP]]</f>
        <v/>
      </c>
      <c r="K383" s="14" t="n">
        <v>0.154</v>
      </c>
      <c r="L383" s="14" t="n">
        <v>0</v>
      </c>
      <c r="M383" s="13" t="n">
        <v>492.15</v>
      </c>
      <c r="N383" s="13" t="n">
        <v>9180</v>
      </c>
      <c r="O383" s="13" t="n">
        <v>0</v>
      </c>
      <c r="P383" s="13" t="n">
        <v>0</v>
      </c>
      <c r="Q383" s="30">
        <f>Tabela1[[#This Row],[Divid.]]</f>
        <v/>
      </c>
      <c r="R383" s="31" t="n">
        <v>0</v>
      </c>
      <c r="S38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3" s="17">
        <f>Tabela1[[#This Row],[Preço Calculado]]/Tabela1[[#This Row],[Preço atual]]-1</f>
        <v/>
      </c>
      <c r="U383" s="29">
        <f>HYPERLINK("https://statusinvest.com.br/fundos-imobiliarios/"&amp;Tabela1[[#This Row],[Ticker]],"Link")</f>
        <v/>
      </c>
      <c r="V383" s="38" t="inlineStr">
        <is>
          <t>https://fnet.bmfbovespa.com.br/fnet/publico/downloadDocumento?id=101721</t>
        </is>
      </c>
    </row>
    <row r="384">
      <c r="A384" s="42" t="inlineStr">
        <is>
          <t>TCIN11</t>
        </is>
      </c>
      <c r="B384" s="42" t="inlineStr">
        <is>
          <t>FII</t>
        </is>
      </c>
      <c r="C384" s="13" t="inlineStr">
        <is>
          <t>Lajes Corporativas</t>
        </is>
      </c>
      <c r="D384" s="13" t="n"/>
      <c r="E384" s="39" t="n">
        <v>129.22</v>
      </c>
      <c r="F384" s="39" t="inlineStr">
        <is>
          <t>-</t>
        </is>
      </c>
      <c r="G384" s="40">
        <f>Tabela1[[#This Row],[Divid.]]*12/Tabela1[[#This Row],[Preço atual]]</f>
        <v/>
      </c>
      <c r="H384" s="39" t="n">
        <v>0</v>
      </c>
      <c r="I384" s="39" t="n">
        <v>108.77</v>
      </c>
      <c r="J384" s="41">
        <f>Tabela1[[#This Row],[Preço atual]]/Tabela1[[#This Row],[VP]]</f>
        <v/>
      </c>
      <c r="K384" s="14" t="n"/>
      <c r="L384" s="14" t="n"/>
      <c r="M384" s="13" t="n">
        <v>0.4</v>
      </c>
      <c r="N384" s="13" t="n">
        <v>127</v>
      </c>
      <c r="O384" s="13" t="n"/>
      <c r="P384" s="13" t="n"/>
      <c r="Q384" s="30">
        <f>Tabela1[[#This Row],[Divid.]]</f>
        <v/>
      </c>
      <c r="R384" s="31" t="n">
        <v>0</v>
      </c>
      <c r="S38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4" s="17">
        <f>Tabela1[[#This Row],[Preço Calculado]]/Tabela1[[#This Row],[Preço atual]]-1</f>
        <v/>
      </c>
      <c r="U384" s="29">
        <f>HYPERLINK("https://statusinvest.com.br/fundos-imobiliarios/"&amp;Tabela1[[#This Row],[Ticker]],"Link")</f>
        <v/>
      </c>
      <c r="V384" s="38" t="inlineStr">
        <is>
          <t>N/A</t>
        </is>
      </c>
    </row>
    <row r="385">
      <c r="A385" s="42" t="inlineStr">
        <is>
          <t>TCPF11</t>
        </is>
      </c>
      <c r="B385" s="42" t="inlineStr">
        <is>
          <t>FII</t>
        </is>
      </c>
      <c r="C385" s="13" t="inlineStr">
        <is>
          <t>Híbrido</t>
        </is>
      </c>
      <c r="D385" s="13" t="inlineStr">
        <is>
          <t>Br-capital</t>
        </is>
      </c>
      <c r="E385" s="39" t="n">
        <v>1.26</v>
      </c>
      <c r="F385" s="39" t="n">
        <v>2.29</v>
      </c>
      <c r="G385" s="14">
        <f>Tabela1[[#This Row],[Divid.]]*12/Tabela1[[#This Row],[Preço atual]]</f>
        <v/>
      </c>
      <c r="H385" s="39" t="n">
        <v>17.48</v>
      </c>
      <c r="I385" s="39" t="n">
        <v>152.39</v>
      </c>
      <c r="J385" s="41">
        <f>Tabela1[[#This Row],[Preço atual]]/Tabela1[[#This Row],[VP]]</f>
        <v/>
      </c>
      <c r="K385" s="14" t="n"/>
      <c r="L385" s="14" t="n"/>
      <c r="M385" s="13" t="n">
        <v>5.84</v>
      </c>
      <c r="N385" s="13" t="n">
        <v>51</v>
      </c>
      <c r="O385" s="13" t="n"/>
      <c r="P385" s="13" t="n"/>
      <c r="Q385" s="30">
        <f>Tabela1[[#This Row],[Divid.]]</f>
        <v/>
      </c>
      <c r="R385" s="31" t="n">
        <v>0</v>
      </c>
      <c r="S38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5" s="17">
        <f>Tabela1[[#This Row],[Preço Calculado]]/Tabela1[[#This Row],[Preço atual]]-1</f>
        <v/>
      </c>
      <c r="U385" s="29">
        <f>HYPERLINK("https://statusinvest.com.br/fundos-imobiliarios/"&amp;Tabela1[[#This Row],[Ticker]],"Link")</f>
        <v/>
      </c>
      <c r="V385" s="38" t="inlineStr">
        <is>
          <t>N/A</t>
        </is>
      </c>
    </row>
    <row r="386">
      <c r="A386" s="42" t="inlineStr">
        <is>
          <t>TELD11</t>
        </is>
      </c>
      <c r="B386" s="42" t="inlineStr">
        <is>
          <t>FII</t>
        </is>
      </c>
      <c r="C386" s="13" t="inlineStr">
        <is>
          <t>Híbrido</t>
        </is>
      </c>
      <c r="D386" s="13" t="n"/>
      <c r="E386" s="39" t="n">
        <v>0</v>
      </c>
      <c r="F386" s="39" t="inlineStr">
        <is>
          <t>-</t>
        </is>
      </c>
      <c r="G386" s="14">
        <f>Tabela1[[#This Row],[Divid.]]*12/Tabela1[[#This Row],[Preço atual]]</f>
        <v/>
      </c>
      <c r="H386" s="39" t="n">
        <v>0</v>
      </c>
      <c r="I386" s="39" t="n">
        <v>100.19</v>
      </c>
      <c r="J386" s="41">
        <f>Tabela1[[#This Row],[Preço atual]]/Tabela1[[#This Row],[VP]]</f>
        <v/>
      </c>
      <c r="K386" s="14" t="n"/>
      <c r="L386" s="14" t="n"/>
      <c r="M386" s="13" t="n">
        <v>29.4</v>
      </c>
      <c r="N386" s="13" t="n">
        <v>2</v>
      </c>
      <c r="O386" s="13" t="n"/>
      <c r="P386" s="13" t="n"/>
      <c r="Q386" s="30">
        <f>Tabela1[[#This Row],[Divid.]]</f>
        <v/>
      </c>
      <c r="R386" s="31" t="n">
        <v>0</v>
      </c>
      <c r="S38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6" s="17">
        <f>Tabela1[[#This Row],[Preço Calculado]]/Tabela1[[#This Row],[Preço atual]]-1</f>
        <v/>
      </c>
      <c r="U386" s="29">
        <f>HYPERLINK("https://statusinvest.com.br/fundos-imobiliarios/"&amp;Tabela1[[#This Row],[Ticker]],"Link")</f>
        <v/>
      </c>
      <c r="V386" s="38" t="inlineStr">
        <is>
          <t>N/A</t>
        </is>
      </c>
    </row>
    <row r="387">
      <c r="A387" s="42" t="inlineStr">
        <is>
          <t>TELF11</t>
        </is>
      </c>
      <c r="B387" s="42" t="inlineStr">
        <is>
          <t>FII</t>
        </is>
      </c>
      <c r="C387" s="13" t="inlineStr"/>
      <c r="D387" s="13" t="n"/>
      <c r="E387" s="39" t="n">
        <v>0</v>
      </c>
      <c r="F387" s="39" t="inlineStr">
        <is>
          <t>-</t>
        </is>
      </c>
      <c r="G387" s="40">
        <f>Tabela1[[#This Row],[Divid.]]*12/Tabela1[[#This Row],[Preço atual]]</f>
        <v/>
      </c>
      <c r="H387" s="39" t="n">
        <v>0</v>
      </c>
      <c r="I387" s="39" t="n">
        <v>0</v>
      </c>
      <c r="J387" s="41">
        <f>Tabela1[[#This Row],[Preço atual]]/Tabela1[[#This Row],[VP]]</f>
        <v/>
      </c>
      <c r="K387" s="14" t="n"/>
      <c r="L387" s="14" t="n"/>
      <c r="M387" s="13" t="inlineStr">
        <is>
          <t>-</t>
        </is>
      </c>
      <c r="N387" s="13" t="n"/>
      <c r="O387" s="13" t="n"/>
      <c r="P387" s="13" t="n"/>
      <c r="Q387" s="30">
        <f>Tabela1[[#This Row],[Divid.]]</f>
        <v/>
      </c>
      <c r="R387" s="31" t="n">
        <v>0</v>
      </c>
      <c r="S38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7" s="17">
        <f>Tabela1[[#This Row],[Preço Calculado]]/Tabela1[[#This Row],[Preço atual]]-1</f>
        <v/>
      </c>
      <c r="U387" s="29">
        <f>HYPERLINK("https://statusinvest.com.br/fundos-imobiliarios/"&amp;Tabela1[[#This Row],[Ticker]],"Link")</f>
        <v/>
      </c>
      <c r="V387" s="38" t="inlineStr">
        <is>
          <t>N/A</t>
        </is>
      </c>
    </row>
    <row r="388">
      <c r="A388" s="42" t="inlineStr">
        <is>
          <t>TEPP11</t>
        </is>
      </c>
      <c r="B388" s="42" t="inlineStr">
        <is>
          <t>FII</t>
        </is>
      </c>
      <c r="C388" s="13" t="inlineStr">
        <is>
          <t>Lajes Corporativas</t>
        </is>
      </c>
      <c r="D388" s="13" t="inlineStr">
        <is>
          <t>Tellus Investimentos</t>
        </is>
      </c>
      <c r="E388" s="39" t="n">
        <v>67.01000000000001</v>
      </c>
      <c r="F388" s="39" t="n">
        <v>0.5</v>
      </c>
      <c r="G388" s="40">
        <f>Tabela1[[#This Row],[Divid.]]*12/Tabela1[[#This Row],[Preço atual]]</f>
        <v/>
      </c>
      <c r="H388" s="39" t="n">
        <v>6.41</v>
      </c>
      <c r="I388" s="39" t="n">
        <v>90.23</v>
      </c>
      <c r="J388" s="41">
        <f>Tabela1[[#This Row],[Preço atual]]/Tabela1[[#This Row],[VP]]</f>
        <v/>
      </c>
      <c r="K388" s="14" t="n">
        <v>0.073</v>
      </c>
      <c r="L388" s="14" t="n">
        <v>0</v>
      </c>
      <c r="M388" s="13" t="n">
        <v>0.46</v>
      </c>
      <c r="N388" s="13" t="n">
        <v>9697</v>
      </c>
      <c r="O388" s="13" t="n">
        <v>8771</v>
      </c>
      <c r="P388" s="13" t="n">
        <v>845</v>
      </c>
      <c r="Q388" s="30">
        <f>Tabela1[[#This Row],[Divid.]]</f>
        <v/>
      </c>
      <c r="R388" s="31" t="n">
        <v>0</v>
      </c>
      <c r="S38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8" s="17">
        <f>Tabela1[[#This Row],[Preço Calculado]]/Tabela1[[#This Row],[Preço atual]]-1</f>
        <v/>
      </c>
      <c r="U388" s="29">
        <f>HYPERLINK("https://statusinvest.com.br/fundos-imobiliarios/"&amp;Tabela1[[#This Row],[Ticker]],"Link")</f>
        <v/>
      </c>
      <c r="V388" s="38" t="inlineStr">
        <is>
          <t>https://fnet.bmfbovespa.com.br/fnet/publico/downloadDocumento?id=386323</t>
        </is>
      </c>
    </row>
    <row r="389">
      <c r="A389" s="42" t="inlineStr">
        <is>
          <t>TFOF11</t>
        </is>
      </c>
      <c r="B389" s="42" t="inlineStr">
        <is>
          <t>FII</t>
        </is>
      </c>
      <c r="C389" s="13" t="inlineStr">
        <is>
          <t>Títulos e Valores Mobiliários</t>
        </is>
      </c>
      <c r="D389" s="13" t="inlineStr">
        <is>
          <t>Hedge Investments</t>
        </is>
      </c>
      <c r="E389" s="39" t="n">
        <v>138</v>
      </c>
      <c r="F389" s="39" t="n">
        <v>2.37</v>
      </c>
      <c r="G389" s="40">
        <f>Tabela1[[#This Row],[Divid.]]*12/Tabela1[[#This Row],[Preço atual]]</f>
        <v/>
      </c>
      <c r="H389" s="39" t="n">
        <v>0</v>
      </c>
      <c r="I389" s="39" t="n">
        <v>121.2</v>
      </c>
      <c r="J389" s="41">
        <f>Tabela1[[#This Row],[Preço atual]]/Tabela1[[#This Row],[VP]]</f>
        <v/>
      </c>
      <c r="K389" s="14" t="n"/>
      <c r="L389" s="14" t="n"/>
      <c r="M389" s="13" t="n">
        <v>13.36</v>
      </c>
      <c r="N389" s="13" t="n">
        <v>3278</v>
      </c>
      <c r="O389" s="13" t="n"/>
      <c r="P389" s="13" t="n"/>
      <c r="Q389" s="30">
        <f>Tabela1[[#This Row],[Divid.]]</f>
        <v/>
      </c>
      <c r="R389" s="31" t="n">
        <v>0</v>
      </c>
      <c r="S38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9" s="17">
        <f>Tabela1[[#This Row],[Preço Calculado]]/Tabela1[[#This Row],[Preço atual]]-1</f>
        <v/>
      </c>
      <c r="U389" s="29">
        <f>HYPERLINK("https://statusinvest.com.br/fundos-imobiliarios/"&amp;Tabela1[[#This Row],[Ticker]],"Link")</f>
        <v/>
      </c>
      <c r="V389" s="38" t="inlineStr">
        <is>
          <t>N/A</t>
        </is>
      </c>
    </row>
    <row r="390">
      <c r="A390" s="42" t="inlineStr">
        <is>
          <t>TGAR11</t>
        </is>
      </c>
      <c r="B390" s="42" t="inlineStr">
        <is>
          <t>FII</t>
        </is>
      </c>
      <c r="C390" s="13" t="inlineStr">
        <is>
          <t>Híbrido</t>
        </is>
      </c>
      <c r="D390" s="13" t="inlineStr">
        <is>
          <t>Tg Core Asset</t>
        </is>
      </c>
      <c r="E390" s="39" t="n">
        <v>122</v>
      </c>
      <c r="F390" s="39" t="n">
        <v>1.5</v>
      </c>
      <c r="G390" s="40">
        <f>Tabela1[[#This Row],[Divid.]]*12/Tabela1[[#This Row],[Preço atual]]</f>
        <v/>
      </c>
      <c r="H390" s="39" t="n">
        <v>18.53</v>
      </c>
      <c r="I390" s="39" t="n">
        <v>114.63</v>
      </c>
      <c r="J390" s="41">
        <f>Tabela1[[#This Row],[Preço atual]]/Tabela1[[#This Row],[VP]]</f>
        <v/>
      </c>
      <c r="K390" s="14" t="n">
        <v>0</v>
      </c>
      <c r="L390" s="14" t="n">
        <v>0</v>
      </c>
      <c r="M390" s="13" t="n">
        <v>14.8</v>
      </c>
      <c r="N390" s="13" t="n">
        <v>87123</v>
      </c>
      <c r="O390" s="13" t="n">
        <v>103</v>
      </c>
      <c r="P390" s="13" t="n">
        <v>1</v>
      </c>
      <c r="Q390" s="30">
        <f>Tabela1[[#This Row],[Divid.]]</f>
        <v/>
      </c>
      <c r="R390" s="31" t="n">
        <v>0</v>
      </c>
      <c r="S39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0" s="17">
        <f>Tabela1[[#This Row],[Preço Calculado]]/Tabela1[[#This Row],[Preço atual]]-1</f>
        <v/>
      </c>
      <c r="U390" s="29">
        <f>HYPERLINK("https://statusinvest.com.br/fundos-imobiliarios/"&amp;Tabela1[[#This Row],[Ticker]],"Link")</f>
        <v/>
      </c>
      <c r="V390" s="38" t="inlineStr">
        <is>
          <t>https://fnet.bmfbovespa.com.br/fnet/publico/downloadDocumento?id=384316</t>
        </is>
      </c>
    </row>
    <row r="391">
      <c r="A391" s="42" t="inlineStr">
        <is>
          <t>THRA11</t>
        </is>
      </c>
      <c r="B391" s="42" t="inlineStr">
        <is>
          <t>FII</t>
        </is>
      </c>
      <c r="C391" s="13" t="inlineStr">
        <is>
          <t>Lajes Corporativas</t>
        </is>
      </c>
      <c r="D391" s="13" t="inlineStr">
        <is>
          <t>Btg Pactual</t>
        </is>
      </c>
      <c r="E391" s="39" t="n">
        <v>138.5</v>
      </c>
      <c r="F391" s="39" t="n">
        <v>0.13</v>
      </c>
      <c r="G391" s="14">
        <f>Tabela1[[#This Row],[Divid.]]*12/Tabela1[[#This Row],[Preço atual]]</f>
        <v/>
      </c>
      <c r="H391" s="39" t="n">
        <v>0</v>
      </c>
      <c r="I391" s="39" t="n">
        <v>9.539999999999999</v>
      </c>
      <c r="J391" s="41">
        <f>Tabela1[[#This Row],[Preço atual]]/Tabela1[[#This Row],[VP]]</f>
        <v/>
      </c>
      <c r="K391" s="14" t="n">
        <v>0.098</v>
      </c>
      <c r="L391" s="14" t="n">
        <v>0</v>
      </c>
      <c r="M391" s="13" t="n">
        <v>140.47</v>
      </c>
      <c r="N391" s="13" t="n">
        <v>2084</v>
      </c>
      <c r="O391" s="13" t="n"/>
      <c r="P391" s="13" t="n"/>
      <c r="Q391" s="30">
        <f>Tabela1[[#This Row],[Divid.]]</f>
        <v/>
      </c>
      <c r="R391" s="31" t="n">
        <v>0</v>
      </c>
      <c r="S39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1" s="17">
        <f>Tabela1[[#This Row],[Preço Calculado]]/Tabela1[[#This Row],[Preço atual]]-1</f>
        <v/>
      </c>
      <c r="U391" s="29">
        <f>HYPERLINK("https://statusinvest.com.br/fundos-imobiliarios/"&amp;Tabela1[[#This Row],[Ticker]],"Link")</f>
        <v/>
      </c>
      <c r="V391" s="38" t="inlineStr">
        <is>
          <t>https://fnet.bmfbovespa.com.br/fnet/publico/downloadDocumento?id=175454</t>
        </is>
      </c>
    </row>
    <row r="392">
      <c r="A392" s="42" t="inlineStr">
        <is>
          <t>TJKB11</t>
        </is>
      </c>
      <c r="B392" s="42" t="inlineStr">
        <is>
          <t>FII</t>
        </is>
      </c>
      <c r="C392" s="13" t="inlineStr">
        <is>
          <t>Lajes Corporativas</t>
        </is>
      </c>
      <c r="D392" s="13" t="n"/>
      <c r="E392" s="39" t="n">
        <v>0</v>
      </c>
      <c r="F392" s="39" t="n">
        <v>2.49</v>
      </c>
      <c r="G392" s="40">
        <f>Tabela1[[#This Row],[Divid.]]*12/Tabela1[[#This Row],[Preço atual]]</f>
        <v/>
      </c>
      <c r="H392" s="39" t="n">
        <v>28.6</v>
      </c>
      <c r="I392" s="39" t="n">
        <v>268.55</v>
      </c>
      <c r="J392" s="41">
        <f>Tabela1[[#This Row],[Preço atual]]/Tabela1[[#This Row],[VP]]</f>
        <v/>
      </c>
      <c r="K392" s="14" t="n"/>
      <c r="L392" s="14" t="n"/>
      <c r="M392" s="13" t="n">
        <v>0.08</v>
      </c>
      <c r="N392" s="13" t="n">
        <v>51</v>
      </c>
      <c r="O392" s="13" t="n"/>
      <c r="P392" s="13" t="n"/>
      <c r="Q392" s="30">
        <f>Tabela1[[#This Row],[Divid.]]</f>
        <v/>
      </c>
      <c r="R392" s="31" t="n">
        <v>0</v>
      </c>
      <c r="S39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2" s="17">
        <f>Tabela1[[#This Row],[Preço Calculado]]/Tabela1[[#This Row],[Preço atual]]-1</f>
        <v/>
      </c>
      <c r="U392" s="29">
        <f>HYPERLINK("https://statusinvest.com.br/fundos-imobiliarios/"&amp;Tabela1[[#This Row],[Ticker]],"Link")</f>
        <v/>
      </c>
      <c r="V392" s="38" t="inlineStr">
        <is>
          <t>N/A</t>
        </is>
      </c>
    </row>
    <row r="393">
      <c r="A393" s="42" t="inlineStr">
        <is>
          <t>TORD11</t>
        </is>
      </c>
      <c r="B393" s="42" t="inlineStr">
        <is>
          <t>FII</t>
        </is>
      </c>
      <c r="C393" s="13" t="inlineStr">
        <is>
          <t>Híbrido</t>
        </is>
      </c>
      <c r="D393" s="13" t="inlineStr">
        <is>
          <t>Hectare Capital</t>
        </is>
      </c>
      <c r="E393" s="39" t="n">
        <v>7.35</v>
      </c>
      <c r="F393" s="39" t="n">
        <v>0.08</v>
      </c>
      <c r="G393" s="14">
        <f>Tabela1[[#This Row],[Divid.]]*12/Tabela1[[#This Row],[Preço atual]]</f>
        <v/>
      </c>
      <c r="H393" s="39" t="n">
        <v>1.0265</v>
      </c>
      <c r="I393" s="39" t="n">
        <v>14.09</v>
      </c>
      <c r="J393" s="41">
        <f>Tabela1[[#This Row],[Preço atual]]/Tabela1[[#This Row],[VP]]</f>
        <v/>
      </c>
      <c r="K393" s="14" t="n"/>
      <c r="L393" s="14" t="n"/>
      <c r="M393" s="13" t="n">
        <v>1.23</v>
      </c>
      <c r="N393" s="13" t="n">
        <v>111504</v>
      </c>
      <c r="O393" s="13" t="n"/>
      <c r="P393" s="13" t="n"/>
      <c r="Q393" s="30">
        <f>Tabela1[[#This Row],[Divid.]]</f>
        <v/>
      </c>
      <c r="R393" s="31" t="n">
        <v>0</v>
      </c>
      <c r="S39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3" s="17">
        <f>Tabela1[[#This Row],[Preço Calculado]]/Tabela1[[#This Row],[Preço atual]]-1</f>
        <v/>
      </c>
      <c r="U393" s="29">
        <f>HYPERLINK("https://statusinvest.com.br/fundos-imobiliarios/"&amp;Tabela1[[#This Row],[Ticker]],"Link")</f>
        <v/>
      </c>
      <c r="V393" s="38" t="inlineStr">
        <is>
          <t>https://fnet.bmfbovespa.com.br/fnet/publico/downloadDocumento?id=392358</t>
        </is>
      </c>
    </row>
    <row r="394">
      <c r="A394" s="42" t="inlineStr">
        <is>
          <t>TORM13</t>
        </is>
      </c>
      <c r="B394" s="42" t="inlineStr">
        <is>
          <t>FII</t>
        </is>
      </c>
      <c r="C394" s="13" t="inlineStr">
        <is>
          <t>Residencial</t>
        </is>
      </c>
      <c r="D394" s="13" t="n"/>
      <c r="E394" s="39" t="n">
        <v>142</v>
      </c>
      <c r="F394" s="39" t="n">
        <v>10.563</v>
      </c>
      <c r="G394" s="40">
        <f>Tabela1[[#This Row],[Divid.]]*12/Tabela1[[#This Row],[Preço atual]]</f>
        <v/>
      </c>
      <c r="H394" s="39" t="n">
        <v>0</v>
      </c>
      <c r="I394" s="39" t="n">
        <v>0</v>
      </c>
      <c r="J394" s="41">
        <f>Tabela1[[#This Row],[Preço atual]]/Tabela1[[#This Row],[VP]]</f>
        <v/>
      </c>
      <c r="K394" s="14" t="n"/>
      <c r="L394" s="14" t="n"/>
      <c r="M394" s="13" t="inlineStr">
        <is>
          <t>-</t>
        </is>
      </c>
      <c r="N394" s="13" t="n">
        <v>0</v>
      </c>
      <c r="O394" s="13" t="n">
        <v>0</v>
      </c>
      <c r="P394" s="13" t="n">
        <v>0</v>
      </c>
      <c r="Q394" s="30">
        <f>Tabela1[[#This Row],[Divid.]]</f>
        <v/>
      </c>
      <c r="R394" s="31" t="n">
        <v>0</v>
      </c>
      <c r="S39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4" s="17">
        <f>Tabela1[[#This Row],[Preço Calculado]]/Tabela1[[#This Row],[Preço atual]]-1</f>
        <v/>
      </c>
      <c r="U394" s="29">
        <f>HYPERLINK("https://statusinvest.com.br/fundos-imobiliarios/"&amp;Tabela1[[#This Row],[Ticker]],"Link")</f>
        <v/>
      </c>
      <c r="V394" s="38" t="inlineStr">
        <is>
          <t>N/A</t>
        </is>
      </c>
    </row>
    <row r="395">
      <c r="A395" s="42" t="inlineStr">
        <is>
          <t>TOUR11</t>
        </is>
      </c>
      <c r="B395" s="42" t="inlineStr">
        <is>
          <t>FII</t>
        </is>
      </c>
      <c r="C395" s="13" t="inlineStr">
        <is>
          <t>Residencial</t>
        </is>
      </c>
      <c r="D395" s="13" t="inlineStr">
        <is>
          <t>Vórtx</t>
        </is>
      </c>
      <c r="E395" s="39" t="n">
        <v>8.800000000000001</v>
      </c>
      <c r="F395" s="39" t="n">
        <v>0.2423</v>
      </c>
      <c r="G395" s="14">
        <f>Tabela1[[#This Row],[Divid.]]*12/Tabela1[[#This Row],[Preço atual]]</f>
        <v/>
      </c>
      <c r="H395" s="39" t="n">
        <v>0</v>
      </c>
      <c r="I395" s="39" t="n">
        <v>0</v>
      </c>
      <c r="J395" s="41">
        <f>Tabela1[[#This Row],[Preço atual]]/Tabela1[[#This Row],[VP]]</f>
        <v/>
      </c>
      <c r="K395" s="14" t="n"/>
      <c r="L395" s="14" t="n"/>
      <c r="M395" s="13" t="inlineStr">
        <is>
          <t>-</t>
        </is>
      </c>
      <c r="N395" s="13" t="n">
        <v>0</v>
      </c>
      <c r="O395" s="13" t="n">
        <v>0</v>
      </c>
      <c r="P395" s="13" t="n">
        <v>0</v>
      </c>
      <c r="Q395" s="30">
        <f>Tabela1[[#This Row],[Divid.]]</f>
        <v/>
      </c>
      <c r="R395" s="31" t="n">
        <v>0</v>
      </c>
      <c r="S39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5" s="17">
        <f>Tabela1[[#This Row],[Preço Calculado]]/Tabela1[[#This Row],[Preço atual]]-1</f>
        <v/>
      </c>
      <c r="U395" s="29">
        <f>HYPERLINK("https://statusinvest.com.br/fundos-imobiliarios/"&amp;Tabela1[[#This Row],[Ticker]],"Link")</f>
        <v/>
      </c>
      <c r="V395" s="38" t="inlineStr">
        <is>
          <t>N/A</t>
        </is>
      </c>
    </row>
    <row r="396">
      <c r="A396" s="42" t="inlineStr">
        <is>
          <t>TRNT11</t>
        </is>
      </c>
      <c r="B396" s="42" t="inlineStr">
        <is>
          <t>FII</t>
        </is>
      </c>
      <c r="C396" s="13" t="inlineStr">
        <is>
          <t>Lajes Corporativas</t>
        </is>
      </c>
      <c r="D396" s="13" t="inlineStr">
        <is>
          <t>Btg Pactual</t>
        </is>
      </c>
      <c r="E396" s="39" t="n">
        <v>125</v>
      </c>
      <c r="F396" s="39" t="n">
        <v>0.5219</v>
      </c>
      <c r="G396" s="40">
        <f>Tabela1[[#This Row],[Divid.]]*12/Tabela1[[#This Row],[Preço atual]]</f>
        <v/>
      </c>
      <c r="H396" s="39" t="n">
        <v>4.8081</v>
      </c>
      <c r="I396" s="39" t="n">
        <v>202.57</v>
      </c>
      <c r="J396" s="41">
        <f>Tabela1[[#This Row],[Preço atual]]/Tabela1[[#This Row],[VP]]</f>
        <v/>
      </c>
      <c r="K396" s="14" t="n">
        <v>0.48</v>
      </c>
      <c r="L396" s="14" t="n">
        <v>0.229</v>
      </c>
      <c r="M396" s="13" t="n">
        <v>0.6899999999999999</v>
      </c>
      <c r="N396" s="13" t="n">
        <v>728</v>
      </c>
      <c r="O396" s="13" t="n">
        <v>7792</v>
      </c>
      <c r="P396" s="13" t="n">
        <v>549</v>
      </c>
      <c r="Q396" s="30">
        <f>Tabela1[[#This Row],[Divid.]]</f>
        <v/>
      </c>
      <c r="R396" s="31" t="n">
        <v>0</v>
      </c>
      <c r="S39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6" s="17">
        <f>Tabela1[[#This Row],[Preço Calculado]]/Tabela1[[#This Row],[Preço atual]]-1</f>
        <v/>
      </c>
      <c r="U396" s="29">
        <f>HYPERLINK("https://statusinvest.com.br/fundos-imobiliarios/"&amp;Tabela1[[#This Row],[Ticker]],"Link")</f>
        <v/>
      </c>
      <c r="V396" s="38" t="inlineStr">
        <is>
          <t>https://fnet.bmfbovespa.com.br/fnet/publico/downloadDocumento?id=387302</t>
        </is>
      </c>
    </row>
    <row r="397">
      <c r="A397" s="42" t="inlineStr">
        <is>
          <t>TRXB11</t>
        </is>
      </c>
      <c r="B397" s="42" t="inlineStr">
        <is>
          <t>FII</t>
        </is>
      </c>
      <c r="C397" s="13" t="inlineStr">
        <is>
          <t>Híbrido</t>
        </is>
      </c>
      <c r="D397" s="13" t="inlineStr">
        <is>
          <t>Trx Gestora</t>
        </is>
      </c>
      <c r="E397" s="39" t="n">
        <v>123.98</v>
      </c>
      <c r="F397" s="39" t="n">
        <v>0.95</v>
      </c>
      <c r="G397" s="40">
        <f>Tabela1[[#This Row],[Divid.]]*12/Tabela1[[#This Row],[Preço atual]]</f>
        <v/>
      </c>
      <c r="H397" s="39" t="n">
        <v>11.66</v>
      </c>
      <c r="I397" s="39" t="n">
        <v>112.69</v>
      </c>
      <c r="J397" s="41">
        <f>Tabela1[[#This Row],[Preço atual]]/Tabela1[[#This Row],[VP]]</f>
        <v/>
      </c>
      <c r="K397" s="14" t="n">
        <v>0</v>
      </c>
      <c r="L397" s="14" t="n">
        <v>0</v>
      </c>
      <c r="M397" s="13" t="n">
        <v>1.35</v>
      </c>
      <c r="N397" s="13" t="n">
        <v>191</v>
      </c>
      <c r="O397" s="13" t="n">
        <v>3663</v>
      </c>
      <c r="P397" s="13" t="n">
        <v>444</v>
      </c>
      <c r="Q397" s="30">
        <f>Tabela1[[#This Row],[Divid.]]</f>
        <v/>
      </c>
      <c r="R397" s="31" t="n">
        <v>0</v>
      </c>
      <c r="S39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7" s="17">
        <f>Tabela1[[#This Row],[Preço Calculado]]/Tabela1[[#This Row],[Preço atual]]-1</f>
        <v/>
      </c>
      <c r="U397" s="29">
        <f>HYPERLINK("https://statusinvest.com.br/fundos-imobiliarios/"&amp;Tabela1[[#This Row],[Ticker]],"Link")</f>
        <v/>
      </c>
      <c r="V397" s="38" t="inlineStr">
        <is>
          <t>N/A</t>
        </is>
      </c>
    </row>
    <row r="398">
      <c r="A398" s="42" t="inlineStr">
        <is>
          <t>TRXF11</t>
        </is>
      </c>
      <c r="B398" s="42" t="inlineStr">
        <is>
          <t>FII</t>
        </is>
      </c>
      <c r="C398" s="13" t="inlineStr">
        <is>
          <t>Híbrido</t>
        </is>
      </c>
      <c r="D398" s="13" t="inlineStr">
        <is>
          <t>Trx Gestora</t>
        </is>
      </c>
      <c r="E398" s="39" t="n">
        <v>105.15</v>
      </c>
      <c r="F398" s="39" t="n">
        <v>0.85</v>
      </c>
      <c r="G398" s="14">
        <f>Tabela1[[#This Row],[Divid.]]*12/Tabela1[[#This Row],[Preço atual]]</f>
        <v/>
      </c>
      <c r="H398" s="39" t="n">
        <v>11.45</v>
      </c>
      <c r="I398" s="39" t="n">
        <v>101.04</v>
      </c>
      <c r="J398" s="41">
        <f>Tabela1[[#This Row],[Preço atual]]/Tabela1[[#This Row],[VP]]</f>
        <v/>
      </c>
      <c r="K398" s="14" t="n">
        <v>0</v>
      </c>
      <c r="L398" s="14" t="n">
        <v>0</v>
      </c>
      <c r="M398" s="13" t="n">
        <v>25.62</v>
      </c>
      <c r="N398" s="13" t="n">
        <v>73083</v>
      </c>
      <c r="O398" s="13" t="n">
        <v>2755</v>
      </c>
      <c r="P398" s="13" t="n">
        <v>289</v>
      </c>
      <c r="Q398" s="30">
        <f>Tabela1[[#This Row],[Divid.]]</f>
        <v/>
      </c>
      <c r="R398" s="31" t="n">
        <v>0</v>
      </c>
      <c r="S39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8" s="17">
        <f>Tabela1[[#This Row],[Preço Calculado]]/Tabela1[[#This Row],[Preço atual]]-1</f>
        <v/>
      </c>
      <c r="U398" s="29">
        <f>HYPERLINK("https://statusinvest.com.br/fundos-imobiliarios/"&amp;Tabela1[[#This Row],[Ticker]],"Link")</f>
        <v/>
      </c>
      <c r="V398" s="38" t="inlineStr">
        <is>
          <t>https://fnet.bmfbovespa.com.br/fnet/publico/downloadDocumento?id=385469</t>
        </is>
      </c>
    </row>
    <row r="399">
      <c r="A399" s="42" t="inlineStr">
        <is>
          <t>TSER11</t>
        </is>
      </c>
      <c r="B399" s="42" t="inlineStr">
        <is>
          <t>FII</t>
        </is>
      </c>
      <c r="C399" s="13" t="inlineStr">
        <is>
          <t>Lajes Corporativas</t>
        </is>
      </c>
      <c r="D399" s="13" t="n"/>
      <c r="E399" s="39" t="n">
        <v>104.99</v>
      </c>
      <c r="F399" s="39" t="n">
        <v>0.86</v>
      </c>
      <c r="G399" s="14">
        <f>Tabela1[[#This Row],[Divid.]]*12/Tabela1[[#This Row],[Preço atual]]</f>
        <v/>
      </c>
      <c r="H399" s="39" t="n">
        <v>11.74</v>
      </c>
      <c r="I399" s="39" t="n">
        <v>91.11</v>
      </c>
      <c r="J399" s="41">
        <f>Tabela1[[#This Row],[Preço atual]]/Tabela1[[#This Row],[VP]]</f>
        <v/>
      </c>
      <c r="K399" s="14" t="n"/>
      <c r="L399" s="14" t="n"/>
      <c r="M399" s="13" t="n">
        <v>3.23</v>
      </c>
      <c r="N399" s="13" t="n">
        <v>42</v>
      </c>
      <c r="O399" s="13" t="n">
        <v>2879</v>
      </c>
      <c r="P399" s="13" t="n">
        <v>218</v>
      </c>
      <c r="Q399" s="30">
        <f>Tabela1[[#This Row],[Divid.]]</f>
        <v/>
      </c>
      <c r="R399" s="31" t="n">
        <v>0</v>
      </c>
      <c r="S39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9" s="17">
        <f>Tabela1[[#This Row],[Preço Calculado]]/Tabela1[[#This Row],[Preço atual]]-1</f>
        <v/>
      </c>
      <c r="U399" s="29">
        <f>HYPERLINK("https://statusinvest.com.br/fundos-imobiliarios/"&amp;Tabela1[[#This Row],[Ticker]],"Link")</f>
        <v/>
      </c>
      <c r="V399" s="38" t="inlineStr">
        <is>
          <t>https://fnet.bmfbovespa.com.br/fnet/publico/downloadDocumento?id=390289</t>
        </is>
      </c>
    </row>
    <row r="400">
      <c r="A400" s="42" t="inlineStr">
        <is>
          <t>TSNC11</t>
        </is>
      </c>
      <c r="B400" s="42" t="inlineStr">
        <is>
          <t>FII</t>
        </is>
      </c>
      <c r="C400" s="13" t="inlineStr">
        <is>
          <t>Híbrido</t>
        </is>
      </c>
      <c r="D400" s="13" t="n"/>
      <c r="E400" s="39" t="n">
        <v>0</v>
      </c>
      <c r="F400" s="39" t="n">
        <v>0.626</v>
      </c>
      <c r="G400" s="40">
        <f>Tabela1[[#This Row],[Divid.]]*12/Tabela1[[#This Row],[Preço atual]]</f>
        <v/>
      </c>
      <c r="H400" s="39" t="n">
        <v>303.5895</v>
      </c>
      <c r="I400" s="39" t="n">
        <v>86.92</v>
      </c>
      <c r="J400" s="41">
        <f>Tabela1[[#This Row],[Preço atual]]/Tabela1[[#This Row],[VP]]</f>
        <v/>
      </c>
      <c r="K400" s="14" t="n"/>
      <c r="L400" s="14" t="n"/>
      <c r="M400" s="13" t="n">
        <v>4.93</v>
      </c>
      <c r="N400" s="13" t="n">
        <v>66</v>
      </c>
      <c r="O400" s="13" t="n">
        <v>1</v>
      </c>
      <c r="P400" s="13" t="n">
        <v>756</v>
      </c>
      <c r="Q400" s="30">
        <f>Tabela1[[#This Row],[Divid.]]</f>
        <v/>
      </c>
      <c r="R400" s="31" t="n">
        <v>0</v>
      </c>
      <c r="S40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0" s="17">
        <f>Tabela1[[#This Row],[Preço Calculado]]/Tabela1[[#This Row],[Preço atual]]-1</f>
        <v/>
      </c>
      <c r="U400" s="29">
        <f>HYPERLINK("https://statusinvest.com.br/fundos-imobiliarios/"&amp;Tabela1[[#This Row],[Ticker]],"Link")</f>
        <v/>
      </c>
      <c r="V400" s="38" t="inlineStr">
        <is>
          <t>N/A</t>
        </is>
      </c>
    </row>
    <row r="401">
      <c r="A401" s="42" t="inlineStr">
        <is>
          <t>TSNM11</t>
        </is>
      </c>
      <c r="B401" s="42" t="inlineStr">
        <is>
          <t>FII</t>
        </is>
      </c>
      <c r="C401" s="13" t="inlineStr"/>
      <c r="D401" s="13" t="n"/>
      <c r="E401" s="39" t="n">
        <v>0</v>
      </c>
      <c r="F401" s="39" t="inlineStr">
        <is>
          <t>-</t>
        </is>
      </c>
      <c r="G401" s="40">
        <f>Tabela1[[#This Row],[Divid.]]*12/Tabela1[[#This Row],[Preço atual]]</f>
        <v/>
      </c>
      <c r="H401" s="39" t="n">
        <v>0</v>
      </c>
      <c r="I401" s="39" t="n">
        <v>0</v>
      </c>
      <c r="J401" s="41">
        <f>Tabela1[[#This Row],[Preço atual]]/Tabela1[[#This Row],[VP]]</f>
        <v/>
      </c>
      <c r="K401" s="14" t="n"/>
      <c r="L401" s="14" t="n"/>
      <c r="M401" s="13" t="inlineStr">
        <is>
          <t>-</t>
        </is>
      </c>
      <c r="N401" s="13" t="n"/>
      <c r="O401" s="13" t="n"/>
      <c r="P401" s="13" t="n"/>
      <c r="Q401" s="30">
        <f>Tabela1[[#This Row],[Divid.]]</f>
        <v/>
      </c>
      <c r="R401" s="31" t="n">
        <v>0</v>
      </c>
      <c r="S40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1" s="17">
        <f>Tabela1[[#This Row],[Preço Calculado]]/Tabela1[[#This Row],[Preço atual]]-1</f>
        <v/>
      </c>
      <c r="U401" s="29">
        <f>HYPERLINK("https://statusinvest.com.br/fundos-imobiliarios/"&amp;Tabela1[[#This Row],[Ticker]],"Link")</f>
        <v/>
      </c>
      <c r="V401" s="38" t="inlineStr">
        <is>
          <t>N/A</t>
        </is>
      </c>
    </row>
    <row r="402">
      <c r="A402" s="42" t="inlineStr">
        <is>
          <t>URPR11</t>
        </is>
      </c>
      <c r="B402" s="42" t="inlineStr">
        <is>
          <t>FII</t>
        </is>
      </c>
      <c r="C402" s="13" t="inlineStr">
        <is>
          <t>Outros</t>
        </is>
      </c>
      <c r="D402" s="13" t="inlineStr">
        <is>
          <t>Urca</t>
        </is>
      </c>
      <c r="E402" s="39" t="n">
        <v>101.1</v>
      </c>
      <c r="F402" s="39" t="n">
        <v>1.11</v>
      </c>
      <c r="G402" s="40">
        <f>Tabela1[[#This Row],[Divid.]]*12/Tabela1[[#This Row],[Preço atual]]</f>
        <v/>
      </c>
      <c r="H402" s="39" t="n">
        <v>19.865</v>
      </c>
      <c r="I402" s="39" t="n">
        <v>99.33</v>
      </c>
      <c r="J402" s="41">
        <f>Tabela1[[#This Row],[Preço atual]]/Tabela1[[#This Row],[VP]]</f>
        <v/>
      </c>
      <c r="K402" s="14" t="n"/>
      <c r="L402" s="14" t="n"/>
      <c r="M402" s="13" t="n">
        <v>10.46</v>
      </c>
      <c r="N402" s="13" t="n">
        <v>88148</v>
      </c>
      <c r="O402" s="13" t="n"/>
      <c r="P402" s="13" t="n"/>
      <c r="Q402" s="30">
        <f>Tabela1[[#This Row],[Divid.]]</f>
        <v/>
      </c>
      <c r="R402" s="31" t="n">
        <v>0</v>
      </c>
      <c r="S40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2" s="17">
        <f>Tabela1[[#This Row],[Preço Calculado]]/Tabela1[[#This Row],[Preço atual]]-1</f>
        <v/>
      </c>
      <c r="U402" s="29">
        <f>HYPERLINK("https://statusinvest.com.br/fundos-imobiliarios/"&amp;Tabela1[[#This Row],[Ticker]],"Link")</f>
        <v/>
      </c>
      <c r="V402" s="38" t="inlineStr">
        <is>
          <t>https://fnet.bmfbovespa.com.br/fnet/publico/downloadDocumento?id=393539</t>
        </is>
      </c>
    </row>
    <row r="403">
      <c r="A403" s="42" t="inlineStr">
        <is>
          <t>VCJR11</t>
        </is>
      </c>
      <c r="B403" s="42" t="inlineStr">
        <is>
          <t>FII</t>
        </is>
      </c>
      <c r="C403" s="13" t="inlineStr">
        <is>
          <t>Títulos e Valores Mobiliários</t>
        </is>
      </c>
      <c r="D403" s="13" t="inlineStr">
        <is>
          <t>Vectis Gestão</t>
        </is>
      </c>
      <c r="E403" s="39" t="n">
        <v>90.51000000000001</v>
      </c>
      <c r="F403" s="39" t="n">
        <v>0.43</v>
      </c>
      <c r="G403" s="40">
        <f>Tabela1[[#This Row],[Divid.]]*12/Tabela1[[#This Row],[Preço atual]]</f>
        <v/>
      </c>
      <c r="H403" s="39" t="n">
        <v>13.08</v>
      </c>
      <c r="I403" s="39" t="n">
        <v>94.13</v>
      </c>
      <c r="J403" s="41">
        <f>Tabela1[[#This Row],[Preço atual]]/Tabela1[[#This Row],[VP]]</f>
        <v/>
      </c>
      <c r="K403" s="14" t="n"/>
      <c r="L403" s="14" t="n"/>
      <c r="M403" s="13" t="n">
        <v>5.95</v>
      </c>
      <c r="N403" s="13" t="n">
        <v>13620</v>
      </c>
      <c r="O403" s="13" t="n"/>
      <c r="P403" s="13" t="n"/>
      <c r="Q403" s="30">
        <f>Tabela1[[#This Row],[Divid.]]</f>
        <v/>
      </c>
      <c r="R403" s="31" t="n">
        <v>0</v>
      </c>
      <c r="S40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3" s="17">
        <f>Tabela1[[#This Row],[Preço Calculado]]/Tabela1[[#This Row],[Preço atual]]-1</f>
        <v/>
      </c>
      <c r="U403" s="29">
        <f>HYPERLINK("https://statusinvest.com.br/fundos-imobiliarios/"&amp;Tabela1[[#This Row],[Ticker]],"Link")</f>
        <v/>
      </c>
      <c r="V403" s="38" t="inlineStr">
        <is>
          <t>https://fnet.bmfbovespa.com.br/fnet/publico/downloadDocumento?id=386471</t>
        </is>
      </c>
    </row>
    <row r="404">
      <c r="A404" s="42" t="inlineStr">
        <is>
          <t>VCRI11</t>
        </is>
      </c>
      <c r="B404" s="42" t="inlineStr">
        <is>
          <t>FII</t>
        </is>
      </c>
      <c r="C404" s="13" t="inlineStr">
        <is>
          <t>Títulos e Valores Mobiliários</t>
        </is>
      </c>
      <c r="D404" s="13" t="n"/>
      <c r="E404" s="39" t="n">
        <v>9.08</v>
      </c>
      <c r="F404" s="39" t="n">
        <v>0.12</v>
      </c>
      <c r="G404" s="40">
        <f>Tabela1[[#This Row],[Divid.]]*12/Tabela1[[#This Row],[Preço atual]]</f>
        <v/>
      </c>
      <c r="H404" s="39" t="n">
        <v>0.905</v>
      </c>
      <c r="I404" s="39" t="n">
        <v>9.57</v>
      </c>
      <c r="J404" s="41">
        <f>Tabela1[[#This Row],[Preço atual]]/Tabela1[[#This Row],[VP]]</f>
        <v/>
      </c>
      <c r="K404" s="14" t="n"/>
      <c r="L404" s="14" t="n"/>
      <c r="M404" s="13" t="n">
        <v>5.94</v>
      </c>
      <c r="N404" s="13" t="n">
        <v>5287</v>
      </c>
      <c r="O404" s="13" t="n"/>
      <c r="P404" s="13" t="n"/>
      <c r="Q404" s="30">
        <f>Tabela1[[#This Row],[Divid.]]</f>
        <v/>
      </c>
      <c r="R404" s="31" t="n">
        <v>0</v>
      </c>
      <c r="S40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4" s="17">
        <f>Tabela1[[#This Row],[Preço Calculado]]/Tabela1[[#This Row],[Preço atual]]-1</f>
        <v/>
      </c>
      <c r="U404" s="29">
        <f>HYPERLINK("https://statusinvest.com.br/fundos-imobiliarios/"&amp;Tabela1[[#This Row],[Ticker]],"Link")</f>
        <v/>
      </c>
      <c r="V404" s="38" t="inlineStr">
        <is>
          <t>https://fnet.bmfbovespa.com.br/fnet/publico/downloadDocumento?id=386859</t>
        </is>
      </c>
    </row>
    <row r="405">
      <c r="A405" s="42" t="inlineStr">
        <is>
          <t>VCRR11</t>
        </is>
      </c>
      <c r="B405" s="42" t="inlineStr">
        <is>
          <t>FII</t>
        </is>
      </c>
      <c r="C405" s="13" t="inlineStr">
        <is>
          <t>Residencial</t>
        </is>
      </c>
      <c r="D405" s="13" t="inlineStr">
        <is>
          <t>Vectis</t>
        </is>
      </c>
      <c r="E405" s="39" t="n">
        <v>73.5</v>
      </c>
      <c r="F405" s="39" t="n">
        <v>0.67</v>
      </c>
      <c r="G405" s="40">
        <f>Tabela1[[#This Row],[Divid.]]*12/Tabela1[[#This Row],[Preço atual]]</f>
        <v/>
      </c>
      <c r="H405" s="39" t="n">
        <v>8.710000000000001</v>
      </c>
      <c r="I405" s="39" t="n">
        <v>120.03</v>
      </c>
      <c r="J405" s="41">
        <f>Tabela1[[#This Row],[Preço atual]]/Tabela1[[#This Row],[VP]]</f>
        <v/>
      </c>
      <c r="K405" s="14" t="n"/>
      <c r="L405" s="14" t="n"/>
      <c r="M405" s="13" t="n">
        <v>1.59</v>
      </c>
      <c r="N405" s="13" t="n">
        <v>2678</v>
      </c>
      <c r="O405" s="13" t="n">
        <v>2349</v>
      </c>
      <c r="P405" s="13" t="n">
        <v>216</v>
      </c>
      <c r="Q405" s="30">
        <f>Tabela1[[#This Row],[Divid.]]</f>
        <v/>
      </c>
      <c r="R405" s="31" t="n">
        <v>0</v>
      </c>
      <c r="S40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5" s="17">
        <f>Tabela1[[#This Row],[Preço Calculado]]/Tabela1[[#This Row],[Preço atual]]-1</f>
        <v/>
      </c>
      <c r="U405" s="29">
        <f>HYPERLINK("https://statusinvest.com.br/fundos-imobiliarios/"&amp;Tabela1[[#This Row],[Ticker]],"Link")</f>
        <v/>
      </c>
      <c r="V405" s="38" t="inlineStr">
        <is>
          <t>https://fnet.bmfbovespa.com.br/fnet/publico/downloadDocumento?id=387826</t>
        </is>
      </c>
    </row>
    <row r="406">
      <c r="A406" s="42" t="inlineStr">
        <is>
          <t>VDSV11</t>
        </is>
      </c>
      <c r="B406" s="42" t="inlineStr">
        <is>
          <t>FII</t>
        </is>
      </c>
      <c r="C406" s="13" t="inlineStr">
        <is>
          <t>Híbrido</t>
        </is>
      </c>
      <c r="D406" s="13" t="n"/>
      <c r="E406" s="39" t="n">
        <v>0</v>
      </c>
      <c r="F406" s="39" t="inlineStr">
        <is>
          <t>-</t>
        </is>
      </c>
      <c r="G406" s="40">
        <f>Tabela1[[#This Row],[Divid.]]*12/Tabela1[[#This Row],[Preço atual]]</f>
        <v/>
      </c>
      <c r="H406" s="39" t="n">
        <v>0</v>
      </c>
      <c r="I406" s="39" t="n">
        <v>949.8</v>
      </c>
      <c r="J406" s="41">
        <f>Tabela1[[#This Row],[Preço atual]]/Tabela1[[#This Row],[VP]]</f>
        <v/>
      </c>
      <c r="K406" s="14" t="n"/>
      <c r="L406" s="14" t="n"/>
      <c r="M406" s="13" t="n">
        <v>1.38</v>
      </c>
      <c r="N406" s="13" t="n">
        <v>72</v>
      </c>
      <c r="O406" s="13" t="n"/>
      <c r="P406" s="13" t="n"/>
      <c r="Q406" s="30">
        <f>Tabela1[[#This Row],[Divid.]]</f>
        <v/>
      </c>
      <c r="R406" s="31" t="n">
        <v>0</v>
      </c>
      <c r="S40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6" s="17">
        <f>Tabela1[[#This Row],[Preço Calculado]]/Tabela1[[#This Row],[Preço atual]]-1</f>
        <v/>
      </c>
      <c r="U406" s="29">
        <f>HYPERLINK("https://statusinvest.com.br/fundos-imobiliarios/"&amp;Tabela1[[#This Row],[Ticker]],"Link")</f>
        <v/>
      </c>
      <c r="V406" s="38" t="inlineStr">
        <is>
          <t>N/A</t>
        </is>
      </c>
    </row>
    <row r="407">
      <c r="A407" s="42" t="inlineStr">
        <is>
          <t>VERE11</t>
        </is>
      </c>
      <c r="B407" s="42" t="inlineStr">
        <is>
          <t>FII</t>
        </is>
      </c>
      <c r="C407" s="13" t="inlineStr">
        <is>
          <t>Outros</t>
        </is>
      </c>
      <c r="D407" s="13" t="inlineStr">
        <is>
          <t>Votorantim Asset</t>
        </is>
      </c>
      <c r="E407" s="39" t="n">
        <v>233.49</v>
      </c>
      <c r="F407" s="39" t="n">
        <v>2.11</v>
      </c>
      <c r="G407" s="40">
        <f>Tabela1[[#This Row],[Divid.]]*12/Tabela1[[#This Row],[Preço atual]]</f>
        <v/>
      </c>
      <c r="H407" s="39" t="n">
        <v>38.0786</v>
      </c>
      <c r="I407" s="39" t="n">
        <v>333.25</v>
      </c>
      <c r="J407" s="41">
        <f>Tabela1[[#This Row],[Preço atual]]/Tabela1[[#This Row],[VP]]</f>
        <v/>
      </c>
      <c r="K407" s="14" t="n">
        <v>0.165</v>
      </c>
      <c r="L407" s="14" t="n">
        <v>0.04099999999999999</v>
      </c>
      <c r="M407" s="13" t="n">
        <v>1.51</v>
      </c>
      <c r="N407" s="13" t="n">
        <v>54</v>
      </c>
      <c r="O407" s="13" t="n">
        <v>961</v>
      </c>
      <c r="P407" s="13" t="n">
        <v>166</v>
      </c>
      <c r="Q407" s="30">
        <f>Tabela1[[#This Row],[Divid.]]</f>
        <v/>
      </c>
      <c r="R407" s="31" t="n">
        <v>0</v>
      </c>
      <c r="S40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7" s="17">
        <f>Tabela1[[#This Row],[Preço Calculado]]/Tabela1[[#This Row],[Preço atual]]-1</f>
        <v/>
      </c>
      <c r="U407" s="29">
        <f>HYPERLINK("https://statusinvest.com.br/fundos-imobiliarios/"&amp;Tabela1[[#This Row],[Ticker]],"Link")</f>
        <v/>
      </c>
      <c r="V407" s="38" t="inlineStr">
        <is>
          <t>N/A</t>
        </is>
      </c>
    </row>
    <row r="408">
      <c r="A408" s="42" t="inlineStr">
        <is>
          <t>VGHF11</t>
        </is>
      </c>
      <c r="B408" s="42" t="inlineStr">
        <is>
          <t>FII</t>
        </is>
      </c>
      <c r="C408" s="13" t="inlineStr">
        <is>
          <t>Híbrido</t>
        </is>
      </c>
      <c r="D408" s="13" t="inlineStr">
        <is>
          <t>Valora Gestão</t>
        </is>
      </c>
      <c r="E408" s="39" t="n">
        <v>9.4</v>
      </c>
      <c r="F408" s="39" t="n">
        <v>0.1</v>
      </c>
      <c r="G408" s="40">
        <f>Tabela1[[#This Row],[Divid.]]*12/Tabela1[[#This Row],[Preço atual]]</f>
        <v/>
      </c>
      <c r="H408" s="39" t="n">
        <v>1.65</v>
      </c>
      <c r="I408" s="39" t="n">
        <v>9.220000000000001</v>
      </c>
      <c r="J408" s="41">
        <f>Tabela1[[#This Row],[Preço atual]]/Tabela1[[#This Row],[VP]]</f>
        <v/>
      </c>
      <c r="K408" s="14" t="n"/>
      <c r="L408" s="14" t="n"/>
      <c r="M408" s="13" t="n">
        <v>1.24</v>
      </c>
      <c r="N408" s="13" t="n">
        <v>195770</v>
      </c>
      <c r="O408" s="13" t="n"/>
      <c r="P408" s="13" t="n"/>
      <c r="Q408" s="30">
        <f>Tabela1[[#This Row],[Divid.]]</f>
        <v/>
      </c>
      <c r="R408" s="31" t="n">
        <v>0</v>
      </c>
      <c r="S40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8" s="17">
        <f>Tabela1[[#This Row],[Preço Calculado]]/Tabela1[[#This Row],[Preço atual]]-1</f>
        <v/>
      </c>
      <c r="U408" s="29">
        <f>HYPERLINK("https://statusinvest.com.br/fundos-imobiliarios/"&amp;Tabela1[[#This Row],[Ticker]],"Link")</f>
        <v/>
      </c>
      <c r="V408" s="38" t="inlineStr">
        <is>
          <t>https://fnet.bmfbovespa.com.br/fnet/publico/downloadDocumento?id=391514</t>
        </is>
      </c>
    </row>
    <row r="409">
      <c r="A409" s="42" t="inlineStr">
        <is>
          <t>VGIP11</t>
        </is>
      </c>
      <c r="B409" s="42" t="inlineStr">
        <is>
          <t>FII</t>
        </is>
      </c>
      <c r="C409" s="13" t="inlineStr">
        <is>
          <t>Títulos e Valores Mobiliários</t>
        </is>
      </c>
      <c r="D409" s="13" t="inlineStr">
        <is>
          <t>Valora Gestão</t>
        </is>
      </c>
      <c r="E409" s="39" t="n">
        <v>85.91</v>
      </c>
      <c r="F409" s="39" t="n">
        <v>0.45</v>
      </c>
      <c r="G409" s="40">
        <f>Tabela1[[#This Row],[Divid.]]*12/Tabela1[[#This Row],[Preço atual]]</f>
        <v/>
      </c>
      <c r="H409" s="39" t="n">
        <v>13.55</v>
      </c>
      <c r="I409" s="39" t="n">
        <v>90.67</v>
      </c>
      <c r="J409" s="41">
        <f>Tabela1[[#This Row],[Preço atual]]/Tabela1[[#This Row],[VP]]</f>
        <v/>
      </c>
      <c r="K409" s="14" t="n"/>
      <c r="L409" s="14" t="n"/>
      <c r="M409" s="13" t="n">
        <v>0.71</v>
      </c>
      <c r="N409" s="13" t="n">
        <v>85275</v>
      </c>
      <c r="O409" s="13" t="n"/>
      <c r="P409" s="13" t="n"/>
      <c r="Q409" s="30">
        <f>Tabela1[[#This Row],[Divid.]]</f>
        <v/>
      </c>
      <c r="R409" s="31" t="n">
        <v>0</v>
      </c>
      <c r="S40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9" s="17">
        <f>Tabela1[[#This Row],[Preço Calculado]]/Tabela1[[#This Row],[Preço atual]]-1</f>
        <v/>
      </c>
      <c r="U409" s="29">
        <f>HYPERLINK("https://statusinvest.com.br/fundos-imobiliarios/"&amp;Tabela1[[#This Row],[Ticker]],"Link")</f>
        <v/>
      </c>
      <c r="V409" s="38" t="inlineStr">
        <is>
          <t>https://fnet.bmfbovespa.com.br/fnet/publico/downloadDocumento?id=391641</t>
        </is>
      </c>
    </row>
    <row r="410">
      <c r="A410" s="42" t="inlineStr">
        <is>
          <t>VGIR11</t>
        </is>
      </c>
      <c r="B410" s="42" t="inlineStr">
        <is>
          <t>FII</t>
        </is>
      </c>
      <c r="C410" s="13" t="inlineStr">
        <is>
          <t>Títulos e Valores Mobiliários</t>
        </is>
      </c>
      <c r="D410" s="13" t="inlineStr">
        <is>
          <t>Valora Gestão</t>
        </is>
      </c>
      <c r="E410" s="39" t="n">
        <v>9.85</v>
      </c>
      <c r="F410" s="39" t="n">
        <v>0.13</v>
      </c>
      <c r="G410" s="40">
        <f>Tabela1[[#This Row],[Divid.]]*12/Tabela1[[#This Row],[Preço atual]]</f>
        <v/>
      </c>
      <c r="H410" s="39" t="n">
        <v>1.461</v>
      </c>
      <c r="I410" s="39" t="n">
        <v>9.619999999999999</v>
      </c>
      <c r="J410" s="41">
        <f>Tabela1[[#This Row],[Preço atual]]/Tabela1[[#This Row],[VP]]</f>
        <v/>
      </c>
      <c r="K410" s="14" t="n"/>
      <c r="L410" s="14" t="n"/>
      <c r="M410" s="13" t="n">
        <v>23.42</v>
      </c>
      <c r="N410" s="13" t="n">
        <v>89262</v>
      </c>
      <c r="O410" s="13" t="n"/>
      <c r="P410" s="13" t="n"/>
      <c r="Q410" s="30">
        <f>Tabela1[[#This Row],[Divid.]]</f>
        <v/>
      </c>
      <c r="R410" s="31" t="n">
        <v>0</v>
      </c>
      <c r="S4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0" s="17">
        <f>Tabela1[[#This Row],[Preço Calculado]]/Tabela1[[#This Row],[Preço atual]]-1</f>
        <v/>
      </c>
      <c r="U410" s="29">
        <f>HYPERLINK("https://statusinvest.com.br/fundos-imobiliarios/"&amp;Tabela1[[#This Row],[Ticker]],"Link")</f>
        <v/>
      </c>
      <c r="V410" s="38" t="inlineStr">
        <is>
          <t>https://fnet.bmfbovespa.com.br/fnet/publico/downloadDocumento?id=391639</t>
        </is>
      </c>
    </row>
    <row r="411">
      <c r="A411" s="42" t="inlineStr">
        <is>
          <t>VIDS11</t>
        </is>
      </c>
      <c r="B411" s="42" t="inlineStr">
        <is>
          <t>FII</t>
        </is>
      </c>
      <c r="C411" s="13" t="inlineStr">
        <is>
          <t>Híbrido</t>
        </is>
      </c>
      <c r="D411" s="13" t="n"/>
      <c r="E411" s="39" t="n">
        <v>0</v>
      </c>
      <c r="F411" s="39" t="inlineStr">
        <is>
          <t>-</t>
        </is>
      </c>
      <c r="G411" s="40">
        <f>Tabela1[[#This Row],[Divid.]]*12/Tabela1[[#This Row],[Preço atual]]</f>
        <v/>
      </c>
      <c r="H411" s="39" t="n">
        <v>0</v>
      </c>
      <c r="I411" s="39" t="n">
        <v>878.03</v>
      </c>
      <c r="J411" s="41">
        <f>Tabela1[[#This Row],[Preço atual]]/Tabela1[[#This Row],[VP]]</f>
        <v/>
      </c>
      <c r="K411" s="14" t="n"/>
      <c r="L411" s="14" t="n"/>
      <c r="M411" s="13" t="n">
        <v>6.95</v>
      </c>
      <c r="N411" s="13" t="n">
        <v>199</v>
      </c>
      <c r="O411" s="13" t="n"/>
      <c r="P411" s="13" t="n"/>
      <c r="Q411" s="30">
        <f>Tabela1[[#This Row],[Divid.]]</f>
        <v/>
      </c>
      <c r="R411" s="31" t="n">
        <v>0</v>
      </c>
      <c r="S4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1" s="17">
        <f>Tabela1[[#This Row],[Preço Calculado]]/Tabela1[[#This Row],[Preço atual]]-1</f>
        <v/>
      </c>
      <c r="U411" s="29">
        <f>HYPERLINK("https://statusinvest.com.br/fundos-imobiliarios/"&amp;Tabela1[[#This Row],[Ticker]],"Link")</f>
        <v/>
      </c>
      <c r="V411" s="38" t="inlineStr">
        <is>
          <t>N/A</t>
        </is>
      </c>
    </row>
    <row r="412">
      <c r="A412" s="26" t="inlineStr">
        <is>
          <t>VIFI11</t>
        </is>
      </c>
      <c r="B412" s="26" t="inlineStr">
        <is>
          <t>FII</t>
        </is>
      </c>
      <c r="C412" s="32" t="inlineStr">
        <is>
          <t>Títulos e Valores Mobiliários</t>
        </is>
      </c>
      <c r="D412" s="32" t="inlineStr">
        <is>
          <t>Vinci Real Estate</t>
        </is>
      </c>
      <c r="E412" s="33" t="n">
        <v>6.99</v>
      </c>
      <c r="F412" s="33" t="n">
        <v>0.06</v>
      </c>
      <c r="G412" s="34">
        <f>Tabela1[[#This Row],[Divid.]]*12/Tabela1[[#This Row],[Preço atual]]</f>
        <v/>
      </c>
      <c r="H412" s="33" t="n">
        <v>0.8090000000000001</v>
      </c>
      <c r="I412" s="33" t="n">
        <v>8.890000000000001</v>
      </c>
      <c r="J412" s="35">
        <f>Tabela1[[#This Row],[Preço atual]]/Tabela1[[#This Row],[VP]]</f>
        <v/>
      </c>
      <c r="K412" s="36" t="n"/>
      <c r="L412" s="36" t="n"/>
      <c r="M412" s="32" t="n">
        <v>5.94</v>
      </c>
      <c r="N412" s="32" t="n">
        <v>6660</v>
      </c>
      <c r="O412" s="32" t="n"/>
      <c r="P412" s="32" t="n"/>
      <c r="Q412" s="37">
        <f>Tabela1[[#This Row],[Divid.]]</f>
        <v/>
      </c>
      <c r="R412" s="31" t="n">
        <v>0</v>
      </c>
      <c r="S4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2" s="17">
        <f>Tabela1[[#This Row],[Preço Calculado]]/Tabela1[[#This Row],[Preço atual]]-1</f>
        <v/>
      </c>
      <c r="U412" s="29">
        <f>HYPERLINK("https://statusinvest.com.br/fundos-imobiliarios/"&amp;Tabela1[[#This Row],[Ticker]],"Link")</f>
        <v/>
      </c>
      <c r="V412" s="38" t="inlineStr">
        <is>
          <t>https://fnet.bmfbovespa.com.br/fnet/publico/downloadDocumento?id=386858</t>
        </is>
      </c>
    </row>
    <row r="413">
      <c r="A413" s="42" t="inlineStr">
        <is>
          <t>VILG11</t>
        </is>
      </c>
      <c r="B413" s="42" t="inlineStr">
        <is>
          <t>FII</t>
        </is>
      </c>
      <c r="C413" s="13" t="inlineStr">
        <is>
          <t>Logística</t>
        </is>
      </c>
      <c r="D413" s="13" t="inlineStr">
        <is>
          <t>Vinci Real Estate</t>
        </is>
      </c>
      <c r="E413" s="39" t="n">
        <v>99.93000000000001</v>
      </c>
      <c r="F413" s="39" t="n">
        <v>0.72</v>
      </c>
      <c r="G413" s="40">
        <f>Tabela1[[#This Row],[Divid.]]*12/Tabela1[[#This Row],[Preço atual]]</f>
        <v/>
      </c>
      <c r="H413" s="39" t="n">
        <v>9.210000000000001</v>
      </c>
      <c r="I413" s="39" t="n">
        <v>113.68</v>
      </c>
      <c r="J413" s="41">
        <f>Tabela1[[#This Row],[Preço atual]]/Tabela1[[#This Row],[VP]]</f>
        <v/>
      </c>
      <c r="K413" s="14" t="n">
        <v>0</v>
      </c>
      <c r="L413" s="14" t="n">
        <v>0</v>
      </c>
      <c r="M413" s="13" t="n">
        <v>1</v>
      </c>
      <c r="N413" s="13" t="n">
        <v>156468</v>
      </c>
      <c r="O413" s="13" t="n">
        <v>2549</v>
      </c>
      <c r="P413" s="13" t="n">
        <v>239</v>
      </c>
      <c r="Q413" s="30">
        <f>Tabela1[[#This Row],[Divid.]]</f>
        <v/>
      </c>
      <c r="R413" s="31" t="n">
        <v>0</v>
      </c>
      <c r="S4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3" s="17">
        <f>Tabela1[[#This Row],[Preço Calculado]]/Tabela1[[#This Row],[Preço atual]]-1</f>
        <v/>
      </c>
      <c r="U413" s="29">
        <f>HYPERLINK("https://statusinvest.com.br/fundos-imobiliarios/"&amp;Tabela1[[#This Row],[Ticker]],"Link")</f>
        <v/>
      </c>
      <c r="V413" s="38" t="inlineStr">
        <is>
          <t>https://fnet.bmfbovespa.com.br/fnet/publico/downloadDocumento?id=386857</t>
        </is>
      </c>
    </row>
    <row r="414">
      <c r="A414" s="42" t="inlineStr">
        <is>
          <t>VINO11</t>
        </is>
      </c>
      <c r="B414" s="42" t="inlineStr">
        <is>
          <t>FII</t>
        </is>
      </c>
      <c r="C414" s="13" t="inlineStr">
        <is>
          <t>Lajes Corporativas</t>
        </is>
      </c>
      <c r="D414" s="13" t="inlineStr">
        <is>
          <t>Vinci Real Estate</t>
        </is>
      </c>
      <c r="E414" s="39" t="n">
        <v>47.6</v>
      </c>
      <c r="F414" s="39" t="n">
        <v>0.34</v>
      </c>
      <c r="G414" s="40">
        <f>Tabela1[[#This Row],[Divid.]]*12/Tabela1[[#This Row],[Preço atual]]</f>
        <v/>
      </c>
      <c r="H414" s="39" t="n">
        <v>4.58</v>
      </c>
      <c r="I414" s="39" t="n">
        <v>53.9</v>
      </c>
      <c r="J414" s="41">
        <f>Tabela1[[#This Row],[Preço atual]]/Tabela1[[#This Row],[VP]]</f>
        <v/>
      </c>
      <c r="K414" s="14" t="n">
        <v>0.004</v>
      </c>
      <c r="L414" s="14" t="n">
        <v>0</v>
      </c>
      <c r="M414" s="13" t="n">
        <v>3.93</v>
      </c>
      <c r="N414" s="13" t="n">
        <v>125737</v>
      </c>
      <c r="O414" s="13" t="n">
        <v>12477</v>
      </c>
      <c r="P414" s="13" t="n">
        <v>1065</v>
      </c>
      <c r="Q414" s="30">
        <f>Tabela1[[#This Row],[Divid.]]</f>
        <v/>
      </c>
      <c r="R414" s="31" t="n">
        <v>0</v>
      </c>
      <c r="S4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4" s="17">
        <f>Tabela1[[#This Row],[Preço Calculado]]/Tabela1[[#This Row],[Preço atual]]-1</f>
        <v/>
      </c>
      <c r="U414" s="29">
        <f>HYPERLINK("https://statusinvest.com.br/fundos-imobiliarios/"&amp;Tabela1[[#This Row],[Ticker]],"Link")</f>
        <v/>
      </c>
      <c r="V414" s="38" t="inlineStr">
        <is>
          <t>https://fnet.bmfbovespa.com.br/fnet/publico/downloadDocumento?id=386856</t>
        </is>
      </c>
    </row>
    <row r="415">
      <c r="A415" s="42" t="inlineStr">
        <is>
          <t>VISC11</t>
        </is>
      </c>
      <c r="B415" s="42" t="inlineStr">
        <is>
          <t>FII</t>
        </is>
      </c>
      <c r="C415" s="13" t="inlineStr">
        <is>
          <t>Shoppings</t>
        </is>
      </c>
      <c r="D415" s="13" t="inlineStr">
        <is>
          <t>Vinci Real Estate</t>
        </is>
      </c>
      <c r="E415" s="39" t="n">
        <v>106.22</v>
      </c>
      <c r="F415" s="39" t="n">
        <v>0.76</v>
      </c>
      <c r="G415" s="40">
        <f>Tabela1[[#This Row],[Divid.]]*12/Tabela1[[#This Row],[Preço atual]]</f>
        <v/>
      </c>
      <c r="H415" s="39" t="n">
        <v>9.48</v>
      </c>
      <c r="I415" s="39" t="n">
        <v>114.93</v>
      </c>
      <c r="J415" s="41">
        <f>Tabela1[[#This Row],[Preço atual]]/Tabela1[[#This Row],[VP]]</f>
        <v/>
      </c>
      <c r="K415" s="14" t="n">
        <v>0.059</v>
      </c>
      <c r="L415" s="14" t="n">
        <v>0.012</v>
      </c>
      <c r="M415" s="13" t="n">
        <v>1.68</v>
      </c>
      <c r="N415" s="13" t="n">
        <v>233292</v>
      </c>
      <c r="O415" s="13" t="n">
        <v>3202</v>
      </c>
      <c r="P415" s="13" t="n">
        <v>286</v>
      </c>
      <c r="Q415" s="30">
        <f>Tabela1[[#This Row],[Divid.]]</f>
        <v/>
      </c>
      <c r="R415" s="31" t="n">
        <v>0</v>
      </c>
      <c r="S4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5" s="17">
        <f>Tabela1[[#This Row],[Preço Calculado]]/Tabela1[[#This Row],[Preço atual]]-1</f>
        <v/>
      </c>
      <c r="U415" s="29">
        <f>HYPERLINK("https://statusinvest.com.br/fundos-imobiliarios/"&amp;Tabela1[[#This Row],[Ticker]],"Link")</f>
        <v/>
      </c>
      <c r="V415" s="38" t="inlineStr">
        <is>
          <t>https://fnet.bmfbovespa.com.br/fnet/publico/downloadDocumento?id=386854</t>
        </is>
      </c>
    </row>
    <row r="416">
      <c r="A416" s="42" t="inlineStr">
        <is>
          <t>VIUR11</t>
        </is>
      </c>
      <c r="B416" s="42" t="inlineStr">
        <is>
          <t>FII</t>
        </is>
      </c>
      <c r="C416" s="13" t="inlineStr">
        <is>
          <t>Outros</t>
        </is>
      </c>
      <c r="D416" s="13" t="inlineStr">
        <is>
          <t>Vinci Real Estate</t>
        </is>
      </c>
      <c r="E416" s="39" t="n">
        <v>7.92</v>
      </c>
      <c r="F416" s="39" t="n">
        <v>0.07199999999999999</v>
      </c>
      <c r="G416" s="40">
        <f>Tabela1[[#This Row],[Divid.]]*12/Tabela1[[#This Row],[Preço atual]]</f>
        <v/>
      </c>
      <c r="H416" s="39" t="n">
        <v>0.9330000000000001</v>
      </c>
      <c r="I416" s="39" t="n">
        <v>9.51</v>
      </c>
      <c r="J416" s="41">
        <f>Tabela1[[#This Row],[Preço atual]]/Tabela1[[#This Row],[VP]]</f>
        <v/>
      </c>
      <c r="K416" s="14" t="n">
        <v>0</v>
      </c>
      <c r="L416" s="14" t="n">
        <v>0</v>
      </c>
      <c r="M416" s="13" t="n">
        <v>10.52</v>
      </c>
      <c r="N416" s="13" t="n">
        <v>9911</v>
      </c>
      <c r="O416" s="13" t="n">
        <v>3017</v>
      </c>
      <c r="P416" s="13" t="n">
        <v>295</v>
      </c>
      <c r="Q416" s="30">
        <f>Tabela1[[#This Row],[Divid.]]</f>
        <v/>
      </c>
      <c r="R416" s="31" t="n">
        <v>0</v>
      </c>
      <c r="S4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6" s="17">
        <f>Tabela1[[#This Row],[Preço Calculado]]/Tabela1[[#This Row],[Preço atual]]-1</f>
        <v/>
      </c>
      <c r="U416" s="29">
        <f>HYPERLINK("https://statusinvest.com.br/fundos-imobiliarios/"&amp;Tabela1[[#This Row],[Ticker]],"Link")</f>
        <v/>
      </c>
      <c r="V416" s="38" t="inlineStr">
        <is>
          <t>https://fnet.bmfbovespa.com.br/fnet/publico/downloadDocumento?id=386851</t>
        </is>
      </c>
    </row>
    <row r="417">
      <c r="A417" s="42" t="inlineStr">
        <is>
          <t>VJFD11</t>
        </is>
      </c>
      <c r="B417" s="42" t="inlineStr">
        <is>
          <t>FII</t>
        </is>
      </c>
      <c r="C417" s="13" t="inlineStr">
        <is>
          <t>Híbrido</t>
        </is>
      </c>
      <c r="D417" s="13" t="n"/>
      <c r="E417" s="39" t="n">
        <v>0</v>
      </c>
      <c r="F417" s="39" t="n">
        <v>1.0175</v>
      </c>
      <c r="G417" s="40">
        <f>Tabela1[[#This Row],[Divid.]]*12/Tabela1[[#This Row],[Preço atual]]</f>
        <v/>
      </c>
      <c r="H417" s="39" t="n">
        <v>12.5193</v>
      </c>
      <c r="I417" s="39" t="n">
        <v>132.84</v>
      </c>
      <c r="J417" s="41">
        <f>Tabela1[[#This Row],[Preço atual]]/Tabela1[[#This Row],[VP]]</f>
        <v/>
      </c>
      <c r="K417" s="14" t="n"/>
      <c r="L417" s="14" t="n"/>
      <c r="M417" s="13" t="n">
        <v>1.24</v>
      </c>
      <c r="N417" s="13" t="n">
        <v>97</v>
      </c>
      <c r="O417" s="13" t="n"/>
      <c r="P417" s="13" t="n"/>
      <c r="Q417" s="30">
        <f>Tabela1[[#This Row],[Divid.]]</f>
        <v/>
      </c>
      <c r="R417" s="31" t="n">
        <v>0</v>
      </c>
      <c r="S4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7" s="17">
        <f>Tabela1[[#This Row],[Preço Calculado]]/Tabela1[[#This Row],[Preço atual]]-1</f>
        <v/>
      </c>
      <c r="U417" s="29">
        <f>HYPERLINK("https://statusinvest.com.br/fundos-imobiliarios/"&amp;Tabela1[[#This Row],[Ticker]],"Link")</f>
        <v/>
      </c>
      <c r="V417" s="38" t="inlineStr">
        <is>
          <t>N/A</t>
        </is>
      </c>
    </row>
    <row r="418">
      <c r="A418" s="42" t="inlineStr">
        <is>
          <t>VLIQ11</t>
        </is>
      </c>
      <c r="B418" s="42" t="inlineStr">
        <is>
          <t>FII</t>
        </is>
      </c>
      <c r="C418" s="13" t="inlineStr">
        <is>
          <t>Títulos e Valores Mobiliários</t>
        </is>
      </c>
      <c r="D418" s="13" t="n"/>
      <c r="E418" s="39" t="n">
        <v>0</v>
      </c>
      <c r="F418" s="39" t="inlineStr">
        <is>
          <t>-</t>
        </is>
      </c>
      <c r="G418" s="40">
        <f>Tabela1[[#This Row],[Divid.]]*12/Tabela1[[#This Row],[Preço atual]]</f>
        <v/>
      </c>
      <c r="H418" s="39" t="n">
        <v>0</v>
      </c>
      <c r="I418" s="39" t="n">
        <v>5.09</v>
      </c>
      <c r="J418" s="41">
        <f>Tabela1[[#This Row],[Preço atual]]/Tabela1[[#This Row],[VP]]</f>
        <v/>
      </c>
      <c r="K418" s="14" t="n"/>
      <c r="L418" s="14" t="n"/>
      <c r="M418" s="13" t="n">
        <v>94.93000000000001</v>
      </c>
      <c r="N418" s="13" t="n">
        <v>309</v>
      </c>
      <c r="O418" s="13" t="n"/>
      <c r="P418" s="13" t="n"/>
      <c r="Q418" s="30">
        <f>Tabela1[[#This Row],[Divid.]]</f>
        <v/>
      </c>
      <c r="R418" s="31" t="n">
        <v>0</v>
      </c>
      <c r="S4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8" s="17">
        <f>Tabela1[[#This Row],[Preço Calculado]]/Tabela1[[#This Row],[Preço atual]]-1</f>
        <v/>
      </c>
      <c r="U418" s="29">
        <f>HYPERLINK("https://statusinvest.com.br/fundos-imobiliarios/"&amp;Tabela1[[#This Row],[Ticker]],"Link")</f>
        <v/>
      </c>
      <c r="V418" s="38" t="inlineStr">
        <is>
          <t>N/A</t>
        </is>
      </c>
    </row>
    <row r="419">
      <c r="A419" s="42" t="inlineStr">
        <is>
          <t>VLJS11</t>
        </is>
      </c>
      <c r="B419" s="42" t="inlineStr">
        <is>
          <t>FII</t>
        </is>
      </c>
      <c r="C419" s="13" t="inlineStr">
        <is>
          <t>Lajes Corporativas</t>
        </is>
      </c>
      <c r="D419" s="13" t="inlineStr">
        <is>
          <t>Queluz Gestão</t>
        </is>
      </c>
      <c r="E419" s="39" t="n">
        <v>1141.14</v>
      </c>
      <c r="F419" s="39" t="n">
        <v>28.8192</v>
      </c>
      <c r="G419" s="40">
        <f>Tabela1[[#This Row],[Divid.]]*12/Tabela1[[#This Row],[Preço atual]]</f>
        <v/>
      </c>
      <c r="H419" s="39" t="n">
        <v>28.8192</v>
      </c>
      <c r="I419" s="39" t="n">
        <v>1029.86</v>
      </c>
      <c r="J419" s="41">
        <f>Tabela1[[#This Row],[Preço atual]]/Tabela1[[#This Row],[VP]]</f>
        <v/>
      </c>
      <c r="K419" s="14" t="n"/>
      <c r="L419" s="14" t="n"/>
      <c r="M419" s="13" t="n">
        <v>3.77</v>
      </c>
      <c r="N419" s="13" t="n">
        <v>9</v>
      </c>
      <c r="O419" s="13" t="n"/>
      <c r="P419" s="13" t="n"/>
      <c r="Q419" s="30">
        <f>Tabela1[[#This Row],[Divid.]]</f>
        <v/>
      </c>
      <c r="R419" s="31" t="n">
        <v>0</v>
      </c>
      <c r="S4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9" s="17">
        <f>Tabela1[[#This Row],[Preço Calculado]]/Tabela1[[#This Row],[Preço atual]]-1</f>
        <v/>
      </c>
      <c r="U419" s="29">
        <f>HYPERLINK("https://statusinvest.com.br/fundos-imobiliarios/"&amp;Tabela1[[#This Row],[Ticker]],"Link")</f>
        <v/>
      </c>
      <c r="V419" s="38" t="inlineStr">
        <is>
          <t>N/A</t>
        </is>
      </c>
    </row>
    <row r="420">
      <c r="A420" s="42" t="inlineStr">
        <is>
          <t>VLOL11</t>
        </is>
      </c>
      <c r="B420" s="42" t="inlineStr">
        <is>
          <t>FII</t>
        </is>
      </c>
      <c r="C420" s="13" t="inlineStr">
        <is>
          <t>Lajes Corporativas</t>
        </is>
      </c>
      <c r="D420" s="13" t="inlineStr">
        <is>
          <t>Rb Capital</t>
        </is>
      </c>
      <c r="E420" s="39" t="n">
        <v>98.27</v>
      </c>
      <c r="F420" s="39" t="n">
        <v>0.61</v>
      </c>
      <c r="G420" s="40">
        <f>Tabela1[[#This Row],[Divid.]]*12/Tabela1[[#This Row],[Preço atual]]</f>
        <v/>
      </c>
      <c r="H420" s="39" t="n">
        <v>7.48</v>
      </c>
      <c r="I420" s="39" t="n">
        <v>103.62</v>
      </c>
      <c r="J420" s="41">
        <f>Tabela1[[#This Row],[Preço atual]]/Tabela1[[#This Row],[VP]]</f>
        <v/>
      </c>
      <c r="K420" s="14" t="n">
        <v>0</v>
      </c>
      <c r="L420" s="14" t="n">
        <v>0</v>
      </c>
      <c r="M420" s="13" t="n">
        <v>1.39</v>
      </c>
      <c r="N420" s="13" t="n">
        <v>3280</v>
      </c>
      <c r="O420" s="13" t="n">
        <v>16721</v>
      </c>
      <c r="P420" s="13" t="n">
        <v>1301</v>
      </c>
      <c r="Q420" s="30">
        <f>Tabela1[[#This Row],[Divid.]]</f>
        <v/>
      </c>
      <c r="R420" s="31" t="n">
        <v>0</v>
      </c>
      <c r="S4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0" s="17">
        <f>Tabela1[[#This Row],[Preço Calculado]]/Tabela1[[#This Row],[Preço atual]]-1</f>
        <v/>
      </c>
      <c r="U420" s="29">
        <f>HYPERLINK("https://statusinvest.com.br/fundos-imobiliarios/"&amp;Tabela1[[#This Row],[Ticker]],"Link")</f>
        <v/>
      </c>
      <c r="V420" s="38" t="inlineStr">
        <is>
          <t>https://fnet.bmfbovespa.com.br/fnet/publico/downloadDocumento?id=391048</t>
        </is>
      </c>
    </row>
    <row r="421">
      <c r="A421" s="42" t="inlineStr">
        <is>
          <t>VOTS11</t>
        </is>
      </c>
      <c r="B421" s="42" t="inlineStr">
        <is>
          <t>FII</t>
        </is>
      </c>
      <c r="C421" s="13" t="inlineStr">
        <is>
          <t>Títulos e Valores Mobiliários</t>
        </is>
      </c>
      <c r="D421" s="13" t="inlineStr">
        <is>
          <t>Votorantim Asset</t>
        </is>
      </c>
      <c r="E421" s="39" t="n">
        <v>82.90000000000001</v>
      </c>
      <c r="F421" s="39" t="n">
        <v>0.86</v>
      </c>
      <c r="G421" s="40">
        <f>Tabela1[[#This Row],[Divid.]]*12/Tabela1[[#This Row],[Preço atual]]</f>
        <v/>
      </c>
      <c r="H421" s="39" t="n">
        <v>13.51</v>
      </c>
      <c r="I421" s="39" t="n">
        <v>93.54000000000001</v>
      </c>
      <c r="J421" s="41">
        <f>Tabela1[[#This Row],[Preço atual]]/Tabela1[[#This Row],[VP]]</f>
        <v/>
      </c>
      <c r="K421" s="14" t="n"/>
      <c r="L421" s="14" t="n"/>
      <c r="M421" s="13" t="n">
        <v>5.46</v>
      </c>
      <c r="N421" s="13" t="n">
        <v>519</v>
      </c>
      <c r="O421" s="13" t="n"/>
      <c r="P421" s="13" t="n"/>
      <c r="Q421" s="30">
        <f>Tabela1[[#This Row],[Divid.]]</f>
        <v/>
      </c>
      <c r="R421" s="31" t="n">
        <v>0</v>
      </c>
      <c r="S4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1" s="17">
        <f>Tabela1[[#This Row],[Preço Calculado]]/Tabela1[[#This Row],[Preço atual]]-1</f>
        <v/>
      </c>
      <c r="U421" s="29">
        <f>HYPERLINK("https://statusinvest.com.br/fundos-imobiliarios/"&amp;Tabela1[[#This Row],[Ticker]],"Link")</f>
        <v/>
      </c>
      <c r="V421" s="38" t="inlineStr">
        <is>
          <t>https://fnet.bmfbovespa.com.br/fnet/publico/downloadDocumento?id=392038</t>
        </is>
      </c>
    </row>
    <row r="422">
      <c r="A422" s="42" t="inlineStr">
        <is>
          <t>VPSI11</t>
        </is>
      </c>
      <c r="B422" s="42" t="inlineStr">
        <is>
          <t>FII</t>
        </is>
      </c>
      <c r="C422" s="13" t="inlineStr">
        <is>
          <t>Shoppings</t>
        </is>
      </c>
      <c r="D422" s="13" t="inlineStr">
        <is>
          <t>Votorantim Asset</t>
        </is>
      </c>
      <c r="E422" s="39" t="n">
        <v>0</v>
      </c>
      <c r="F422" s="39" t="n">
        <v>0.1906</v>
      </c>
      <c r="G422" s="40">
        <f>Tabela1[[#This Row],[Divid.]]*12/Tabela1[[#This Row],[Preço atual]]</f>
        <v/>
      </c>
      <c r="H422" s="39" t="n">
        <v>2.1471</v>
      </c>
      <c r="I422" s="39" t="n">
        <v>18.28</v>
      </c>
      <c r="J422" s="41">
        <f>Tabela1[[#This Row],[Preço atual]]/Tabela1[[#This Row],[VP]]</f>
        <v/>
      </c>
      <c r="K422" s="14" t="n">
        <v>0</v>
      </c>
      <c r="L422" s="14" t="n">
        <v>0</v>
      </c>
      <c r="M422" s="13" t="n">
        <v>1.23</v>
      </c>
      <c r="N422" s="13" t="n">
        <v>53</v>
      </c>
      <c r="O422" s="13" t="n"/>
      <c r="P422" s="13" t="n"/>
      <c r="Q422" s="30">
        <f>Tabela1[[#This Row],[Divid.]]</f>
        <v/>
      </c>
      <c r="R422" s="31" t="n">
        <v>0</v>
      </c>
      <c r="S4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2" s="17">
        <f>Tabela1[[#This Row],[Preço Calculado]]/Tabela1[[#This Row],[Preço atual]]-1</f>
        <v/>
      </c>
      <c r="U422" s="29">
        <f>HYPERLINK("https://statusinvest.com.br/fundos-imobiliarios/"&amp;Tabela1[[#This Row],[Ticker]],"Link")</f>
        <v/>
      </c>
      <c r="V422" s="38" t="inlineStr">
        <is>
          <t>N/A</t>
        </is>
      </c>
    </row>
    <row r="423">
      <c r="A423" s="42" t="inlineStr">
        <is>
          <t>VRTA11</t>
        </is>
      </c>
      <c r="B423" s="42" t="inlineStr">
        <is>
          <t>FII</t>
        </is>
      </c>
      <c r="C423" s="13" t="inlineStr">
        <is>
          <t>Títulos e Valores Mobiliários</t>
        </is>
      </c>
      <c r="D423" s="13" t="inlineStr">
        <is>
          <t>Fator Adm</t>
        </is>
      </c>
      <c r="E423" s="39" t="n">
        <v>88.88</v>
      </c>
      <c r="F423" s="39" t="n">
        <v>0.9</v>
      </c>
      <c r="G423" s="40">
        <f>Tabela1[[#This Row],[Divid.]]*12/Tabela1[[#This Row],[Preço atual]]</f>
        <v/>
      </c>
      <c r="H423" s="39" t="n">
        <v>14.4926</v>
      </c>
      <c r="I423" s="39" t="n">
        <v>91.92</v>
      </c>
      <c r="J423" s="41">
        <f>Tabela1[[#This Row],[Preço atual]]/Tabela1[[#This Row],[VP]]</f>
        <v/>
      </c>
      <c r="K423" s="14" t="n"/>
      <c r="L423" s="14" t="n"/>
      <c r="M423" s="13" t="n">
        <v>14.21</v>
      </c>
      <c r="N423" s="13" t="n">
        <v>113907</v>
      </c>
      <c r="O423" s="13" t="n"/>
      <c r="P423" s="13" t="n"/>
      <c r="Q423" s="30">
        <f>Tabela1[[#This Row],[Divid.]]</f>
        <v/>
      </c>
      <c r="R423" s="31" t="n">
        <v>0</v>
      </c>
      <c r="S4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3" s="17">
        <f>Tabela1[[#This Row],[Preço Calculado]]/Tabela1[[#This Row],[Preço atual]]-1</f>
        <v/>
      </c>
      <c r="U423" s="29">
        <f>HYPERLINK("https://statusinvest.com.br/fundos-imobiliarios/"&amp;Tabela1[[#This Row],[Ticker]],"Link")</f>
        <v/>
      </c>
      <c r="V423" s="38" t="inlineStr">
        <is>
          <t>https://fnet.bmfbovespa.com.br/fnet/publico/downloadDocumento?id=388626</t>
        </is>
      </c>
    </row>
    <row r="424">
      <c r="A424" s="42" t="inlineStr">
        <is>
          <t>VSEC11</t>
        </is>
      </c>
      <c r="B424" s="42" t="inlineStr">
        <is>
          <t>FII</t>
        </is>
      </c>
      <c r="C424" s="13" t="inlineStr">
        <is>
          <t>Títulos e Valores Mobiliários</t>
        </is>
      </c>
      <c r="D424" s="13" t="inlineStr">
        <is>
          <t>Votorantim Asset</t>
        </is>
      </c>
      <c r="E424" s="39" t="n">
        <v>46.25</v>
      </c>
      <c r="F424" s="39" t="n">
        <v>0.33</v>
      </c>
      <c r="G424" s="40">
        <f>Tabela1[[#This Row],[Divid.]]*12/Tabela1[[#This Row],[Preço atual]]</f>
        <v/>
      </c>
      <c r="H424" s="39" t="n">
        <v>4.71</v>
      </c>
      <c r="I424" s="39" t="n">
        <v>99.52</v>
      </c>
      <c r="J424" s="41">
        <f>Tabela1[[#This Row],[Preço atual]]/Tabela1[[#This Row],[VP]]</f>
        <v/>
      </c>
      <c r="K424" s="14" t="n"/>
      <c r="L424" s="14" t="n"/>
      <c r="M424" s="13" t="n">
        <v>73.48</v>
      </c>
      <c r="N424" s="13" t="n">
        <v>67</v>
      </c>
      <c r="O424" s="13" t="n"/>
      <c r="P424" s="13" t="n"/>
      <c r="Q424" s="30">
        <f>Tabela1[[#This Row],[Divid.]]</f>
        <v/>
      </c>
      <c r="R424" s="31" t="n">
        <v>0</v>
      </c>
      <c r="S4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4" s="17">
        <f>Tabela1[[#This Row],[Preço Calculado]]/Tabela1[[#This Row],[Preço atual]]-1</f>
        <v/>
      </c>
      <c r="U424" s="29">
        <f>HYPERLINK("https://statusinvest.com.br/fundos-imobiliarios/"&amp;Tabela1[[#This Row],[Ticker]],"Link")</f>
        <v/>
      </c>
      <c r="V424" s="38" t="inlineStr">
        <is>
          <t>https://fnet.bmfbovespa.com.br/fnet/publico/downloadDocumento?id=197549</t>
        </is>
      </c>
    </row>
    <row r="425">
      <c r="A425" s="42" t="inlineStr">
        <is>
          <t>VSHO11</t>
        </is>
      </c>
      <c r="B425" s="42" t="inlineStr">
        <is>
          <t>FII</t>
        </is>
      </c>
      <c r="C425" s="13" t="inlineStr">
        <is>
          <t>Shoppings</t>
        </is>
      </c>
      <c r="D425" s="13" t="inlineStr">
        <is>
          <t>Votorantim Asset</t>
        </is>
      </c>
      <c r="E425" s="39" t="n">
        <v>68.31</v>
      </c>
      <c r="F425" s="39" t="n">
        <v>0.68</v>
      </c>
      <c r="G425" s="40">
        <f>Tabela1[[#This Row],[Divid.]]*12/Tabela1[[#This Row],[Preço atual]]</f>
        <v/>
      </c>
      <c r="H425" s="39" t="n">
        <v>7.74</v>
      </c>
      <c r="I425" s="39" t="n">
        <v>98.91</v>
      </c>
      <c r="J425" s="41">
        <f>Tabela1[[#This Row],[Preço atual]]/Tabela1[[#This Row],[VP]]</f>
        <v/>
      </c>
      <c r="K425" s="14" t="n">
        <v>0.078</v>
      </c>
      <c r="L425" s="14" t="n">
        <v>0.183</v>
      </c>
      <c r="M425" s="13" t="n">
        <v>1.53</v>
      </c>
      <c r="N425" s="13" t="n">
        <v>2602</v>
      </c>
      <c r="O425" s="13" t="n">
        <v>1888</v>
      </c>
      <c r="P425" s="13" t="n">
        <v>353</v>
      </c>
      <c r="Q425" s="30">
        <f>Tabela1[[#This Row],[Divid.]]</f>
        <v/>
      </c>
      <c r="R425" s="31" t="n">
        <v>0</v>
      </c>
      <c r="S4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5" s="17">
        <f>Tabela1[[#This Row],[Preço Calculado]]/Tabela1[[#This Row],[Preço atual]]-1</f>
        <v/>
      </c>
      <c r="U425" s="29">
        <f>HYPERLINK("https://statusinvest.com.br/fundos-imobiliarios/"&amp;Tabela1[[#This Row],[Ticker]],"Link")</f>
        <v/>
      </c>
      <c r="V425" s="38" t="inlineStr">
        <is>
          <t>https://fnet.bmfbovespa.com.br/fnet/publico/downloadDocumento?id=386431</t>
        </is>
      </c>
    </row>
    <row r="426">
      <c r="A426" s="42" t="inlineStr">
        <is>
          <t>VSLH11</t>
        </is>
      </c>
      <c r="B426" s="42" t="inlineStr">
        <is>
          <t>FII</t>
        </is>
      </c>
      <c r="C426" s="13" t="inlineStr">
        <is>
          <t>Outros</t>
        </is>
      </c>
      <c r="D426" s="13" t="inlineStr">
        <is>
          <t>Hectare Capital</t>
        </is>
      </c>
      <c r="E426" s="39" t="n">
        <v>9.09</v>
      </c>
      <c r="F426" s="39" t="n">
        <v>0.11</v>
      </c>
      <c r="G426" s="40">
        <f>Tabela1[[#This Row],[Divid.]]*12/Tabela1[[#This Row],[Preço atual]]</f>
        <v/>
      </c>
      <c r="H426" s="39" t="n">
        <v>1.351</v>
      </c>
      <c r="I426" s="39" t="n">
        <v>10.47</v>
      </c>
      <c r="J426" s="41">
        <f>Tabela1[[#This Row],[Preço atual]]/Tabela1[[#This Row],[VP]]</f>
        <v/>
      </c>
      <c r="K426" s="14" t="n"/>
      <c r="L426" s="14" t="n"/>
      <c r="M426" s="13" t="n">
        <v>1.1</v>
      </c>
      <c r="N426" s="13" t="n">
        <v>89231</v>
      </c>
      <c r="O426" s="13" t="n"/>
      <c r="P426" s="13" t="n"/>
      <c r="Q426" s="30">
        <f>Tabela1[[#This Row],[Divid.]]</f>
        <v/>
      </c>
      <c r="R426" s="31" t="n">
        <v>0</v>
      </c>
      <c r="S4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6" s="17">
        <f>Tabela1[[#This Row],[Preço Calculado]]/Tabela1[[#This Row],[Preço atual]]-1</f>
        <v/>
      </c>
      <c r="U426" s="29">
        <f>HYPERLINK("https://statusinvest.com.br/fundos-imobiliarios/"&amp;Tabela1[[#This Row],[Ticker]],"Link")</f>
        <v/>
      </c>
      <c r="V426" s="38" t="inlineStr">
        <is>
          <t>https://fnet.bmfbovespa.com.br/fnet/publico/downloadDocumento?id=392359</t>
        </is>
      </c>
    </row>
    <row r="427">
      <c r="A427" s="42" t="inlineStr">
        <is>
          <t>VTLT11</t>
        </is>
      </c>
      <c r="B427" s="42" t="inlineStr">
        <is>
          <t>FII</t>
        </is>
      </c>
      <c r="C427" s="13" t="inlineStr">
        <is>
          <t>Logística</t>
        </is>
      </c>
      <c r="D427" s="13" t="inlineStr">
        <is>
          <t>Votorantim Asset</t>
        </is>
      </c>
      <c r="E427" s="39" t="n">
        <v>93.5</v>
      </c>
      <c r="F427" s="39" t="n">
        <v>0.83</v>
      </c>
      <c r="G427" s="40">
        <f>Tabela1[[#This Row],[Divid.]]*12/Tabela1[[#This Row],[Preço atual]]</f>
        <v/>
      </c>
      <c r="H427" s="39" t="n">
        <v>10.71</v>
      </c>
      <c r="I427" s="39" t="n">
        <v>102.98</v>
      </c>
      <c r="J427" s="41">
        <f>Tabela1[[#This Row],[Preço atual]]/Tabela1[[#This Row],[VP]]</f>
        <v/>
      </c>
      <c r="K427" s="14" t="n">
        <v>0</v>
      </c>
      <c r="L427" s="14" t="n">
        <v>0</v>
      </c>
      <c r="M427" s="13" t="n">
        <v>2.76</v>
      </c>
      <c r="N427" s="13" t="n">
        <v>6412</v>
      </c>
      <c r="O427" s="13" t="n">
        <v>771</v>
      </c>
      <c r="P427" s="13" t="n">
        <v>94</v>
      </c>
      <c r="Q427" s="30">
        <f>Tabela1[[#This Row],[Divid.]]</f>
        <v/>
      </c>
      <c r="R427" s="31" t="n">
        <v>0</v>
      </c>
      <c r="S4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7" s="17">
        <f>Tabela1[[#This Row],[Preço Calculado]]/Tabela1[[#This Row],[Preço atual]]-1</f>
        <v/>
      </c>
      <c r="U427" s="29">
        <f>HYPERLINK("https://statusinvest.com.br/fundos-imobiliarios/"&amp;Tabela1[[#This Row],[Ticker]],"Link")</f>
        <v/>
      </c>
      <c r="V427" s="38" t="inlineStr">
        <is>
          <t>https://fnet.bmfbovespa.com.br/fnet/publico/downloadDocumento?id=392060</t>
        </is>
      </c>
    </row>
    <row r="428">
      <c r="A428" s="42" t="inlineStr">
        <is>
          <t>VTPA11</t>
        </is>
      </c>
      <c r="B428" s="42" t="inlineStr">
        <is>
          <t>FII</t>
        </is>
      </c>
      <c r="C428" s="13" t="inlineStr">
        <is>
          <t>Outros</t>
        </is>
      </c>
      <c r="D428" s="13" t="n"/>
      <c r="E428" s="39" t="n">
        <v>0</v>
      </c>
      <c r="F428" s="39" t="inlineStr">
        <is>
          <t>-</t>
        </is>
      </c>
      <c r="G428" s="40">
        <f>Tabela1[[#This Row],[Divid.]]*12/Tabela1[[#This Row],[Preço atual]]</f>
        <v/>
      </c>
      <c r="H428" s="39" t="n">
        <v>0</v>
      </c>
      <c r="I428" s="39" t="n">
        <v>101.12</v>
      </c>
      <c r="J428" s="41">
        <f>Tabela1[[#This Row],[Preço atual]]/Tabela1[[#This Row],[VP]]</f>
        <v/>
      </c>
      <c r="K428" s="14" t="n"/>
      <c r="L428" s="14" t="n"/>
      <c r="M428" s="13" t="n">
        <v>0.26</v>
      </c>
      <c r="N428" s="13" t="n">
        <v>1</v>
      </c>
      <c r="O428" s="13" t="n"/>
      <c r="P428" s="13" t="n"/>
      <c r="Q428" s="30">
        <f>Tabela1[[#This Row],[Divid.]]</f>
        <v/>
      </c>
      <c r="R428" s="31" t="n">
        <v>0</v>
      </c>
      <c r="S4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8" s="17">
        <f>Tabela1[[#This Row],[Preço Calculado]]/Tabela1[[#This Row],[Preço atual]]-1</f>
        <v/>
      </c>
      <c r="U428" s="29">
        <f>HYPERLINK("https://statusinvest.com.br/fundos-imobiliarios/"&amp;Tabela1[[#This Row],[Ticker]],"Link")</f>
        <v/>
      </c>
      <c r="V428" s="38" t="inlineStr">
        <is>
          <t>N/A</t>
        </is>
      </c>
    </row>
    <row r="429">
      <c r="A429" s="42" t="inlineStr">
        <is>
          <t>VTPL11</t>
        </is>
      </c>
      <c r="B429" s="42" t="inlineStr">
        <is>
          <t>FII</t>
        </is>
      </c>
      <c r="C429" s="13" t="inlineStr">
        <is>
          <t>Híbrido</t>
        </is>
      </c>
      <c r="D429" s="13" t="inlineStr">
        <is>
          <t>Btg Pactual</t>
        </is>
      </c>
      <c r="E429" s="39" t="n">
        <v>0</v>
      </c>
      <c r="F429" s="39" t="n">
        <v>5.11</v>
      </c>
      <c r="G429" s="40">
        <f>Tabela1[[#This Row],[Divid.]]*12/Tabela1[[#This Row],[Preço atual]]</f>
        <v/>
      </c>
      <c r="H429" s="39" t="n">
        <v>0</v>
      </c>
      <c r="I429" s="39" t="n">
        <v>76.14</v>
      </c>
      <c r="J429" s="41">
        <f>Tabela1[[#This Row],[Preço atual]]/Tabela1[[#This Row],[VP]]</f>
        <v/>
      </c>
      <c r="K429" s="14" t="n">
        <v>0</v>
      </c>
      <c r="L429" s="14" t="n">
        <v>0</v>
      </c>
      <c r="M429" s="13" t="n">
        <v>1.8</v>
      </c>
      <c r="N429" s="13" t="n">
        <v>53</v>
      </c>
      <c r="O429" s="13" t="n"/>
      <c r="P429" s="13" t="n"/>
      <c r="Q429" s="30">
        <f>Tabela1[[#This Row],[Divid.]]</f>
        <v/>
      </c>
      <c r="R429" s="31" t="n">
        <v>0</v>
      </c>
      <c r="S4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9" s="17">
        <f>Tabela1[[#This Row],[Preço Calculado]]/Tabela1[[#This Row],[Preço atual]]-1</f>
        <v/>
      </c>
      <c r="U429" s="29">
        <f>HYPERLINK("https://statusinvest.com.br/fundos-imobiliarios/"&amp;Tabela1[[#This Row],[Ticker]],"Link")</f>
        <v/>
      </c>
      <c r="V429" s="38" t="inlineStr">
        <is>
          <t>N/A</t>
        </is>
      </c>
    </row>
    <row r="430">
      <c r="A430" s="42" t="inlineStr">
        <is>
          <t>VTRT11</t>
        </is>
      </c>
      <c r="B430" s="42" t="inlineStr">
        <is>
          <t>FII</t>
        </is>
      </c>
      <c r="C430" s="13" t="inlineStr">
        <is>
          <t>Títulos e Valores Mobiliários</t>
        </is>
      </c>
      <c r="D430" s="13" t="inlineStr">
        <is>
          <t>Votorantim Asset</t>
        </is>
      </c>
      <c r="E430" s="39" t="n">
        <v>0</v>
      </c>
      <c r="F430" s="39" t="n">
        <v>0.1075</v>
      </c>
      <c r="G430" s="40">
        <f>Tabela1[[#This Row],[Divid.]]*12/Tabela1[[#This Row],[Preço atual]]</f>
        <v/>
      </c>
      <c r="H430" s="39" t="n">
        <v>0</v>
      </c>
      <c r="I430" s="39" t="n">
        <v>100.8</v>
      </c>
      <c r="J430" s="41">
        <f>Tabela1[[#This Row],[Preço atual]]/Tabela1[[#This Row],[VP]]</f>
        <v/>
      </c>
      <c r="K430" s="14" t="n"/>
      <c r="L430" s="14" t="n"/>
      <c r="M430" s="13" t="n">
        <v>20.14</v>
      </c>
      <c r="N430" s="13" t="n">
        <v>499</v>
      </c>
      <c r="O430" s="13" t="n"/>
      <c r="P430" s="13" t="n"/>
      <c r="Q430" s="30">
        <f>Tabela1[[#This Row],[Divid.]]</f>
        <v/>
      </c>
      <c r="R430" s="31" t="n">
        <v>0</v>
      </c>
      <c r="S4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0" s="17">
        <f>Tabela1[[#This Row],[Preço Calculado]]/Tabela1[[#This Row],[Preço atual]]-1</f>
        <v/>
      </c>
      <c r="U430" s="29">
        <f>HYPERLINK("https://statusinvest.com.br/fundos-imobiliarios/"&amp;Tabela1[[#This Row],[Ticker]],"Link")</f>
        <v/>
      </c>
      <c r="V430" s="38" t="inlineStr">
        <is>
          <t>N/A</t>
        </is>
      </c>
    </row>
    <row r="431">
      <c r="A431" s="42" t="inlineStr">
        <is>
          <t>VTVI11</t>
        </is>
      </c>
      <c r="B431" s="42" t="inlineStr">
        <is>
          <t>FII</t>
        </is>
      </c>
      <c r="C431" s="13" t="inlineStr">
        <is>
          <t>Outros</t>
        </is>
      </c>
      <c r="D431" s="13" t="n"/>
      <c r="E431" s="39" t="n">
        <v>0</v>
      </c>
      <c r="F431" s="39" t="inlineStr">
        <is>
          <t>-</t>
        </is>
      </c>
      <c r="G431" s="40">
        <f>Tabela1[[#This Row],[Divid.]]*12/Tabela1[[#This Row],[Preço atual]]</f>
        <v/>
      </c>
      <c r="H431" s="39" t="n">
        <v>0</v>
      </c>
      <c r="I431" s="39" t="n">
        <v>35.99</v>
      </c>
      <c r="J431" s="41">
        <f>Tabela1[[#This Row],[Preço atual]]/Tabela1[[#This Row],[VP]]</f>
        <v/>
      </c>
      <c r="K431" s="14" t="n"/>
      <c r="L431" s="14" t="n"/>
      <c r="M431" s="13" t="n">
        <v>1.36</v>
      </c>
      <c r="N431" s="13" t="n">
        <v>1</v>
      </c>
      <c r="O431" s="13" t="n"/>
      <c r="P431" s="13" t="n"/>
      <c r="Q431" s="30">
        <f>Tabela1[[#This Row],[Divid.]]</f>
        <v/>
      </c>
      <c r="R431" s="31" t="n">
        <v>0</v>
      </c>
      <c r="S4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1" s="17">
        <f>Tabela1[[#This Row],[Preço Calculado]]/Tabela1[[#This Row],[Preço atual]]-1</f>
        <v/>
      </c>
      <c r="U431" s="29">
        <f>HYPERLINK("https://statusinvest.com.br/fundos-imobiliarios/"&amp;Tabela1[[#This Row],[Ticker]],"Link")</f>
        <v/>
      </c>
      <c r="V431" s="38" t="inlineStr">
        <is>
          <t>N/A</t>
        </is>
      </c>
    </row>
    <row r="432">
      <c r="A432" s="42" t="inlineStr">
        <is>
          <t>VTXI11</t>
        </is>
      </c>
      <c r="B432" s="42" t="inlineStr">
        <is>
          <t>FII</t>
        </is>
      </c>
      <c r="C432" s="13" t="inlineStr">
        <is>
          <t>Híbrido</t>
        </is>
      </c>
      <c r="D432" s="13" t="n"/>
      <c r="E432" s="39" t="n">
        <v>0</v>
      </c>
      <c r="F432" s="39" t="inlineStr">
        <is>
          <t>-</t>
        </is>
      </c>
      <c r="G432" s="40">
        <f>Tabela1[[#This Row],[Divid.]]*12/Tabela1[[#This Row],[Preço atual]]</f>
        <v/>
      </c>
      <c r="H432" s="39" t="n">
        <v>0</v>
      </c>
      <c r="I432" s="39" t="n">
        <v>11.86</v>
      </c>
      <c r="J432" s="41">
        <f>Tabela1[[#This Row],[Preço atual]]/Tabela1[[#This Row],[VP]]</f>
        <v/>
      </c>
      <c r="K432" s="14" t="n"/>
      <c r="L432" s="14" t="n"/>
      <c r="M432" s="13" t="n">
        <v>37.35</v>
      </c>
      <c r="N432" s="13" t="n">
        <v>2</v>
      </c>
      <c r="O432" s="13" t="n"/>
      <c r="P432" s="13" t="n"/>
      <c r="Q432" s="30">
        <f>Tabela1[[#This Row],[Divid.]]</f>
        <v/>
      </c>
      <c r="R432" s="31" t="n">
        <v>0</v>
      </c>
      <c r="S4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2" s="17">
        <f>Tabela1[[#This Row],[Preço Calculado]]/Tabela1[[#This Row],[Preço atual]]-1</f>
        <v/>
      </c>
      <c r="U432" s="29">
        <f>HYPERLINK("https://statusinvest.com.br/fundos-imobiliarios/"&amp;Tabela1[[#This Row],[Ticker]],"Link")</f>
        <v/>
      </c>
      <c r="V432" s="38" t="inlineStr">
        <is>
          <t>N/A</t>
        </is>
      </c>
    </row>
    <row r="433">
      <c r="A433" s="42" t="inlineStr">
        <is>
          <t>VVCO11</t>
        </is>
      </c>
      <c r="B433" s="42" t="inlineStr">
        <is>
          <t>FII</t>
        </is>
      </c>
      <c r="C433" s="13" t="inlineStr">
        <is>
          <t>Lajes Corporativas</t>
        </is>
      </c>
      <c r="D433" s="13" t="n"/>
      <c r="E433" s="39" t="n">
        <v>9.19</v>
      </c>
      <c r="F433" s="39" t="n">
        <v>0.3233</v>
      </c>
      <c r="G433" s="40">
        <f>Tabela1[[#This Row],[Divid.]]*12/Tabela1[[#This Row],[Preço atual]]</f>
        <v/>
      </c>
      <c r="H433" s="39" t="n">
        <v>0</v>
      </c>
      <c r="I433" s="39" t="n">
        <v>13.26</v>
      </c>
      <c r="J433" s="41">
        <f>Tabela1[[#This Row],[Preço atual]]/Tabela1[[#This Row],[VP]]</f>
        <v/>
      </c>
      <c r="K433" s="14" t="n"/>
      <c r="L433" s="14" t="n"/>
      <c r="M433" s="13" t="n">
        <v>1.81</v>
      </c>
      <c r="N433" s="13" t="n">
        <v>4256</v>
      </c>
      <c r="O433" s="13" t="n"/>
      <c r="P433" s="13" t="n"/>
      <c r="Q433" s="30">
        <f>Tabela1[[#This Row],[Divid.]]</f>
        <v/>
      </c>
      <c r="R433" s="31" t="n">
        <v>0</v>
      </c>
      <c r="S4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3" s="17">
        <f>Tabela1[[#This Row],[Preço Calculado]]/Tabela1[[#This Row],[Preço atual]]-1</f>
        <v/>
      </c>
      <c r="U433" s="29">
        <f>HYPERLINK("https://statusinvest.com.br/fundos-imobiliarios/"&amp;Tabela1[[#This Row],[Ticker]],"Link")</f>
        <v/>
      </c>
      <c r="V433" s="38" t="inlineStr">
        <is>
          <t>N/A</t>
        </is>
      </c>
    </row>
    <row r="434">
      <c r="A434" s="42" t="inlineStr">
        <is>
          <t>VVPR11</t>
        </is>
      </c>
      <c r="B434" s="42" t="inlineStr">
        <is>
          <t>FII</t>
        </is>
      </c>
      <c r="C434" s="13" t="inlineStr">
        <is>
          <t>Híbrido</t>
        </is>
      </c>
      <c r="D434" s="13" t="inlineStr">
        <is>
          <t>V2 Investimentos</t>
        </is>
      </c>
      <c r="E434" s="39" t="n">
        <v>101.5</v>
      </c>
      <c r="F434" s="39" t="n">
        <v>0.8923</v>
      </c>
      <c r="G434" s="40">
        <f>Tabela1[[#This Row],[Divid.]]*12/Tabela1[[#This Row],[Preço atual]]</f>
        <v/>
      </c>
      <c r="H434" s="39" t="n">
        <v>7.8961</v>
      </c>
      <c r="I434" s="39" t="n">
        <v>98.03</v>
      </c>
      <c r="J434" s="41">
        <f>Tabela1[[#This Row],[Preço atual]]/Tabela1[[#This Row],[VP]]</f>
        <v/>
      </c>
      <c r="K434" s="14" t="n">
        <v>0</v>
      </c>
      <c r="L434" s="14" t="n">
        <v>0</v>
      </c>
      <c r="M434" s="13" t="n">
        <v>1.27</v>
      </c>
      <c r="N434" s="13" t="n">
        <v>1372</v>
      </c>
      <c r="O434" s="13" t="n">
        <v>5334</v>
      </c>
      <c r="P434" s="13" t="n">
        <v>527</v>
      </c>
      <c r="Q434" s="30">
        <f>Tabela1[[#This Row],[Divid.]]</f>
        <v/>
      </c>
      <c r="R434" s="31" t="n">
        <v>0</v>
      </c>
      <c r="S4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4" s="17">
        <f>Tabela1[[#This Row],[Preço Calculado]]/Tabela1[[#This Row],[Preço atual]]-1</f>
        <v/>
      </c>
      <c r="U434" s="29">
        <f>HYPERLINK("https://statusinvest.com.br/fundos-imobiliarios/"&amp;Tabela1[[#This Row],[Ticker]],"Link")</f>
        <v/>
      </c>
      <c r="V434" s="38" t="inlineStr">
        <is>
          <t>https://fnet.bmfbovespa.com.br/fnet/publico/downloadDocumento?id=333156</t>
        </is>
      </c>
    </row>
    <row r="435">
      <c r="A435" s="42" t="inlineStr">
        <is>
          <t>VXXV11</t>
        </is>
      </c>
      <c r="B435" s="42" t="inlineStr">
        <is>
          <t>FII</t>
        </is>
      </c>
      <c r="C435" s="13" t="inlineStr">
        <is>
          <t>Outros</t>
        </is>
      </c>
      <c r="D435" s="13" t="n"/>
      <c r="E435" s="39" t="n">
        <v>960</v>
      </c>
      <c r="F435" s="39" t="n">
        <v>10.76</v>
      </c>
      <c r="G435" s="40">
        <f>Tabela1[[#This Row],[Divid.]]*12/Tabela1[[#This Row],[Preço atual]]</f>
        <v/>
      </c>
      <c r="H435" s="39" t="n">
        <v>0</v>
      </c>
      <c r="I435" s="39" t="n">
        <v>909.29</v>
      </c>
      <c r="J435" s="41">
        <f>Tabela1[[#This Row],[Preço atual]]/Tabela1[[#This Row],[VP]]</f>
        <v/>
      </c>
      <c r="K435" s="14" t="n"/>
      <c r="L435" s="14" t="n"/>
      <c r="M435" s="13" t="n">
        <v>0.35</v>
      </c>
      <c r="N435" s="13" t="n">
        <v>16</v>
      </c>
      <c r="O435" s="13" t="n"/>
      <c r="P435" s="13" t="n"/>
      <c r="Q435" s="30">
        <f>Tabela1[[#This Row],[Divid.]]</f>
        <v/>
      </c>
      <c r="R435" s="31" t="n">
        <v>0</v>
      </c>
      <c r="S4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5" s="17">
        <f>Tabela1[[#This Row],[Preço Calculado]]/Tabela1[[#This Row],[Preço atual]]-1</f>
        <v/>
      </c>
      <c r="U435" s="29">
        <f>HYPERLINK("https://statusinvest.com.br/fundos-imobiliarios/"&amp;Tabela1[[#This Row],[Ticker]],"Link")</f>
        <v/>
      </c>
      <c r="V435" s="38" t="inlineStr">
        <is>
          <t>N/A</t>
        </is>
      </c>
    </row>
    <row r="436">
      <c r="A436" s="42" t="inlineStr">
        <is>
          <t>WHGR11</t>
        </is>
      </c>
      <c r="B436" s="42" t="inlineStr">
        <is>
          <t>FII</t>
        </is>
      </c>
      <c r="C436" s="13" t="inlineStr">
        <is>
          <t>Híbrido</t>
        </is>
      </c>
      <c r="D436" s="13" t="inlineStr">
        <is>
          <t>Whg Asset</t>
        </is>
      </c>
      <c r="E436" s="39" t="n">
        <v>8.67</v>
      </c>
      <c r="F436" s="39" t="n">
        <v>0.07000000000000001</v>
      </c>
      <c r="G436" s="40">
        <f>Tabela1[[#This Row],[Divid.]]*12/Tabela1[[#This Row],[Preço atual]]</f>
        <v/>
      </c>
      <c r="H436" s="39" t="n">
        <v>0.64</v>
      </c>
      <c r="I436" s="39" t="n">
        <v>9.869999999999999</v>
      </c>
      <c r="J436" s="41">
        <f>Tabela1[[#This Row],[Preço atual]]/Tabela1[[#This Row],[VP]]</f>
        <v/>
      </c>
      <c r="K436" s="14" t="n"/>
      <c r="L436" s="14" t="n"/>
      <c r="M436" s="13" t="n">
        <v>1.1</v>
      </c>
      <c r="N436" s="13" t="n">
        <v>3265</v>
      </c>
      <c r="O436" s="13" t="n"/>
      <c r="P436" s="13" t="n"/>
      <c r="Q436" s="30">
        <f>Tabela1[[#This Row],[Divid.]]</f>
        <v/>
      </c>
      <c r="R436" s="31" t="n">
        <v>0</v>
      </c>
      <c r="S4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6" s="17">
        <f>Tabela1[[#This Row],[Preço Calculado]]/Tabela1[[#This Row],[Preço atual]]-1</f>
        <v/>
      </c>
      <c r="U436" s="29">
        <f>HYPERLINK("https://statusinvest.com.br/fundos-imobiliarios/"&amp;Tabela1[[#This Row],[Ticker]],"Link")</f>
        <v/>
      </c>
      <c r="V436" s="38" t="inlineStr">
        <is>
          <t>https://fnet.bmfbovespa.com.br/fnet/publico/downloadDocumento?id=388666</t>
        </is>
      </c>
    </row>
    <row r="437">
      <c r="A437" s="42" t="inlineStr">
        <is>
          <t>WPLZ11</t>
        </is>
      </c>
      <c r="B437" s="42" t="inlineStr">
        <is>
          <t>FII</t>
        </is>
      </c>
      <c r="C437" s="13" t="inlineStr">
        <is>
          <t>Shoppings</t>
        </is>
      </c>
      <c r="D437" s="13" t="inlineStr">
        <is>
          <t>Hedge Investments</t>
        </is>
      </c>
      <c r="E437" s="39" t="n">
        <v>80.84999999999999</v>
      </c>
      <c r="F437" s="39" t="n">
        <v>0.6</v>
      </c>
      <c r="G437" s="40">
        <f>Tabela1[[#This Row],[Divid.]]*12/Tabela1[[#This Row],[Preço atual]]</f>
        <v/>
      </c>
      <c r="H437" s="39" t="n">
        <v>5.37</v>
      </c>
      <c r="I437" s="39" t="n">
        <v>102.99</v>
      </c>
      <c r="J437" s="41">
        <f>Tabela1[[#This Row],[Preço atual]]/Tabela1[[#This Row],[VP]]</f>
        <v/>
      </c>
      <c r="K437" s="14" t="n">
        <v>0.116</v>
      </c>
      <c r="L437" s="14" t="n">
        <v>0.118</v>
      </c>
      <c r="M437" s="13" t="n">
        <v>1.95</v>
      </c>
      <c r="N437" s="13" t="n">
        <v>1808</v>
      </c>
      <c r="O437" s="13" t="n">
        <v>2193</v>
      </c>
      <c r="P437" s="13" t="n">
        <v>142</v>
      </c>
      <c r="Q437" s="30">
        <f>Tabela1[[#This Row],[Divid.]]</f>
        <v/>
      </c>
      <c r="R437" s="31" t="n">
        <v>0</v>
      </c>
      <c r="S4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7" s="17">
        <f>Tabela1[[#This Row],[Preço Calculado]]/Tabela1[[#This Row],[Preço atual]]-1</f>
        <v/>
      </c>
      <c r="U437" s="29">
        <f>HYPERLINK("https://statusinvest.com.br/fundos-imobiliarios/"&amp;Tabela1[[#This Row],[Ticker]],"Link")</f>
        <v/>
      </c>
      <c r="V437" s="38" t="inlineStr">
        <is>
          <t>https://fnet.bmfbovespa.com.br/fnet/publico/downloadDocumento?id=387235</t>
        </is>
      </c>
    </row>
    <row r="438">
      <c r="A438" s="42" t="inlineStr">
        <is>
          <t>WSEC11</t>
        </is>
      </c>
      <c r="B438" s="42" t="inlineStr">
        <is>
          <t>FII</t>
        </is>
      </c>
      <c r="C438" s="13" t="inlineStr">
        <is>
          <t>Títulos e Valores Mobiliários</t>
        </is>
      </c>
      <c r="D438" s="13" t="n"/>
      <c r="E438" s="39" t="n">
        <v>96.58</v>
      </c>
      <c r="F438" s="39" t="n">
        <v>1</v>
      </c>
      <c r="G438" s="40">
        <f>Tabela1[[#This Row],[Divid.]]*12/Tabela1[[#This Row],[Preço atual]]</f>
        <v/>
      </c>
      <c r="H438" s="39" t="n">
        <v>1.9</v>
      </c>
      <c r="I438" s="39" t="n">
        <v>100.62</v>
      </c>
      <c r="J438" s="41">
        <f>Tabela1[[#This Row],[Preço atual]]/Tabela1[[#This Row],[VP]]</f>
        <v/>
      </c>
      <c r="K438" s="14" t="n"/>
      <c r="L438" s="14" t="n"/>
      <c r="M438" s="13" t="n">
        <v>19.99</v>
      </c>
      <c r="N438" s="13" t="n">
        <v>446</v>
      </c>
      <c r="O438" s="13" t="n"/>
      <c r="P438" s="13" t="n"/>
      <c r="Q438" s="30">
        <f>Tabela1[[#This Row],[Divid.]]</f>
        <v/>
      </c>
      <c r="R438" s="31" t="n">
        <v>0</v>
      </c>
      <c r="S4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8" s="17">
        <f>Tabela1[[#This Row],[Preço Calculado]]/Tabela1[[#This Row],[Preço atual]]-1</f>
        <v/>
      </c>
      <c r="U438" s="29">
        <f>HYPERLINK("https://statusinvest.com.br/fundos-imobiliarios/"&amp;Tabela1[[#This Row],[Ticker]],"Link")</f>
        <v/>
      </c>
      <c r="V438" s="38" t="inlineStr">
        <is>
          <t>https://fnet.bmfbovespa.com.br/fnet/publico/downloadDocumento?id=387816</t>
        </is>
      </c>
    </row>
    <row r="439">
      <c r="A439" s="42" t="inlineStr">
        <is>
          <t>WTSP11B</t>
        </is>
      </c>
      <c r="B439" s="42" t="inlineStr">
        <is>
          <t>FII</t>
        </is>
      </c>
      <c r="C439" s="13" t="inlineStr">
        <is>
          <t>Híbrido</t>
        </is>
      </c>
      <c r="D439" s="13" t="inlineStr">
        <is>
          <t>Ourinvest</t>
        </is>
      </c>
      <c r="E439" s="39" t="n">
        <v>38.06</v>
      </c>
      <c r="F439" s="39" t="n">
        <v>0.3173</v>
      </c>
      <c r="G439" s="40">
        <f>Tabela1[[#This Row],[Divid.]]*12/Tabela1[[#This Row],[Preço atual]]</f>
        <v/>
      </c>
      <c r="H439" s="39" t="n">
        <v>0.6347</v>
      </c>
      <c r="I439" s="39" t="n">
        <v>82.92</v>
      </c>
      <c r="J439" s="41">
        <f>Tabela1[[#This Row],[Preço atual]]/Tabela1[[#This Row],[VP]]</f>
        <v/>
      </c>
      <c r="K439" s="14" t="n">
        <v>0.06</v>
      </c>
      <c r="L439" s="14" t="n">
        <v>0.359</v>
      </c>
      <c r="M439" s="13" t="n">
        <v>0.3</v>
      </c>
      <c r="N439" s="13" t="n">
        <v>201</v>
      </c>
      <c r="O439" s="13" t="n">
        <v>2836</v>
      </c>
      <c r="P439" s="13" t="n">
        <v>312</v>
      </c>
      <c r="Q439" s="30">
        <f>Tabela1[[#This Row],[Divid.]]</f>
        <v/>
      </c>
      <c r="R439" s="31" t="n">
        <v>0</v>
      </c>
      <c r="S4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9" s="17">
        <f>Tabela1[[#This Row],[Preço Calculado]]/Tabela1[[#This Row],[Preço atual]]-1</f>
        <v/>
      </c>
      <c r="U439" s="29">
        <f>HYPERLINK("https://statusinvest.com.br/fundos-imobiliarios/"&amp;Tabela1[[#This Row],[Ticker]],"Link")</f>
        <v/>
      </c>
      <c r="V439" s="38" t="inlineStr">
        <is>
          <t>https://fnet.bmfbovespa.com.br/fnet/publico/downloadDocumento?id=391989</t>
        </is>
      </c>
    </row>
    <row r="440">
      <c r="A440" s="42" t="inlineStr">
        <is>
          <t>XBXO11</t>
        </is>
      </c>
      <c r="B440" s="42" t="inlineStr">
        <is>
          <t>FII</t>
        </is>
      </c>
      <c r="C440" s="13" t="inlineStr">
        <is>
          <t>Outros</t>
        </is>
      </c>
      <c r="D440" s="13" t="n"/>
      <c r="E440" s="39" t="n">
        <v>0</v>
      </c>
      <c r="F440" s="39" t="inlineStr">
        <is>
          <t>-</t>
        </is>
      </c>
      <c r="G440" s="40">
        <f>Tabela1[[#This Row],[Divid.]]*12/Tabela1[[#This Row],[Preço atual]]</f>
        <v/>
      </c>
      <c r="H440" s="39" t="n">
        <v>0</v>
      </c>
      <c r="I440" s="39" t="n">
        <v>96.20999999999999</v>
      </c>
      <c r="J440" s="41">
        <f>Tabela1[[#This Row],[Preço atual]]/Tabela1[[#This Row],[VP]]</f>
        <v/>
      </c>
      <c r="K440" s="14" t="n"/>
      <c r="L440" s="14" t="n"/>
      <c r="M440" s="13" t="n">
        <v>0</v>
      </c>
      <c r="N440" s="13" t="n">
        <v>8</v>
      </c>
      <c r="O440" s="13" t="n"/>
      <c r="P440" s="13" t="n"/>
      <c r="Q440" s="30">
        <f>Tabela1[[#This Row],[Divid.]]</f>
        <v/>
      </c>
      <c r="R440" s="31" t="n">
        <v>0</v>
      </c>
      <c r="S4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0" s="17">
        <f>Tabela1[[#This Row],[Preço Calculado]]/Tabela1[[#This Row],[Preço atual]]-1</f>
        <v/>
      </c>
      <c r="U440" s="29">
        <f>HYPERLINK("https://statusinvest.com.br/fundos-imobiliarios/"&amp;Tabela1[[#This Row],[Ticker]],"Link")</f>
        <v/>
      </c>
      <c r="V440" s="38" t="inlineStr">
        <is>
          <t>N/A</t>
        </is>
      </c>
    </row>
    <row r="441">
      <c r="A441" s="42" t="inlineStr">
        <is>
          <t>XPCI11</t>
        </is>
      </c>
      <c r="B441" s="42" t="inlineStr">
        <is>
          <t>FII</t>
        </is>
      </c>
      <c r="C441" s="13" t="inlineStr">
        <is>
          <t>Títulos e Valores Mobiliários</t>
        </is>
      </c>
      <c r="D441" s="13" t="inlineStr">
        <is>
          <t>Xp Asset</t>
        </is>
      </c>
      <c r="E441" s="39" t="n">
        <v>81.29000000000001</v>
      </c>
      <c r="F441" s="39" t="n">
        <v>0.6</v>
      </c>
      <c r="G441" s="40">
        <f>Tabela1[[#This Row],[Divid.]]*12/Tabela1[[#This Row],[Preço atual]]</f>
        <v/>
      </c>
      <c r="H441" s="39" t="n">
        <v>12.6</v>
      </c>
      <c r="I441" s="39" t="n">
        <v>93.63</v>
      </c>
      <c r="J441" s="41">
        <f>Tabela1[[#This Row],[Preço atual]]/Tabela1[[#This Row],[VP]]</f>
        <v/>
      </c>
      <c r="K441" s="14" t="n"/>
      <c r="L441" s="14" t="n"/>
      <c r="M441" s="13" t="n">
        <v>3.15</v>
      </c>
      <c r="N441" s="13" t="n">
        <v>72875</v>
      </c>
      <c r="O441" s="13" t="n"/>
      <c r="P441" s="13" t="n"/>
      <c r="Q441" s="30">
        <f>Tabela1[[#This Row],[Divid.]]</f>
        <v/>
      </c>
      <c r="R441" s="31" t="n">
        <v>0</v>
      </c>
      <c r="S4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1" s="17">
        <f>Tabela1[[#This Row],[Preço Calculado]]/Tabela1[[#This Row],[Preço atual]]-1</f>
        <v/>
      </c>
      <c r="U441" s="29">
        <f>HYPERLINK("https://statusinvest.com.br/fundos-imobiliarios/"&amp;Tabela1[[#This Row],[Ticker]],"Link")</f>
        <v/>
      </c>
      <c r="V441" s="38" t="inlineStr">
        <is>
          <t>https://fnet.bmfbovespa.com.br/fnet/publico/downloadDocumento?id=392337</t>
        </is>
      </c>
    </row>
    <row r="442">
      <c r="A442" s="42" t="inlineStr">
        <is>
          <t>XPCM11</t>
        </is>
      </c>
      <c r="B442" s="42" t="inlineStr">
        <is>
          <t>FII</t>
        </is>
      </c>
      <c r="C442" s="13" t="inlineStr">
        <is>
          <t>Lajes Corporativas</t>
        </is>
      </c>
      <c r="D442" s="13" t="inlineStr">
        <is>
          <t>Xp Asset</t>
        </is>
      </c>
      <c r="E442" s="39" t="n">
        <v>14.34</v>
      </c>
      <c r="F442" s="39" t="n">
        <v>0.17</v>
      </c>
      <c r="G442" s="40">
        <f>Tabela1[[#This Row],[Divid.]]*12/Tabela1[[#This Row],[Preço atual]]</f>
        <v/>
      </c>
      <c r="H442" s="39" t="n">
        <v>2.03</v>
      </c>
      <c r="I442" s="39" t="n">
        <v>51.53</v>
      </c>
      <c r="J442" s="41">
        <f>Tabela1[[#This Row],[Preço atual]]/Tabela1[[#This Row],[VP]]</f>
        <v/>
      </c>
      <c r="K442" s="14" t="n">
        <v>0.85</v>
      </c>
      <c r="L442" s="14" t="n">
        <v>0</v>
      </c>
      <c r="M442" s="13" t="n">
        <v>3.96</v>
      </c>
      <c r="N442" s="13" t="n">
        <v>27725</v>
      </c>
      <c r="O442" s="13" t="n">
        <v>1557</v>
      </c>
      <c r="P442" s="13" t="n">
        <v>0</v>
      </c>
      <c r="Q442" s="30">
        <f>Tabela1[[#This Row],[Divid.]]</f>
        <v/>
      </c>
      <c r="R442" s="31" t="n">
        <v>0</v>
      </c>
      <c r="S4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2" s="17">
        <f>Tabela1[[#This Row],[Preço Calculado]]/Tabela1[[#This Row],[Preço atual]]-1</f>
        <v/>
      </c>
      <c r="U442" s="29">
        <f>HYPERLINK("https://statusinvest.com.br/fundos-imobiliarios/"&amp;Tabela1[[#This Row],[Ticker]],"Link")</f>
        <v/>
      </c>
      <c r="V442" s="38" t="inlineStr">
        <is>
          <t>https://fnet.bmfbovespa.com.br/fnet/publico/downloadDocumento?id=393830</t>
        </is>
      </c>
    </row>
    <row r="443">
      <c r="A443" s="42" t="inlineStr">
        <is>
          <t>XPHT11</t>
        </is>
      </c>
      <c r="B443" s="42" t="inlineStr">
        <is>
          <t>FII</t>
        </is>
      </c>
      <c r="C443" s="13" t="inlineStr">
        <is>
          <t>Hotel</t>
        </is>
      </c>
      <c r="D443" s="13" t="inlineStr">
        <is>
          <t>Genial Investimentos</t>
        </is>
      </c>
      <c r="E443" s="39" t="n">
        <v>112</v>
      </c>
      <c r="F443" s="39" t="n">
        <v>1.5</v>
      </c>
      <c r="G443" s="40">
        <f>Tabela1[[#This Row],[Divid.]]*12/Tabela1[[#This Row],[Preço atual]]</f>
        <v/>
      </c>
      <c r="H443" s="39" t="n">
        <v>8.4</v>
      </c>
      <c r="I443" s="39" t="n">
        <v>94.19</v>
      </c>
      <c r="J443" s="41">
        <f>Tabela1[[#This Row],[Preço atual]]/Tabela1[[#This Row],[VP]]</f>
        <v/>
      </c>
      <c r="K443" s="14" t="n">
        <v>0.5870000000000001</v>
      </c>
      <c r="L443" s="14" t="n">
        <v>0</v>
      </c>
      <c r="M443" s="13" t="n">
        <v>2.02</v>
      </c>
      <c r="N443" s="13" t="n">
        <v>1259</v>
      </c>
      <c r="O443" s="13" t="n">
        <v>20966</v>
      </c>
      <c r="P443" s="13" t="n">
        <v>399</v>
      </c>
      <c r="Q443" s="30">
        <f>Tabela1[[#This Row],[Divid.]]</f>
        <v/>
      </c>
      <c r="R443" s="31" t="n">
        <v>0</v>
      </c>
      <c r="S4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3" s="17">
        <f>Tabela1[[#This Row],[Preço Calculado]]/Tabela1[[#This Row],[Preço atual]]-1</f>
        <v/>
      </c>
      <c r="U443" s="29">
        <f>HYPERLINK("https://statusinvest.com.br/fundos-imobiliarios/"&amp;Tabela1[[#This Row],[Ticker]],"Link")</f>
        <v/>
      </c>
      <c r="V443" s="38" t="inlineStr">
        <is>
          <t>https://fnet.bmfbovespa.com.br/fnet/publico/downloadDocumento?id=393448</t>
        </is>
      </c>
    </row>
    <row r="444">
      <c r="A444" s="42" t="inlineStr">
        <is>
          <t>XPHT12</t>
        </is>
      </c>
      <c r="B444" s="42" t="inlineStr">
        <is>
          <t>FII</t>
        </is>
      </c>
      <c r="C444" s="13" t="inlineStr">
        <is>
          <t>Hotel</t>
        </is>
      </c>
      <c r="D444" s="13" t="n"/>
      <c r="E444" s="39" t="n">
        <v>34</v>
      </c>
      <c r="F444" s="39" t="inlineStr">
        <is>
          <t>-</t>
        </is>
      </c>
      <c r="G444" s="40">
        <f>Tabela1[[#This Row],[Divid.]]*12/Tabela1[[#This Row],[Preço atual]]</f>
        <v/>
      </c>
      <c r="H444" s="39" t="n">
        <v>0</v>
      </c>
      <c r="I444" s="39" t="n">
        <v>94.19</v>
      </c>
      <c r="J444" s="41">
        <f>Tabela1[[#This Row],[Preço atual]]/Tabela1[[#This Row],[VP]]</f>
        <v/>
      </c>
      <c r="K444" s="14" t="n"/>
      <c r="L444" s="14" t="n"/>
      <c r="M444" s="13" t="n">
        <v>2.02</v>
      </c>
      <c r="N444" s="13" t="n">
        <v>1259</v>
      </c>
      <c r="O444" s="13" t="n">
        <v>6365</v>
      </c>
      <c r="P444" s="13" t="n">
        <v>399</v>
      </c>
      <c r="Q444" s="30">
        <f>Tabela1[[#This Row],[Divid.]]</f>
        <v/>
      </c>
      <c r="R444" s="31" t="n">
        <v>0</v>
      </c>
      <c r="S4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4" s="17">
        <f>Tabela1[[#This Row],[Preço Calculado]]/Tabela1[[#This Row],[Preço atual]]-1</f>
        <v/>
      </c>
      <c r="U444" s="29">
        <f>HYPERLINK("https://statusinvest.com.br/fundos-imobiliarios/"&amp;Tabela1[[#This Row],[Ticker]],"Link")</f>
        <v/>
      </c>
      <c r="V444" s="38" t="inlineStr">
        <is>
          <t>https://fnet.bmfbovespa.com.br/fnet/publico/downloadDocumento?id=393448</t>
        </is>
      </c>
    </row>
    <row r="445">
      <c r="A445" s="42" t="inlineStr">
        <is>
          <t>XPIN11</t>
        </is>
      </c>
      <c r="B445" s="42" t="inlineStr">
        <is>
          <t>FII</t>
        </is>
      </c>
      <c r="C445" s="13" t="inlineStr">
        <is>
          <t>Outros</t>
        </is>
      </c>
      <c r="D445" s="13" t="inlineStr">
        <is>
          <t>Xp Asset</t>
        </is>
      </c>
      <c r="E445" s="39" t="n">
        <v>73.81999999999999</v>
      </c>
      <c r="F445" s="39" t="n">
        <v>0.65</v>
      </c>
      <c r="G445" s="40">
        <f>Tabela1[[#This Row],[Divid.]]*12/Tabela1[[#This Row],[Preço atual]]</f>
        <v/>
      </c>
      <c r="H445" s="39" t="n">
        <v>7.47</v>
      </c>
      <c r="I445" s="39" t="n">
        <v>103.81</v>
      </c>
      <c r="J445" s="41">
        <f>Tabela1[[#This Row],[Preço atual]]/Tabela1[[#This Row],[VP]]</f>
        <v/>
      </c>
      <c r="K445" s="14" t="n">
        <v>0.159</v>
      </c>
      <c r="L445" s="14" t="n">
        <v>0</v>
      </c>
      <c r="M445" s="13" t="n">
        <v>5.25</v>
      </c>
      <c r="N445" s="13" t="n">
        <v>47155</v>
      </c>
      <c r="O445" s="13" t="n">
        <v>1940</v>
      </c>
      <c r="P445" s="13" t="n">
        <v>180</v>
      </c>
      <c r="Q445" s="30">
        <f>Tabela1[[#This Row],[Divid.]]</f>
        <v/>
      </c>
      <c r="R445" s="31" t="n">
        <v>0</v>
      </c>
      <c r="S4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5" s="17">
        <f>Tabela1[[#This Row],[Preço Calculado]]/Tabela1[[#This Row],[Preço atual]]-1</f>
        <v/>
      </c>
      <c r="U445" s="29">
        <f>HYPERLINK("https://statusinvest.com.br/fundos-imobiliarios/"&amp;Tabela1[[#This Row],[Ticker]],"Link")</f>
        <v/>
      </c>
      <c r="V445" s="38" t="inlineStr">
        <is>
          <t>https://fnet.bmfbovespa.com.br/fnet/publico/downloadDocumento?id=393535</t>
        </is>
      </c>
    </row>
    <row r="446">
      <c r="A446" s="42" t="inlineStr">
        <is>
          <t>XPLG11</t>
        </is>
      </c>
      <c r="B446" s="42" t="inlineStr">
        <is>
          <t>FII</t>
        </is>
      </c>
      <c r="C446" s="13" t="inlineStr">
        <is>
          <t>Logística</t>
        </is>
      </c>
      <c r="D446" s="13" t="inlineStr">
        <is>
          <t>Xp Asset</t>
        </is>
      </c>
      <c r="E446" s="39" t="n">
        <v>99.08</v>
      </c>
      <c r="F446" s="39" t="n">
        <v>0.74</v>
      </c>
      <c r="G446" s="40">
        <f>Tabela1[[#This Row],[Divid.]]*12/Tabela1[[#This Row],[Preço atual]]</f>
        <v/>
      </c>
      <c r="H446" s="39" t="n">
        <v>9.039999999999999</v>
      </c>
      <c r="I446" s="39" t="n">
        <v>114.49</v>
      </c>
      <c r="J446" s="41">
        <f>Tabela1[[#This Row],[Preço atual]]/Tabela1[[#This Row],[VP]]</f>
        <v/>
      </c>
      <c r="K446" s="14" t="n">
        <v>0.067</v>
      </c>
      <c r="L446" s="14" t="n">
        <v>0</v>
      </c>
      <c r="M446" s="13" t="n">
        <v>2.45</v>
      </c>
      <c r="N446" s="13" t="n">
        <v>301441</v>
      </c>
      <c r="O446" s="13" t="n">
        <v>2112</v>
      </c>
      <c r="P446" s="13" t="n">
        <v>184</v>
      </c>
      <c r="Q446" s="30">
        <f>Tabela1[[#This Row],[Divid.]]</f>
        <v/>
      </c>
      <c r="R446" s="31" t="n">
        <v>0</v>
      </c>
      <c r="S4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6" s="17">
        <f>Tabela1[[#This Row],[Preço Calculado]]/Tabela1[[#This Row],[Preço atual]]-1</f>
        <v/>
      </c>
      <c r="U446" s="29">
        <f>HYPERLINK("https://statusinvest.com.br/fundos-imobiliarios/"&amp;Tabela1[[#This Row],[Ticker]],"Link")</f>
        <v/>
      </c>
      <c r="V446" s="38" t="inlineStr">
        <is>
          <t>https://fnet.bmfbovespa.com.br/fnet/publico/downloadDocumento?id=386825</t>
        </is>
      </c>
    </row>
    <row r="447">
      <c r="A447" s="42" t="inlineStr">
        <is>
          <t>XPML11</t>
        </is>
      </c>
      <c r="B447" s="42" t="inlineStr">
        <is>
          <t>FII</t>
        </is>
      </c>
      <c r="C447" s="13" t="inlineStr">
        <is>
          <t>Shoppings</t>
        </is>
      </c>
      <c r="D447" s="13" t="inlineStr">
        <is>
          <t>Xp Asset</t>
        </is>
      </c>
      <c r="E447" s="39" t="n">
        <v>95.68000000000001</v>
      </c>
      <c r="F447" s="39" t="n">
        <v>0.77</v>
      </c>
      <c r="G447" s="40">
        <f>Tabela1[[#This Row],[Divid.]]*12/Tabela1[[#This Row],[Preço atual]]</f>
        <v/>
      </c>
      <c r="H447" s="39" t="n">
        <v>8.5</v>
      </c>
      <c r="I447" s="39" t="n">
        <v>101.27</v>
      </c>
      <c r="J447" s="41">
        <f>Tabela1[[#This Row],[Preço atual]]/Tabela1[[#This Row],[VP]]</f>
        <v/>
      </c>
      <c r="K447" s="14" t="n">
        <v>0.034</v>
      </c>
      <c r="L447" s="14" t="n">
        <v>0.017</v>
      </c>
      <c r="M447" s="13" t="n">
        <v>10.69</v>
      </c>
      <c r="N447" s="13" t="n">
        <v>287425</v>
      </c>
      <c r="O447" s="13" t="n">
        <v>4899</v>
      </c>
      <c r="P447" s="13" t="n">
        <v>346</v>
      </c>
      <c r="Q447" s="30">
        <f>Tabela1[[#This Row],[Divid.]]</f>
        <v/>
      </c>
      <c r="R447" s="31" t="n">
        <v>0</v>
      </c>
      <c r="S4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7" s="17">
        <f>Tabela1[[#This Row],[Preço Calculado]]/Tabela1[[#This Row],[Preço atual]]-1</f>
        <v/>
      </c>
      <c r="U447" s="29">
        <f>HYPERLINK("https://statusinvest.com.br/fundos-imobiliarios/"&amp;Tabela1[[#This Row],[Ticker]],"Link")</f>
        <v/>
      </c>
      <c r="V447" s="38" t="inlineStr">
        <is>
          <t>https://fnet.bmfbovespa.com.br/fnet/publico/downloadDocumento?id=386816</t>
        </is>
      </c>
    </row>
    <row r="448">
      <c r="A448" s="42" t="inlineStr">
        <is>
          <t>XPPR11</t>
        </is>
      </c>
      <c r="B448" s="42" t="inlineStr">
        <is>
          <t>FII</t>
        </is>
      </c>
      <c r="C448" s="13" t="inlineStr">
        <is>
          <t>Outros</t>
        </is>
      </c>
      <c r="D448" s="13" t="inlineStr">
        <is>
          <t>Xp Asset</t>
        </is>
      </c>
      <c r="E448" s="39" t="n">
        <v>32.26</v>
      </c>
      <c r="F448" s="39" t="n">
        <v>0.3</v>
      </c>
      <c r="G448" s="40">
        <f>Tabela1[[#This Row],[Divid.]]*12/Tabela1[[#This Row],[Preço atual]]</f>
        <v/>
      </c>
      <c r="H448" s="39" t="n">
        <v>5</v>
      </c>
      <c r="I448" s="39" t="n">
        <v>74.77</v>
      </c>
      <c r="J448" s="41">
        <f>Tabela1[[#This Row],[Preço atual]]/Tabela1[[#This Row],[VP]]</f>
        <v/>
      </c>
      <c r="K448" s="14" t="n">
        <v>0.4429999999999999</v>
      </c>
      <c r="L448" s="14" t="n">
        <v>0</v>
      </c>
      <c r="M448" s="13" t="n">
        <v>1.85</v>
      </c>
      <c r="N448" s="13" t="n">
        <v>68422</v>
      </c>
      <c r="O448" s="13" t="n">
        <v>3280</v>
      </c>
      <c r="P448" s="13" t="n">
        <v>510</v>
      </c>
      <c r="Q448" s="30">
        <f>Tabela1[[#This Row],[Divid.]]</f>
        <v/>
      </c>
      <c r="R448" s="31" t="n">
        <v>0</v>
      </c>
      <c r="S4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8" s="17">
        <f>Tabela1[[#This Row],[Preço Calculado]]/Tabela1[[#This Row],[Preço atual]]-1</f>
        <v/>
      </c>
      <c r="U448" s="29">
        <f>HYPERLINK("https://statusinvest.com.br/fundos-imobiliarios/"&amp;Tabela1[[#This Row],[Ticker]],"Link")</f>
        <v/>
      </c>
      <c r="V448" s="38" t="inlineStr">
        <is>
          <t>https://fnet.bmfbovespa.com.br/fnet/publico/downloadDocumento?id=386822</t>
        </is>
      </c>
    </row>
    <row r="449">
      <c r="A449" s="42" t="inlineStr">
        <is>
          <t>XPSF11</t>
        </is>
      </c>
      <c r="B449" s="42" t="inlineStr">
        <is>
          <t>FII</t>
        </is>
      </c>
      <c r="C449" s="13" t="inlineStr">
        <is>
          <t>Títulos e Valores Mobiliários</t>
        </is>
      </c>
      <c r="D449" s="13" t="inlineStr">
        <is>
          <t>Xp Asset</t>
        </is>
      </c>
      <c r="E449" s="39" t="n">
        <v>7.6</v>
      </c>
      <c r="F449" s="39" t="n">
        <v>0.077</v>
      </c>
      <c r="G449" s="40">
        <f>Tabela1[[#This Row],[Divid.]]*12/Tabela1[[#This Row],[Preço atual]]</f>
        <v/>
      </c>
      <c r="H449" s="39" t="n">
        <v>0.928</v>
      </c>
      <c r="I449" s="39" t="n">
        <v>8.539999999999999</v>
      </c>
      <c r="J449" s="41">
        <f>Tabela1[[#This Row],[Preço atual]]/Tabela1[[#This Row],[VP]]</f>
        <v/>
      </c>
      <c r="K449" s="14" t="n"/>
      <c r="L449" s="14" t="n"/>
      <c r="M449" s="13" t="n">
        <v>1.91</v>
      </c>
      <c r="N449" s="13" t="n">
        <v>36614</v>
      </c>
      <c r="O449" s="13" t="n"/>
      <c r="P449" s="13" t="n"/>
      <c r="Q449" s="30">
        <f>Tabela1[[#This Row],[Divid.]]</f>
        <v/>
      </c>
      <c r="R449" s="31" t="n">
        <v>0</v>
      </c>
      <c r="S4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9" s="17">
        <f>Tabela1[[#This Row],[Preço Calculado]]/Tabela1[[#This Row],[Preço atual]]-1</f>
        <v/>
      </c>
      <c r="U449" s="17">
        <f>HYPERLINK("https://statusinvest.com.br/fundos-imobiliarios/"&amp;Tabela1[[#This Row],[Ticker]],"Link")</f>
        <v/>
      </c>
      <c r="V449" s="38" t="inlineStr">
        <is>
          <t>https://fnet.bmfbovespa.com.br/fnet/publico/downloadDocumento?id=388073</t>
        </is>
      </c>
    </row>
    <row r="450">
      <c r="A450" s="42" t="inlineStr">
        <is>
          <t>YUFI11</t>
        </is>
      </c>
      <c r="B450" s="42" t="inlineStr">
        <is>
          <t>FII</t>
        </is>
      </c>
      <c r="C450" s="13" t="inlineStr">
        <is>
          <t>Residencial</t>
        </is>
      </c>
      <c r="D450" s="13" t="n"/>
      <c r="E450" s="39" t="n">
        <v>99.25</v>
      </c>
      <c r="F450" s="39" t="n">
        <v>0.3891</v>
      </c>
      <c r="G450" s="40">
        <f>Tabela1[[#This Row],[Divid.]]*12/Tabela1[[#This Row],[Preço atual]]</f>
        <v/>
      </c>
      <c r="H450" s="39" t="n">
        <v>1.647</v>
      </c>
      <c r="I450" s="39" t="n">
        <v>103.72</v>
      </c>
      <c r="J450" s="41">
        <f>Tabela1[[#This Row],[Preço atual]]/Tabela1[[#This Row],[VP]]</f>
        <v/>
      </c>
      <c r="K450" s="14" t="n"/>
      <c r="L450" s="14" t="n"/>
      <c r="M450" s="13" t="n">
        <v>11.72</v>
      </c>
      <c r="N450" s="13" t="n">
        <v>42</v>
      </c>
      <c r="O450" s="13" t="n">
        <v>7835</v>
      </c>
      <c r="P450" s="13" t="n">
        <v>783</v>
      </c>
      <c r="Q450" s="30">
        <f>Tabela1[[#This Row],[Divid.]]</f>
        <v/>
      </c>
      <c r="R450" s="31" t="n">
        <v>0</v>
      </c>
      <c r="S4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0" s="17">
        <f>Tabela1[[#This Row],[Preço Calculado]]/Tabela1[[#This Row],[Preço atual]]-1</f>
        <v/>
      </c>
      <c r="U450" s="17">
        <f>HYPERLINK("https://statusinvest.com.br/fundos-imobiliarios/"&amp;Tabela1[[#This Row],[Ticker]],"Link")</f>
        <v/>
      </c>
      <c r="V450" s="38" t="inlineStr">
        <is>
          <t>https://fnet.bmfbovespa.com.br/fnet/publico/downloadDocumento?id=394245</t>
        </is>
      </c>
    </row>
    <row r="451">
      <c r="A451" s="42" t="inlineStr">
        <is>
          <t>ZAVI11</t>
        </is>
      </c>
      <c r="B451" s="42" t="inlineStr">
        <is>
          <t>FII</t>
        </is>
      </c>
      <c r="C451" s="13" t="inlineStr">
        <is>
          <t>Híbrido</t>
        </is>
      </c>
      <c r="D451" s="13" t="n"/>
      <c r="E451" s="39" t="n">
        <v>130</v>
      </c>
      <c r="F451" s="39" t="n">
        <v>1.18</v>
      </c>
      <c r="G451" s="40">
        <f>Tabela1[[#This Row],[Divid.]]*12/Tabela1[[#This Row],[Preço atual]]</f>
        <v/>
      </c>
      <c r="H451" s="39" t="n">
        <v>3.538</v>
      </c>
      <c r="I451" s="39" t="n">
        <v>115.76</v>
      </c>
      <c r="J451" s="41">
        <f>Tabela1[[#This Row],[Preço atual]]/Tabela1[[#This Row],[VP]]</f>
        <v/>
      </c>
      <c r="K451" s="14" t="n"/>
      <c r="L451" s="14" t="n"/>
      <c r="M451" s="13" t="n">
        <v>8.75</v>
      </c>
      <c r="N451" s="13" t="n">
        <v>83</v>
      </c>
      <c r="O451" s="13" t="n">
        <v>2333</v>
      </c>
      <c r="P451" s="13" t="n">
        <v>42</v>
      </c>
      <c r="Q451" s="30">
        <f>Tabela1[[#This Row],[Divid.]]</f>
        <v/>
      </c>
      <c r="R451" s="31" t="n">
        <v>0</v>
      </c>
      <c r="S4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1" s="17">
        <f>Tabela1[[#This Row],[Preço Calculado]]/Tabela1[[#This Row],[Preço atual]]-1</f>
        <v/>
      </c>
      <c r="U451" s="17">
        <f>HYPERLINK("https://statusinvest.com.br/fundos-imobiliarios/"&amp;Tabela1[[#This Row],[Ticker]],"Link")</f>
        <v/>
      </c>
      <c r="V451" s="38" t="inlineStr">
        <is>
          <t>https://fnet.bmfbovespa.com.br/fnet/publico/downloadDocumento?id=386827</t>
        </is>
      </c>
    </row>
    <row r="452">
      <c r="A452" s="42" t="inlineStr">
        <is>
          <t>ZIFI11</t>
        </is>
      </c>
      <c r="B452" s="42" t="inlineStr">
        <is>
          <t>FII</t>
        </is>
      </c>
      <c r="C452" s="13" t="inlineStr">
        <is>
          <t>Híbrido</t>
        </is>
      </c>
      <c r="D452" s="13" t="n"/>
      <c r="E452" s="39" t="n">
        <v>1150</v>
      </c>
      <c r="F452" s="39" t="n">
        <v>3.305</v>
      </c>
      <c r="G452" s="40">
        <f>Tabela1[[#This Row],[Divid.]]*12/Tabela1[[#This Row],[Preço atual]]</f>
        <v/>
      </c>
      <c r="H452" s="39" t="n">
        <v>8.118399999999999</v>
      </c>
      <c r="I452" s="39" t="n">
        <v>1184.1</v>
      </c>
      <c r="J452" s="41">
        <f>Tabela1[[#This Row],[Preço atual]]/Tabela1[[#This Row],[VP]]</f>
        <v/>
      </c>
      <c r="K452" s="14" t="n"/>
      <c r="L452" s="14" t="n"/>
      <c r="M452" s="13" t="n">
        <v>7.15</v>
      </c>
      <c r="N452" s="13" t="n">
        <v>70</v>
      </c>
      <c r="O452" s="13" t="n"/>
      <c r="P452" s="13" t="n"/>
      <c r="Q452" s="30">
        <f>Tabela1[[#This Row],[Divid.]]</f>
        <v/>
      </c>
      <c r="R452" s="31" t="n">
        <v>0</v>
      </c>
      <c r="S4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2" s="17">
        <f>Tabela1[[#This Row],[Preço Calculado]]/Tabela1[[#This Row],[Preço atual]]-1</f>
        <v/>
      </c>
      <c r="U452" s="17">
        <f>HYPERLINK("https://statusinvest.com.br/fundos-imobiliarios/"&amp;Tabela1[[#This Row],[Ticker]],"Link")</f>
        <v/>
      </c>
      <c r="V452" s="38" t="inlineStr">
        <is>
          <t>https://fnet.bmfbovespa.com.br/fnet/publico/downloadDocumento?id=387540</t>
        </is>
      </c>
    </row>
    <row r="453">
      <c r="A453" s="42" t="inlineStr">
        <is>
          <t>AGRX11</t>
        </is>
      </c>
      <c r="B453" s="42" t="inlineStr">
        <is>
          <t>FIAGRO</t>
        </is>
      </c>
      <c r="C453" s="13" t="inlineStr">
        <is>
          <t>Híbrido</t>
        </is>
      </c>
      <c r="D453" s="13" t="n"/>
      <c r="E453" s="39" t="n">
        <v>10.27</v>
      </c>
      <c r="F453" s="39" t="n">
        <v>0.1</v>
      </c>
      <c r="G453" s="40">
        <f>Tabela1[[#This Row],[Divid.]]*12/Tabela1[[#This Row],[Preço atual]]</f>
        <v/>
      </c>
      <c r="H453" s="39" t="n">
        <v>0.44</v>
      </c>
      <c r="I453" s="39" t="inlineStr">
        <is>
          <t>10,30</t>
        </is>
      </c>
      <c r="J453" s="41">
        <f>Tabela1[[#This Row],[Preço atual]]/Tabela1[[#This Row],[VP]]</f>
        <v/>
      </c>
      <c r="K453" s="14" t="n"/>
      <c r="L453" s="14" t="n"/>
      <c r="M453" s="13" t="n">
        <v>0</v>
      </c>
      <c r="N453" s="13" t="n">
        <v>727</v>
      </c>
      <c r="O453" s="13" t="n"/>
      <c r="P453" s="13" t="n"/>
      <c r="Q453" s="30">
        <f>Tabela1[[#This Row],[Divid.]]</f>
        <v/>
      </c>
      <c r="R453" s="31" t="n">
        <v>0</v>
      </c>
      <c r="S4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3" s="17">
        <f>Tabela1[[#This Row],[Preço Calculado]]/Tabela1[[#This Row],[Preço atual]]-1</f>
        <v/>
      </c>
      <c r="U453" s="17">
        <f>HYPERLINK("https://statusinvest.com.br/fundos-imobiliarios/"&amp;Tabela1[[#This Row],[Ticker]],"Link")</f>
        <v/>
      </c>
      <c r="V453" s="38" t="inlineStr">
        <is>
          <t>https://fnet.bmfbovespa.com.br/fnet/publico/downloadDocumento?id=366785</t>
        </is>
      </c>
    </row>
    <row r="454">
      <c r="A454" s="42" t="inlineStr">
        <is>
          <t>BBGO11</t>
        </is>
      </c>
      <c r="B454" s="42" t="inlineStr">
        <is>
          <t>FIAGRO</t>
        </is>
      </c>
      <c r="C454" s="13" t="inlineStr">
        <is>
          <t>Títulos e Valores Mobiliários</t>
        </is>
      </c>
      <c r="D454" s="13" t="n"/>
      <c r="E454" s="39" t="n">
        <v>81.95</v>
      </c>
      <c r="F454" s="39" t="n">
        <v>0.8</v>
      </c>
      <c r="G454" s="40">
        <f>Tabela1[[#This Row],[Divid.]]*12/Tabela1[[#This Row],[Preço atual]]</f>
        <v/>
      </c>
      <c r="H454" s="39" t="n">
        <v>8.369999999999999</v>
      </c>
      <c r="I454" s="39" t="inlineStr">
        <is>
          <t>97,65</t>
        </is>
      </c>
      <c r="J454" s="41">
        <f>Tabela1[[#This Row],[Preço atual]]/Tabela1[[#This Row],[VP]]</f>
        <v/>
      </c>
      <c r="K454" s="14" t="n"/>
      <c r="L454" s="14" t="n"/>
      <c r="M454" s="13" t="n">
        <v>0</v>
      </c>
      <c r="N454" s="13" t="n">
        <v>6625</v>
      </c>
      <c r="O454" s="13" t="n"/>
      <c r="P454" s="13" t="n"/>
      <c r="Q454" s="30">
        <f>Tabela1[[#This Row],[Divid.]]</f>
        <v/>
      </c>
      <c r="R454" s="31" t="n">
        <v>0</v>
      </c>
      <c r="S4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4" s="17">
        <f>Tabela1[[#This Row],[Preço Calculado]]/Tabela1[[#This Row],[Preço atual]]-1</f>
        <v/>
      </c>
      <c r="U454" s="17">
        <f>HYPERLINK("https://statusinvest.com.br/fundos-imobiliarios/"&amp;Tabela1[[#This Row],[Ticker]],"Link")</f>
        <v/>
      </c>
      <c r="V454" s="38" t="inlineStr">
        <is>
          <t>https://fnet.bmfbovespa.com.br/fnet/publico/downloadDocumento?id=392491</t>
        </is>
      </c>
    </row>
    <row r="455">
      <c r="A455" s="42" t="inlineStr">
        <is>
          <t>CCFA11</t>
        </is>
      </c>
      <c r="B455" s="42" t="inlineStr">
        <is>
          <t>FIAGRO</t>
        </is>
      </c>
      <c r="C455" s="13" t="inlineStr">
        <is>
          <t>-</t>
        </is>
      </c>
      <c r="D455" s="13" t="n"/>
      <c r="E455" s="39" t="n">
        <v>0</v>
      </c>
      <c r="F455" s="39" t="inlineStr">
        <is>
          <t>-</t>
        </is>
      </c>
      <c r="G455" s="40">
        <f>Tabela1[[#This Row],[Divid.]]*12/Tabela1[[#This Row],[Preço atual]]</f>
        <v/>
      </c>
      <c r="H455" s="39" t="n">
        <v>0</v>
      </c>
      <c r="I455" s="39" t="inlineStr">
        <is>
          <t>-</t>
        </is>
      </c>
      <c r="J455" s="41">
        <f>Tabela1[[#This Row],[Preço atual]]/Tabela1[[#This Row],[VP]]</f>
        <v/>
      </c>
      <c r="K455" s="14" t="n"/>
      <c r="L455" s="14" t="n"/>
      <c r="M455" s="13" t="n">
        <v>0</v>
      </c>
      <c r="N455" s="13" t="n"/>
      <c r="O455" s="13" t="n"/>
      <c r="P455" s="13" t="n"/>
      <c r="Q455" s="30">
        <f>Tabela1[[#This Row],[Divid.]]</f>
        <v/>
      </c>
      <c r="R455" s="31" t="n">
        <v>0</v>
      </c>
      <c r="S4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5" s="17">
        <f>Tabela1[[#This Row],[Preço Calculado]]/Tabela1[[#This Row],[Preço atual]]-1</f>
        <v/>
      </c>
      <c r="U455" s="17">
        <f>HYPERLINK("https://statusinvest.com.br/fundos-imobiliarios/"&amp;Tabela1[[#This Row],[Ticker]],"Link")</f>
        <v/>
      </c>
      <c r="V455" s="38" t="inlineStr">
        <is>
          <t>N/A</t>
        </is>
      </c>
    </row>
    <row r="456">
      <c r="A456" s="42" t="inlineStr">
        <is>
          <t>CPTR11</t>
        </is>
      </c>
      <c r="B456" s="42" t="inlineStr">
        <is>
          <t>FIAGRO</t>
        </is>
      </c>
      <c r="C456" s="13" t="inlineStr">
        <is>
          <t>Títulos e Valores Mobiliários</t>
        </is>
      </c>
      <c r="D456" s="13" t="n"/>
      <c r="E456" s="39" t="n">
        <v>99.15000000000001</v>
      </c>
      <c r="F456" s="39" t="n">
        <v>1.38</v>
      </c>
      <c r="G456" s="40">
        <f>Tabela1[[#This Row],[Divid.]]*12/Tabela1[[#This Row],[Preço atual]]</f>
        <v/>
      </c>
      <c r="H456" s="39" t="n">
        <v>9.43</v>
      </c>
      <c r="I456" s="39" t="inlineStr">
        <is>
          <t>98,65</t>
        </is>
      </c>
      <c r="J456" s="41">
        <f>Tabela1[[#This Row],[Preço atual]]/Tabela1[[#This Row],[VP]]</f>
        <v/>
      </c>
      <c r="K456" s="14" t="n"/>
      <c r="L456" s="14" t="n"/>
      <c r="M456" s="13" t="n">
        <v>0</v>
      </c>
      <c r="N456" s="13" t="n">
        <v>10407</v>
      </c>
      <c r="O456" s="13" t="n"/>
      <c r="P456" s="13" t="n"/>
      <c r="Q456" s="30">
        <f>Tabela1[[#This Row],[Divid.]]</f>
        <v/>
      </c>
      <c r="R456" s="31" t="n">
        <v>0</v>
      </c>
      <c r="S4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6" s="17">
        <f>Tabela1[[#This Row],[Preço Calculado]]/Tabela1[[#This Row],[Preço atual]]-1</f>
        <v/>
      </c>
      <c r="U456" s="17">
        <f>HYPERLINK("https://statusinvest.com.br/fundos-imobiliarios/"&amp;Tabela1[[#This Row],[Ticker]],"Link")</f>
        <v/>
      </c>
      <c r="V456" s="38" t="inlineStr">
        <is>
          <t>https://fnet.bmfbovespa.com.br/fnet/publico/downloadDocumento?id=390823</t>
        </is>
      </c>
    </row>
    <row r="457">
      <c r="A457" s="42" t="inlineStr">
        <is>
          <t>DCRA11</t>
        </is>
      </c>
      <c r="B457" s="42" t="inlineStr">
        <is>
          <t>FIAGRO</t>
        </is>
      </c>
      <c r="C457" s="13" t="inlineStr">
        <is>
          <t>Títulos e Valores Mobiliários</t>
        </is>
      </c>
      <c r="D457" s="13" t="n"/>
      <c r="E457" s="39" t="n">
        <v>9.140000000000001</v>
      </c>
      <c r="F457" s="39" t="n">
        <v>0.12</v>
      </c>
      <c r="G457" s="40">
        <f>Tabela1[[#This Row],[Divid.]]*12/Tabela1[[#This Row],[Preço atual]]</f>
        <v/>
      </c>
      <c r="H457" s="39" t="n">
        <v>1.15</v>
      </c>
      <c r="I457" s="39" t="inlineStr">
        <is>
          <t>9,58</t>
        </is>
      </c>
      <c r="J457" s="41">
        <f>Tabela1[[#This Row],[Preço atual]]/Tabela1[[#This Row],[VP]]</f>
        <v/>
      </c>
      <c r="K457" s="14" t="n"/>
      <c r="L457" s="14" t="n"/>
      <c r="M457" s="13" t="n">
        <v>0</v>
      </c>
      <c r="N457" s="13" t="n">
        <v>9239</v>
      </c>
      <c r="O457" s="13" t="n"/>
      <c r="P457" s="13" t="n"/>
      <c r="Q457" s="30">
        <f>Tabela1[[#This Row],[Divid.]]</f>
        <v/>
      </c>
      <c r="R457" s="31" t="n">
        <v>0</v>
      </c>
      <c r="S4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7" s="17">
        <f>Tabela1[[#This Row],[Preço Calculado]]/Tabela1[[#This Row],[Preço atual]]-1</f>
        <v/>
      </c>
      <c r="U457" s="17">
        <f>HYPERLINK("https://statusinvest.com.br/fundos-imobiliarios/"&amp;Tabela1[[#This Row],[Ticker]],"Link")</f>
        <v/>
      </c>
      <c r="V457" s="38" t="inlineStr">
        <is>
          <t>https://fnet.bmfbovespa.com.br/fnet/publico/downloadDocumento?id=392336</t>
        </is>
      </c>
    </row>
    <row r="458">
      <c r="A458" s="42" t="inlineStr">
        <is>
          <t>EGAF11</t>
        </is>
      </c>
      <c r="B458" s="42" t="inlineStr">
        <is>
          <t>FIAGRO</t>
        </is>
      </c>
      <c r="C458" s="13" t="inlineStr">
        <is>
          <t>Títulos e Valores Mobiliários</t>
        </is>
      </c>
      <c r="D458" s="13" t="n"/>
      <c r="E458" s="39" t="n">
        <v>103.25</v>
      </c>
      <c r="F458" s="39" t="n">
        <v>4.36</v>
      </c>
      <c r="G458" s="40">
        <f>Tabela1[[#This Row],[Divid.]]*12/Tabela1[[#This Row],[Preço atual]]</f>
        <v/>
      </c>
      <c r="H458" s="39" t="n">
        <v>13.63</v>
      </c>
      <c r="I458" s="39" t="inlineStr">
        <is>
          <t>99,39</t>
        </is>
      </c>
      <c r="J458" s="41">
        <f>Tabela1[[#This Row],[Preço atual]]/Tabela1[[#This Row],[VP]]</f>
        <v/>
      </c>
      <c r="K458" s="14" t="n"/>
      <c r="L458" s="14" t="n"/>
      <c r="M458" s="13" t="n">
        <v>0</v>
      </c>
      <c r="N458" s="13" t="n">
        <v>1863</v>
      </c>
      <c r="O458" s="13" t="n"/>
      <c r="P458" s="13" t="n"/>
      <c r="Q458" s="30">
        <f>Tabela1[[#This Row],[Divid.]]</f>
        <v/>
      </c>
      <c r="R458" s="31" t="n">
        <v>0</v>
      </c>
      <c r="S4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8" s="17">
        <f>Tabela1[[#This Row],[Preço Calculado]]/Tabela1[[#This Row],[Preço atual]]-1</f>
        <v/>
      </c>
      <c r="U458" s="17">
        <f>HYPERLINK("https://statusinvest.com.br/fundos-imobiliarios/"&amp;Tabela1[[#This Row],[Ticker]],"Link")</f>
        <v/>
      </c>
      <c r="V458" s="38" t="inlineStr">
        <is>
          <t>https://fnet.bmfbovespa.com.br/fnet/publico/downloadDocumento?id=394751</t>
        </is>
      </c>
    </row>
    <row r="459">
      <c r="A459" s="42" t="inlineStr">
        <is>
          <t>FARM11</t>
        </is>
      </c>
      <c r="B459" s="42" t="inlineStr">
        <is>
          <t>FIAGRO</t>
        </is>
      </c>
      <c r="C459" s="13" t="inlineStr">
        <is>
          <t>-</t>
        </is>
      </c>
      <c r="D459" s="13" t="n"/>
      <c r="E459" s="39" t="n">
        <v>0</v>
      </c>
      <c r="F459" s="39" t="inlineStr">
        <is>
          <t>-</t>
        </is>
      </c>
      <c r="G459" s="40">
        <f>Tabela1[[#This Row],[Divid.]]*12/Tabela1[[#This Row],[Preço atual]]</f>
        <v/>
      </c>
      <c r="H459" s="39" t="n">
        <v>0</v>
      </c>
      <c r="I459" s="39" t="inlineStr">
        <is>
          <t>-</t>
        </is>
      </c>
      <c r="J459" s="41">
        <f>Tabela1[[#This Row],[Preço atual]]/Tabela1[[#This Row],[VP]]</f>
        <v/>
      </c>
      <c r="K459" s="14" t="n"/>
      <c r="L459" s="14" t="n"/>
      <c r="M459" s="13" t="n">
        <v>0</v>
      </c>
      <c r="N459" s="13" t="n"/>
      <c r="O459" s="13" t="n"/>
      <c r="P459" s="13" t="n"/>
      <c r="Q459" s="30">
        <f>Tabela1[[#This Row],[Divid.]]</f>
        <v/>
      </c>
      <c r="R459" s="31" t="n">
        <v>0</v>
      </c>
      <c r="S4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9" s="17">
        <f>Tabela1[[#This Row],[Preço Calculado]]/Tabela1[[#This Row],[Preço atual]]-1</f>
        <v/>
      </c>
      <c r="U459" s="17">
        <f>HYPERLINK("https://statusinvest.com.br/fundos-imobiliarios/"&amp;Tabela1[[#This Row],[Ticker]],"Link")</f>
        <v/>
      </c>
      <c r="V459" s="38" t="inlineStr">
        <is>
          <t>N/A</t>
        </is>
      </c>
    </row>
    <row r="460">
      <c r="A460" s="42" t="inlineStr">
        <is>
          <t>FGAA11</t>
        </is>
      </c>
      <c r="B460" s="42" t="inlineStr">
        <is>
          <t>FIAGRO</t>
        </is>
      </c>
      <c r="C460" s="13" t="inlineStr">
        <is>
          <t>Híbrido</t>
        </is>
      </c>
      <c r="D460" s="13" t="n"/>
      <c r="E460" s="39" t="n">
        <v>10</v>
      </c>
      <c r="F460" s="39" t="n">
        <v>0.14</v>
      </c>
      <c r="G460" s="40">
        <f>Tabela1[[#This Row],[Divid.]]*12/Tabela1[[#This Row],[Preço atual]]</f>
        <v/>
      </c>
      <c r="H460" s="39" t="n">
        <v>1.59</v>
      </c>
      <c r="I460" s="39" t="inlineStr">
        <is>
          <t>9,62</t>
        </is>
      </c>
      <c r="J460" s="41">
        <f>Tabela1[[#This Row],[Preço atual]]/Tabela1[[#This Row],[VP]]</f>
        <v/>
      </c>
      <c r="K460" s="14" t="n"/>
      <c r="L460" s="14" t="n"/>
      <c r="M460" s="13" t="n">
        <v>0</v>
      </c>
      <c r="N460" s="13" t="n">
        <v>18478</v>
      </c>
      <c r="O460" s="13" t="n"/>
      <c r="P460" s="13" t="n"/>
      <c r="Q460" s="30">
        <f>Tabela1[[#This Row],[Divid.]]</f>
        <v/>
      </c>
      <c r="R460" s="31" t="n">
        <v>0</v>
      </c>
      <c r="S4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0" s="17">
        <f>Tabela1[[#This Row],[Preço Calculado]]/Tabela1[[#This Row],[Preço atual]]-1</f>
        <v/>
      </c>
      <c r="U460" s="17">
        <f>HYPERLINK("https://statusinvest.com.br/fundos-imobiliarios/"&amp;Tabela1[[#This Row],[Ticker]],"Link")</f>
        <v/>
      </c>
      <c r="V460" s="38" t="inlineStr">
        <is>
          <t>https://fnet.bmfbovespa.com.br/fnet/publico/downloadDocumento?id=387824</t>
        </is>
      </c>
    </row>
    <row r="461">
      <c r="A461" s="42" t="inlineStr">
        <is>
          <t>FZDA11</t>
        </is>
      </c>
      <c r="B461" s="42" t="inlineStr">
        <is>
          <t>FIAGRO</t>
        </is>
      </c>
      <c r="C461" s="13" t="inlineStr">
        <is>
          <t>Outros</t>
        </is>
      </c>
      <c r="D461" s="13" t="n"/>
      <c r="E461" s="39" t="n">
        <v>120</v>
      </c>
      <c r="F461" s="39" t="inlineStr">
        <is>
          <t>-</t>
        </is>
      </c>
      <c r="G461" s="40">
        <f>Tabela1[[#This Row],[Divid.]]*12/Tabela1[[#This Row],[Preço atual]]</f>
        <v/>
      </c>
      <c r="H461" s="39" t="n">
        <v>0</v>
      </c>
      <c r="I461" s="39" t="inlineStr">
        <is>
          <t>99,48</t>
        </is>
      </c>
      <c r="J461" s="41">
        <f>Tabela1[[#This Row],[Preço atual]]/Tabela1[[#This Row],[VP]]</f>
        <v/>
      </c>
      <c r="K461" s="14" t="n"/>
      <c r="L461" s="14" t="n"/>
      <c r="M461" s="13" t="n">
        <v>0</v>
      </c>
      <c r="N461" s="13" t="n">
        <v>59</v>
      </c>
      <c r="O461" s="13" t="n"/>
      <c r="P461" s="13" t="n"/>
      <c r="Q461" s="30">
        <f>Tabela1[[#This Row],[Divid.]]</f>
        <v/>
      </c>
      <c r="R461" s="31" t="n">
        <v>0</v>
      </c>
      <c r="S4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1" s="17">
        <f>Tabela1[[#This Row],[Preço Calculado]]/Tabela1[[#This Row],[Preço atual]]-1</f>
        <v/>
      </c>
      <c r="U461" s="17">
        <f>HYPERLINK("https://statusinvest.com.br/fundos-imobiliarios/"&amp;Tabela1[[#This Row],[Ticker]],"Link")</f>
        <v/>
      </c>
      <c r="V461" s="38" t="inlineStr">
        <is>
          <t>N/A</t>
        </is>
      </c>
    </row>
    <row r="462">
      <c r="A462" s="42" t="inlineStr">
        <is>
          <t>GCRA11</t>
        </is>
      </c>
      <c r="B462" s="42" t="inlineStr">
        <is>
          <t>FIAGRO</t>
        </is>
      </c>
      <c r="C462" s="13" t="inlineStr">
        <is>
          <t>Títulos e Valores Mobiliários</t>
        </is>
      </c>
      <c r="D462" s="13" t="n"/>
      <c r="E462" s="39" t="n">
        <v>96.48999999999999</v>
      </c>
      <c r="F462" s="39" t="n">
        <v>1.2</v>
      </c>
      <c r="G462" s="40">
        <f>Tabela1[[#This Row],[Divid.]]*12/Tabela1[[#This Row],[Preço atual]]</f>
        <v/>
      </c>
      <c r="H462" s="39" t="n">
        <v>14.32</v>
      </c>
      <c r="I462" s="39" t="inlineStr">
        <is>
          <t>97,91</t>
        </is>
      </c>
      <c r="J462" s="41">
        <f>Tabela1[[#This Row],[Preço atual]]/Tabela1[[#This Row],[VP]]</f>
        <v/>
      </c>
      <c r="K462" s="14" t="n"/>
      <c r="L462" s="14" t="n"/>
      <c r="M462" s="13" t="n">
        <v>0</v>
      </c>
      <c r="N462" s="13" t="n">
        <v>5363</v>
      </c>
      <c r="O462" s="13" t="n"/>
      <c r="P462" s="13" t="n"/>
      <c r="Q462" s="30">
        <f>Tabela1[[#This Row],[Divid.]]</f>
        <v/>
      </c>
      <c r="R462" s="31" t="n">
        <v>0</v>
      </c>
      <c r="S4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2" s="17">
        <f>Tabela1[[#This Row],[Preço Calculado]]/Tabela1[[#This Row],[Preço atual]]-1</f>
        <v/>
      </c>
      <c r="U462" s="17">
        <f>HYPERLINK("https://statusinvest.com.br/fundos-imobiliarios/"&amp;Tabela1[[#This Row],[Ticker]],"Link")</f>
        <v/>
      </c>
      <c r="V462" s="38" t="inlineStr">
        <is>
          <t>https://fnet.bmfbovespa.com.br/fnet/publico/downloadDocumento?id=391785</t>
        </is>
      </c>
    </row>
    <row r="463">
      <c r="A463" s="42" t="inlineStr">
        <is>
          <t>HGAG11</t>
        </is>
      </c>
      <c r="B463" s="42" t="inlineStr">
        <is>
          <t>FIAGRO</t>
        </is>
      </c>
      <c r="C463" s="13" t="inlineStr">
        <is>
          <t>Outros</t>
        </is>
      </c>
      <c r="D463" s="13" t="n"/>
      <c r="E463" s="39" t="n">
        <v>104.82</v>
      </c>
      <c r="F463" s="39" t="n">
        <v>1.2</v>
      </c>
      <c r="G463" s="40">
        <f>Tabela1[[#This Row],[Divid.]]*12/Tabela1[[#This Row],[Preço atual]]</f>
        <v/>
      </c>
      <c r="H463" s="39" t="n">
        <v>4.57</v>
      </c>
      <c r="I463" s="39" t="inlineStr">
        <is>
          <t>102,11</t>
        </is>
      </c>
      <c r="J463" s="41">
        <f>Tabela1[[#This Row],[Preço atual]]/Tabela1[[#This Row],[VP]]</f>
        <v/>
      </c>
      <c r="K463" s="14" t="n"/>
      <c r="L463" s="14" t="n"/>
      <c r="M463" s="13" t="n">
        <v>0</v>
      </c>
      <c r="N463" s="13" t="n">
        <v>78</v>
      </c>
      <c r="O463" s="13" t="n"/>
      <c r="P463" s="13" t="n"/>
      <c r="Q463" s="30">
        <f>Tabela1[[#This Row],[Divid.]]</f>
        <v/>
      </c>
      <c r="R463" s="31" t="n">
        <v>0</v>
      </c>
      <c r="S4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3" s="17">
        <f>Tabela1[[#This Row],[Preço Calculado]]/Tabela1[[#This Row],[Preço atual]]-1</f>
        <v/>
      </c>
      <c r="U463" s="17">
        <f>HYPERLINK("https://statusinvest.com.br/fundos-imobiliarios/"&amp;Tabela1[[#This Row],[Ticker]],"Link")</f>
        <v/>
      </c>
      <c r="V463" s="38" t="inlineStr">
        <is>
          <t>N/A</t>
        </is>
      </c>
    </row>
    <row r="464">
      <c r="A464" s="42" t="inlineStr">
        <is>
          <t>JGPX11</t>
        </is>
      </c>
      <c r="B464" s="42" t="inlineStr">
        <is>
          <t>FIAGRO</t>
        </is>
      </c>
      <c r="C464" s="13" t="inlineStr">
        <is>
          <t>Híbrido</t>
        </is>
      </c>
      <c r="D464" s="13" t="n"/>
      <c r="E464" s="39" t="n">
        <v>96.98999999999999</v>
      </c>
      <c r="F464" s="39" t="n">
        <v>1.15</v>
      </c>
      <c r="G464" s="40">
        <f>Tabela1[[#This Row],[Divid.]]*12/Tabela1[[#This Row],[Preço atual]]</f>
        <v/>
      </c>
      <c r="H464" s="39" t="n">
        <v>12.86</v>
      </c>
      <c r="I464" s="39" t="inlineStr">
        <is>
          <t>96,03</t>
        </is>
      </c>
      <c r="J464" s="41">
        <f>Tabela1[[#This Row],[Preço atual]]/Tabela1[[#This Row],[VP]]</f>
        <v/>
      </c>
      <c r="K464" s="14" t="n"/>
      <c r="L464" s="14" t="n"/>
      <c r="M464" s="13" t="n">
        <v>0</v>
      </c>
      <c r="N464" s="13" t="n">
        <v>3413</v>
      </c>
      <c r="O464" s="13" t="n"/>
      <c r="P464" s="13" t="n"/>
      <c r="Q464" s="30">
        <f>Tabela1[[#This Row],[Divid.]]</f>
        <v/>
      </c>
      <c r="R464" s="31" t="n">
        <v>0</v>
      </c>
      <c r="S4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4" s="17">
        <f>Tabela1[[#This Row],[Preço Calculado]]/Tabela1[[#This Row],[Preço atual]]-1</f>
        <v/>
      </c>
      <c r="U464" s="17">
        <f>HYPERLINK("https://statusinvest.com.br/fundos-imobiliarios/"&amp;Tabela1[[#This Row],[Ticker]],"Link")</f>
        <v/>
      </c>
      <c r="V464" s="38" t="inlineStr">
        <is>
          <t>https://fnet.bmfbovespa.com.br/fnet/publico/downloadDocumento?id=387566</t>
        </is>
      </c>
    </row>
    <row r="465">
      <c r="A465" s="42" t="inlineStr">
        <is>
          <t>KNCA11</t>
        </is>
      </c>
      <c r="B465" s="42" t="inlineStr">
        <is>
          <t>FIAGRO</t>
        </is>
      </c>
      <c r="C465" s="13" t="inlineStr">
        <is>
          <t>Títulos e Valores Mobiliários</t>
        </is>
      </c>
      <c r="D465" s="13" t="n"/>
      <c r="E465" s="39" t="n">
        <v>107.3</v>
      </c>
      <c r="F465" s="39" t="n">
        <v>1.4</v>
      </c>
      <c r="G465" s="40">
        <f>Tabela1[[#This Row],[Divid.]]*12/Tabela1[[#This Row],[Preço atual]]</f>
        <v/>
      </c>
      <c r="H465" s="39" t="n">
        <v>15.68</v>
      </c>
      <c r="I465" s="39" t="inlineStr">
        <is>
          <t>102,13</t>
        </is>
      </c>
      <c r="J465" s="41">
        <f>Tabela1[[#This Row],[Preço atual]]/Tabela1[[#This Row],[VP]]</f>
        <v/>
      </c>
      <c r="K465" s="14" t="n"/>
      <c r="L465" s="14" t="n"/>
      <c r="M465" s="13" t="n">
        <v>0</v>
      </c>
      <c r="N465" s="13" t="n">
        <v>14995</v>
      </c>
      <c r="O465" s="13" t="n"/>
      <c r="P465" s="13" t="n"/>
      <c r="Q465" s="30">
        <f>Tabela1[[#This Row],[Divid.]]</f>
        <v/>
      </c>
      <c r="R465" s="31" t="n">
        <v>0</v>
      </c>
      <c r="S4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5" s="17">
        <f>Tabela1[[#This Row],[Preço Calculado]]/Tabela1[[#This Row],[Preço atual]]-1</f>
        <v/>
      </c>
      <c r="U465" s="17">
        <f>HYPERLINK("https://statusinvest.com.br/fundos-imobiliarios/"&amp;Tabela1[[#This Row],[Ticker]],"Link")</f>
        <v/>
      </c>
      <c r="V465" s="38" t="inlineStr">
        <is>
          <t>https://fnet.bmfbovespa.com.br/fnet/publico/downloadDocumento?id=386829</t>
        </is>
      </c>
    </row>
    <row r="466">
      <c r="A466" s="42" t="inlineStr">
        <is>
          <t>LSAG11</t>
        </is>
      </c>
      <c r="B466" s="42" t="inlineStr">
        <is>
          <t>FIAGRO</t>
        </is>
      </c>
      <c r="C466" s="13" t="inlineStr">
        <is>
          <t>Títulos e Valores Mobiliários</t>
        </is>
      </c>
      <c r="D466" s="13" t="n"/>
      <c r="E466" s="39" t="n">
        <v>113.89</v>
      </c>
      <c r="F466" s="39" t="n">
        <v>1.76</v>
      </c>
      <c r="G466" s="40">
        <f>Tabela1[[#This Row],[Divid.]]*12/Tabela1[[#This Row],[Preço atual]]</f>
        <v/>
      </c>
      <c r="H466" s="39" t="n">
        <v>14.48</v>
      </c>
      <c r="I466" s="39" t="inlineStr">
        <is>
          <t>100,60</t>
        </is>
      </c>
      <c r="J466" s="41">
        <f>Tabela1[[#This Row],[Preço atual]]/Tabela1[[#This Row],[VP]]</f>
        <v/>
      </c>
      <c r="K466" s="14" t="n"/>
      <c r="L466" s="14" t="n"/>
      <c r="M466" s="13" t="n">
        <v>0</v>
      </c>
      <c r="N466" s="13" t="n">
        <v>488</v>
      </c>
      <c r="O466" s="13" t="n"/>
      <c r="P466" s="13" t="n"/>
      <c r="Q466" s="30">
        <f>Tabela1[[#This Row],[Divid.]]</f>
        <v/>
      </c>
      <c r="R466" s="31" t="n">
        <v>0</v>
      </c>
      <c r="S4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6" s="17">
        <f>Tabela1[[#This Row],[Preço Calculado]]/Tabela1[[#This Row],[Preço atual]]-1</f>
        <v/>
      </c>
      <c r="U466" s="17">
        <f>HYPERLINK("https://statusinvest.com.br/fundos-imobiliarios/"&amp;Tabela1[[#This Row],[Ticker]],"Link")</f>
        <v/>
      </c>
      <c r="V466" s="38" t="inlineStr">
        <is>
          <t>https://fnet.bmfbovespa.com.br/fnet/publico/downloadDocumento?id=388471</t>
        </is>
      </c>
    </row>
    <row r="467">
      <c r="A467" s="42" t="inlineStr">
        <is>
          <t>MAVC11</t>
        </is>
      </c>
      <c r="B467" s="42" t="inlineStr">
        <is>
          <t>FIAGRO</t>
        </is>
      </c>
      <c r="C467" s="13" t="inlineStr">
        <is>
          <t>-</t>
        </is>
      </c>
      <c r="D467" s="13" t="n"/>
      <c r="E467" s="39" t="n">
        <v>0</v>
      </c>
      <c r="F467" s="39" t="inlineStr">
        <is>
          <t>-</t>
        </is>
      </c>
      <c r="G467" s="40">
        <f>Tabela1[[#This Row],[Divid.]]*12/Tabela1[[#This Row],[Preço atual]]</f>
        <v/>
      </c>
      <c r="H467" s="39" t="n">
        <v>0</v>
      </c>
      <c r="I467" s="39" t="inlineStr">
        <is>
          <t>-</t>
        </is>
      </c>
      <c r="J467" s="41">
        <f>Tabela1[[#This Row],[Preço atual]]/Tabela1[[#This Row],[VP]]</f>
        <v/>
      </c>
      <c r="K467" s="14" t="n"/>
      <c r="L467" s="14" t="n"/>
      <c r="M467" s="13" t="n">
        <v>0</v>
      </c>
      <c r="N467" s="13" t="n"/>
      <c r="O467" s="13" t="n"/>
      <c r="P467" s="13" t="n"/>
      <c r="Q467" s="30">
        <f>Tabela1[[#This Row],[Divid.]]</f>
        <v/>
      </c>
      <c r="R467" s="31" t="n">
        <v>0</v>
      </c>
      <c r="S4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7" s="17">
        <f>Tabela1[[#This Row],[Preço Calculado]]/Tabela1[[#This Row],[Preço atual]]-1</f>
        <v/>
      </c>
      <c r="U467" s="17">
        <f>HYPERLINK("https://statusinvest.com.br/fundos-imobiliarios/"&amp;Tabela1[[#This Row],[Ticker]],"Link")</f>
        <v/>
      </c>
      <c r="V467" s="38" t="inlineStr">
        <is>
          <t>N/A</t>
        </is>
      </c>
    </row>
    <row r="468">
      <c r="A468" s="42" t="inlineStr">
        <is>
          <t>NCRA11</t>
        </is>
      </c>
      <c r="B468" s="42" t="inlineStr">
        <is>
          <t>FIAGRO</t>
        </is>
      </c>
      <c r="C468" s="13" t="inlineStr">
        <is>
          <t>Títulos e Valores Mobiliários</t>
        </is>
      </c>
      <c r="D468" s="13" t="n"/>
      <c r="E468" s="39" t="n">
        <v>90</v>
      </c>
      <c r="F468" s="39" t="n">
        <v>1.1</v>
      </c>
      <c r="G468" s="40">
        <f>Tabela1[[#This Row],[Divid.]]*12/Tabela1[[#This Row],[Preço atual]]</f>
        <v/>
      </c>
      <c r="H468" s="39" t="n">
        <v>11.08</v>
      </c>
      <c r="I468" s="39" t="inlineStr">
        <is>
          <t>95,03</t>
        </is>
      </c>
      <c r="J468" s="41">
        <f>Tabela1[[#This Row],[Preço atual]]/Tabela1[[#This Row],[VP]]</f>
        <v/>
      </c>
      <c r="K468" s="14" t="n"/>
      <c r="L468" s="14" t="n"/>
      <c r="M468" s="13" t="n">
        <v>0</v>
      </c>
      <c r="N468" s="13" t="n">
        <v>1740</v>
      </c>
      <c r="O468" s="13" t="n"/>
      <c r="P468" s="13" t="n"/>
      <c r="Q468" s="30">
        <f>Tabela1[[#This Row],[Divid.]]</f>
        <v/>
      </c>
      <c r="R468" s="31" t="n">
        <v>0</v>
      </c>
      <c r="S4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8" s="17">
        <f>Tabela1[[#This Row],[Preço Calculado]]/Tabela1[[#This Row],[Preço atual]]-1</f>
        <v/>
      </c>
      <c r="U468" s="17">
        <f>HYPERLINK("https://statusinvest.com.br/fundos-imobiliarios/"&amp;Tabela1[[#This Row],[Ticker]],"Link")</f>
        <v/>
      </c>
      <c r="V468" s="38" t="inlineStr">
        <is>
          <t>https://fnet.bmfbovespa.com.br/fnet/publico/downloadDocumento?id=393517</t>
        </is>
      </c>
    </row>
    <row r="469">
      <c r="A469" s="42" t="inlineStr">
        <is>
          <t>OIAG11</t>
        </is>
      </c>
      <c r="B469" s="42" t="inlineStr">
        <is>
          <t>FIAGRO</t>
        </is>
      </c>
      <c r="C469" s="13" t="inlineStr">
        <is>
          <t>Híbrido</t>
        </is>
      </c>
      <c r="D469" s="13" t="n"/>
      <c r="E469" s="39" t="n">
        <v>10.3</v>
      </c>
      <c r="F469" s="39" t="n">
        <v>0.14</v>
      </c>
      <c r="G469" s="40">
        <f>Tabela1[[#This Row],[Divid.]]*12/Tabela1[[#This Row],[Preço atual]]</f>
        <v/>
      </c>
      <c r="H469" s="39" t="n">
        <v>0.76</v>
      </c>
      <c r="I469" s="39" t="inlineStr">
        <is>
          <t>9,91</t>
        </is>
      </c>
      <c r="J469" s="41">
        <f>Tabela1[[#This Row],[Preço atual]]/Tabela1[[#This Row],[VP]]</f>
        <v/>
      </c>
      <c r="K469" s="14" t="n"/>
      <c r="L469" s="14" t="n"/>
      <c r="M469" s="13" t="n">
        <v>0</v>
      </c>
      <c r="N469" s="13" t="n">
        <v>1861</v>
      </c>
      <c r="O469" s="13" t="n"/>
      <c r="P469" s="13" t="n"/>
      <c r="Q469" s="30">
        <f>Tabela1[[#This Row],[Divid.]]</f>
        <v/>
      </c>
      <c r="R469" s="31" t="n">
        <v>0</v>
      </c>
      <c r="S4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9" s="17">
        <f>Tabela1[[#This Row],[Preço Calculado]]/Tabela1[[#This Row],[Preço atual]]-1</f>
        <v/>
      </c>
      <c r="U469" s="17">
        <f>HYPERLINK("https://statusinvest.com.br/fundos-imobiliarios/"&amp;Tabela1[[#This Row],[Ticker]],"Link")</f>
        <v/>
      </c>
      <c r="V469" s="38" t="inlineStr">
        <is>
          <t>https://fnet.bmfbovespa.com.br/fnet/publico/downloadDocumento?id=388036</t>
        </is>
      </c>
    </row>
    <row r="470">
      <c r="A470" s="42" t="inlineStr">
        <is>
          <t>PLCA11</t>
        </is>
      </c>
      <c r="B470" s="42" t="inlineStr">
        <is>
          <t>FIAGRO</t>
        </is>
      </c>
      <c r="C470" s="13" t="inlineStr">
        <is>
          <t>Títulos e Valores Mobiliários</t>
        </is>
      </c>
      <c r="D470" s="13" t="n"/>
      <c r="E470" s="39" t="n">
        <v>96</v>
      </c>
      <c r="F470" s="39" t="n">
        <v>1.07</v>
      </c>
      <c r="G470" s="40">
        <f>Tabela1[[#This Row],[Divid.]]*12/Tabela1[[#This Row],[Preço atual]]</f>
        <v/>
      </c>
      <c r="H470" s="39" t="n">
        <v>5.19</v>
      </c>
      <c r="I470" s="39" t="inlineStr">
        <is>
          <t>94,95</t>
        </is>
      </c>
      <c r="J470" s="41">
        <f>Tabela1[[#This Row],[Preço atual]]/Tabela1[[#This Row],[VP]]</f>
        <v/>
      </c>
      <c r="K470" s="14" t="n"/>
      <c r="L470" s="14" t="n"/>
      <c r="M470" s="13" t="n">
        <v>0</v>
      </c>
      <c r="N470" s="13" t="n">
        <v>1489</v>
      </c>
      <c r="O470" s="13" t="n"/>
      <c r="P470" s="13" t="n"/>
      <c r="Q470" s="30">
        <f>Tabela1[[#This Row],[Divid.]]</f>
        <v/>
      </c>
      <c r="R470" s="31" t="n">
        <v>0</v>
      </c>
      <c r="S4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0" s="17">
        <f>Tabela1[[#This Row],[Preço Calculado]]/Tabela1[[#This Row],[Preço atual]]-1</f>
        <v/>
      </c>
      <c r="U470" s="17">
        <f>HYPERLINK("https://statusinvest.com.br/fundos-imobiliarios/"&amp;Tabela1[[#This Row],[Ticker]],"Link")</f>
        <v/>
      </c>
      <c r="V470" s="38" t="inlineStr">
        <is>
          <t>https://fnet.bmfbovespa.com.br/fnet/publico/downloadDocumento?id=386800</t>
        </is>
      </c>
    </row>
    <row r="471">
      <c r="A471" s="42" t="inlineStr">
        <is>
          <t>RURA11</t>
        </is>
      </c>
      <c r="B471" s="42" t="inlineStr">
        <is>
          <t>FIAGRO</t>
        </is>
      </c>
      <c r="C471" s="13" t="inlineStr">
        <is>
          <t>Títulos e Valores Mobiliários</t>
        </is>
      </c>
      <c r="D471" s="13" t="n"/>
      <c r="E471" s="39" t="n">
        <v>10.36</v>
      </c>
      <c r="F471" s="39" t="n">
        <v>0.11</v>
      </c>
      <c r="G471" s="40">
        <f>Tabela1[[#This Row],[Divid.]]*12/Tabela1[[#This Row],[Preço atual]]</f>
        <v/>
      </c>
      <c r="H471" s="39" t="n">
        <v>1.05</v>
      </c>
      <c r="I471" s="39" t="inlineStr">
        <is>
          <t>10,02</t>
        </is>
      </c>
      <c r="J471" s="41">
        <f>Tabela1[[#This Row],[Preço atual]]/Tabela1[[#This Row],[VP]]</f>
        <v/>
      </c>
      <c r="K471" s="14" t="n"/>
      <c r="L471" s="14" t="n"/>
      <c r="M471" s="13" t="n">
        <v>0</v>
      </c>
      <c r="N471" s="13" t="n">
        <v>11757</v>
      </c>
      <c r="O471" s="13" t="n"/>
      <c r="P471" s="13" t="n"/>
      <c r="Q471" s="30">
        <f>Tabela1[[#This Row],[Divid.]]</f>
        <v/>
      </c>
      <c r="R471" s="31" t="n">
        <v>0</v>
      </c>
      <c r="S4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1" s="17">
        <f>Tabela1[[#This Row],[Preço Calculado]]/Tabela1[[#This Row],[Preço atual]]-1</f>
        <v/>
      </c>
      <c r="U471" s="17">
        <f>HYPERLINK("https://statusinvest.com.br/fundos-imobiliarios/"&amp;Tabela1[[#This Row],[Ticker]],"Link")</f>
        <v/>
      </c>
      <c r="V471" s="38" t="inlineStr">
        <is>
          <t>https://fnet.bmfbovespa.com.br/fnet/publico/downloadDocumento?id=387523</t>
        </is>
      </c>
    </row>
    <row r="472">
      <c r="A472" s="42" t="inlineStr">
        <is>
          <t>RZAG11</t>
        </is>
      </c>
      <c r="B472" s="42" t="inlineStr">
        <is>
          <t>FIAGRO</t>
        </is>
      </c>
      <c r="C472" s="13" t="inlineStr">
        <is>
          <t>Títulos e Valores Mobiliários</t>
        </is>
      </c>
      <c r="D472" s="13" t="n"/>
      <c r="E472" s="39" t="n">
        <v>9.5</v>
      </c>
      <c r="F472" s="39" t="n">
        <v>0.11</v>
      </c>
      <c r="G472" s="40">
        <f>Tabela1[[#This Row],[Divid.]]*12/Tabela1[[#This Row],[Preço atual]]</f>
        <v/>
      </c>
      <c r="H472" s="39" t="n">
        <v>1.48</v>
      </c>
      <c r="I472" s="39" t="inlineStr">
        <is>
          <t>9,68</t>
        </is>
      </c>
      <c r="J472" s="41">
        <f>Tabela1[[#This Row],[Preço atual]]/Tabela1[[#This Row],[VP]]</f>
        <v/>
      </c>
      <c r="K472" s="14" t="n"/>
      <c r="L472" s="14" t="n"/>
      <c r="M472" s="13" t="n">
        <v>0</v>
      </c>
      <c r="N472" s="13" t="n">
        <v>30965</v>
      </c>
      <c r="O472" s="13" t="n"/>
      <c r="P472" s="13" t="n"/>
      <c r="Q472" s="30">
        <f>Tabela1[[#This Row],[Divid.]]</f>
        <v/>
      </c>
      <c r="R472" s="31" t="n">
        <v>0</v>
      </c>
      <c r="S4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2" s="17">
        <f>Tabela1[[#This Row],[Preço Calculado]]/Tabela1[[#This Row],[Preço atual]]-1</f>
        <v/>
      </c>
      <c r="U472" s="17">
        <f>HYPERLINK("https://statusinvest.com.br/fundos-imobiliarios/"&amp;Tabela1[[#This Row],[Ticker]],"Link")</f>
        <v/>
      </c>
      <c r="V472" s="38" t="inlineStr">
        <is>
          <t>https://fnet.bmfbovespa.com.br/fnet/publico/downloadDocumento?id=388060</t>
        </is>
      </c>
    </row>
    <row r="473">
      <c r="A473" s="42" t="inlineStr">
        <is>
          <t>SNAG11</t>
        </is>
      </c>
      <c r="B473" s="42" t="inlineStr">
        <is>
          <t>FIAGRO</t>
        </is>
      </c>
      <c r="C473" s="13" t="inlineStr">
        <is>
          <t>Híbrido</t>
        </is>
      </c>
      <c r="D473" s="13" t="n"/>
      <c r="E473" s="39" t="n">
        <v>101</v>
      </c>
      <c r="F473" s="39" t="n">
        <v>1.2</v>
      </c>
      <c r="G473" s="40">
        <f>Tabela1[[#This Row],[Divid.]]*12/Tabela1[[#This Row],[Preço atual]]</f>
        <v/>
      </c>
      <c r="H473" s="39" t="n">
        <v>4.2</v>
      </c>
      <c r="I473" s="39" t="inlineStr">
        <is>
          <t>100,13</t>
        </is>
      </c>
      <c r="J473" s="41">
        <f>Tabela1[[#This Row],[Preço atual]]/Tabela1[[#This Row],[VP]]</f>
        <v/>
      </c>
      <c r="K473" s="14" t="n"/>
      <c r="L473" s="14" t="n"/>
      <c r="M473" s="13" t="n">
        <v>0</v>
      </c>
      <c r="N473" s="13" t="n">
        <v>25673</v>
      </c>
      <c r="O473" s="13" t="n">
        <v>64</v>
      </c>
      <c r="P473" s="13" t="n">
        <v>1</v>
      </c>
      <c r="Q473" s="30">
        <f>Tabela1[[#This Row],[Divid.]]</f>
        <v/>
      </c>
      <c r="R473" s="31" t="n">
        <v>0</v>
      </c>
      <c r="S4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3" s="17">
        <f>Tabela1[[#This Row],[Preço Calculado]]/Tabela1[[#This Row],[Preço atual]]-1</f>
        <v/>
      </c>
      <c r="U473" s="17">
        <f>HYPERLINK("https://statusinvest.com.br/fundos-imobiliarios/"&amp;Tabela1[[#This Row],[Ticker]],"Link")</f>
        <v/>
      </c>
      <c r="V473" s="38" t="inlineStr">
        <is>
          <t>https://fnet.bmfbovespa.com.br/fnet/publico/downloadDocumento?id=393530</t>
        </is>
      </c>
    </row>
    <row r="474">
      <c r="A474" s="42" t="inlineStr">
        <is>
          <t>VCRA11</t>
        </is>
      </c>
      <c r="B474" s="42" t="inlineStr">
        <is>
          <t>FIAGRO</t>
        </is>
      </c>
      <c r="C474" s="13" t="inlineStr">
        <is>
          <t>Títulos e Valores Mobiliários</t>
        </is>
      </c>
      <c r="D474" s="13" t="n"/>
      <c r="E474" s="39" t="n">
        <v>106.48</v>
      </c>
      <c r="F474" s="39" t="n">
        <v>1.4</v>
      </c>
      <c r="G474" s="40">
        <f>Tabela1[[#This Row],[Divid.]]*12/Tabela1[[#This Row],[Preço atual]]</f>
        <v/>
      </c>
      <c r="H474" s="39" t="n">
        <v>9.800000000000001</v>
      </c>
      <c r="I474" s="39" t="inlineStr">
        <is>
          <t>103,56</t>
        </is>
      </c>
      <c r="J474" s="41">
        <f>Tabela1[[#This Row],[Preço atual]]/Tabela1[[#This Row],[VP]]</f>
        <v/>
      </c>
      <c r="K474" s="14" t="n"/>
      <c r="L474" s="14" t="n"/>
      <c r="M474" s="13" t="n">
        <v>0</v>
      </c>
      <c r="N474" s="13" t="n">
        <v>2079</v>
      </c>
      <c r="O474" s="13" t="n"/>
      <c r="P474" s="13" t="n"/>
      <c r="Q474" s="30">
        <f>Tabela1[[#This Row],[Divid.]]</f>
        <v/>
      </c>
      <c r="R474" s="31" t="n">
        <v>0</v>
      </c>
      <c r="S4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4" s="17">
        <f>Tabela1[[#This Row],[Preço Calculado]]/Tabela1[[#This Row],[Preço atual]]-1</f>
        <v/>
      </c>
      <c r="U474" s="17">
        <f>HYPERLINK("https://statusinvest.com.br/fundos-imobiliarios/"&amp;Tabela1[[#This Row],[Ticker]],"Link")</f>
        <v/>
      </c>
      <c r="V474" s="38" t="inlineStr">
        <is>
          <t>https://fnet.bmfbovespa.com.br/fnet/publico/downloadDocumento?id=386476</t>
        </is>
      </c>
    </row>
    <row r="475">
      <c r="A475" s="42" t="inlineStr">
        <is>
          <t>VGIA11</t>
        </is>
      </c>
      <c r="B475" s="42" t="inlineStr">
        <is>
          <t>FIAGRO</t>
        </is>
      </c>
      <c r="C475" s="13" t="inlineStr">
        <is>
          <t>Títulos e Valores Mobiliários</t>
        </is>
      </c>
      <c r="D475" s="13" t="n"/>
      <c r="E475" s="39" t="n">
        <v>9.880000000000001</v>
      </c>
      <c r="F475" s="39" t="n">
        <v>0.14</v>
      </c>
      <c r="G475" s="40">
        <f>Tabela1[[#This Row],[Divid.]]*12/Tabela1[[#This Row],[Preço atual]]</f>
        <v/>
      </c>
      <c r="H475" s="39" t="n">
        <v>1.53</v>
      </c>
      <c r="I475" s="39" t="inlineStr">
        <is>
          <t>9,53</t>
        </is>
      </c>
      <c r="J475" s="41">
        <f>Tabela1[[#This Row],[Preço atual]]/Tabela1[[#This Row],[VP]]</f>
        <v/>
      </c>
      <c r="K475" s="14" t="n"/>
      <c r="L475" s="14" t="n"/>
      <c r="M475" s="13" t="n">
        <v>0</v>
      </c>
      <c r="N475" s="13" t="n">
        <v>39219</v>
      </c>
      <c r="O475" s="13" t="n"/>
      <c r="P475" s="13" t="n"/>
      <c r="Q475" s="30">
        <f>Tabela1[[#This Row],[Divid.]]</f>
        <v/>
      </c>
      <c r="R475" s="31" t="n">
        <v>0</v>
      </c>
      <c r="S4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5" s="17">
        <f>Tabela1[[#This Row],[Preço Calculado]]/Tabela1[[#This Row],[Preço atual]]-1</f>
        <v/>
      </c>
      <c r="U475" s="17">
        <f>HYPERLINK("https://statusinvest.com.br/fundos-imobiliarios/"&amp;Tabela1[[#This Row],[Ticker]],"Link")</f>
        <v/>
      </c>
      <c r="V475" s="38" t="inlineStr">
        <is>
          <t>https://fnet.bmfbovespa.com.br/fnet/publico/downloadDocumento?id=394712</t>
        </is>
      </c>
    </row>
    <row r="476">
      <c r="A476" s="42" t="inlineStr">
        <is>
          <t>XPCA11</t>
        </is>
      </c>
      <c r="B476" s="42" t="inlineStr">
        <is>
          <t>FIAGRO</t>
        </is>
      </c>
      <c r="C476" s="13" t="inlineStr">
        <is>
          <t>Títulos e Valores Mobiliários</t>
        </is>
      </c>
      <c r="D476" s="13" t="n"/>
      <c r="E476" s="39" t="n">
        <v>9.619999999999999</v>
      </c>
      <c r="F476" s="39" t="n">
        <v>0.12</v>
      </c>
      <c r="G476" s="40">
        <f>Tabela1[[#This Row],[Divid.]]*12/Tabela1[[#This Row],[Preço atual]]</f>
        <v/>
      </c>
      <c r="H476" s="39" t="n">
        <v>1.59</v>
      </c>
      <c r="I476" s="39" t="inlineStr">
        <is>
          <t>9,50</t>
        </is>
      </c>
      <c r="J476" s="41">
        <f>Tabela1[[#This Row],[Preço atual]]/Tabela1[[#This Row],[VP]]</f>
        <v/>
      </c>
      <c r="K476" s="14" t="n"/>
      <c r="L476" s="14" t="n"/>
      <c r="M476" s="13" t="n">
        <v>0</v>
      </c>
      <c r="N476" s="13" t="n">
        <v>28156</v>
      </c>
      <c r="O476" s="13" t="n"/>
      <c r="P476" s="13" t="n"/>
      <c r="Q476" s="30">
        <f>Tabela1[[#This Row],[Divid.]]</f>
        <v/>
      </c>
      <c r="R476" s="31" t="n">
        <v>0</v>
      </c>
      <c r="S4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6" s="17">
        <f>Tabela1[[#This Row],[Preço Calculado]]/Tabela1[[#This Row],[Preço atual]]-1</f>
        <v/>
      </c>
      <c r="U476" s="17">
        <f>HYPERLINK("https://statusinvest.com.br/fundos-imobiliarios/"&amp;Tabela1[[#This Row],[Ticker]],"Link")</f>
        <v/>
      </c>
      <c r="V476" s="38" t="inlineStr">
        <is>
          <t>https://fnet.bmfbovespa.com.br/fnet/publico/downloadDocumento?id=391899</t>
        </is>
      </c>
    </row>
    <row r="477"/>
  </sheetData>
  <conditionalFormatting sqref="F2:F476">
    <cfRule type="cellIs" priority="7" operator="lessThanOrEqual" dxfId="1">
      <formula>$H2/12*0.9</formula>
    </cfRule>
    <cfRule type="cellIs" priority="8" operator="greaterThanOrEqual" dxfId="0">
      <formula>$H2/12*1.1</formula>
    </cfRule>
  </conditionalFormatting>
  <conditionalFormatting sqref="T2:U476">
    <cfRule type="colorScale" priority="1">
      <colorScale>
        <cfvo type="num" val="-0.3"/>
        <cfvo type="num" val="0"/>
        <cfvo type="num" val="0.3"/>
        <color rgb="FFF8696B"/>
        <color rgb="FFFFEB84"/>
        <color rgb="FF63BE7B"/>
      </colorScale>
    </cfRule>
  </conditionalFormatting>
  <hyperlinks>
    <hyperlink xmlns:r="http://schemas.openxmlformats.org/officeDocument/2006/relationships" ref="AA1" r:id="rId1"/>
    <hyperlink xmlns:r="http://schemas.openxmlformats.org/officeDocument/2006/relationships" ref="AC1" r:id="rId2"/>
  </hyperlinks>
  <pageMargins left="0.511811024" right="0.511811024" top="0.787401575" bottom="0.787401575" header="0.31496062" footer="0.31496062"/>
  <pageSetup orientation="portrait" paperSize="9"/>
  <legacyDrawing xmlns:r="http://schemas.openxmlformats.org/officeDocument/2006/relationships" r:id="anysvml"/>
  <tableParts count="1">
    <tablePart xmlns:r="http://schemas.openxmlformats.org/officeDocument/2006/relationships" r:id="rId3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3"/>
  <sheetViews>
    <sheetView workbookViewId="0">
      <selection activeCell="A1" sqref="A1"/>
    </sheetView>
  </sheetViews>
  <sheetFormatPr baseColWidth="8" defaultRowHeight="15" outlineLevelCol="0"/>
  <cols>
    <col width="118.85546875" customWidth="1" min="1" max="1"/>
  </cols>
  <sheetData>
    <row r="1">
      <c r="A1" s="18" t="inlineStr">
        <is>
          <t>Planilha FIIs</t>
        </is>
      </c>
    </row>
    <row r="2">
      <c r="A2" s="19" t="inlineStr">
        <is>
          <t>A planilha efetua a metodologia de cálculo baseada no modelo de Gordon (desconto de dividendos)</t>
        </is>
      </c>
    </row>
    <row r="3">
      <c r="A3" s="20" t="inlineStr">
        <is>
          <t>- Pega o dividendo considerado (coluna P) multiplicado por 12 e divide por uma taxa de desconto.</t>
        </is>
      </c>
    </row>
    <row r="4">
      <c r="A4" s="20" t="inlineStr">
        <is>
          <t>- Para fundos de tijolo, é descontado do dividendo um valor de retenção (coluna Z), referente a manutenção do imóvel</t>
        </is>
      </c>
    </row>
    <row r="5">
      <c r="A5" s="20" t="inlineStr">
        <is>
          <t>- A taxa de desconto é a informada na coluna R (V + T)</t>
        </is>
      </c>
    </row>
    <row r="6">
      <c r="A6" s="20" t="inlineStr">
        <is>
          <t>- Para outros fundos, não é descontada retenção dos dividendos</t>
        </is>
      </c>
    </row>
    <row r="7" ht="30" customHeight="1">
      <c r="A7" s="20" t="inlineStr">
        <is>
          <t>- A taxa de desconto é R + X (considerando que FIIs de papel repassam a inflação em forma de dividendos, não incorporam no valor da cota)</t>
        </is>
      </c>
    </row>
    <row r="8" ht="45" customHeight="1">
      <c r="A8" s="20" t="inlineStr">
        <is>
          <t>- A fórmula pode ser "misleading" para fundos híbridos e FOFs, pois a taxa de desconto deles deve ser feita baseado no que cada um tem dentro (um híbrido que tem 80% de tijolo teria uma taxa mais próxima dos FII de tijolo do que dos FII de papel, por exemplo)</t>
        </is>
      </c>
    </row>
    <row r="9">
      <c r="A9" s="20" t="inlineStr">
        <is>
          <t>- Spread normalmente é entre 2% a 4% (Segundo o Baroni)</t>
        </is>
      </c>
    </row>
    <row r="10">
      <c r="A10" s="21" t="inlineStr">
        <is>
          <t>- Para avaliações de valuation, altere apenas as colunas em vermelho.</t>
        </is>
      </c>
    </row>
    <row r="12">
      <c r="A12" s="19" t="inlineStr">
        <is>
          <t>A referência para as premissas e cálculos dessa planilha vieram desse vídeo do prof. Baroni:</t>
        </is>
      </c>
    </row>
    <row r="13">
      <c r="A13" s="22" t="inlineStr">
        <is>
          <t>https://www.youtube.com/watch?v=lY7GzqvIwqQ</t>
        </is>
      </c>
    </row>
  </sheetData>
  <hyperlinks>
    <hyperlink xmlns:r="http://schemas.openxmlformats.org/officeDocument/2006/relationships" ref="A13" r:id="rId1"/>
  </hyperlinks>
  <pageMargins left="0.511811024" right="0.511811024" top="0.787401575" bottom="0.787401575" header="0.31496062" footer="0.31496062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Thales Sobral</dc:creator>
  <dcterms:created xmlns:dcterms="http://purl.org/dc/terms/" xmlns:xsi="http://www.w3.org/2001/XMLSchema-instance" xsi:type="dcterms:W3CDTF">2020-12-03T23:58:08Z</dcterms:created>
  <dcterms:modified xmlns:dcterms="http://purl.org/dc/terms/" xmlns:xsi="http://www.w3.org/2001/XMLSchema-instance" xsi:type="dcterms:W3CDTF">2022-12-10T13:36:01Z</dcterms:modified>
  <cp:lastModifiedBy>Thales Sobral</cp:lastModifiedBy>
</cp:coreProperties>
</file>