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. Marco Mesquita\Desktop\3515 A08\"/>
    </mc:Choice>
  </mc:AlternateContent>
  <xr:revisionPtr revIDLastSave="0" documentId="13_ncr:1_{327F6034-7A75-4889-9AD2-6A733BBB8F78}" xr6:coauthVersionLast="45" xr6:coauthVersionMax="45" xr10:uidLastSave="{00000000-0000-0000-0000-000000000000}"/>
  <bookViews>
    <workbookView xWindow="3072" yWindow="3072" windowWidth="18876" windowHeight="9420" xr2:uid="{F5F7E02F-3F01-4456-86EC-1BAD7C61477F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  <sheet name="Planilh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7" l="1"/>
  <c r="E4" i="1" l="1"/>
  <c r="BP16" i="6" l="1"/>
  <c r="BP15" i="6"/>
  <c r="BP14" i="6"/>
  <c r="Y14" i="6"/>
  <c r="Z14" i="6"/>
  <c r="AA14" i="6" s="1"/>
  <c r="AB14" i="6" s="1"/>
  <c r="AC14" i="6" s="1"/>
  <c r="AD14" i="6" s="1"/>
  <c r="AE14" i="6" s="1"/>
  <c r="AF14" i="6" s="1"/>
  <c r="AG14" i="6" s="1"/>
  <c r="AH14" i="6" s="1"/>
  <c r="AI14" i="6" s="1"/>
  <c r="AJ14" i="6" s="1"/>
  <c r="AK14" i="6" s="1"/>
  <c r="AL14" i="6" s="1"/>
  <c r="AM14" i="6" s="1"/>
  <c r="AN14" i="6" s="1"/>
  <c r="AO14" i="6" s="1"/>
  <c r="AP14" i="6" s="1"/>
  <c r="AQ14" i="6" s="1"/>
  <c r="AR14" i="6" s="1"/>
  <c r="AS14" i="6" s="1"/>
  <c r="AT14" i="6" s="1"/>
  <c r="AU14" i="6" s="1"/>
  <c r="AV14" i="6" s="1"/>
  <c r="AW14" i="6" s="1"/>
  <c r="AX14" i="6" s="1"/>
  <c r="AY14" i="6" s="1"/>
  <c r="AZ14" i="6" s="1"/>
  <c r="BA14" i="6" s="1"/>
  <c r="BB14" i="6" s="1"/>
  <c r="BC14" i="6" s="1"/>
  <c r="BD14" i="6" s="1"/>
  <c r="BE14" i="6" s="1"/>
  <c r="BF14" i="6" s="1"/>
  <c r="BG14" i="6" s="1"/>
  <c r="BH14" i="6" s="1"/>
  <c r="BI14" i="6" s="1"/>
  <c r="BJ14" i="6" s="1"/>
  <c r="BK14" i="6" s="1"/>
  <c r="BL14" i="6" s="1"/>
  <c r="BM14" i="6" s="1"/>
  <c r="BN14" i="6" s="1"/>
  <c r="BO14" i="6" s="1"/>
  <c r="Y15" i="6"/>
  <c r="Z15" i="6" s="1"/>
  <c r="AA15" i="6" s="1"/>
  <c r="AB15" i="6" s="1"/>
  <c r="AC15" i="6" s="1"/>
  <c r="AD15" i="6" s="1"/>
  <c r="AE15" i="6" s="1"/>
  <c r="AF15" i="6" s="1"/>
  <c r="AG15" i="6" s="1"/>
  <c r="AH15" i="6" s="1"/>
  <c r="AI15" i="6" s="1"/>
  <c r="AJ15" i="6" s="1"/>
  <c r="AK15" i="6" s="1"/>
  <c r="AL15" i="6" s="1"/>
  <c r="AM15" i="6" s="1"/>
  <c r="AN15" i="6" s="1"/>
  <c r="AO15" i="6" s="1"/>
  <c r="AP15" i="6" s="1"/>
  <c r="AQ15" i="6" s="1"/>
  <c r="AR15" i="6" s="1"/>
  <c r="AS15" i="6" s="1"/>
  <c r="AT15" i="6" s="1"/>
  <c r="AU15" i="6" s="1"/>
  <c r="AV15" i="6" s="1"/>
  <c r="AW15" i="6" s="1"/>
  <c r="AX15" i="6" s="1"/>
  <c r="AY15" i="6" s="1"/>
  <c r="AZ15" i="6" s="1"/>
  <c r="BA15" i="6" s="1"/>
  <c r="BB15" i="6" s="1"/>
  <c r="BC15" i="6" s="1"/>
  <c r="BD15" i="6" s="1"/>
  <c r="BE15" i="6" s="1"/>
  <c r="BF15" i="6" s="1"/>
  <c r="BG15" i="6" s="1"/>
  <c r="BH15" i="6" s="1"/>
  <c r="BI15" i="6" s="1"/>
  <c r="BJ15" i="6" s="1"/>
  <c r="BK15" i="6" s="1"/>
  <c r="BL15" i="6" s="1"/>
  <c r="BM15" i="6" s="1"/>
  <c r="BN15" i="6" s="1"/>
  <c r="BO15" i="6" s="1"/>
  <c r="X15" i="6"/>
  <c r="X14" i="6"/>
  <c r="X16" i="6"/>
  <c r="Y16" i="6" s="1"/>
  <c r="Z16" i="6" s="1"/>
  <c r="AA16" i="6" s="1"/>
  <c r="AB16" i="6" s="1"/>
  <c r="AC16" i="6" s="1"/>
  <c r="AD16" i="6" s="1"/>
  <c r="AE16" i="6" s="1"/>
  <c r="AF16" i="6" s="1"/>
  <c r="AG16" i="6" s="1"/>
  <c r="AH16" i="6" s="1"/>
  <c r="AI16" i="6" s="1"/>
  <c r="AJ16" i="6" s="1"/>
  <c r="AK16" i="6" s="1"/>
  <c r="AL16" i="6" s="1"/>
  <c r="AM16" i="6" s="1"/>
  <c r="AN16" i="6" s="1"/>
  <c r="AO16" i="6" s="1"/>
  <c r="AP16" i="6" s="1"/>
  <c r="AQ16" i="6" s="1"/>
  <c r="AR16" i="6" s="1"/>
  <c r="AS16" i="6" s="1"/>
  <c r="AT16" i="6" s="1"/>
  <c r="AU16" i="6" s="1"/>
  <c r="AV16" i="6" s="1"/>
  <c r="AW16" i="6" s="1"/>
  <c r="AX16" i="6" s="1"/>
  <c r="AY16" i="6" s="1"/>
  <c r="AZ16" i="6" s="1"/>
  <c r="BA16" i="6" s="1"/>
  <c r="BB16" i="6" s="1"/>
  <c r="BC16" i="6" s="1"/>
  <c r="BD16" i="6" s="1"/>
  <c r="BE16" i="6" s="1"/>
  <c r="BF16" i="6" s="1"/>
  <c r="BG16" i="6" s="1"/>
  <c r="BH16" i="6" s="1"/>
  <c r="BI16" i="6" s="1"/>
  <c r="BJ16" i="6" s="1"/>
  <c r="BK16" i="6" s="1"/>
  <c r="BL16" i="6" s="1"/>
  <c r="BM16" i="6" s="1"/>
  <c r="BN16" i="6" s="1"/>
  <c r="BO16" i="6" s="1"/>
  <c r="D19" i="2" l="1"/>
  <c r="C19" i="2"/>
  <c r="B19" i="2"/>
  <c r="D18" i="2"/>
  <c r="C18" i="2"/>
  <c r="B18" i="2"/>
  <c r="C19" i="1" l="1"/>
  <c r="B18" i="1"/>
  <c r="B19" i="1"/>
  <c r="C18" i="1"/>
  <c r="D18" i="1"/>
  <c r="D19" i="1"/>
</calcChain>
</file>

<file path=xl/sharedStrings.xml><?xml version="1.0" encoding="utf-8"?>
<sst xmlns="http://schemas.openxmlformats.org/spreadsheetml/2006/main" count="641" uniqueCount="106">
  <si>
    <t>a1</t>
  </si>
  <si>
    <t>a2</t>
  </si>
  <si>
    <t>a3</t>
  </si>
  <si>
    <t>A</t>
  </si>
  <si>
    <t>Y</t>
  </si>
  <si>
    <t>média</t>
  </si>
  <si>
    <t>d.p.</t>
  </si>
  <si>
    <t>Parâmetros</t>
  </si>
  <si>
    <t>sigma</t>
  </si>
  <si>
    <t>mu</t>
  </si>
  <si>
    <t>Anova: fator único</t>
  </si>
  <si>
    <t>RESUMO</t>
  </si>
  <si>
    <t>Grupo</t>
  </si>
  <si>
    <t>Contagem</t>
  </si>
  <si>
    <t>Soma</t>
  </si>
  <si>
    <t>Média</t>
  </si>
  <si>
    <t>Variância</t>
  </si>
  <si>
    <t>ANOVA</t>
  </si>
  <si>
    <t>Fonte da variação</t>
  </si>
  <si>
    <t>SQ</t>
  </si>
  <si>
    <t>gl</t>
  </si>
  <si>
    <t>MQ</t>
  </si>
  <si>
    <t>F</t>
  </si>
  <si>
    <t>valor-P</t>
  </si>
  <si>
    <t>F crítico</t>
  </si>
  <si>
    <t>Entre grupos</t>
  </si>
  <si>
    <t>Dentro dos grupos</t>
  </si>
  <si>
    <t>Total</t>
  </si>
  <si>
    <t>Tabela Padrão R</t>
  </si>
  <si>
    <t>Fator A</t>
  </si>
  <si>
    <t>B</t>
  </si>
  <si>
    <t>b1</t>
  </si>
  <si>
    <t>b2</t>
  </si>
  <si>
    <t>b3</t>
  </si>
  <si>
    <t>Fator B</t>
  </si>
  <si>
    <t>Replicações</t>
  </si>
  <si>
    <t>Anova: fator duplo com repetição</t>
  </si>
  <si>
    <t>Amostra</t>
  </si>
  <si>
    <t>Colunas</t>
  </si>
  <si>
    <t>Interações</t>
  </si>
  <si>
    <t>Dentro</t>
  </si>
  <si>
    <t>Excel</t>
  </si>
  <si>
    <t>GNA</t>
  </si>
  <si>
    <t xml:space="preserve">A&lt;-c( </t>
  </si>
  <si>
    <t xml:space="preserve">B&lt;-c( </t>
  </si>
  <si>
    <t xml:space="preserve">Y&lt;-c( </t>
  </si>
  <si>
    <t>35.9</t>
  </si>
  <si>
    <t>35.8</t>
  </si>
  <si>
    <t>35.4</t>
  </si>
  <si>
    <t>36.5</t>
  </si>
  <si>
    <t>34.3</t>
  </si>
  <si>
    <t>38.3</t>
  </si>
  <si>
    <t>38.2</t>
  </si>
  <si>
    <t>37.8</t>
  </si>
  <si>
    <t>36.4</t>
  </si>
  <si>
    <t>35.7</t>
  </si>
  <si>
    <t>38.5</t>
  </si>
  <si>
    <t>37.7</t>
  </si>
  <si>
    <t>39.7</t>
  </si>
  <si>
    <t>38.8</t>
  </si>
  <si>
    <t>38.9</t>
  </si>
  <si>
    <t>41.6</t>
  </si>
  <si>
    <t>39.2</t>
  </si>
  <si>
    <t>40.1</t>
  </si>
  <si>
    <t>40.2</t>
  </si>
  <si>
    <t>41.3</t>
  </si>
  <si>
    <t>40.6</t>
  </si>
  <si>
    <t>42.1</t>
  </si>
  <si>
    <t>43.4</t>
  </si>
  <si>
    <t>41.2</t>
  </si>
  <si>
    <t>42.3</t>
  </si>
  <si>
    <t>42.6</t>
  </si>
  <si>
    <t>40.4</t>
  </si>
  <si>
    <t>42.8</t>
  </si>
  <si>
    <t>41.7</t>
  </si>
  <si>
    <t>41.8</t>
  </si>
  <si>
    <t>41.1</t>
  </si>
  <si>
    <t>42.5</t>
  </si>
  <si>
    <t>43.5</t>
  </si>
  <si>
    <t>41.9</t>
  </si>
  <si>
    <t>43.6</t>
  </si>
  <si>
    <t>44.8</t>
  </si>
  <si>
    <t>Experimento balanceado, fator único</t>
  </si>
  <si>
    <t>Experimento balanceado, dois fatores com repetição</t>
  </si>
  <si>
    <t>Exemplo 1</t>
  </si>
  <si>
    <t>Exemplo 2</t>
  </si>
  <si>
    <t>Exemplo 4</t>
  </si>
  <si>
    <t>Exemplo 3</t>
  </si>
  <si>
    <t>A&lt;-c( 'a1', 'a1', 'a1', 'a1', 'a1', 'a1', 'a1', 'a1', 'a1', 'a1', 'a1', 'a1', 'a1', 'a1', 'a1', 'a2', 'a2', 'a2', 'a2', 'a2', 'a2', 'a2', 'a2', 'a2', 'a2', 'a2', 'a2', 'a2', 'a2', 'a2', 'a3', 'a3', 'a3', 'a3', 'a3', 'a3', 'a3', 'a3', 'a3', 'a3', 'a3', 'a3', 'a3', 'a3', 'a3')</t>
  </si>
  <si>
    <t>B&lt;-c( 'b1', 'b1', 'b1', 'b1', 'b1', 'b2', 'b2', 'b2', 'b2', 'b2', 'b3', 'b3', 'b3', 'b3', 'b3', 'b1', 'b1', 'b1', 'b1', 'b1', 'b2', 'b2', 'b2', 'b2', 'b2', 'b3', 'b3', 'b3', 'b3', 'b3', 'b1', 'b1', 'b1', 'b1', 'b1', 'b2', 'b2', 'b2', 'b2', 'b2', 'b3', 'b3', 'b3', 'b3', 'b3')</t>
  </si>
  <si>
    <t>Y&lt;-c( 35.9,35.8,35.4,36.5,34.3,38.3,38.2,37.8,36.4,35.7,38.5,37.7,39.7,37,38.2,38.8,38.9,41.6,39.2,40.1,41,40.2,41.3,40.6,42.1,43.4,41.2,42.3,42.6,40.4,40.1,42.8,41.7,41.8,41.1,43,41.3,42.5,41.2,43.5,41.9,43.6,42.6,44.8,43.4)</t>
  </si>
  <si>
    <t>Tabelas de Dados</t>
  </si>
  <si>
    <t>i</t>
  </si>
  <si>
    <t>d</t>
  </si>
  <si>
    <t>T</t>
  </si>
  <si>
    <t>k</t>
  </si>
  <si>
    <t>Cmax</t>
  </si>
  <si>
    <t>#</t>
  </si>
  <si>
    <t>(repetições)</t>
  </si>
  <si>
    <t>DoE Desafio 7</t>
  </si>
  <si>
    <t>Experimento Fatorial Completo</t>
  </si>
  <si>
    <t>Instâncias - Blocos</t>
  </si>
  <si>
    <t>d e T - Tratamentos</t>
  </si>
  <si>
    <t>k - repetições</t>
  </si>
  <si>
    <t>N</t>
  </si>
  <si>
    <t>(experimentos)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</si>
</sst>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3" xfId="0" applyNumberFormat="1" applyBorder="1"/>
    <xf numFmtId="0" fontId="3" fillId="0" borderId="4" xfId="0" applyFont="1" applyFill="1" applyBorder="1" applyAlignment="1">
      <alignment horizontal="right"/>
    </xf>
    <xf numFmtId="0" fontId="0" fillId="0" borderId="0" xfId="0" quotePrefix="1"/>
    <xf numFmtId="0" fontId="4" fillId="0" borderId="0" xfId="0" applyFont="1"/>
    <xf numFmtId="0" fontId="5" fillId="0" borderId="0" xfId="0" applyFont="1"/>
    <xf numFmtId="164" fontId="0" fillId="0" borderId="0" xfId="0" applyNumberFormat="1" applyFill="1"/>
    <xf numFmtId="164" fontId="0" fillId="0" borderId="3" xfId="0" applyNumberFormat="1" applyFill="1" applyBorder="1"/>
    <xf numFmtId="0" fontId="0" fillId="0" borderId="0" xfId="0" applyFill="1"/>
    <xf numFmtId="0" fontId="0" fillId="0" borderId="3" xfId="0" applyFill="1" applyBorder="1"/>
    <xf numFmtId="0" fontId="0" fillId="0" borderId="3" xfId="0" applyBorder="1"/>
    <xf numFmtId="0" fontId="0" fillId="2" borderId="0" xfId="0" applyFill="1"/>
    <xf numFmtId="0" fontId="0" fillId="2" borderId="0" xfId="0" applyFill="1" applyBorder="1" applyAlignmen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1" formatCode="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3B5AD-FD1F-4B90-B1EC-DDC9ECA01BBE}" name="Tabela1" displayName="Tabela1" ref="A10:F250" totalsRowShown="0">
  <autoFilter ref="A10:F250" xr:uid="{4014C25E-5EDB-48DE-81D7-5B8F3AB0B1B5}"/>
  <sortState xmlns:xlrd2="http://schemas.microsoft.com/office/spreadsheetml/2017/richdata2" ref="B11:F250">
    <sortCondition ref="B12:B252"/>
  </sortState>
  <tableColumns count="6">
    <tableColumn id="6" xr3:uid="{4FC556AB-1ECB-479C-8305-8A7FE69BB07B}" name="#"/>
    <tableColumn id="1" xr3:uid="{23129006-0EDE-4654-B780-1465B30BDA39}" name="i"/>
    <tableColumn id="2" xr3:uid="{5D2341CA-4542-4532-882C-BD1BD952C4C5}" name="d"/>
    <tableColumn id="3" xr3:uid="{E3F99DEE-DC43-4B7B-AD71-403E1F8ACAE1}" name="T" dataDxfId="1"/>
    <tableColumn id="5" xr3:uid="{5CFAE913-FDA6-4680-88A5-E01212D827F8}" name="k" dataDxfId="0"/>
    <tableColumn id="4" xr3:uid="{DA4EC732-9E09-4CA8-8409-45CF8B70AB1C}" name="C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433B-F537-44E0-BA4C-2F79F3612EA7}">
  <dimension ref="A1:M24"/>
  <sheetViews>
    <sheetView tabSelected="1" workbookViewId="0">
      <selection activeCell="A2" sqref="A2"/>
    </sheetView>
  </sheetViews>
  <sheetFormatPr defaultRowHeight="14.4" x14ac:dyDescent="0.3"/>
  <cols>
    <col min="1" max="1" width="12.77734375" customWidth="1"/>
    <col min="7" max="7" width="16.21875" bestFit="1" customWidth="1"/>
  </cols>
  <sheetData>
    <row r="1" spans="1:11" ht="15.6" x14ac:dyDescent="0.3">
      <c r="A1" s="10" t="s">
        <v>82</v>
      </c>
    </row>
    <row r="3" spans="1:11" x14ac:dyDescent="0.3">
      <c r="A3" t="s">
        <v>7</v>
      </c>
      <c r="E3" t="s">
        <v>42</v>
      </c>
    </row>
    <row r="4" spans="1:11" x14ac:dyDescent="0.3">
      <c r="A4" t="s">
        <v>9</v>
      </c>
      <c r="B4">
        <v>40</v>
      </c>
      <c r="E4">
        <f ca="1">ROUND(_xlfn.NORM.INV(RAND(),Planilha3!B4,Planilha3!B5),2)</f>
        <v>38.99</v>
      </c>
    </row>
    <row r="5" spans="1:11" x14ac:dyDescent="0.3">
      <c r="A5" t="s">
        <v>8</v>
      </c>
      <c r="B5">
        <v>1</v>
      </c>
    </row>
    <row r="6" spans="1:11" x14ac:dyDescent="0.3">
      <c r="A6" t="s">
        <v>29</v>
      </c>
      <c r="B6">
        <v>3</v>
      </c>
    </row>
    <row r="7" spans="1:11" x14ac:dyDescent="0.3">
      <c r="A7" t="s">
        <v>35</v>
      </c>
      <c r="B7">
        <v>6</v>
      </c>
    </row>
    <row r="9" spans="1:11" x14ac:dyDescent="0.3">
      <c r="B9" s="19" t="s">
        <v>29</v>
      </c>
      <c r="C9" s="19"/>
      <c r="D9" s="19"/>
    </row>
    <row r="10" spans="1:11" x14ac:dyDescent="0.3">
      <c r="B10" t="s">
        <v>0</v>
      </c>
      <c r="C10" t="s">
        <v>1</v>
      </c>
      <c r="D10" t="s">
        <v>2</v>
      </c>
      <c r="G10" t="s">
        <v>10</v>
      </c>
    </row>
    <row r="11" spans="1:11" x14ac:dyDescent="0.3">
      <c r="B11" s="1">
        <v>41.6</v>
      </c>
      <c r="C11" s="11">
        <v>39.9</v>
      </c>
      <c r="D11" s="1">
        <v>39.799999999999997</v>
      </c>
      <c r="E11" s="1"/>
    </row>
    <row r="12" spans="1:11" ht="15" thickBot="1" x14ac:dyDescent="0.35">
      <c r="B12" s="1">
        <v>40.6</v>
      </c>
      <c r="C12" s="11">
        <v>40.9</v>
      </c>
      <c r="D12" s="1">
        <v>39.1</v>
      </c>
      <c r="E12" s="1"/>
      <c r="G12" t="s">
        <v>11</v>
      </c>
    </row>
    <row r="13" spans="1:11" x14ac:dyDescent="0.3">
      <c r="B13" s="1">
        <v>39.700000000000003</v>
      </c>
      <c r="C13" s="11">
        <v>38.6</v>
      </c>
      <c r="D13" s="1">
        <v>38.700000000000003</v>
      </c>
      <c r="E13" s="1"/>
      <c r="G13" s="4" t="s">
        <v>12</v>
      </c>
      <c r="H13" s="4" t="s">
        <v>13</v>
      </c>
      <c r="I13" s="4" t="s">
        <v>14</v>
      </c>
      <c r="J13" s="4" t="s">
        <v>15</v>
      </c>
      <c r="K13" s="4" t="s">
        <v>16</v>
      </c>
    </row>
    <row r="14" spans="1:11" x14ac:dyDescent="0.3">
      <c r="B14" s="1">
        <v>39.700000000000003</v>
      </c>
      <c r="C14" s="11">
        <v>41.9</v>
      </c>
      <c r="D14" s="1">
        <v>40.9</v>
      </c>
      <c r="E14" s="1"/>
      <c r="G14" s="2" t="s">
        <v>0</v>
      </c>
      <c r="H14" s="2">
        <v>6</v>
      </c>
      <c r="I14" s="2">
        <v>242.3</v>
      </c>
      <c r="J14" s="2">
        <v>40.383333333333333</v>
      </c>
      <c r="K14" s="2">
        <v>0.66166666666666518</v>
      </c>
    </row>
    <row r="15" spans="1:11" x14ac:dyDescent="0.3">
      <c r="B15" s="1">
        <v>41</v>
      </c>
      <c r="C15" s="11">
        <v>41.7</v>
      </c>
      <c r="D15" s="1">
        <v>41.7</v>
      </c>
      <c r="E15" s="1"/>
      <c r="G15" s="2" t="s">
        <v>1</v>
      </c>
      <c r="H15" s="2">
        <v>6</v>
      </c>
      <c r="I15" s="2">
        <v>242.2</v>
      </c>
      <c r="J15" s="2">
        <v>40.366666666666667</v>
      </c>
      <c r="K15" s="2">
        <v>1.8226666666666649</v>
      </c>
    </row>
    <row r="16" spans="1:11" ht="15" thickBot="1" x14ac:dyDescent="0.35">
      <c r="B16" s="1">
        <v>39.700000000000003</v>
      </c>
      <c r="C16" s="11">
        <v>39.200000000000003</v>
      </c>
      <c r="D16" s="1">
        <v>39.9</v>
      </c>
      <c r="E16" s="1"/>
      <c r="G16" s="3" t="s">
        <v>2</v>
      </c>
      <c r="H16" s="3">
        <v>6</v>
      </c>
      <c r="I16" s="3">
        <v>240.1</v>
      </c>
      <c r="J16" s="3">
        <v>40.016666666666666</v>
      </c>
      <c r="K16" s="3">
        <v>1.2496666666666665</v>
      </c>
    </row>
    <row r="18" spans="1:13" x14ac:dyDescent="0.3">
      <c r="A18" t="s">
        <v>5</v>
      </c>
      <c r="B18" s="1">
        <f>AVERAGE(B11:B16)</f>
        <v>40.383333333333333</v>
      </c>
      <c r="C18" s="1">
        <f t="shared" ref="C18:D18" si="0">AVERAGE(C11:C16)</f>
        <v>40.366666666666667</v>
      </c>
      <c r="D18" s="1">
        <f t="shared" si="0"/>
        <v>40.016666666666666</v>
      </c>
      <c r="E18" s="1"/>
    </row>
    <row r="19" spans="1:13" ht="15" thickBot="1" x14ac:dyDescent="0.35">
      <c r="A19" t="s">
        <v>6</v>
      </c>
      <c r="B19" s="1">
        <f>_xlfn.STDEV.S(B11:B16)</f>
        <v>0.81342895612749433</v>
      </c>
      <c r="C19" s="1">
        <f t="shared" ref="C19:D19" si="1">_xlfn.STDEV.S(C11:C16)</f>
        <v>1.3500617269838682</v>
      </c>
      <c r="D19" s="1">
        <f t="shared" si="1"/>
        <v>1.1178849076119897</v>
      </c>
      <c r="E19" s="1"/>
      <c r="G19" t="s">
        <v>17</v>
      </c>
    </row>
    <row r="20" spans="1:13" x14ac:dyDescent="0.3">
      <c r="G20" s="4" t="s">
        <v>18</v>
      </c>
      <c r="H20" s="4" t="s">
        <v>19</v>
      </c>
      <c r="I20" s="4" t="s">
        <v>20</v>
      </c>
      <c r="J20" s="4" t="s">
        <v>21</v>
      </c>
      <c r="K20" s="4" t="s">
        <v>22</v>
      </c>
      <c r="L20" s="4" t="s">
        <v>23</v>
      </c>
      <c r="M20" s="4" t="s">
        <v>24</v>
      </c>
    </row>
    <row r="21" spans="1:13" x14ac:dyDescent="0.3">
      <c r="G21" s="2" t="s">
        <v>25</v>
      </c>
      <c r="H21" s="2">
        <v>0.51444444444444315</v>
      </c>
      <c r="I21" s="2">
        <v>2</v>
      </c>
      <c r="J21" s="2">
        <v>0.25722222222222157</v>
      </c>
      <c r="K21" s="17">
        <v>0.20665952508480592</v>
      </c>
      <c r="L21" s="2">
        <v>0.81557364096831253</v>
      </c>
      <c r="M21" s="2">
        <v>3.6823203436732408</v>
      </c>
    </row>
    <row r="22" spans="1:13" x14ac:dyDescent="0.3">
      <c r="G22" s="2" t="s">
        <v>26</v>
      </c>
      <c r="H22" s="2">
        <v>18.669999999999984</v>
      </c>
      <c r="I22" s="2">
        <v>15</v>
      </c>
      <c r="J22" s="2">
        <v>1.2446666666666657</v>
      </c>
      <c r="K22" s="2"/>
      <c r="L22" s="2"/>
      <c r="M22" s="2"/>
    </row>
    <row r="23" spans="1:13" x14ac:dyDescent="0.3">
      <c r="G23" s="2"/>
      <c r="H23" s="2"/>
      <c r="I23" s="2"/>
      <c r="J23" s="2"/>
      <c r="K23" s="2"/>
      <c r="L23" s="2"/>
      <c r="M23" s="2"/>
    </row>
    <row r="24" spans="1:13" ht="15" thickBot="1" x14ac:dyDescent="0.35">
      <c r="G24" s="3" t="s">
        <v>27</v>
      </c>
      <c r="H24" s="3">
        <v>19.184444444444427</v>
      </c>
      <c r="I24" s="3">
        <v>17</v>
      </c>
      <c r="J24" s="3"/>
      <c r="K24" s="3"/>
      <c r="L24" s="3"/>
      <c r="M24" s="3"/>
    </row>
  </sheetData>
  <mergeCells count="1">
    <mergeCell ref="B9:D9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4146-F2A4-4927-8972-7E114273D459}">
  <dimension ref="A1:M24"/>
  <sheetViews>
    <sheetView workbookViewId="0">
      <selection activeCell="A2" sqref="A2"/>
    </sheetView>
  </sheetViews>
  <sheetFormatPr defaultRowHeight="14.4" x14ac:dyDescent="0.3"/>
  <cols>
    <col min="1" max="1" width="12.77734375" customWidth="1"/>
    <col min="7" max="7" width="16.21875" bestFit="1" customWidth="1"/>
  </cols>
  <sheetData>
    <row r="1" spans="1:11" ht="15.6" x14ac:dyDescent="0.3">
      <c r="A1" s="10" t="s">
        <v>82</v>
      </c>
    </row>
    <row r="3" spans="1:11" x14ac:dyDescent="0.3">
      <c r="A3" t="s">
        <v>7</v>
      </c>
    </row>
    <row r="4" spans="1:11" x14ac:dyDescent="0.3">
      <c r="A4" t="s">
        <v>9</v>
      </c>
      <c r="B4">
        <v>40</v>
      </c>
    </row>
    <row r="5" spans="1:11" x14ac:dyDescent="0.3">
      <c r="A5" t="s">
        <v>8</v>
      </c>
      <c r="B5">
        <v>1</v>
      </c>
    </row>
    <row r="6" spans="1:11" x14ac:dyDescent="0.3">
      <c r="A6" t="s">
        <v>29</v>
      </c>
      <c r="B6">
        <v>3</v>
      </c>
    </row>
    <row r="7" spans="1:11" x14ac:dyDescent="0.3">
      <c r="A7" t="s">
        <v>35</v>
      </c>
      <c r="B7">
        <v>6</v>
      </c>
    </row>
    <row r="9" spans="1:11" x14ac:dyDescent="0.3">
      <c r="B9">
        <v>-3</v>
      </c>
      <c r="C9">
        <v>1</v>
      </c>
      <c r="D9">
        <v>2</v>
      </c>
    </row>
    <row r="10" spans="1:11" x14ac:dyDescent="0.3">
      <c r="B10" t="s">
        <v>0</v>
      </c>
      <c r="C10" t="s">
        <v>1</v>
      </c>
      <c r="D10" t="s">
        <v>2</v>
      </c>
      <c r="G10" t="s">
        <v>10</v>
      </c>
    </row>
    <row r="11" spans="1:11" x14ac:dyDescent="0.3">
      <c r="B11">
        <v>38.6</v>
      </c>
      <c r="C11" s="13">
        <v>40.9</v>
      </c>
      <c r="D11">
        <v>41.8</v>
      </c>
    </row>
    <row r="12" spans="1:11" ht="15" thickBot="1" x14ac:dyDescent="0.35">
      <c r="B12">
        <v>37.6</v>
      </c>
      <c r="C12" s="13">
        <v>41.9</v>
      </c>
      <c r="D12">
        <v>41.1</v>
      </c>
      <c r="G12" t="s">
        <v>11</v>
      </c>
    </row>
    <row r="13" spans="1:11" x14ac:dyDescent="0.3">
      <c r="B13">
        <v>36.700000000000003</v>
      </c>
      <c r="C13" s="13">
        <v>39.6</v>
      </c>
      <c r="D13">
        <v>40.700000000000003</v>
      </c>
      <c r="G13" s="4" t="s">
        <v>12</v>
      </c>
      <c r="H13" s="4" t="s">
        <v>13</v>
      </c>
      <c r="I13" s="4" t="s">
        <v>14</v>
      </c>
      <c r="J13" s="4" t="s">
        <v>15</v>
      </c>
      <c r="K13" s="4" t="s">
        <v>16</v>
      </c>
    </row>
    <row r="14" spans="1:11" x14ac:dyDescent="0.3">
      <c r="B14">
        <v>36.700000000000003</v>
      </c>
      <c r="C14" s="13">
        <v>42.9</v>
      </c>
      <c r="D14">
        <v>42.9</v>
      </c>
      <c r="G14" s="2" t="s">
        <v>0</v>
      </c>
      <c r="H14" s="2">
        <v>6</v>
      </c>
      <c r="I14" s="2">
        <v>224.3</v>
      </c>
      <c r="J14" s="2">
        <v>37.383333333333333</v>
      </c>
      <c r="K14" s="2">
        <v>0.66166666666666518</v>
      </c>
    </row>
    <row r="15" spans="1:11" x14ac:dyDescent="0.3">
      <c r="B15" s="1">
        <v>38</v>
      </c>
      <c r="C15" s="13">
        <v>42.7</v>
      </c>
      <c r="D15">
        <v>43.7</v>
      </c>
      <c r="G15" s="2" t="s">
        <v>1</v>
      </c>
      <c r="H15" s="2">
        <v>6</v>
      </c>
      <c r="I15" s="2">
        <v>248.2</v>
      </c>
      <c r="J15" s="2">
        <v>41.366666666666667</v>
      </c>
      <c r="K15" s="2">
        <v>1.8226666666666649</v>
      </c>
    </row>
    <row r="16" spans="1:11" ht="15" thickBot="1" x14ac:dyDescent="0.35">
      <c r="B16">
        <v>36.700000000000003</v>
      </c>
      <c r="C16" s="13">
        <v>40.200000000000003</v>
      </c>
      <c r="D16">
        <v>41.9</v>
      </c>
      <c r="G16" s="3" t="s">
        <v>2</v>
      </c>
      <c r="H16" s="3">
        <v>6</v>
      </c>
      <c r="I16" s="3">
        <v>252.1</v>
      </c>
      <c r="J16" s="3">
        <v>42.016666666666666</v>
      </c>
      <c r="K16" s="3">
        <v>1.2496666666666665</v>
      </c>
    </row>
    <row r="18" spans="1:13" x14ac:dyDescent="0.3">
      <c r="A18" t="s">
        <v>5</v>
      </c>
      <c r="B18" s="1">
        <f>AVERAGE(B11:B16)</f>
        <v>37.383333333333333</v>
      </c>
      <c r="C18" s="1">
        <f t="shared" ref="C18:D18" si="0">AVERAGE(C11:C16)</f>
        <v>41.366666666666667</v>
      </c>
      <c r="D18" s="1">
        <f t="shared" si="0"/>
        <v>42.016666666666666</v>
      </c>
    </row>
    <row r="19" spans="1:13" ht="15" thickBot="1" x14ac:dyDescent="0.35">
      <c r="A19" t="s">
        <v>6</v>
      </c>
      <c r="B19" s="1">
        <f>_xlfn.STDEV.S(B11:B16)</f>
        <v>0.81342895612749433</v>
      </c>
      <c r="C19" s="1">
        <f t="shared" ref="C19:D19" si="1">_xlfn.STDEV.S(C11:C16)</f>
        <v>1.3500617269838682</v>
      </c>
      <c r="D19" s="1">
        <f t="shared" si="1"/>
        <v>1.1178849076119897</v>
      </c>
      <c r="G19" t="s">
        <v>17</v>
      </c>
    </row>
    <row r="20" spans="1:13" x14ac:dyDescent="0.3">
      <c r="G20" s="4" t="s">
        <v>18</v>
      </c>
      <c r="H20" s="4" t="s">
        <v>19</v>
      </c>
      <c r="I20" s="4" t="s">
        <v>20</v>
      </c>
      <c r="J20" s="4" t="s">
        <v>21</v>
      </c>
      <c r="K20" s="4" t="s">
        <v>22</v>
      </c>
      <c r="L20" s="4" t="s">
        <v>23</v>
      </c>
      <c r="M20" s="4" t="s">
        <v>24</v>
      </c>
    </row>
    <row r="21" spans="1:13" x14ac:dyDescent="0.3">
      <c r="G21" s="2" t="s">
        <v>25</v>
      </c>
      <c r="H21" s="2">
        <v>75.514444444444393</v>
      </c>
      <c r="I21" s="2">
        <v>2</v>
      </c>
      <c r="J21" s="2">
        <v>37.757222222222197</v>
      </c>
      <c r="K21" s="17">
        <v>30.335207998571686</v>
      </c>
      <c r="L21" s="2">
        <v>5.3547417654512792E-6</v>
      </c>
      <c r="M21" s="2">
        <v>3.6823203436732408</v>
      </c>
    </row>
    <row r="22" spans="1:13" x14ac:dyDescent="0.3">
      <c r="G22" s="2" t="s">
        <v>26</v>
      </c>
      <c r="H22" s="2">
        <v>18.669999999999984</v>
      </c>
      <c r="I22" s="2">
        <v>15</v>
      </c>
      <c r="J22" s="2">
        <v>1.2446666666666657</v>
      </c>
      <c r="K22" s="2"/>
      <c r="L22" s="2"/>
      <c r="M22" s="2"/>
    </row>
    <row r="23" spans="1:13" x14ac:dyDescent="0.3">
      <c r="G23" s="2"/>
      <c r="H23" s="2"/>
      <c r="I23" s="2"/>
      <c r="J23" s="2"/>
      <c r="K23" s="2"/>
      <c r="L23" s="2"/>
      <c r="M23" s="2"/>
    </row>
    <row r="24" spans="1:13" ht="15" thickBot="1" x14ac:dyDescent="0.35">
      <c r="G24" s="3" t="s">
        <v>27</v>
      </c>
      <c r="H24" s="3">
        <v>94.184444444444381</v>
      </c>
      <c r="I24" s="3">
        <v>17</v>
      </c>
      <c r="J24" s="3"/>
      <c r="K24" s="3"/>
      <c r="L24" s="3"/>
      <c r="M24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7FE1-DA2F-4DD2-8656-3A416B0E0DDD}">
  <dimension ref="A1:Q37"/>
  <sheetViews>
    <sheetView workbookViewId="0">
      <selection activeCell="A2" sqref="A2"/>
    </sheetView>
  </sheetViews>
  <sheetFormatPr defaultRowHeight="14.4" x14ac:dyDescent="0.3"/>
  <cols>
    <col min="1" max="1" width="12.77734375" customWidth="1"/>
    <col min="11" max="11" width="15.77734375" customWidth="1"/>
  </cols>
  <sheetData>
    <row r="1" spans="1:15" ht="15.6" x14ac:dyDescent="0.3">
      <c r="A1" s="10" t="s">
        <v>83</v>
      </c>
    </row>
    <row r="2" spans="1:15" x14ac:dyDescent="0.3">
      <c r="K2" t="s">
        <v>36</v>
      </c>
    </row>
    <row r="3" spans="1:15" x14ac:dyDescent="0.3">
      <c r="A3" t="s">
        <v>7</v>
      </c>
    </row>
    <row r="4" spans="1:15" x14ac:dyDescent="0.3">
      <c r="A4" t="s">
        <v>9</v>
      </c>
      <c r="B4">
        <v>40</v>
      </c>
      <c r="K4" t="s">
        <v>11</v>
      </c>
      <c r="L4" t="s">
        <v>31</v>
      </c>
      <c r="M4" t="s">
        <v>32</v>
      </c>
      <c r="N4" t="s">
        <v>33</v>
      </c>
      <c r="O4" t="s">
        <v>27</v>
      </c>
    </row>
    <row r="5" spans="1:15" ht="15" thickBot="1" x14ac:dyDescent="0.35">
      <c r="A5" t="s">
        <v>8</v>
      </c>
      <c r="B5">
        <v>1</v>
      </c>
      <c r="K5" s="7" t="s">
        <v>0</v>
      </c>
      <c r="L5" s="7"/>
      <c r="M5" s="7"/>
      <c r="N5" s="7"/>
      <c r="O5" s="7"/>
    </row>
    <row r="6" spans="1:15" x14ac:dyDescent="0.3">
      <c r="A6" t="s">
        <v>29</v>
      </c>
      <c r="B6">
        <v>3</v>
      </c>
      <c r="K6" s="2" t="s">
        <v>13</v>
      </c>
      <c r="L6" s="2">
        <v>5</v>
      </c>
      <c r="M6" s="2">
        <v>5</v>
      </c>
      <c r="N6" s="2">
        <v>5</v>
      </c>
      <c r="O6" s="2">
        <v>15</v>
      </c>
    </row>
    <row r="7" spans="1:15" x14ac:dyDescent="0.3">
      <c r="A7" t="s">
        <v>34</v>
      </c>
      <c r="B7">
        <v>3</v>
      </c>
      <c r="K7" s="2" t="s">
        <v>14</v>
      </c>
      <c r="L7" s="2">
        <v>181.8</v>
      </c>
      <c r="M7" s="2">
        <v>182.89999999999998</v>
      </c>
      <c r="N7" s="2">
        <v>185.7</v>
      </c>
      <c r="O7" s="2">
        <v>550.4</v>
      </c>
    </row>
    <row r="8" spans="1:15" x14ac:dyDescent="0.3">
      <c r="A8" t="s">
        <v>35</v>
      </c>
      <c r="B8">
        <v>5</v>
      </c>
      <c r="K8" s="2" t="s">
        <v>15</v>
      </c>
      <c r="L8" s="2">
        <v>36.36</v>
      </c>
      <c r="M8" s="2">
        <v>36.58</v>
      </c>
      <c r="N8" s="2">
        <v>37.14</v>
      </c>
      <c r="O8" s="2">
        <v>36.693333333333335</v>
      </c>
    </row>
    <row r="9" spans="1:15" x14ac:dyDescent="0.3">
      <c r="F9">
        <v>0</v>
      </c>
      <c r="G9">
        <v>0</v>
      </c>
      <c r="H9">
        <v>0</v>
      </c>
      <c r="K9" s="2" t="s">
        <v>16</v>
      </c>
      <c r="L9" s="2">
        <v>1.2230000000000003</v>
      </c>
      <c r="M9" s="2">
        <v>1.4620000000000044</v>
      </c>
      <c r="N9" s="2">
        <v>0.60799999999999921</v>
      </c>
      <c r="O9" s="2">
        <v>1.0563809523809529</v>
      </c>
    </row>
    <row r="10" spans="1:15" x14ac:dyDescent="0.3">
      <c r="F10" t="s">
        <v>31</v>
      </c>
      <c r="G10" t="s">
        <v>32</v>
      </c>
      <c r="H10" t="s">
        <v>33</v>
      </c>
      <c r="K10" s="2"/>
      <c r="L10" s="2"/>
      <c r="M10" s="2"/>
      <c r="N10" s="2"/>
      <c r="O10" s="2"/>
    </row>
    <row r="11" spans="1:15" ht="15" thickBot="1" x14ac:dyDescent="0.35">
      <c r="D11">
        <v>-3</v>
      </c>
      <c r="E11" t="s">
        <v>0</v>
      </c>
      <c r="F11" s="6">
        <v>38.200000000000003</v>
      </c>
      <c r="G11" s="6">
        <v>36</v>
      </c>
      <c r="H11" s="6">
        <v>37.799999999999997</v>
      </c>
      <c r="K11" s="7" t="s">
        <v>1</v>
      </c>
      <c r="L11" s="7"/>
      <c r="M11" s="7"/>
      <c r="N11" s="7"/>
      <c r="O11" s="7"/>
    </row>
    <row r="12" spans="1:15" x14ac:dyDescent="0.3">
      <c r="D12">
        <v>-3</v>
      </c>
      <c r="E12" t="s">
        <v>0</v>
      </c>
      <c r="F12" s="6">
        <v>35.200000000000003</v>
      </c>
      <c r="G12" s="6">
        <v>34.799999999999997</v>
      </c>
      <c r="H12" s="6">
        <v>37.9</v>
      </c>
      <c r="K12" s="2" t="s">
        <v>13</v>
      </c>
      <c r="L12" s="2">
        <v>5</v>
      </c>
      <c r="M12" s="2">
        <v>5</v>
      </c>
      <c r="N12" s="2">
        <v>5</v>
      </c>
      <c r="O12" s="2">
        <v>15</v>
      </c>
    </row>
    <row r="13" spans="1:15" x14ac:dyDescent="0.3">
      <c r="D13">
        <v>-3</v>
      </c>
      <c r="E13" t="s">
        <v>0</v>
      </c>
      <c r="F13" s="6">
        <v>36.1</v>
      </c>
      <c r="G13" s="6">
        <v>37.6</v>
      </c>
      <c r="H13" s="6">
        <v>36</v>
      </c>
      <c r="K13" s="2" t="s">
        <v>14</v>
      </c>
      <c r="L13" s="2">
        <v>207.7</v>
      </c>
      <c r="M13" s="2">
        <v>209.1</v>
      </c>
      <c r="N13" s="2">
        <v>206.29999999999998</v>
      </c>
      <c r="O13" s="2">
        <v>623.09999999999991</v>
      </c>
    </row>
    <row r="14" spans="1:15" x14ac:dyDescent="0.3">
      <c r="D14">
        <v>-3</v>
      </c>
      <c r="E14" t="s">
        <v>0</v>
      </c>
      <c r="F14" s="6">
        <v>36.1</v>
      </c>
      <c r="G14" s="6">
        <v>36.799999999999997</v>
      </c>
      <c r="H14" s="6">
        <v>37.200000000000003</v>
      </c>
      <c r="K14" s="2" t="s">
        <v>15</v>
      </c>
      <c r="L14" s="2">
        <v>41.54</v>
      </c>
      <c r="M14" s="2">
        <v>41.82</v>
      </c>
      <c r="N14" s="2">
        <v>41.26</v>
      </c>
      <c r="O14" s="2">
        <v>41.539999999999992</v>
      </c>
    </row>
    <row r="15" spans="1:15" x14ac:dyDescent="0.3">
      <c r="D15">
        <v>-3</v>
      </c>
      <c r="E15" t="s">
        <v>0</v>
      </c>
      <c r="F15" s="6">
        <v>36.200000000000003</v>
      </c>
      <c r="G15" s="6">
        <v>37.700000000000003</v>
      </c>
      <c r="H15" s="6">
        <v>36.799999999999997</v>
      </c>
      <c r="K15" s="2" t="s">
        <v>16</v>
      </c>
      <c r="L15" s="2">
        <v>0.98800000000000132</v>
      </c>
      <c r="M15" s="2">
        <v>2.0170000000000048</v>
      </c>
      <c r="N15" s="2">
        <v>0.26799999999999941</v>
      </c>
      <c r="O15" s="2">
        <v>0.99114285714285899</v>
      </c>
    </row>
    <row r="16" spans="1:15" x14ac:dyDescent="0.3">
      <c r="D16">
        <v>1</v>
      </c>
      <c r="E16" t="s">
        <v>1</v>
      </c>
      <c r="F16" s="6">
        <v>43.1</v>
      </c>
      <c r="G16" s="6">
        <v>42.7</v>
      </c>
      <c r="H16" s="6">
        <v>41.6</v>
      </c>
      <c r="K16" s="2"/>
      <c r="L16" s="2"/>
      <c r="M16" s="2"/>
      <c r="N16" s="2"/>
      <c r="O16" s="2"/>
    </row>
    <row r="17" spans="4:17" ht="15" thickBot="1" x14ac:dyDescent="0.35">
      <c r="D17">
        <v>1</v>
      </c>
      <c r="E17" t="s">
        <v>1</v>
      </c>
      <c r="F17" s="6">
        <v>40.6</v>
      </c>
      <c r="G17" s="6">
        <v>42.2</v>
      </c>
      <c r="H17" s="6">
        <v>41</v>
      </c>
      <c r="K17" s="7" t="s">
        <v>2</v>
      </c>
      <c r="L17" s="7"/>
      <c r="M17" s="7"/>
      <c r="N17" s="7"/>
      <c r="O17" s="7"/>
    </row>
    <row r="18" spans="4:17" x14ac:dyDescent="0.3">
      <c r="D18">
        <v>1</v>
      </c>
      <c r="E18" t="s">
        <v>1</v>
      </c>
      <c r="F18" s="6">
        <v>41.8</v>
      </c>
      <c r="G18" s="6">
        <v>43.5</v>
      </c>
      <c r="H18" s="6">
        <v>41.8</v>
      </c>
      <c r="K18" s="2" t="s">
        <v>13</v>
      </c>
      <c r="L18" s="2">
        <v>5</v>
      </c>
      <c r="M18" s="2">
        <v>5</v>
      </c>
      <c r="N18" s="2">
        <v>5</v>
      </c>
      <c r="O18" s="2">
        <v>15</v>
      </c>
    </row>
    <row r="19" spans="4:17" x14ac:dyDescent="0.3">
      <c r="D19">
        <v>1</v>
      </c>
      <c r="E19" t="s">
        <v>1</v>
      </c>
      <c r="F19" s="6">
        <v>41.4</v>
      </c>
      <c r="G19" s="6">
        <v>40.299999999999997</v>
      </c>
      <c r="H19" s="6">
        <v>41.4</v>
      </c>
      <c r="K19" s="2" t="s">
        <v>14</v>
      </c>
      <c r="L19" s="2">
        <v>206.10000000000002</v>
      </c>
      <c r="M19" s="2">
        <v>209.6</v>
      </c>
      <c r="N19" s="2">
        <v>209.5</v>
      </c>
      <c r="O19" s="2">
        <v>625.19999999999993</v>
      </c>
    </row>
    <row r="20" spans="4:17" x14ac:dyDescent="0.3">
      <c r="D20">
        <v>1</v>
      </c>
      <c r="E20" t="s">
        <v>1</v>
      </c>
      <c r="F20" s="6">
        <v>40.799999999999997</v>
      </c>
      <c r="G20" s="6">
        <v>40.4</v>
      </c>
      <c r="H20" s="6">
        <v>40.5</v>
      </c>
      <c r="K20" s="2" t="s">
        <v>15</v>
      </c>
      <c r="L20" s="2">
        <v>41.220000000000006</v>
      </c>
      <c r="M20" s="2">
        <v>41.92</v>
      </c>
      <c r="N20" s="2">
        <v>41.9</v>
      </c>
      <c r="O20" s="2">
        <v>41.679999999999993</v>
      </c>
    </row>
    <row r="21" spans="4:17" x14ac:dyDescent="0.3">
      <c r="D21">
        <v>2</v>
      </c>
      <c r="E21" t="s">
        <v>2</v>
      </c>
      <c r="F21" s="6">
        <v>40.299999999999997</v>
      </c>
      <c r="G21" s="6">
        <v>41.8</v>
      </c>
      <c r="H21" s="6">
        <v>42.1</v>
      </c>
      <c r="K21" s="2" t="s">
        <v>16</v>
      </c>
      <c r="L21" s="2">
        <v>1.7470000000000026</v>
      </c>
      <c r="M21" s="2">
        <v>0.61699999999999833</v>
      </c>
      <c r="N21" s="2">
        <v>2.6349999999999998</v>
      </c>
      <c r="O21" s="2">
        <v>1.541714285714286</v>
      </c>
    </row>
    <row r="22" spans="4:17" x14ac:dyDescent="0.3">
      <c r="D22">
        <v>2</v>
      </c>
      <c r="E22" t="s">
        <v>2</v>
      </c>
      <c r="F22" s="6">
        <v>41</v>
      </c>
      <c r="G22" s="6">
        <v>41.5</v>
      </c>
      <c r="H22" s="6">
        <v>40.6</v>
      </c>
      <c r="K22" s="2"/>
      <c r="L22" s="2"/>
      <c r="M22" s="2"/>
      <c r="N22" s="2"/>
      <c r="O22" s="2"/>
    </row>
    <row r="23" spans="4:17" ht="15" thickBot="1" x14ac:dyDescent="0.35">
      <c r="D23">
        <v>2</v>
      </c>
      <c r="E23" t="s">
        <v>2</v>
      </c>
      <c r="F23" s="6">
        <v>43.5</v>
      </c>
      <c r="G23" s="6">
        <v>41.6</v>
      </c>
      <c r="H23" s="6">
        <v>43.4</v>
      </c>
      <c r="K23" s="7" t="s">
        <v>27</v>
      </c>
      <c r="L23" s="7"/>
      <c r="M23" s="7"/>
      <c r="N23" s="7"/>
      <c r="O23" s="7"/>
    </row>
    <row r="24" spans="4:17" x14ac:dyDescent="0.3">
      <c r="D24">
        <v>2</v>
      </c>
      <c r="E24" t="s">
        <v>2</v>
      </c>
      <c r="F24" s="6">
        <v>41</v>
      </c>
      <c r="G24" s="6">
        <v>43.3</v>
      </c>
      <c r="H24" s="6">
        <v>43.5</v>
      </c>
      <c r="K24" s="2" t="s">
        <v>13</v>
      </c>
      <c r="L24" s="2">
        <v>15</v>
      </c>
      <c r="M24" s="2">
        <v>15</v>
      </c>
      <c r="N24" s="2">
        <v>15</v>
      </c>
      <c r="O24" s="2"/>
    </row>
    <row r="25" spans="4:17" x14ac:dyDescent="0.3">
      <c r="D25">
        <v>2</v>
      </c>
      <c r="E25" t="s">
        <v>2</v>
      </c>
      <c r="F25" s="6">
        <v>40.299999999999997</v>
      </c>
      <c r="G25" s="6">
        <v>41.4</v>
      </c>
      <c r="H25" s="6">
        <v>39.9</v>
      </c>
      <c r="K25" s="2" t="s">
        <v>14</v>
      </c>
      <c r="L25" s="2">
        <v>595.6</v>
      </c>
      <c r="M25" s="2">
        <v>601.6</v>
      </c>
      <c r="N25" s="2">
        <v>601.5</v>
      </c>
      <c r="O25" s="2"/>
    </row>
    <row r="26" spans="4:17" x14ac:dyDescent="0.3">
      <c r="K26" s="2" t="s">
        <v>15</v>
      </c>
      <c r="L26" s="2">
        <v>39.706666666666663</v>
      </c>
      <c r="M26" s="2">
        <v>40.106666666666662</v>
      </c>
      <c r="N26" s="2">
        <v>40.1</v>
      </c>
      <c r="O26" s="2"/>
    </row>
    <row r="27" spans="4:17" x14ac:dyDescent="0.3">
      <c r="K27" s="2" t="s">
        <v>16</v>
      </c>
      <c r="L27" s="2">
        <v>7.149238095238089</v>
      </c>
      <c r="M27" s="2">
        <v>7.8349523809523811</v>
      </c>
      <c r="N27" s="2">
        <v>5.7700000000000014</v>
      </c>
      <c r="O27" s="2"/>
    </row>
    <row r="28" spans="4:17" x14ac:dyDescent="0.3">
      <c r="K28" s="2"/>
      <c r="L28" s="2"/>
      <c r="M28" s="2"/>
      <c r="N28" s="2"/>
      <c r="O28" s="2"/>
    </row>
    <row r="30" spans="4:17" ht="15" thickBot="1" x14ac:dyDescent="0.35">
      <c r="K30" t="s">
        <v>17</v>
      </c>
    </row>
    <row r="31" spans="4:17" x14ac:dyDescent="0.3"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4:17" x14ac:dyDescent="0.3">
      <c r="J32" t="s">
        <v>29</v>
      </c>
      <c r="K32" s="2" t="s">
        <v>37</v>
      </c>
      <c r="L32" s="2">
        <v>241.88311111111102</v>
      </c>
      <c r="M32" s="2">
        <v>2</v>
      </c>
      <c r="N32" s="2">
        <v>120.94155555555551</v>
      </c>
      <c r="O32" s="17">
        <v>94.117942066580085</v>
      </c>
      <c r="P32" s="2">
        <v>5.0205693923906244E-15</v>
      </c>
      <c r="Q32" s="2">
        <v>3.2594463061441079</v>
      </c>
    </row>
    <row r="33" spans="10:17" x14ac:dyDescent="0.3">
      <c r="J33" t="s">
        <v>34</v>
      </c>
      <c r="K33" s="2" t="s">
        <v>38</v>
      </c>
      <c r="L33" s="2">
        <v>1.5737777777777637</v>
      </c>
      <c r="M33" s="2">
        <v>2</v>
      </c>
      <c r="N33" s="2">
        <v>0.78688888888888187</v>
      </c>
      <c r="O33" s="17">
        <v>0.61236489407695038</v>
      </c>
      <c r="P33" s="2">
        <v>0.54761715320845217</v>
      </c>
      <c r="Q33" s="2">
        <v>3.2594463061441079</v>
      </c>
    </row>
    <row r="34" spans="10:17" x14ac:dyDescent="0.3">
      <c r="K34" s="2" t="s">
        <v>39</v>
      </c>
      <c r="L34" s="2">
        <v>2.4155555555555637</v>
      </c>
      <c r="M34" s="2">
        <v>4</v>
      </c>
      <c r="N34" s="2">
        <v>0.60388888888889092</v>
      </c>
      <c r="O34" s="17">
        <v>0.46995244271508985</v>
      </c>
      <c r="P34" s="2">
        <v>0.75738275112060605</v>
      </c>
      <c r="Q34" s="2">
        <v>2.6335320942137543</v>
      </c>
    </row>
    <row r="35" spans="10:17" x14ac:dyDescent="0.3">
      <c r="K35" s="2" t="s">
        <v>40</v>
      </c>
      <c r="L35" s="2">
        <v>46.260000000000041</v>
      </c>
      <c r="M35" s="2">
        <v>36</v>
      </c>
      <c r="N35" s="2">
        <v>1.285000000000001</v>
      </c>
      <c r="O35" s="2"/>
      <c r="P35" s="2"/>
      <c r="Q35" s="2"/>
    </row>
    <row r="36" spans="10:17" x14ac:dyDescent="0.3">
      <c r="K36" s="2"/>
      <c r="L36" s="2"/>
      <c r="M36" s="2"/>
      <c r="N36" s="2"/>
      <c r="O36" s="2"/>
      <c r="P36" s="2"/>
      <c r="Q36" s="2"/>
    </row>
    <row r="37" spans="10:17" ht="15" thickBot="1" x14ac:dyDescent="0.35">
      <c r="K37" s="3" t="s">
        <v>27</v>
      </c>
      <c r="L37" s="3">
        <v>292.13244444444439</v>
      </c>
      <c r="M37" s="3">
        <v>44</v>
      </c>
      <c r="N37" s="3"/>
      <c r="O37" s="3"/>
      <c r="P37" s="3"/>
      <c r="Q37" s="3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8CE4-5BCE-493A-921B-DD36EF4E2D5B}">
  <dimension ref="A1:Q36"/>
  <sheetViews>
    <sheetView workbookViewId="0">
      <selection activeCell="A2" sqref="A2"/>
    </sheetView>
  </sheetViews>
  <sheetFormatPr defaultRowHeight="14.4" x14ac:dyDescent="0.3"/>
  <cols>
    <col min="1" max="1" width="12.77734375" customWidth="1"/>
    <col min="11" max="11" width="15.77734375" customWidth="1"/>
  </cols>
  <sheetData>
    <row r="1" spans="1:15" ht="15.6" x14ac:dyDescent="0.3">
      <c r="A1" s="10" t="s">
        <v>83</v>
      </c>
      <c r="K1" t="s">
        <v>36</v>
      </c>
    </row>
    <row r="3" spans="1:15" x14ac:dyDescent="0.3">
      <c r="A3" t="s">
        <v>7</v>
      </c>
      <c r="K3" t="s">
        <v>11</v>
      </c>
      <c r="L3" t="s">
        <v>31</v>
      </c>
      <c r="M3" t="s">
        <v>32</v>
      </c>
      <c r="N3" t="s">
        <v>33</v>
      </c>
      <c r="O3" t="s">
        <v>27</v>
      </c>
    </row>
    <row r="4" spans="1:15" ht="15" thickBot="1" x14ac:dyDescent="0.35">
      <c r="A4" t="s">
        <v>9</v>
      </c>
      <c r="B4">
        <v>40</v>
      </c>
      <c r="K4" s="7" t="s">
        <v>0</v>
      </c>
      <c r="L4" s="7"/>
      <c r="M4" s="7"/>
      <c r="N4" s="7"/>
      <c r="O4" s="7"/>
    </row>
    <row r="5" spans="1:15" x14ac:dyDescent="0.3">
      <c r="A5" t="s">
        <v>8</v>
      </c>
      <c r="B5">
        <v>1</v>
      </c>
      <c r="K5" s="2" t="s">
        <v>13</v>
      </c>
      <c r="L5" s="2">
        <v>5</v>
      </c>
      <c r="M5" s="2">
        <v>5</v>
      </c>
      <c r="N5" s="2">
        <v>5</v>
      </c>
      <c r="O5" s="2">
        <v>15</v>
      </c>
    </row>
    <row r="6" spans="1:15" x14ac:dyDescent="0.3">
      <c r="A6" t="s">
        <v>29</v>
      </c>
      <c r="B6">
        <v>3</v>
      </c>
      <c r="K6" s="2" t="s">
        <v>14</v>
      </c>
      <c r="L6" s="2">
        <v>177.89999999999998</v>
      </c>
      <c r="M6" s="2">
        <v>186.39999999999998</v>
      </c>
      <c r="N6" s="2">
        <v>191.10000000000002</v>
      </c>
      <c r="O6" s="2">
        <v>555.4</v>
      </c>
    </row>
    <row r="7" spans="1:15" x14ac:dyDescent="0.3">
      <c r="A7" t="s">
        <v>34</v>
      </c>
      <c r="B7">
        <v>3</v>
      </c>
      <c r="K7" s="2" t="s">
        <v>15</v>
      </c>
      <c r="L7" s="2">
        <v>35.58</v>
      </c>
      <c r="M7" s="2">
        <v>37.279999999999994</v>
      </c>
      <c r="N7" s="2">
        <v>38.220000000000006</v>
      </c>
      <c r="O7" s="2">
        <v>37.026666666666664</v>
      </c>
    </row>
    <row r="8" spans="1:15" x14ac:dyDescent="0.3">
      <c r="A8" t="s">
        <v>35</v>
      </c>
      <c r="B8">
        <v>5</v>
      </c>
      <c r="K8" s="2" t="s">
        <v>16</v>
      </c>
      <c r="L8" s="2">
        <v>0.66700000000000137</v>
      </c>
      <c r="M8" s="2">
        <v>1.3569999999999975</v>
      </c>
      <c r="N8" s="2">
        <v>1.0070000000000012</v>
      </c>
      <c r="O8" s="2">
        <v>2.1449523809523838</v>
      </c>
    </row>
    <row r="9" spans="1:15" x14ac:dyDescent="0.3">
      <c r="F9">
        <v>-1</v>
      </c>
      <c r="G9">
        <v>0</v>
      </c>
      <c r="H9">
        <v>1</v>
      </c>
      <c r="K9" s="2"/>
      <c r="L9" s="2"/>
      <c r="M9" s="2"/>
      <c r="N9" s="2"/>
      <c r="O9" s="2"/>
    </row>
    <row r="10" spans="1:15" ht="15" thickBot="1" x14ac:dyDescent="0.35">
      <c r="F10" t="s">
        <v>31</v>
      </c>
      <c r="G10" t="s">
        <v>32</v>
      </c>
      <c r="H10" t="s">
        <v>33</v>
      </c>
      <c r="K10" s="7" t="s">
        <v>1</v>
      </c>
      <c r="L10" s="7"/>
      <c r="M10" s="7"/>
      <c r="N10" s="7"/>
      <c r="O10" s="7"/>
    </row>
    <row r="11" spans="1:15" x14ac:dyDescent="0.3">
      <c r="D11">
        <v>-3</v>
      </c>
      <c r="E11" t="s">
        <v>0</v>
      </c>
      <c r="F11" s="6">
        <v>35.9</v>
      </c>
      <c r="G11" s="6">
        <v>38.299999999999997</v>
      </c>
      <c r="H11" s="6">
        <v>38.5</v>
      </c>
      <c r="K11" s="2" t="s">
        <v>13</v>
      </c>
      <c r="L11" s="2">
        <v>5</v>
      </c>
      <c r="M11" s="2">
        <v>5</v>
      </c>
      <c r="N11" s="2">
        <v>5</v>
      </c>
      <c r="O11" s="2">
        <v>15</v>
      </c>
    </row>
    <row r="12" spans="1:15" x14ac:dyDescent="0.3">
      <c r="D12">
        <v>-3</v>
      </c>
      <c r="E12" t="s">
        <v>0</v>
      </c>
      <c r="F12" s="6">
        <v>35.799999999999997</v>
      </c>
      <c r="G12" s="6">
        <v>38.200000000000003</v>
      </c>
      <c r="H12" s="6">
        <v>37.700000000000003</v>
      </c>
      <c r="K12" s="2" t="s">
        <v>14</v>
      </c>
      <c r="L12" s="2">
        <v>198.6</v>
      </c>
      <c r="M12" s="2">
        <v>205.2</v>
      </c>
      <c r="N12" s="2">
        <v>209.9</v>
      </c>
      <c r="O12" s="2">
        <v>613.70000000000005</v>
      </c>
    </row>
    <row r="13" spans="1:15" x14ac:dyDescent="0.3">
      <c r="D13">
        <v>-3</v>
      </c>
      <c r="E13" t="s">
        <v>0</v>
      </c>
      <c r="F13" s="6">
        <v>35.4</v>
      </c>
      <c r="G13" s="6">
        <v>37.799999999999997</v>
      </c>
      <c r="H13" s="6">
        <v>39.700000000000003</v>
      </c>
      <c r="K13" s="2" t="s">
        <v>15</v>
      </c>
      <c r="L13" s="2">
        <v>39.72</v>
      </c>
      <c r="M13" s="2">
        <v>41.04</v>
      </c>
      <c r="N13" s="2">
        <v>41.980000000000004</v>
      </c>
      <c r="O13" s="2">
        <v>40.913333333333334</v>
      </c>
    </row>
    <row r="14" spans="1:15" x14ac:dyDescent="0.3">
      <c r="D14">
        <v>-3</v>
      </c>
      <c r="E14" t="s">
        <v>0</v>
      </c>
      <c r="F14" s="6">
        <v>36.5</v>
      </c>
      <c r="G14" s="6">
        <v>36.4</v>
      </c>
      <c r="H14" s="6">
        <v>37</v>
      </c>
      <c r="K14" s="2" t="s">
        <v>16</v>
      </c>
      <c r="L14" s="2">
        <v>1.3670000000000027</v>
      </c>
      <c r="M14" s="2">
        <v>0.52299999999999891</v>
      </c>
      <c r="N14" s="2">
        <v>1.4019999999999992</v>
      </c>
      <c r="O14" s="2">
        <v>1.8612380952380954</v>
      </c>
    </row>
    <row r="15" spans="1:15" x14ac:dyDescent="0.3">
      <c r="D15">
        <v>-3</v>
      </c>
      <c r="E15" t="s">
        <v>0</v>
      </c>
      <c r="F15" s="6">
        <v>34.299999999999997</v>
      </c>
      <c r="G15" s="6">
        <v>35.700000000000003</v>
      </c>
      <c r="H15" s="6">
        <v>38.200000000000003</v>
      </c>
      <c r="K15" s="2"/>
      <c r="L15" s="2"/>
      <c r="M15" s="2"/>
      <c r="N15" s="2"/>
      <c r="O15" s="2"/>
    </row>
    <row r="16" spans="1:15" ht="15" thickBot="1" x14ac:dyDescent="0.35">
      <c r="D16">
        <v>1</v>
      </c>
      <c r="E16" t="s">
        <v>1</v>
      </c>
      <c r="F16" s="6">
        <v>38.799999999999997</v>
      </c>
      <c r="G16" s="6">
        <v>41</v>
      </c>
      <c r="H16" s="6">
        <v>43.4</v>
      </c>
      <c r="K16" s="7" t="s">
        <v>2</v>
      </c>
      <c r="L16" s="7"/>
      <c r="M16" s="7"/>
      <c r="N16" s="7"/>
      <c r="O16" s="7"/>
    </row>
    <row r="17" spans="4:17" x14ac:dyDescent="0.3">
      <c r="D17">
        <v>1</v>
      </c>
      <c r="E17" t="s">
        <v>1</v>
      </c>
      <c r="F17" s="6">
        <v>38.9</v>
      </c>
      <c r="G17" s="6">
        <v>40.200000000000003</v>
      </c>
      <c r="H17" s="6">
        <v>41.2</v>
      </c>
      <c r="K17" s="2" t="s">
        <v>13</v>
      </c>
      <c r="L17" s="2">
        <v>5</v>
      </c>
      <c r="M17" s="2">
        <v>5</v>
      </c>
      <c r="N17" s="2">
        <v>5</v>
      </c>
      <c r="O17" s="2">
        <v>15</v>
      </c>
    </row>
    <row r="18" spans="4:17" x14ac:dyDescent="0.3">
      <c r="D18">
        <v>1</v>
      </c>
      <c r="E18" t="s">
        <v>1</v>
      </c>
      <c r="F18" s="6">
        <v>41.6</v>
      </c>
      <c r="G18" s="6">
        <v>41.3</v>
      </c>
      <c r="H18" s="6">
        <v>42.3</v>
      </c>
      <c r="K18" s="2" t="s">
        <v>14</v>
      </c>
      <c r="L18" s="2">
        <v>207.5</v>
      </c>
      <c r="M18" s="2">
        <v>211.5</v>
      </c>
      <c r="N18" s="2">
        <v>216.29999999999998</v>
      </c>
      <c r="O18" s="2">
        <v>635.30000000000007</v>
      </c>
    </row>
    <row r="19" spans="4:17" x14ac:dyDescent="0.3">
      <c r="D19">
        <v>1</v>
      </c>
      <c r="E19" t="s">
        <v>1</v>
      </c>
      <c r="F19" s="6">
        <v>39.200000000000003</v>
      </c>
      <c r="G19" s="6">
        <v>40.6</v>
      </c>
      <c r="H19" s="6">
        <v>42.6</v>
      </c>
      <c r="K19" s="2" t="s">
        <v>15</v>
      </c>
      <c r="L19" s="2">
        <v>41.5</v>
      </c>
      <c r="M19" s="2">
        <v>42.3</v>
      </c>
      <c r="N19" s="2">
        <v>43.26</v>
      </c>
      <c r="O19" s="2">
        <v>42.353333333333339</v>
      </c>
    </row>
    <row r="20" spans="4:17" x14ac:dyDescent="0.3">
      <c r="D20">
        <v>1</v>
      </c>
      <c r="E20" t="s">
        <v>1</v>
      </c>
      <c r="F20" s="6">
        <v>40.1</v>
      </c>
      <c r="G20" s="6">
        <v>42.1</v>
      </c>
      <c r="H20" s="6">
        <v>40.4</v>
      </c>
      <c r="K20" s="2" t="s">
        <v>16</v>
      </c>
      <c r="L20" s="2">
        <v>0.98499999999999666</v>
      </c>
      <c r="M20" s="2">
        <v>1.0449999999999999</v>
      </c>
      <c r="N20" s="2">
        <v>1.1979999999999986</v>
      </c>
      <c r="O20" s="2">
        <v>1.4769523809523792</v>
      </c>
    </row>
    <row r="21" spans="4:17" x14ac:dyDescent="0.3">
      <c r="D21">
        <v>2</v>
      </c>
      <c r="E21" t="s">
        <v>2</v>
      </c>
      <c r="F21" s="6">
        <v>40.1</v>
      </c>
      <c r="G21" s="6">
        <v>43</v>
      </c>
      <c r="H21" s="6">
        <v>41.9</v>
      </c>
      <c r="K21" s="2"/>
      <c r="L21" s="2"/>
      <c r="M21" s="2"/>
      <c r="N21" s="2"/>
      <c r="O21" s="2"/>
    </row>
    <row r="22" spans="4:17" ht="15" thickBot="1" x14ac:dyDescent="0.35">
      <c r="D22">
        <v>2</v>
      </c>
      <c r="E22" t="s">
        <v>2</v>
      </c>
      <c r="F22" s="6">
        <v>42.8</v>
      </c>
      <c r="G22" s="6">
        <v>41.3</v>
      </c>
      <c r="H22" s="6">
        <v>43.6</v>
      </c>
      <c r="K22" s="7" t="s">
        <v>27</v>
      </c>
      <c r="L22" s="7"/>
      <c r="M22" s="7"/>
      <c r="N22" s="7"/>
      <c r="O22" s="7"/>
    </row>
    <row r="23" spans="4:17" x14ac:dyDescent="0.3">
      <c r="D23">
        <v>2</v>
      </c>
      <c r="E23" t="s">
        <v>2</v>
      </c>
      <c r="F23" s="6">
        <v>41.7</v>
      </c>
      <c r="G23" s="6">
        <v>42.5</v>
      </c>
      <c r="H23" s="6">
        <v>42.6</v>
      </c>
      <c r="K23" s="2" t="s">
        <v>13</v>
      </c>
      <c r="L23" s="2">
        <v>15</v>
      </c>
      <c r="M23" s="2">
        <v>15</v>
      </c>
      <c r="N23" s="2">
        <v>15</v>
      </c>
      <c r="O23" s="2"/>
    </row>
    <row r="24" spans="4:17" x14ac:dyDescent="0.3">
      <c r="D24">
        <v>2</v>
      </c>
      <c r="E24" t="s">
        <v>2</v>
      </c>
      <c r="F24" s="6">
        <v>41.8</v>
      </c>
      <c r="G24" s="6">
        <v>41.2</v>
      </c>
      <c r="H24" s="6">
        <v>44.8</v>
      </c>
      <c r="K24" s="2" t="s">
        <v>14</v>
      </c>
      <c r="L24" s="2">
        <v>584</v>
      </c>
      <c r="M24" s="2">
        <v>603.09999999999991</v>
      </c>
      <c r="N24" s="2">
        <v>617.29999999999995</v>
      </c>
      <c r="O24" s="2"/>
    </row>
    <row r="25" spans="4:17" x14ac:dyDescent="0.3">
      <c r="D25">
        <v>2</v>
      </c>
      <c r="E25" t="s">
        <v>2</v>
      </c>
      <c r="F25" s="6">
        <v>41.1</v>
      </c>
      <c r="G25" s="6">
        <v>43.5</v>
      </c>
      <c r="H25" s="6">
        <v>43.4</v>
      </c>
      <c r="K25" s="2" t="s">
        <v>15</v>
      </c>
      <c r="L25" s="2">
        <v>38.93333333333333</v>
      </c>
      <c r="M25" s="2">
        <v>40.206666666666678</v>
      </c>
      <c r="N25" s="2">
        <v>41.153333333333329</v>
      </c>
      <c r="O25" s="2"/>
    </row>
    <row r="26" spans="4:17" x14ac:dyDescent="0.3">
      <c r="K26" s="2" t="s">
        <v>16</v>
      </c>
      <c r="L26" s="2">
        <v>7.4523809523809579</v>
      </c>
      <c r="M26" s="2">
        <v>5.7078095238095239</v>
      </c>
      <c r="N26" s="2">
        <v>5.9326666666666625</v>
      </c>
      <c r="O26" s="2"/>
    </row>
    <row r="27" spans="4:17" x14ac:dyDescent="0.3">
      <c r="K27" s="2"/>
      <c r="L27" s="2"/>
      <c r="M27" s="2"/>
      <c r="N27" s="2"/>
      <c r="O27" s="2"/>
    </row>
    <row r="29" spans="4:17" ht="15" thickBot="1" x14ac:dyDescent="0.35">
      <c r="K29" t="s">
        <v>17</v>
      </c>
    </row>
    <row r="30" spans="4:17" x14ac:dyDescent="0.3">
      <c r="K30" s="4" t="s">
        <v>18</v>
      </c>
      <c r="L30" s="4" t="s">
        <v>19</v>
      </c>
      <c r="M30" s="4" t="s">
        <v>20</v>
      </c>
      <c r="N30" s="4" t="s">
        <v>21</v>
      </c>
      <c r="O30" s="4" t="s">
        <v>22</v>
      </c>
      <c r="P30" s="4" t="s">
        <v>23</v>
      </c>
      <c r="Q30" s="4" t="s">
        <v>24</v>
      </c>
    </row>
    <row r="31" spans="4:17" x14ac:dyDescent="0.3">
      <c r="J31" t="s">
        <v>29</v>
      </c>
      <c r="K31" s="2" t="s">
        <v>37</v>
      </c>
      <c r="L31" s="2">
        <v>227.76577777777783</v>
      </c>
      <c r="M31" s="2">
        <v>2</v>
      </c>
      <c r="N31" s="2">
        <v>113.88288888888891</v>
      </c>
      <c r="O31" s="17">
        <v>107.31295152340076</v>
      </c>
      <c r="P31" s="2">
        <v>6.7760691193481424E-16</v>
      </c>
      <c r="Q31" s="2">
        <v>3.2594463061441079</v>
      </c>
    </row>
    <row r="32" spans="4:17" x14ac:dyDescent="0.3">
      <c r="J32" t="s">
        <v>34</v>
      </c>
      <c r="K32" s="2" t="s">
        <v>38</v>
      </c>
      <c r="L32" s="2">
        <v>37.22977777777777</v>
      </c>
      <c r="M32" s="2">
        <v>2</v>
      </c>
      <c r="N32" s="2">
        <v>18.614888888888885</v>
      </c>
      <c r="O32" s="17">
        <v>17.540990472201866</v>
      </c>
      <c r="P32" s="2">
        <v>4.8058876114260576E-6</v>
      </c>
      <c r="Q32" s="2">
        <v>3.2594463061441079</v>
      </c>
    </row>
    <row r="33" spans="11:17" x14ac:dyDescent="0.3">
      <c r="K33" s="2" t="s">
        <v>39</v>
      </c>
      <c r="L33" s="2">
        <v>1.3302222222222539</v>
      </c>
      <c r="M33" s="2">
        <v>4</v>
      </c>
      <c r="N33" s="2">
        <v>0.33255555555556349</v>
      </c>
      <c r="O33" s="17">
        <v>0.31337032771438306</v>
      </c>
      <c r="P33" s="2">
        <v>0.86714760175053873</v>
      </c>
      <c r="Q33" s="2">
        <v>2.6335320942137543</v>
      </c>
    </row>
    <row r="34" spans="11:17" x14ac:dyDescent="0.3">
      <c r="K34" s="2" t="s">
        <v>40</v>
      </c>
      <c r="L34" s="2">
        <v>38.203999999999986</v>
      </c>
      <c r="M34" s="2">
        <v>36</v>
      </c>
      <c r="N34" s="2">
        <v>1.0612222222222218</v>
      </c>
      <c r="O34" s="2"/>
      <c r="P34" s="2"/>
      <c r="Q34" s="2"/>
    </row>
    <row r="35" spans="11:17" x14ac:dyDescent="0.3">
      <c r="K35" s="2"/>
      <c r="L35" s="2"/>
      <c r="M35" s="2"/>
      <c r="N35" s="2"/>
      <c r="O35" s="2"/>
      <c r="P35" s="2"/>
      <c r="Q35" s="2"/>
    </row>
    <row r="36" spans="11:17" ht="15" thickBot="1" x14ac:dyDescent="0.35">
      <c r="K36" s="3" t="s">
        <v>27</v>
      </c>
      <c r="L36" s="3">
        <v>304.52977777777784</v>
      </c>
      <c r="M36" s="3">
        <v>44</v>
      </c>
      <c r="N36" s="3"/>
      <c r="O36" s="3"/>
      <c r="P36" s="3"/>
      <c r="Q36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009B-B724-47F0-BD88-5CF0F3C0E9AB}">
  <dimension ref="A1:Q28"/>
  <sheetViews>
    <sheetView workbookViewId="0">
      <selection activeCell="A2" sqref="A2"/>
    </sheetView>
  </sheetViews>
  <sheetFormatPr defaultRowHeight="14.4" x14ac:dyDescent="0.3"/>
  <sheetData>
    <row r="1" spans="1:17" ht="15.6" x14ac:dyDescent="0.3">
      <c r="A1" s="10" t="s">
        <v>91</v>
      </c>
    </row>
    <row r="5" spans="1:17" x14ac:dyDescent="0.3">
      <c r="A5" s="9" t="s">
        <v>84</v>
      </c>
      <c r="K5" s="9" t="s">
        <v>85</v>
      </c>
    </row>
    <row r="7" spans="1:17" x14ac:dyDescent="0.3">
      <c r="A7" t="s">
        <v>41</v>
      </c>
      <c r="F7" t="s">
        <v>28</v>
      </c>
      <c r="K7" t="s">
        <v>41</v>
      </c>
      <c r="P7" t="s">
        <v>28</v>
      </c>
    </row>
    <row r="9" spans="1:17" x14ac:dyDescent="0.3">
      <c r="A9" s="19" t="s">
        <v>29</v>
      </c>
      <c r="B9" s="19"/>
      <c r="C9" s="19"/>
      <c r="D9" s="5"/>
      <c r="K9" s="19" t="s">
        <v>29</v>
      </c>
      <c r="L9" s="19"/>
      <c r="M9" s="19"/>
    </row>
    <row r="10" spans="1:17" x14ac:dyDescent="0.3">
      <c r="A10" t="s">
        <v>0</v>
      </c>
      <c r="B10" t="s">
        <v>1</v>
      </c>
      <c r="C10" t="s">
        <v>2</v>
      </c>
      <c r="F10" t="s">
        <v>3</v>
      </c>
      <c r="G10" t="s">
        <v>4</v>
      </c>
      <c r="K10" t="s">
        <v>0</v>
      </c>
      <c r="L10" t="s">
        <v>1</v>
      </c>
      <c r="M10" t="s">
        <v>2</v>
      </c>
      <c r="P10" t="s">
        <v>3</v>
      </c>
      <c r="Q10" t="s">
        <v>4</v>
      </c>
    </row>
    <row r="11" spans="1:17" x14ac:dyDescent="0.3">
      <c r="A11" s="12">
        <v>41.6</v>
      </c>
      <c r="B11" s="12">
        <v>39.9</v>
      </c>
      <c r="C11" s="12">
        <v>39.799999999999997</v>
      </c>
      <c r="D11" s="1"/>
      <c r="F11" s="14" t="s">
        <v>0</v>
      </c>
      <c r="G11" s="12">
        <v>41.6</v>
      </c>
      <c r="K11" s="14">
        <v>38.6</v>
      </c>
      <c r="L11" s="14">
        <v>40.9</v>
      </c>
      <c r="M11" s="14">
        <v>41.8</v>
      </c>
      <c r="P11" s="14" t="s">
        <v>0</v>
      </c>
      <c r="Q11" s="14">
        <v>38.6</v>
      </c>
    </row>
    <row r="12" spans="1:17" x14ac:dyDescent="0.3">
      <c r="A12" s="12">
        <v>40.6</v>
      </c>
      <c r="B12" s="12">
        <v>40.9</v>
      </c>
      <c r="C12" s="12">
        <v>39.1</v>
      </c>
      <c r="D12" s="1"/>
      <c r="F12" s="14" t="s">
        <v>0</v>
      </c>
      <c r="G12" s="12">
        <v>40.6</v>
      </c>
      <c r="K12" s="14">
        <v>37.6</v>
      </c>
      <c r="L12" s="14">
        <v>41.9</v>
      </c>
      <c r="M12" s="14">
        <v>41.1</v>
      </c>
      <c r="P12" s="14" t="s">
        <v>0</v>
      </c>
      <c r="Q12" s="14">
        <v>37.6</v>
      </c>
    </row>
    <row r="13" spans="1:17" x14ac:dyDescent="0.3">
      <c r="A13" s="12">
        <v>39.700000000000003</v>
      </c>
      <c r="B13" s="12">
        <v>38.6</v>
      </c>
      <c r="C13" s="12">
        <v>38.700000000000003</v>
      </c>
      <c r="D13" s="1"/>
      <c r="F13" s="14" t="s">
        <v>0</v>
      </c>
      <c r="G13" s="12">
        <v>39.700000000000003</v>
      </c>
      <c r="K13" s="14">
        <v>36.700000000000003</v>
      </c>
      <c r="L13" s="14">
        <v>39.6</v>
      </c>
      <c r="M13" s="14">
        <v>40.700000000000003</v>
      </c>
      <c r="P13" s="14" t="s">
        <v>0</v>
      </c>
      <c r="Q13" s="14">
        <v>36.700000000000003</v>
      </c>
    </row>
    <row r="14" spans="1:17" x14ac:dyDescent="0.3">
      <c r="A14" s="12">
        <v>39.700000000000003</v>
      </c>
      <c r="B14" s="12">
        <v>41.9</v>
      </c>
      <c r="C14" s="12">
        <v>40.9</v>
      </c>
      <c r="D14" s="1"/>
      <c r="F14" s="14" t="s">
        <v>0</v>
      </c>
      <c r="G14" s="12">
        <v>39.700000000000003</v>
      </c>
      <c r="K14" s="14">
        <v>36.700000000000003</v>
      </c>
      <c r="L14" s="14">
        <v>42.9</v>
      </c>
      <c r="M14" s="14">
        <v>42.9</v>
      </c>
      <c r="P14" s="14" t="s">
        <v>0</v>
      </c>
      <c r="Q14" s="14">
        <v>36.700000000000003</v>
      </c>
    </row>
    <row r="15" spans="1:17" x14ac:dyDescent="0.3">
      <c r="A15" s="12">
        <v>41</v>
      </c>
      <c r="B15" s="12">
        <v>41.7</v>
      </c>
      <c r="C15" s="12">
        <v>41.7</v>
      </c>
      <c r="D15" s="1"/>
      <c r="F15" s="14" t="s">
        <v>0</v>
      </c>
      <c r="G15" s="12">
        <v>41</v>
      </c>
      <c r="K15" s="12">
        <v>38</v>
      </c>
      <c r="L15" s="14">
        <v>42.7</v>
      </c>
      <c r="M15" s="14">
        <v>43.7</v>
      </c>
      <c r="P15" s="14" t="s">
        <v>0</v>
      </c>
      <c r="Q15" s="12">
        <v>38</v>
      </c>
    </row>
    <row r="16" spans="1:17" x14ac:dyDescent="0.3">
      <c r="A16" s="12">
        <v>39.700000000000003</v>
      </c>
      <c r="B16" s="12">
        <v>39.200000000000003</v>
      </c>
      <c r="C16" s="12">
        <v>39.9</v>
      </c>
      <c r="D16" s="1"/>
      <c r="F16" s="14" t="s">
        <v>0</v>
      </c>
      <c r="G16" s="12">
        <v>39.700000000000003</v>
      </c>
      <c r="K16" s="14">
        <v>36.700000000000003</v>
      </c>
      <c r="L16" s="14">
        <v>40.200000000000003</v>
      </c>
      <c r="M16" s="14">
        <v>41.9</v>
      </c>
      <c r="P16" s="14" t="s">
        <v>0</v>
      </c>
      <c r="Q16" s="14">
        <v>36.700000000000003</v>
      </c>
    </row>
    <row r="17" spans="6:17" x14ac:dyDescent="0.3">
      <c r="F17" s="14" t="s">
        <v>1</v>
      </c>
      <c r="G17" s="12">
        <v>39.9</v>
      </c>
      <c r="P17" s="14" t="s">
        <v>1</v>
      </c>
      <c r="Q17" s="14">
        <v>40.9</v>
      </c>
    </row>
    <row r="18" spans="6:17" x14ac:dyDescent="0.3">
      <c r="F18" s="14" t="s">
        <v>1</v>
      </c>
      <c r="G18" s="12">
        <v>40.9</v>
      </c>
      <c r="P18" s="14" t="s">
        <v>1</v>
      </c>
      <c r="Q18" s="14">
        <v>41.9</v>
      </c>
    </row>
    <row r="19" spans="6:17" x14ac:dyDescent="0.3">
      <c r="F19" s="14" t="s">
        <v>1</v>
      </c>
      <c r="G19" s="12">
        <v>38.6</v>
      </c>
      <c r="P19" s="14" t="s">
        <v>1</v>
      </c>
      <c r="Q19" s="14">
        <v>39.6</v>
      </c>
    </row>
    <row r="20" spans="6:17" x14ac:dyDescent="0.3">
      <c r="F20" s="14" t="s">
        <v>1</v>
      </c>
      <c r="G20" s="12">
        <v>41.9</v>
      </c>
      <c r="P20" s="14" t="s">
        <v>1</v>
      </c>
      <c r="Q20" s="14">
        <v>42.9</v>
      </c>
    </row>
    <row r="21" spans="6:17" x14ac:dyDescent="0.3">
      <c r="F21" s="14" t="s">
        <v>1</v>
      </c>
      <c r="G21" s="12">
        <v>41.7</v>
      </c>
      <c r="P21" s="14" t="s">
        <v>1</v>
      </c>
      <c r="Q21" s="14">
        <v>42.7</v>
      </c>
    </row>
    <row r="22" spans="6:17" x14ac:dyDescent="0.3">
      <c r="F22" s="14" t="s">
        <v>1</v>
      </c>
      <c r="G22" s="12">
        <v>39.200000000000003</v>
      </c>
      <c r="P22" s="14" t="s">
        <v>1</v>
      </c>
      <c r="Q22" s="14">
        <v>40.200000000000003</v>
      </c>
    </row>
    <row r="23" spans="6:17" x14ac:dyDescent="0.3">
      <c r="F23" s="14" t="s">
        <v>2</v>
      </c>
      <c r="G23" s="12">
        <v>39.799999999999997</v>
      </c>
      <c r="P23" s="14" t="s">
        <v>2</v>
      </c>
      <c r="Q23" s="14">
        <v>41.8</v>
      </c>
    </row>
    <row r="24" spans="6:17" x14ac:dyDescent="0.3">
      <c r="F24" s="14" t="s">
        <v>2</v>
      </c>
      <c r="G24" s="12">
        <v>39.1</v>
      </c>
      <c r="P24" s="14" t="s">
        <v>2</v>
      </c>
      <c r="Q24" s="14">
        <v>41.1</v>
      </c>
    </row>
    <row r="25" spans="6:17" x14ac:dyDescent="0.3">
      <c r="F25" s="14" t="s">
        <v>2</v>
      </c>
      <c r="G25" s="12">
        <v>38.700000000000003</v>
      </c>
      <c r="P25" s="14" t="s">
        <v>2</v>
      </c>
      <c r="Q25" s="14">
        <v>40.700000000000003</v>
      </c>
    </row>
    <row r="26" spans="6:17" x14ac:dyDescent="0.3">
      <c r="F26" s="14" t="s">
        <v>2</v>
      </c>
      <c r="G26" s="12">
        <v>40.9</v>
      </c>
      <c r="P26" s="14" t="s">
        <v>2</v>
      </c>
      <c r="Q26" s="14">
        <v>42.9</v>
      </c>
    </row>
    <row r="27" spans="6:17" x14ac:dyDescent="0.3">
      <c r="F27" s="14" t="s">
        <v>2</v>
      </c>
      <c r="G27" s="12">
        <v>41.7</v>
      </c>
      <c r="P27" s="14" t="s">
        <v>2</v>
      </c>
      <c r="Q27" s="14">
        <v>43.7</v>
      </c>
    </row>
    <row r="28" spans="6:17" x14ac:dyDescent="0.3">
      <c r="F28" s="14" t="s">
        <v>2</v>
      </c>
      <c r="G28" s="12">
        <v>39.9</v>
      </c>
      <c r="P28" s="14" t="s">
        <v>2</v>
      </c>
      <c r="Q28" s="14">
        <v>41.9</v>
      </c>
    </row>
  </sheetData>
  <mergeCells count="2">
    <mergeCell ref="A9:C9"/>
    <mergeCell ref="K9:M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6D1E-E15E-49F5-BAD7-DCC0B89213C7}">
  <dimension ref="A1:BQ55"/>
  <sheetViews>
    <sheetView workbookViewId="0">
      <selection activeCell="A2" sqref="A2"/>
    </sheetView>
  </sheetViews>
  <sheetFormatPr defaultRowHeight="14.4" x14ac:dyDescent="0.3"/>
  <cols>
    <col min="69" max="69" width="185.77734375" bestFit="1" customWidth="1"/>
  </cols>
  <sheetData>
    <row r="1" spans="1:68" ht="15.6" x14ac:dyDescent="0.3">
      <c r="A1" s="10" t="s">
        <v>91</v>
      </c>
    </row>
    <row r="5" spans="1:68" x14ac:dyDescent="0.3">
      <c r="A5" s="9" t="s">
        <v>87</v>
      </c>
      <c r="M5" s="9" t="s">
        <v>86</v>
      </c>
    </row>
    <row r="7" spans="1:68" x14ac:dyDescent="0.3">
      <c r="A7" t="s">
        <v>41</v>
      </c>
      <c r="G7" t="s">
        <v>28</v>
      </c>
      <c r="M7" t="s">
        <v>41</v>
      </c>
      <c r="S7" t="s">
        <v>28</v>
      </c>
    </row>
    <row r="10" spans="1:68" x14ac:dyDescent="0.3">
      <c r="B10" t="s">
        <v>31</v>
      </c>
      <c r="C10" t="s">
        <v>32</v>
      </c>
      <c r="D10" t="s">
        <v>33</v>
      </c>
      <c r="G10" t="s">
        <v>3</v>
      </c>
      <c r="H10" t="s">
        <v>30</v>
      </c>
      <c r="I10" t="s">
        <v>4</v>
      </c>
      <c r="N10" t="s">
        <v>31</v>
      </c>
      <c r="O10" t="s">
        <v>32</v>
      </c>
      <c r="P10" t="s">
        <v>33</v>
      </c>
      <c r="S10" t="s">
        <v>3</v>
      </c>
      <c r="T10" t="s">
        <v>30</v>
      </c>
      <c r="U10" t="s">
        <v>4</v>
      </c>
      <c r="W10" t="s">
        <v>3</v>
      </c>
      <c r="X10" s="15" t="s">
        <v>0</v>
      </c>
      <c r="Y10" s="15" t="s">
        <v>0</v>
      </c>
      <c r="Z10" s="15" t="s">
        <v>0</v>
      </c>
      <c r="AA10" s="15" t="s">
        <v>0</v>
      </c>
      <c r="AB10" s="15" t="s">
        <v>0</v>
      </c>
      <c r="AC10" s="15" t="s">
        <v>0</v>
      </c>
      <c r="AD10" s="15" t="s">
        <v>0</v>
      </c>
      <c r="AE10" s="15" t="s">
        <v>0</v>
      </c>
      <c r="AF10" s="15" t="s">
        <v>0</v>
      </c>
      <c r="AG10" s="15" t="s">
        <v>0</v>
      </c>
      <c r="AH10" s="15" t="s">
        <v>0</v>
      </c>
      <c r="AI10" s="15" t="s">
        <v>0</v>
      </c>
      <c r="AJ10" s="15" t="s">
        <v>0</v>
      </c>
      <c r="AK10" s="15" t="s">
        <v>0</v>
      </c>
      <c r="AL10" s="15" t="s">
        <v>0</v>
      </c>
      <c r="AM10" s="15" t="s">
        <v>1</v>
      </c>
      <c r="AN10" s="15" t="s">
        <v>1</v>
      </c>
      <c r="AO10" s="15" t="s">
        <v>1</v>
      </c>
      <c r="AP10" s="15" t="s">
        <v>1</v>
      </c>
      <c r="AQ10" s="15" t="s">
        <v>1</v>
      </c>
      <c r="AR10" s="15" t="s">
        <v>1</v>
      </c>
      <c r="AS10" s="15" t="s">
        <v>1</v>
      </c>
      <c r="AT10" s="15" t="s">
        <v>1</v>
      </c>
      <c r="AU10" s="15" t="s">
        <v>1</v>
      </c>
      <c r="AV10" s="15" t="s">
        <v>1</v>
      </c>
      <c r="AW10" s="15" t="s">
        <v>1</v>
      </c>
      <c r="AX10" s="15" t="s">
        <v>1</v>
      </c>
      <c r="AY10" s="15" t="s">
        <v>1</v>
      </c>
      <c r="AZ10" s="15" t="s">
        <v>1</v>
      </c>
      <c r="BA10" s="15" t="s">
        <v>1</v>
      </c>
      <c r="BB10" s="15" t="s">
        <v>2</v>
      </c>
      <c r="BC10" s="15" t="s">
        <v>2</v>
      </c>
      <c r="BD10" s="15" t="s">
        <v>2</v>
      </c>
      <c r="BE10" s="15" t="s">
        <v>2</v>
      </c>
      <c r="BF10" s="15" t="s">
        <v>2</v>
      </c>
      <c r="BG10" s="15" t="s">
        <v>2</v>
      </c>
      <c r="BH10" s="15" t="s">
        <v>2</v>
      </c>
      <c r="BI10" s="15" t="s">
        <v>2</v>
      </c>
      <c r="BJ10" s="15" t="s">
        <v>2</v>
      </c>
      <c r="BK10" s="15" t="s">
        <v>2</v>
      </c>
      <c r="BL10" s="15" t="s">
        <v>2</v>
      </c>
      <c r="BM10" s="15" t="s">
        <v>2</v>
      </c>
      <c r="BN10" s="15" t="s">
        <v>2</v>
      </c>
      <c r="BO10" s="15" t="s">
        <v>2</v>
      </c>
      <c r="BP10" s="15" t="s">
        <v>2</v>
      </c>
    </row>
    <row r="11" spans="1:68" x14ac:dyDescent="0.3">
      <c r="A11" t="s">
        <v>0</v>
      </c>
      <c r="B11" s="6">
        <v>38.200000000000003</v>
      </c>
      <c r="C11" s="6">
        <v>36</v>
      </c>
      <c r="D11" s="6">
        <v>37.799999999999997</v>
      </c>
      <c r="G11" s="15" t="s">
        <v>0</v>
      </c>
      <c r="H11" s="15" t="s">
        <v>31</v>
      </c>
      <c r="I11" s="6">
        <v>38.200000000000003</v>
      </c>
      <c r="M11" t="s">
        <v>0</v>
      </c>
      <c r="N11" s="6">
        <v>35.9</v>
      </c>
      <c r="O11" s="6">
        <v>38.299999999999997</v>
      </c>
      <c r="P11" s="6">
        <v>38.5</v>
      </c>
      <c r="S11" s="15" t="s">
        <v>0</v>
      </c>
      <c r="T11" s="15" t="s">
        <v>31</v>
      </c>
      <c r="U11" s="6">
        <v>35.9</v>
      </c>
      <c r="W11" t="s">
        <v>30</v>
      </c>
      <c r="X11" s="15" t="s">
        <v>31</v>
      </c>
      <c r="Y11" s="15" t="s">
        <v>31</v>
      </c>
      <c r="Z11" s="15" t="s">
        <v>31</v>
      </c>
      <c r="AA11" s="15" t="s">
        <v>31</v>
      </c>
      <c r="AB11" s="15" t="s">
        <v>31</v>
      </c>
      <c r="AC11" s="15" t="s">
        <v>32</v>
      </c>
      <c r="AD11" s="15" t="s">
        <v>32</v>
      </c>
      <c r="AE11" s="15" t="s">
        <v>32</v>
      </c>
      <c r="AF11" s="15" t="s">
        <v>32</v>
      </c>
      <c r="AG11" s="15" t="s">
        <v>32</v>
      </c>
      <c r="AH11" s="15" t="s">
        <v>33</v>
      </c>
      <c r="AI11" s="15" t="s">
        <v>33</v>
      </c>
      <c r="AJ11" s="15" t="s">
        <v>33</v>
      </c>
      <c r="AK11" s="15" t="s">
        <v>33</v>
      </c>
      <c r="AL11" s="15" t="s">
        <v>33</v>
      </c>
      <c r="AM11" s="15" t="s">
        <v>31</v>
      </c>
      <c r="AN11" s="15" t="s">
        <v>31</v>
      </c>
      <c r="AO11" s="15" t="s">
        <v>31</v>
      </c>
      <c r="AP11" s="15" t="s">
        <v>31</v>
      </c>
      <c r="AQ11" s="15" t="s">
        <v>31</v>
      </c>
      <c r="AR11" s="15" t="s">
        <v>32</v>
      </c>
      <c r="AS11" s="15" t="s">
        <v>32</v>
      </c>
      <c r="AT11" s="15" t="s">
        <v>32</v>
      </c>
      <c r="AU11" s="15" t="s">
        <v>32</v>
      </c>
      <c r="AV11" s="15" t="s">
        <v>32</v>
      </c>
      <c r="AW11" s="15" t="s">
        <v>33</v>
      </c>
      <c r="AX11" s="15" t="s">
        <v>33</v>
      </c>
      <c r="AY11" s="15" t="s">
        <v>33</v>
      </c>
      <c r="AZ11" s="15" t="s">
        <v>33</v>
      </c>
      <c r="BA11" s="15" t="s">
        <v>33</v>
      </c>
      <c r="BB11" s="15" t="s">
        <v>31</v>
      </c>
      <c r="BC11" s="15" t="s">
        <v>31</v>
      </c>
      <c r="BD11" s="15" t="s">
        <v>31</v>
      </c>
      <c r="BE11" s="15" t="s">
        <v>31</v>
      </c>
      <c r="BF11" s="15" t="s">
        <v>31</v>
      </c>
      <c r="BG11" s="15" t="s">
        <v>32</v>
      </c>
      <c r="BH11" s="15" t="s">
        <v>32</v>
      </c>
      <c r="BI11" s="15" t="s">
        <v>32</v>
      </c>
      <c r="BJ11" s="15" t="s">
        <v>32</v>
      </c>
      <c r="BK11" s="15" t="s">
        <v>32</v>
      </c>
      <c r="BL11" s="15" t="s">
        <v>33</v>
      </c>
      <c r="BM11" s="15" t="s">
        <v>33</v>
      </c>
      <c r="BN11" s="15" t="s">
        <v>33</v>
      </c>
      <c r="BO11" s="15" t="s">
        <v>33</v>
      </c>
      <c r="BP11" s="15" t="s">
        <v>33</v>
      </c>
    </row>
    <row r="12" spans="1:68" x14ac:dyDescent="0.3">
      <c r="A12" t="s">
        <v>0</v>
      </c>
      <c r="B12" s="6">
        <v>35.200000000000003</v>
      </c>
      <c r="C12" s="6">
        <v>34.799999999999997</v>
      </c>
      <c r="D12" s="6">
        <v>37.9</v>
      </c>
      <c r="G12" s="15" t="s">
        <v>0</v>
      </c>
      <c r="H12" s="15" t="s">
        <v>31</v>
      </c>
      <c r="I12" s="6">
        <v>35.200000000000003</v>
      </c>
      <c r="M12" t="s">
        <v>0</v>
      </c>
      <c r="N12" s="6">
        <v>35.799999999999997</v>
      </c>
      <c r="O12" s="6">
        <v>38.200000000000003</v>
      </c>
      <c r="P12" s="6">
        <v>37.700000000000003</v>
      </c>
      <c r="S12" s="15" t="s">
        <v>0</v>
      </c>
      <c r="T12" s="15" t="s">
        <v>31</v>
      </c>
      <c r="U12" s="6">
        <v>35.799999999999997</v>
      </c>
      <c r="W12" t="s">
        <v>4</v>
      </c>
      <c r="X12" s="6" t="s">
        <v>46</v>
      </c>
      <c r="Y12" s="6" t="s">
        <v>47</v>
      </c>
      <c r="Z12" s="6" t="s">
        <v>48</v>
      </c>
      <c r="AA12" s="6" t="s">
        <v>49</v>
      </c>
      <c r="AB12" s="6" t="s">
        <v>50</v>
      </c>
      <c r="AC12" s="6" t="s">
        <v>51</v>
      </c>
      <c r="AD12" s="6" t="s">
        <v>52</v>
      </c>
      <c r="AE12" s="6" t="s">
        <v>53</v>
      </c>
      <c r="AF12" s="6" t="s">
        <v>54</v>
      </c>
      <c r="AG12" s="6" t="s">
        <v>55</v>
      </c>
      <c r="AH12" s="6" t="s">
        <v>56</v>
      </c>
      <c r="AI12" s="6" t="s">
        <v>57</v>
      </c>
      <c r="AJ12" s="6" t="s">
        <v>58</v>
      </c>
      <c r="AK12" s="6">
        <v>37</v>
      </c>
      <c r="AL12" s="6" t="s">
        <v>52</v>
      </c>
      <c r="AM12" s="6" t="s">
        <v>59</v>
      </c>
      <c r="AN12" s="6" t="s">
        <v>60</v>
      </c>
      <c r="AO12" s="6" t="s">
        <v>61</v>
      </c>
      <c r="AP12" s="6" t="s">
        <v>62</v>
      </c>
      <c r="AQ12" s="6" t="s">
        <v>63</v>
      </c>
      <c r="AR12" s="6">
        <v>41</v>
      </c>
      <c r="AS12" s="6" t="s">
        <v>64</v>
      </c>
      <c r="AT12" s="6" t="s">
        <v>65</v>
      </c>
      <c r="AU12" s="6" t="s">
        <v>66</v>
      </c>
      <c r="AV12" s="6" t="s">
        <v>67</v>
      </c>
      <c r="AW12" s="6" t="s">
        <v>68</v>
      </c>
      <c r="AX12" s="6" t="s">
        <v>69</v>
      </c>
      <c r="AY12" s="6" t="s">
        <v>70</v>
      </c>
      <c r="AZ12" s="6" t="s">
        <v>71</v>
      </c>
      <c r="BA12" s="6" t="s">
        <v>72</v>
      </c>
      <c r="BB12" s="6" t="s">
        <v>63</v>
      </c>
      <c r="BC12" s="6" t="s">
        <v>73</v>
      </c>
      <c r="BD12" s="6" t="s">
        <v>74</v>
      </c>
      <c r="BE12" s="6" t="s">
        <v>75</v>
      </c>
      <c r="BF12" s="6" t="s">
        <v>76</v>
      </c>
      <c r="BG12" s="6">
        <v>43</v>
      </c>
      <c r="BH12" s="6" t="s">
        <v>65</v>
      </c>
      <c r="BI12" s="6" t="s">
        <v>77</v>
      </c>
      <c r="BJ12" s="6" t="s">
        <v>69</v>
      </c>
      <c r="BK12" s="6" t="s">
        <v>78</v>
      </c>
      <c r="BL12" s="6" t="s">
        <v>79</v>
      </c>
      <c r="BM12" s="6" t="s">
        <v>80</v>
      </c>
      <c r="BN12" s="6" t="s">
        <v>71</v>
      </c>
      <c r="BO12" s="6" t="s">
        <v>81</v>
      </c>
      <c r="BP12" s="6" t="s">
        <v>68</v>
      </c>
    </row>
    <row r="13" spans="1:68" x14ac:dyDescent="0.3">
      <c r="A13" t="s">
        <v>0</v>
      </c>
      <c r="B13" s="6">
        <v>36.1</v>
      </c>
      <c r="C13" s="6">
        <v>37.6</v>
      </c>
      <c r="D13" s="6">
        <v>36</v>
      </c>
      <c r="G13" s="15" t="s">
        <v>0</v>
      </c>
      <c r="H13" s="15" t="s">
        <v>31</v>
      </c>
      <c r="I13" s="6">
        <v>36.1</v>
      </c>
      <c r="M13" t="s">
        <v>0</v>
      </c>
      <c r="N13" s="6">
        <v>35.4</v>
      </c>
      <c r="O13" s="6">
        <v>37.799999999999997</v>
      </c>
      <c r="P13" s="6">
        <v>39.700000000000003</v>
      </c>
      <c r="S13" s="15" t="s">
        <v>0</v>
      </c>
      <c r="T13" s="15" t="s">
        <v>31</v>
      </c>
      <c r="U13" s="6">
        <v>35.4</v>
      </c>
    </row>
    <row r="14" spans="1:68" x14ac:dyDescent="0.3">
      <c r="A14" t="s">
        <v>0</v>
      </c>
      <c r="B14" s="6">
        <v>36.1</v>
      </c>
      <c r="C14" s="6">
        <v>36.799999999999997</v>
      </c>
      <c r="D14" s="6">
        <v>37.200000000000003</v>
      </c>
      <c r="G14" s="15" t="s">
        <v>0</v>
      </c>
      <c r="H14" s="15" t="s">
        <v>31</v>
      </c>
      <c r="I14" s="6">
        <v>36.1</v>
      </c>
      <c r="M14" t="s">
        <v>0</v>
      </c>
      <c r="N14" s="6">
        <v>36.5</v>
      </c>
      <c r="O14" s="6">
        <v>36.4</v>
      </c>
      <c r="P14" s="6">
        <v>37</v>
      </c>
      <c r="S14" s="15" t="s">
        <v>0</v>
      </c>
      <c r="T14" s="15" t="s">
        <v>31</v>
      </c>
      <c r="U14" s="6">
        <v>36.5</v>
      </c>
      <c r="W14" s="8" t="s">
        <v>43</v>
      </c>
      <c r="X14" t="str">
        <f>W14&amp;"'"&amp;X10&amp;"', "</f>
        <v xml:space="preserve">A&lt;-c( 'a1', </v>
      </c>
      <c r="Y14" t="str">
        <f t="shared" ref="Y14:BO14" si="0">X14&amp;"'"&amp;Y10&amp;"', "</f>
        <v xml:space="preserve">A&lt;-c( 'a1', 'a1', </v>
      </c>
      <c r="Z14" t="str">
        <f t="shared" si="0"/>
        <v xml:space="preserve">A&lt;-c( 'a1', 'a1', 'a1', </v>
      </c>
      <c r="AA14" t="str">
        <f t="shared" si="0"/>
        <v xml:space="preserve">A&lt;-c( 'a1', 'a1', 'a1', 'a1', </v>
      </c>
      <c r="AB14" t="str">
        <f t="shared" si="0"/>
        <v xml:space="preserve">A&lt;-c( 'a1', 'a1', 'a1', 'a1', 'a1', </v>
      </c>
      <c r="AC14" t="str">
        <f t="shared" si="0"/>
        <v xml:space="preserve">A&lt;-c( 'a1', 'a1', 'a1', 'a1', 'a1', 'a1', </v>
      </c>
      <c r="AD14" t="str">
        <f t="shared" si="0"/>
        <v xml:space="preserve">A&lt;-c( 'a1', 'a1', 'a1', 'a1', 'a1', 'a1', 'a1', </v>
      </c>
      <c r="AE14" t="str">
        <f t="shared" si="0"/>
        <v xml:space="preserve">A&lt;-c( 'a1', 'a1', 'a1', 'a1', 'a1', 'a1', 'a1', 'a1', </v>
      </c>
      <c r="AF14" t="str">
        <f t="shared" si="0"/>
        <v xml:space="preserve">A&lt;-c( 'a1', 'a1', 'a1', 'a1', 'a1', 'a1', 'a1', 'a1', 'a1', </v>
      </c>
      <c r="AG14" t="str">
        <f t="shared" si="0"/>
        <v xml:space="preserve">A&lt;-c( 'a1', 'a1', 'a1', 'a1', 'a1', 'a1', 'a1', 'a1', 'a1', 'a1', </v>
      </c>
      <c r="AH14" t="str">
        <f t="shared" si="0"/>
        <v xml:space="preserve">A&lt;-c( 'a1', 'a1', 'a1', 'a1', 'a1', 'a1', 'a1', 'a1', 'a1', 'a1', 'a1', </v>
      </c>
      <c r="AI14" t="str">
        <f t="shared" si="0"/>
        <v xml:space="preserve">A&lt;-c( 'a1', 'a1', 'a1', 'a1', 'a1', 'a1', 'a1', 'a1', 'a1', 'a1', 'a1', 'a1', </v>
      </c>
      <c r="AJ14" t="str">
        <f t="shared" si="0"/>
        <v xml:space="preserve">A&lt;-c( 'a1', 'a1', 'a1', 'a1', 'a1', 'a1', 'a1', 'a1', 'a1', 'a1', 'a1', 'a1', 'a1', </v>
      </c>
      <c r="AK14" t="str">
        <f t="shared" si="0"/>
        <v xml:space="preserve">A&lt;-c( 'a1', 'a1', 'a1', 'a1', 'a1', 'a1', 'a1', 'a1', 'a1', 'a1', 'a1', 'a1', 'a1', 'a1', </v>
      </c>
      <c r="AL14" t="str">
        <f t="shared" si="0"/>
        <v xml:space="preserve">A&lt;-c( 'a1', 'a1', 'a1', 'a1', 'a1', 'a1', 'a1', 'a1', 'a1', 'a1', 'a1', 'a1', 'a1', 'a1', 'a1', </v>
      </c>
      <c r="AM14" t="str">
        <f t="shared" si="0"/>
        <v xml:space="preserve">A&lt;-c( 'a1', 'a1', 'a1', 'a1', 'a1', 'a1', 'a1', 'a1', 'a1', 'a1', 'a1', 'a1', 'a1', 'a1', 'a1', 'a2', </v>
      </c>
      <c r="AN14" t="str">
        <f t="shared" si="0"/>
        <v xml:space="preserve">A&lt;-c( 'a1', 'a1', 'a1', 'a1', 'a1', 'a1', 'a1', 'a1', 'a1', 'a1', 'a1', 'a1', 'a1', 'a1', 'a1', 'a2', 'a2', </v>
      </c>
      <c r="AO14" t="str">
        <f t="shared" si="0"/>
        <v xml:space="preserve">A&lt;-c( 'a1', 'a1', 'a1', 'a1', 'a1', 'a1', 'a1', 'a1', 'a1', 'a1', 'a1', 'a1', 'a1', 'a1', 'a1', 'a2', 'a2', 'a2', </v>
      </c>
      <c r="AP14" t="str">
        <f t="shared" si="0"/>
        <v xml:space="preserve">A&lt;-c( 'a1', 'a1', 'a1', 'a1', 'a1', 'a1', 'a1', 'a1', 'a1', 'a1', 'a1', 'a1', 'a1', 'a1', 'a1', 'a2', 'a2', 'a2', 'a2', </v>
      </c>
      <c r="AQ14" t="str">
        <f t="shared" si="0"/>
        <v xml:space="preserve">A&lt;-c( 'a1', 'a1', 'a1', 'a1', 'a1', 'a1', 'a1', 'a1', 'a1', 'a1', 'a1', 'a1', 'a1', 'a1', 'a1', 'a2', 'a2', 'a2', 'a2', 'a2', </v>
      </c>
      <c r="AR14" t="str">
        <f t="shared" si="0"/>
        <v xml:space="preserve">A&lt;-c( 'a1', 'a1', 'a1', 'a1', 'a1', 'a1', 'a1', 'a1', 'a1', 'a1', 'a1', 'a1', 'a1', 'a1', 'a1', 'a2', 'a2', 'a2', 'a2', 'a2', 'a2', </v>
      </c>
      <c r="AS14" t="str">
        <f t="shared" si="0"/>
        <v xml:space="preserve">A&lt;-c( 'a1', 'a1', 'a1', 'a1', 'a1', 'a1', 'a1', 'a1', 'a1', 'a1', 'a1', 'a1', 'a1', 'a1', 'a1', 'a2', 'a2', 'a2', 'a2', 'a2', 'a2', 'a2', </v>
      </c>
      <c r="AT14" t="str">
        <f t="shared" si="0"/>
        <v xml:space="preserve">A&lt;-c( 'a1', 'a1', 'a1', 'a1', 'a1', 'a1', 'a1', 'a1', 'a1', 'a1', 'a1', 'a1', 'a1', 'a1', 'a1', 'a2', 'a2', 'a2', 'a2', 'a2', 'a2', 'a2', 'a2', </v>
      </c>
      <c r="AU14" t="str">
        <f t="shared" si="0"/>
        <v xml:space="preserve">A&lt;-c( 'a1', 'a1', 'a1', 'a1', 'a1', 'a1', 'a1', 'a1', 'a1', 'a1', 'a1', 'a1', 'a1', 'a1', 'a1', 'a2', 'a2', 'a2', 'a2', 'a2', 'a2', 'a2', 'a2', 'a2', </v>
      </c>
      <c r="AV14" t="str">
        <f t="shared" si="0"/>
        <v xml:space="preserve">A&lt;-c( 'a1', 'a1', 'a1', 'a1', 'a1', 'a1', 'a1', 'a1', 'a1', 'a1', 'a1', 'a1', 'a1', 'a1', 'a1', 'a2', 'a2', 'a2', 'a2', 'a2', 'a2', 'a2', 'a2', 'a2', 'a2', </v>
      </c>
      <c r="AW14" t="str">
        <f t="shared" si="0"/>
        <v xml:space="preserve">A&lt;-c( 'a1', 'a1', 'a1', 'a1', 'a1', 'a1', 'a1', 'a1', 'a1', 'a1', 'a1', 'a1', 'a1', 'a1', 'a1', 'a2', 'a2', 'a2', 'a2', 'a2', 'a2', 'a2', 'a2', 'a2', 'a2', 'a2', </v>
      </c>
      <c r="AX14" t="str">
        <f t="shared" si="0"/>
        <v xml:space="preserve">A&lt;-c( 'a1', 'a1', 'a1', 'a1', 'a1', 'a1', 'a1', 'a1', 'a1', 'a1', 'a1', 'a1', 'a1', 'a1', 'a1', 'a2', 'a2', 'a2', 'a2', 'a2', 'a2', 'a2', 'a2', 'a2', 'a2', 'a2', 'a2', </v>
      </c>
      <c r="AY14" t="str">
        <f t="shared" si="0"/>
        <v xml:space="preserve">A&lt;-c( 'a1', 'a1', 'a1', 'a1', 'a1', 'a1', 'a1', 'a1', 'a1', 'a1', 'a1', 'a1', 'a1', 'a1', 'a1', 'a2', 'a2', 'a2', 'a2', 'a2', 'a2', 'a2', 'a2', 'a2', 'a2', 'a2', 'a2', 'a2', </v>
      </c>
      <c r="AZ14" t="str">
        <f t="shared" si="0"/>
        <v xml:space="preserve">A&lt;-c( 'a1', 'a1', 'a1', 'a1', 'a1', 'a1', 'a1', 'a1', 'a1', 'a1', 'a1', 'a1', 'a1', 'a1', 'a1', 'a2', 'a2', 'a2', 'a2', 'a2', 'a2', 'a2', 'a2', 'a2', 'a2', 'a2', 'a2', 'a2', 'a2', </v>
      </c>
      <c r="BA14" t="str">
        <f t="shared" si="0"/>
        <v xml:space="preserve">A&lt;-c( 'a1', 'a1', 'a1', 'a1', 'a1', 'a1', 'a1', 'a1', 'a1', 'a1', 'a1', 'a1', 'a1', 'a1', 'a1', 'a2', 'a2', 'a2', 'a2', 'a2', 'a2', 'a2', 'a2', 'a2', 'a2', 'a2', 'a2', 'a2', 'a2', 'a2', </v>
      </c>
      <c r="BB14" t="str">
        <f t="shared" si="0"/>
        <v xml:space="preserve">A&lt;-c( 'a1', 'a1', 'a1', 'a1', 'a1', 'a1', 'a1', 'a1', 'a1', 'a1', 'a1', 'a1', 'a1', 'a1', 'a1', 'a2', 'a2', 'a2', 'a2', 'a2', 'a2', 'a2', 'a2', 'a2', 'a2', 'a2', 'a2', 'a2', 'a2', 'a2', 'a3', </v>
      </c>
      <c r="BC14" t="str">
        <f t="shared" si="0"/>
        <v xml:space="preserve">A&lt;-c( 'a1', 'a1', 'a1', 'a1', 'a1', 'a1', 'a1', 'a1', 'a1', 'a1', 'a1', 'a1', 'a1', 'a1', 'a1', 'a2', 'a2', 'a2', 'a2', 'a2', 'a2', 'a2', 'a2', 'a2', 'a2', 'a2', 'a2', 'a2', 'a2', 'a2', 'a3', 'a3', </v>
      </c>
      <c r="BD14" t="str">
        <f t="shared" si="0"/>
        <v xml:space="preserve">A&lt;-c( 'a1', 'a1', 'a1', 'a1', 'a1', 'a1', 'a1', 'a1', 'a1', 'a1', 'a1', 'a1', 'a1', 'a1', 'a1', 'a2', 'a2', 'a2', 'a2', 'a2', 'a2', 'a2', 'a2', 'a2', 'a2', 'a2', 'a2', 'a2', 'a2', 'a2', 'a3', 'a3', 'a3', </v>
      </c>
      <c r="BE14" t="str">
        <f t="shared" si="0"/>
        <v xml:space="preserve">A&lt;-c( 'a1', 'a1', 'a1', 'a1', 'a1', 'a1', 'a1', 'a1', 'a1', 'a1', 'a1', 'a1', 'a1', 'a1', 'a1', 'a2', 'a2', 'a2', 'a2', 'a2', 'a2', 'a2', 'a2', 'a2', 'a2', 'a2', 'a2', 'a2', 'a2', 'a2', 'a3', 'a3', 'a3', 'a3', </v>
      </c>
      <c r="BF14" t="str">
        <f t="shared" si="0"/>
        <v xml:space="preserve">A&lt;-c( 'a1', 'a1', 'a1', 'a1', 'a1', 'a1', 'a1', 'a1', 'a1', 'a1', 'a1', 'a1', 'a1', 'a1', 'a1', 'a2', 'a2', 'a2', 'a2', 'a2', 'a2', 'a2', 'a2', 'a2', 'a2', 'a2', 'a2', 'a2', 'a2', 'a2', 'a3', 'a3', 'a3', 'a3', 'a3', </v>
      </c>
      <c r="BG14" t="str">
        <f t="shared" si="0"/>
        <v xml:space="preserve">A&lt;-c( 'a1', 'a1', 'a1', 'a1', 'a1', 'a1', 'a1', 'a1', 'a1', 'a1', 'a1', 'a1', 'a1', 'a1', 'a1', 'a2', 'a2', 'a2', 'a2', 'a2', 'a2', 'a2', 'a2', 'a2', 'a2', 'a2', 'a2', 'a2', 'a2', 'a2', 'a3', 'a3', 'a3', 'a3', 'a3', 'a3', </v>
      </c>
      <c r="BH14" t="str">
        <f t="shared" si="0"/>
        <v xml:space="preserve">A&lt;-c( 'a1', 'a1', 'a1', 'a1', 'a1', 'a1', 'a1', 'a1', 'a1', 'a1', 'a1', 'a1', 'a1', 'a1', 'a1', 'a2', 'a2', 'a2', 'a2', 'a2', 'a2', 'a2', 'a2', 'a2', 'a2', 'a2', 'a2', 'a2', 'a2', 'a2', 'a3', 'a3', 'a3', 'a3', 'a3', 'a3', 'a3', </v>
      </c>
      <c r="BI14" t="str">
        <f t="shared" si="0"/>
        <v xml:space="preserve">A&lt;-c( 'a1', 'a1', 'a1', 'a1', 'a1', 'a1', 'a1', 'a1', 'a1', 'a1', 'a1', 'a1', 'a1', 'a1', 'a1', 'a2', 'a2', 'a2', 'a2', 'a2', 'a2', 'a2', 'a2', 'a2', 'a2', 'a2', 'a2', 'a2', 'a2', 'a2', 'a3', 'a3', 'a3', 'a3', 'a3', 'a3', 'a3', 'a3', </v>
      </c>
      <c r="BJ14" t="str">
        <f t="shared" si="0"/>
        <v xml:space="preserve">A&lt;-c( 'a1', 'a1', 'a1', 'a1', 'a1', 'a1', 'a1', 'a1', 'a1', 'a1', 'a1', 'a1', 'a1', 'a1', 'a1', 'a2', 'a2', 'a2', 'a2', 'a2', 'a2', 'a2', 'a2', 'a2', 'a2', 'a2', 'a2', 'a2', 'a2', 'a2', 'a3', 'a3', 'a3', 'a3', 'a3', 'a3', 'a3', 'a3', 'a3', </v>
      </c>
      <c r="BK14" t="str">
        <f t="shared" si="0"/>
        <v xml:space="preserve">A&lt;-c( 'a1', 'a1', 'a1', 'a1', 'a1', 'a1', 'a1', 'a1', 'a1', 'a1', 'a1', 'a1', 'a1', 'a1', 'a1', 'a2', 'a2', 'a2', 'a2', 'a2', 'a2', 'a2', 'a2', 'a2', 'a2', 'a2', 'a2', 'a2', 'a2', 'a2', 'a3', 'a3', 'a3', 'a3', 'a3', 'a3', 'a3', 'a3', 'a3', 'a3', </v>
      </c>
      <c r="BL14" t="str">
        <f t="shared" si="0"/>
        <v xml:space="preserve">A&lt;-c( 'a1', 'a1', 'a1', 'a1', 'a1', 'a1', 'a1', 'a1', 'a1', 'a1', 'a1', 'a1', 'a1', 'a1', 'a1', 'a2', 'a2', 'a2', 'a2', 'a2', 'a2', 'a2', 'a2', 'a2', 'a2', 'a2', 'a2', 'a2', 'a2', 'a2', 'a3', 'a3', 'a3', 'a3', 'a3', 'a3', 'a3', 'a3', 'a3', 'a3', 'a3', </v>
      </c>
      <c r="BM14" t="str">
        <f t="shared" si="0"/>
        <v xml:space="preserve">A&lt;-c( 'a1', 'a1', 'a1', 'a1', 'a1', 'a1', 'a1', 'a1', 'a1', 'a1', 'a1', 'a1', 'a1', 'a1', 'a1', 'a2', 'a2', 'a2', 'a2', 'a2', 'a2', 'a2', 'a2', 'a2', 'a2', 'a2', 'a2', 'a2', 'a2', 'a2', 'a3', 'a3', 'a3', 'a3', 'a3', 'a3', 'a3', 'a3', 'a3', 'a3', 'a3', 'a3', </v>
      </c>
      <c r="BN14" t="str">
        <f t="shared" si="0"/>
        <v xml:space="preserve">A&lt;-c( 'a1', 'a1', 'a1', 'a1', 'a1', 'a1', 'a1', 'a1', 'a1', 'a1', 'a1', 'a1', 'a1', 'a1', 'a1', 'a2', 'a2', 'a2', 'a2', 'a2', 'a2', 'a2', 'a2', 'a2', 'a2', 'a2', 'a2', 'a2', 'a2', 'a2', 'a3', 'a3', 'a3', 'a3', 'a3', 'a3', 'a3', 'a3', 'a3', 'a3', 'a3', 'a3', 'a3', </v>
      </c>
      <c r="BO14" t="str">
        <f t="shared" si="0"/>
        <v xml:space="preserve">A&lt;-c( 'a1', 'a1', 'a1', 'a1', 'a1', 'a1', 'a1', 'a1', 'a1', 'a1', 'a1', 'a1', 'a1', 'a1', 'a1', 'a2', 'a2', 'a2', 'a2', 'a2', 'a2', 'a2', 'a2', 'a2', 'a2', 'a2', 'a2', 'a2', 'a2', 'a2', 'a3', 'a3', 'a3', 'a3', 'a3', 'a3', 'a3', 'a3', 'a3', 'a3', 'a3', 'a3', 'a3', 'a3', </v>
      </c>
      <c r="BP14" s="16" t="str">
        <f>BO14&amp;"'"&amp;BP10&amp;"')"</f>
        <v>A&lt;-c( 'a1', 'a1', 'a1', 'a1', 'a1', 'a1', 'a1', 'a1', 'a1', 'a1', 'a1', 'a1', 'a1', 'a1', 'a1', 'a2', 'a2', 'a2', 'a2', 'a2', 'a2', 'a2', 'a2', 'a2', 'a2', 'a2', 'a2', 'a2', 'a2', 'a2', 'a3', 'a3', 'a3', 'a3', 'a3', 'a3', 'a3', 'a3', 'a3', 'a3', 'a3', 'a3', 'a3', 'a3', 'a3')</v>
      </c>
    </row>
    <row r="15" spans="1:68" x14ac:dyDescent="0.3">
      <c r="A15" t="s">
        <v>0</v>
      </c>
      <c r="B15" s="6">
        <v>36.200000000000003</v>
      </c>
      <c r="C15" s="6">
        <v>37.700000000000003</v>
      </c>
      <c r="D15" s="6">
        <v>36.799999999999997</v>
      </c>
      <c r="G15" s="15" t="s">
        <v>0</v>
      </c>
      <c r="H15" s="15" t="s">
        <v>31</v>
      </c>
      <c r="I15" s="6">
        <v>36.200000000000003</v>
      </c>
      <c r="M15" t="s">
        <v>0</v>
      </c>
      <c r="N15" s="6">
        <v>34.299999999999997</v>
      </c>
      <c r="O15" s="6">
        <v>35.700000000000003</v>
      </c>
      <c r="P15" s="6">
        <v>38.200000000000003</v>
      </c>
      <c r="S15" s="15" t="s">
        <v>0</v>
      </c>
      <c r="T15" s="15" t="s">
        <v>31</v>
      </c>
      <c r="U15" s="6">
        <v>34.299999999999997</v>
      </c>
      <c r="W15" s="8" t="s">
        <v>44</v>
      </c>
      <c r="X15" t="str">
        <f>W15&amp;"'"&amp;X11&amp;"', "</f>
        <v xml:space="preserve">B&lt;-c( 'b1', </v>
      </c>
      <c r="Y15" t="str">
        <f t="shared" ref="Y15:BO15" si="1">X15&amp;"'"&amp;Y11&amp;"', "</f>
        <v xml:space="preserve">B&lt;-c( 'b1', 'b1', </v>
      </c>
      <c r="Z15" t="str">
        <f t="shared" si="1"/>
        <v xml:space="preserve">B&lt;-c( 'b1', 'b1', 'b1', </v>
      </c>
      <c r="AA15" t="str">
        <f t="shared" si="1"/>
        <v xml:space="preserve">B&lt;-c( 'b1', 'b1', 'b1', 'b1', </v>
      </c>
      <c r="AB15" t="str">
        <f t="shared" si="1"/>
        <v xml:space="preserve">B&lt;-c( 'b1', 'b1', 'b1', 'b1', 'b1', </v>
      </c>
      <c r="AC15" t="str">
        <f t="shared" si="1"/>
        <v xml:space="preserve">B&lt;-c( 'b1', 'b1', 'b1', 'b1', 'b1', 'b2', </v>
      </c>
      <c r="AD15" t="str">
        <f t="shared" si="1"/>
        <v xml:space="preserve">B&lt;-c( 'b1', 'b1', 'b1', 'b1', 'b1', 'b2', 'b2', </v>
      </c>
      <c r="AE15" t="str">
        <f t="shared" si="1"/>
        <v xml:space="preserve">B&lt;-c( 'b1', 'b1', 'b1', 'b1', 'b1', 'b2', 'b2', 'b2', </v>
      </c>
      <c r="AF15" t="str">
        <f t="shared" si="1"/>
        <v xml:space="preserve">B&lt;-c( 'b1', 'b1', 'b1', 'b1', 'b1', 'b2', 'b2', 'b2', 'b2', </v>
      </c>
      <c r="AG15" t="str">
        <f t="shared" si="1"/>
        <v xml:space="preserve">B&lt;-c( 'b1', 'b1', 'b1', 'b1', 'b1', 'b2', 'b2', 'b2', 'b2', 'b2', </v>
      </c>
      <c r="AH15" t="str">
        <f t="shared" si="1"/>
        <v xml:space="preserve">B&lt;-c( 'b1', 'b1', 'b1', 'b1', 'b1', 'b2', 'b2', 'b2', 'b2', 'b2', 'b3', </v>
      </c>
      <c r="AI15" t="str">
        <f t="shared" si="1"/>
        <v xml:space="preserve">B&lt;-c( 'b1', 'b1', 'b1', 'b1', 'b1', 'b2', 'b2', 'b2', 'b2', 'b2', 'b3', 'b3', </v>
      </c>
      <c r="AJ15" t="str">
        <f t="shared" si="1"/>
        <v xml:space="preserve">B&lt;-c( 'b1', 'b1', 'b1', 'b1', 'b1', 'b2', 'b2', 'b2', 'b2', 'b2', 'b3', 'b3', 'b3', </v>
      </c>
      <c r="AK15" t="str">
        <f t="shared" si="1"/>
        <v xml:space="preserve">B&lt;-c( 'b1', 'b1', 'b1', 'b1', 'b1', 'b2', 'b2', 'b2', 'b2', 'b2', 'b3', 'b3', 'b3', 'b3', </v>
      </c>
      <c r="AL15" t="str">
        <f t="shared" si="1"/>
        <v xml:space="preserve">B&lt;-c( 'b1', 'b1', 'b1', 'b1', 'b1', 'b2', 'b2', 'b2', 'b2', 'b2', 'b3', 'b3', 'b3', 'b3', 'b3', </v>
      </c>
      <c r="AM15" t="str">
        <f t="shared" si="1"/>
        <v xml:space="preserve">B&lt;-c( 'b1', 'b1', 'b1', 'b1', 'b1', 'b2', 'b2', 'b2', 'b2', 'b2', 'b3', 'b3', 'b3', 'b3', 'b3', 'b1', </v>
      </c>
      <c r="AN15" t="str">
        <f t="shared" si="1"/>
        <v xml:space="preserve">B&lt;-c( 'b1', 'b1', 'b1', 'b1', 'b1', 'b2', 'b2', 'b2', 'b2', 'b2', 'b3', 'b3', 'b3', 'b3', 'b3', 'b1', 'b1', </v>
      </c>
      <c r="AO15" t="str">
        <f t="shared" si="1"/>
        <v xml:space="preserve">B&lt;-c( 'b1', 'b1', 'b1', 'b1', 'b1', 'b2', 'b2', 'b2', 'b2', 'b2', 'b3', 'b3', 'b3', 'b3', 'b3', 'b1', 'b1', 'b1', </v>
      </c>
      <c r="AP15" t="str">
        <f t="shared" si="1"/>
        <v xml:space="preserve">B&lt;-c( 'b1', 'b1', 'b1', 'b1', 'b1', 'b2', 'b2', 'b2', 'b2', 'b2', 'b3', 'b3', 'b3', 'b3', 'b3', 'b1', 'b1', 'b1', 'b1', </v>
      </c>
      <c r="AQ15" t="str">
        <f t="shared" si="1"/>
        <v xml:space="preserve">B&lt;-c( 'b1', 'b1', 'b1', 'b1', 'b1', 'b2', 'b2', 'b2', 'b2', 'b2', 'b3', 'b3', 'b3', 'b3', 'b3', 'b1', 'b1', 'b1', 'b1', 'b1', </v>
      </c>
      <c r="AR15" t="str">
        <f t="shared" si="1"/>
        <v xml:space="preserve">B&lt;-c( 'b1', 'b1', 'b1', 'b1', 'b1', 'b2', 'b2', 'b2', 'b2', 'b2', 'b3', 'b3', 'b3', 'b3', 'b3', 'b1', 'b1', 'b1', 'b1', 'b1', 'b2', </v>
      </c>
      <c r="AS15" t="str">
        <f t="shared" si="1"/>
        <v xml:space="preserve">B&lt;-c( 'b1', 'b1', 'b1', 'b1', 'b1', 'b2', 'b2', 'b2', 'b2', 'b2', 'b3', 'b3', 'b3', 'b3', 'b3', 'b1', 'b1', 'b1', 'b1', 'b1', 'b2', 'b2', </v>
      </c>
      <c r="AT15" t="str">
        <f t="shared" si="1"/>
        <v xml:space="preserve">B&lt;-c( 'b1', 'b1', 'b1', 'b1', 'b1', 'b2', 'b2', 'b2', 'b2', 'b2', 'b3', 'b3', 'b3', 'b3', 'b3', 'b1', 'b1', 'b1', 'b1', 'b1', 'b2', 'b2', 'b2', </v>
      </c>
      <c r="AU15" t="str">
        <f t="shared" si="1"/>
        <v xml:space="preserve">B&lt;-c( 'b1', 'b1', 'b1', 'b1', 'b1', 'b2', 'b2', 'b2', 'b2', 'b2', 'b3', 'b3', 'b3', 'b3', 'b3', 'b1', 'b1', 'b1', 'b1', 'b1', 'b2', 'b2', 'b2', 'b2', </v>
      </c>
      <c r="AV15" t="str">
        <f t="shared" si="1"/>
        <v xml:space="preserve">B&lt;-c( 'b1', 'b1', 'b1', 'b1', 'b1', 'b2', 'b2', 'b2', 'b2', 'b2', 'b3', 'b3', 'b3', 'b3', 'b3', 'b1', 'b1', 'b1', 'b1', 'b1', 'b2', 'b2', 'b2', 'b2', 'b2', </v>
      </c>
      <c r="AW15" t="str">
        <f t="shared" si="1"/>
        <v xml:space="preserve">B&lt;-c( 'b1', 'b1', 'b1', 'b1', 'b1', 'b2', 'b2', 'b2', 'b2', 'b2', 'b3', 'b3', 'b3', 'b3', 'b3', 'b1', 'b1', 'b1', 'b1', 'b1', 'b2', 'b2', 'b2', 'b2', 'b2', 'b3', </v>
      </c>
      <c r="AX15" t="str">
        <f t="shared" si="1"/>
        <v xml:space="preserve">B&lt;-c( 'b1', 'b1', 'b1', 'b1', 'b1', 'b2', 'b2', 'b2', 'b2', 'b2', 'b3', 'b3', 'b3', 'b3', 'b3', 'b1', 'b1', 'b1', 'b1', 'b1', 'b2', 'b2', 'b2', 'b2', 'b2', 'b3', 'b3', </v>
      </c>
      <c r="AY15" t="str">
        <f t="shared" si="1"/>
        <v xml:space="preserve">B&lt;-c( 'b1', 'b1', 'b1', 'b1', 'b1', 'b2', 'b2', 'b2', 'b2', 'b2', 'b3', 'b3', 'b3', 'b3', 'b3', 'b1', 'b1', 'b1', 'b1', 'b1', 'b2', 'b2', 'b2', 'b2', 'b2', 'b3', 'b3', 'b3', </v>
      </c>
      <c r="AZ15" t="str">
        <f t="shared" si="1"/>
        <v xml:space="preserve">B&lt;-c( 'b1', 'b1', 'b1', 'b1', 'b1', 'b2', 'b2', 'b2', 'b2', 'b2', 'b3', 'b3', 'b3', 'b3', 'b3', 'b1', 'b1', 'b1', 'b1', 'b1', 'b2', 'b2', 'b2', 'b2', 'b2', 'b3', 'b3', 'b3', 'b3', </v>
      </c>
      <c r="BA15" t="str">
        <f t="shared" si="1"/>
        <v xml:space="preserve">B&lt;-c( 'b1', 'b1', 'b1', 'b1', 'b1', 'b2', 'b2', 'b2', 'b2', 'b2', 'b3', 'b3', 'b3', 'b3', 'b3', 'b1', 'b1', 'b1', 'b1', 'b1', 'b2', 'b2', 'b2', 'b2', 'b2', 'b3', 'b3', 'b3', 'b3', 'b3', </v>
      </c>
      <c r="BB15" t="str">
        <f t="shared" si="1"/>
        <v xml:space="preserve">B&lt;-c( 'b1', 'b1', 'b1', 'b1', 'b1', 'b2', 'b2', 'b2', 'b2', 'b2', 'b3', 'b3', 'b3', 'b3', 'b3', 'b1', 'b1', 'b1', 'b1', 'b1', 'b2', 'b2', 'b2', 'b2', 'b2', 'b3', 'b3', 'b3', 'b3', 'b3', 'b1', </v>
      </c>
      <c r="BC15" t="str">
        <f t="shared" si="1"/>
        <v xml:space="preserve">B&lt;-c( 'b1', 'b1', 'b1', 'b1', 'b1', 'b2', 'b2', 'b2', 'b2', 'b2', 'b3', 'b3', 'b3', 'b3', 'b3', 'b1', 'b1', 'b1', 'b1', 'b1', 'b2', 'b2', 'b2', 'b2', 'b2', 'b3', 'b3', 'b3', 'b3', 'b3', 'b1', 'b1', </v>
      </c>
      <c r="BD15" t="str">
        <f t="shared" si="1"/>
        <v xml:space="preserve">B&lt;-c( 'b1', 'b1', 'b1', 'b1', 'b1', 'b2', 'b2', 'b2', 'b2', 'b2', 'b3', 'b3', 'b3', 'b3', 'b3', 'b1', 'b1', 'b1', 'b1', 'b1', 'b2', 'b2', 'b2', 'b2', 'b2', 'b3', 'b3', 'b3', 'b3', 'b3', 'b1', 'b1', 'b1', </v>
      </c>
      <c r="BE15" t="str">
        <f t="shared" si="1"/>
        <v xml:space="preserve">B&lt;-c( 'b1', 'b1', 'b1', 'b1', 'b1', 'b2', 'b2', 'b2', 'b2', 'b2', 'b3', 'b3', 'b3', 'b3', 'b3', 'b1', 'b1', 'b1', 'b1', 'b1', 'b2', 'b2', 'b2', 'b2', 'b2', 'b3', 'b3', 'b3', 'b3', 'b3', 'b1', 'b1', 'b1', 'b1', </v>
      </c>
      <c r="BF15" t="str">
        <f t="shared" si="1"/>
        <v xml:space="preserve">B&lt;-c( 'b1', 'b1', 'b1', 'b1', 'b1', 'b2', 'b2', 'b2', 'b2', 'b2', 'b3', 'b3', 'b3', 'b3', 'b3', 'b1', 'b1', 'b1', 'b1', 'b1', 'b2', 'b2', 'b2', 'b2', 'b2', 'b3', 'b3', 'b3', 'b3', 'b3', 'b1', 'b1', 'b1', 'b1', 'b1', </v>
      </c>
      <c r="BG15" t="str">
        <f t="shared" si="1"/>
        <v xml:space="preserve">B&lt;-c( 'b1', 'b1', 'b1', 'b1', 'b1', 'b2', 'b2', 'b2', 'b2', 'b2', 'b3', 'b3', 'b3', 'b3', 'b3', 'b1', 'b1', 'b1', 'b1', 'b1', 'b2', 'b2', 'b2', 'b2', 'b2', 'b3', 'b3', 'b3', 'b3', 'b3', 'b1', 'b1', 'b1', 'b1', 'b1', 'b2', </v>
      </c>
      <c r="BH15" t="str">
        <f t="shared" si="1"/>
        <v xml:space="preserve">B&lt;-c( 'b1', 'b1', 'b1', 'b1', 'b1', 'b2', 'b2', 'b2', 'b2', 'b2', 'b3', 'b3', 'b3', 'b3', 'b3', 'b1', 'b1', 'b1', 'b1', 'b1', 'b2', 'b2', 'b2', 'b2', 'b2', 'b3', 'b3', 'b3', 'b3', 'b3', 'b1', 'b1', 'b1', 'b1', 'b1', 'b2', 'b2', </v>
      </c>
      <c r="BI15" t="str">
        <f t="shared" si="1"/>
        <v xml:space="preserve">B&lt;-c( 'b1', 'b1', 'b1', 'b1', 'b1', 'b2', 'b2', 'b2', 'b2', 'b2', 'b3', 'b3', 'b3', 'b3', 'b3', 'b1', 'b1', 'b1', 'b1', 'b1', 'b2', 'b2', 'b2', 'b2', 'b2', 'b3', 'b3', 'b3', 'b3', 'b3', 'b1', 'b1', 'b1', 'b1', 'b1', 'b2', 'b2', 'b2', </v>
      </c>
      <c r="BJ15" t="str">
        <f t="shared" si="1"/>
        <v xml:space="preserve">B&lt;-c( 'b1', 'b1', 'b1', 'b1', 'b1', 'b2', 'b2', 'b2', 'b2', 'b2', 'b3', 'b3', 'b3', 'b3', 'b3', 'b1', 'b1', 'b1', 'b1', 'b1', 'b2', 'b2', 'b2', 'b2', 'b2', 'b3', 'b3', 'b3', 'b3', 'b3', 'b1', 'b1', 'b1', 'b1', 'b1', 'b2', 'b2', 'b2', 'b2', </v>
      </c>
      <c r="BK15" t="str">
        <f t="shared" si="1"/>
        <v xml:space="preserve">B&lt;-c( 'b1', 'b1', 'b1', 'b1', 'b1', 'b2', 'b2', 'b2', 'b2', 'b2', 'b3', 'b3', 'b3', 'b3', 'b3', 'b1', 'b1', 'b1', 'b1', 'b1', 'b2', 'b2', 'b2', 'b2', 'b2', 'b3', 'b3', 'b3', 'b3', 'b3', 'b1', 'b1', 'b1', 'b1', 'b1', 'b2', 'b2', 'b2', 'b2', 'b2', </v>
      </c>
      <c r="BL15" t="str">
        <f t="shared" si="1"/>
        <v xml:space="preserve">B&lt;-c( 'b1', 'b1', 'b1', 'b1', 'b1', 'b2', 'b2', 'b2', 'b2', 'b2', 'b3', 'b3', 'b3', 'b3', 'b3', 'b1', 'b1', 'b1', 'b1', 'b1', 'b2', 'b2', 'b2', 'b2', 'b2', 'b3', 'b3', 'b3', 'b3', 'b3', 'b1', 'b1', 'b1', 'b1', 'b1', 'b2', 'b2', 'b2', 'b2', 'b2', 'b3', </v>
      </c>
      <c r="BM15" t="str">
        <f t="shared" si="1"/>
        <v xml:space="preserve">B&lt;-c( 'b1', 'b1', 'b1', 'b1', 'b1', 'b2', 'b2', 'b2', 'b2', 'b2', 'b3', 'b3', 'b3', 'b3', 'b3', 'b1', 'b1', 'b1', 'b1', 'b1', 'b2', 'b2', 'b2', 'b2', 'b2', 'b3', 'b3', 'b3', 'b3', 'b3', 'b1', 'b1', 'b1', 'b1', 'b1', 'b2', 'b2', 'b2', 'b2', 'b2', 'b3', 'b3', </v>
      </c>
      <c r="BN15" t="str">
        <f t="shared" si="1"/>
        <v xml:space="preserve">B&lt;-c( 'b1', 'b1', 'b1', 'b1', 'b1', 'b2', 'b2', 'b2', 'b2', 'b2', 'b3', 'b3', 'b3', 'b3', 'b3', 'b1', 'b1', 'b1', 'b1', 'b1', 'b2', 'b2', 'b2', 'b2', 'b2', 'b3', 'b3', 'b3', 'b3', 'b3', 'b1', 'b1', 'b1', 'b1', 'b1', 'b2', 'b2', 'b2', 'b2', 'b2', 'b3', 'b3', 'b3', </v>
      </c>
      <c r="BO15" t="str">
        <f t="shared" si="1"/>
        <v xml:space="preserve">B&lt;-c( 'b1', 'b1', 'b1', 'b1', 'b1', 'b2', 'b2', 'b2', 'b2', 'b2', 'b3', 'b3', 'b3', 'b3', 'b3', 'b1', 'b1', 'b1', 'b1', 'b1', 'b2', 'b2', 'b2', 'b2', 'b2', 'b3', 'b3', 'b3', 'b3', 'b3', 'b1', 'b1', 'b1', 'b1', 'b1', 'b2', 'b2', 'b2', 'b2', 'b2', 'b3', 'b3', 'b3', 'b3', </v>
      </c>
      <c r="BP15" s="16" t="str">
        <f t="shared" ref="BP15" si="2">BO15&amp;"'"&amp;BP11&amp;"')"</f>
        <v>B&lt;-c( 'b1', 'b1', 'b1', 'b1', 'b1', 'b2', 'b2', 'b2', 'b2', 'b2', 'b3', 'b3', 'b3', 'b3', 'b3', 'b1', 'b1', 'b1', 'b1', 'b1', 'b2', 'b2', 'b2', 'b2', 'b2', 'b3', 'b3', 'b3', 'b3', 'b3', 'b1', 'b1', 'b1', 'b1', 'b1', 'b2', 'b2', 'b2', 'b2', 'b2', 'b3', 'b3', 'b3', 'b3', 'b3')</v>
      </c>
    </row>
    <row r="16" spans="1:68" x14ac:dyDescent="0.3">
      <c r="A16" t="s">
        <v>1</v>
      </c>
      <c r="B16" s="6">
        <v>43.1</v>
      </c>
      <c r="C16" s="6">
        <v>42.7</v>
      </c>
      <c r="D16" s="6">
        <v>41.6</v>
      </c>
      <c r="G16" s="15" t="s">
        <v>0</v>
      </c>
      <c r="H16" s="15" t="s">
        <v>32</v>
      </c>
      <c r="I16" s="6">
        <v>36</v>
      </c>
      <c r="M16" t="s">
        <v>1</v>
      </c>
      <c r="N16" s="6">
        <v>38.799999999999997</v>
      </c>
      <c r="O16" s="6">
        <v>41</v>
      </c>
      <c r="P16" s="6">
        <v>43.4</v>
      </c>
      <c r="S16" s="15" t="s">
        <v>0</v>
      </c>
      <c r="T16" s="15" t="s">
        <v>32</v>
      </c>
      <c r="U16" s="6">
        <v>38.299999999999997</v>
      </c>
      <c r="W16" s="8" t="s">
        <v>45</v>
      </c>
      <c r="X16" t="str">
        <f t="shared" ref="X16" si="3">W16&amp;X12&amp;","</f>
        <v>Y&lt;-c( 35.9,</v>
      </c>
      <c r="Y16" t="str">
        <f t="shared" ref="Y16:BO16" si="4">X16&amp;Y12&amp;","</f>
        <v>Y&lt;-c( 35.9,35.8,</v>
      </c>
      <c r="Z16" t="str">
        <f t="shared" si="4"/>
        <v>Y&lt;-c( 35.9,35.8,35.4,</v>
      </c>
      <c r="AA16" t="str">
        <f t="shared" si="4"/>
        <v>Y&lt;-c( 35.9,35.8,35.4,36.5,</v>
      </c>
      <c r="AB16" t="str">
        <f t="shared" si="4"/>
        <v>Y&lt;-c( 35.9,35.8,35.4,36.5,34.3,</v>
      </c>
      <c r="AC16" t="str">
        <f t="shared" si="4"/>
        <v>Y&lt;-c( 35.9,35.8,35.4,36.5,34.3,38.3,</v>
      </c>
      <c r="AD16" t="str">
        <f t="shared" si="4"/>
        <v>Y&lt;-c( 35.9,35.8,35.4,36.5,34.3,38.3,38.2,</v>
      </c>
      <c r="AE16" t="str">
        <f t="shared" si="4"/>
        <v>Y&lt;-c( 35.9,35.8,35.4,36.5,34.3,38.3,38.2,37.8,</v>
      </c>
      <c r="AF16" t="str">
        <f t="shared" si="4"/>
        <v>Y&lt;-c( 35.9,35.8,35.4,36.5,34.3,38.3,38.2,37.8,36.4,</v>
      </c>
      <c r="AG16" t="str">
        <f t="shared" si="4"/>
        <v>Y&lt;-c( 35.9,35.8,35.4,36.5,34.3,38.3,38.2,37.8,36.4,35.7,</v>
      </c>
      <c r="AH16" t="str">
        <f t="shared" si="4"/>
        <v>Y&lt;-c( 35.9,35.8,35.4,36.5,34.3,38.3,38.2,37.8,36.4,35.7,38.5,</v>
      </c>
      <c r="AI16" t="str">
        <f t="shared" si="4"/>
        <v>Y&lt;-c( 35.9,35.8,35.4,36.5,34.3,38.3,38.2,37.8,36.4,35.7,38.5,37.7,</v>
      </c>
      <c r="AJ16" t="str">
        <f t="shared" si="4"/>
        <v>Y&lt;-c( 35.9,35.8,35.4,36.5,34.3,38.3,38.2,37.8,36.4,35.7,38.5,37.7,39.7,</v>
      </c>
      <c r="AK16" t="str">
        <f t="shared" si="4"/>
        <v>Y&lt;-c( 35.9,35.8,35.4,36.5,34.3,38.3,38.2,37.8,36.4,35.7,38.5,37.7,39.7,37,</v>
      </c>
      <c r="AL16" t="str">
        <f t="shared" si="4"/>
        <v>Y&lt;-c( 35.9,35.8,35.4,36.5,34.3,38.3,38.2,37.8,36.4,35.7,38.5,37.7,39.7,37,38.2,</v>
      </c>
      <c r="AM16" t="str">
        <f t="shared" si="4"/>
        <v>Y&lt;-c( 35.9,35.8,35.4,36.5,34.3,38.3,38.2,37.8,36.4,35.7,38.5,37.7,39.7,37,38.2,38.8,</v>
      </c>
      <c r="AN16" t="str">
        <f t="shared" si="4"/>
        <v>Y&lt;-c( 35.9,35.8,35.4,36.5,34.3,38.3,38.2,37.8,36.4,35.7,38.5,37.7,39.7,37,38.2,38.8,38.9,</v>
      </c>
      <c r="AO16" t="str">
        <f t="shared" si="4"/>
        <v>Y&lt;-c( 35.9,35.8,35.4,36.5,34.3,38.3,38.2,37.8,36.4,35.7,38.5,37.7,39.7,37,38.2,38.8,38.9,41.6,</v>
      </c>
      <c r="AP16" t="str">
        <f t="shared" si="4"/>
        <v>Y&lt;-c( 35.9,35.8,35.4,36.5,34.3,38.3,38.2,37.8,36.4,35.7,38.5,37.7,39.7,37,38.2,38.8,38.9,41.6,39.2,</v>
      </c>
      <c r="AQ16" t="str">
        <f t="shared" si="4"/>
        <v>Y&lt;-c( 35.9,35.8,35.4,36.5,34.3,38.3,38.2,37.8,36.4,35.7,38.5,37.7,39.7,37,38.2,38.8,38.9,41.6,39.2,40.1,</v>
      </c>
      <c r="AR16" t="str">
        <f t="shared" si="4"/>
        <v>Y&lt;-c( 35.9,35.8,35.4,36.5,34.3,38.3,38.2,37.8,36.4,35.7,38.5,37.7,39.7,37,38.2,38.8,38.9,41.6,39.2,40.1,41,</v>
      </c>
      <c r="AS16" t="str">
        <f t="shared" si="4"/>
        <v>Y&lt;-c( 35.9,35.8,35.4,36.5,34.3,38.3,38.2,37.8,36.4,35.7,38.5,37.7,39.7,37,38.2,38.8,38.9,41.6,39.2,40.1,41,40.2,</v>
      </c>
      <c r="AT16" t="str">
        <f t="shared" si="4"/>
        <v>Y&lt;-c( 35.9,35.8,35.4,36.5,34.3,38.3,38.2,37.8,36.4,35.7,38.5,37.7,39.7,37,38.2,38.8,38.9,41.6,39.2,40.1,41,40.2,41.3,</v>
      </c>
      <c r="AU16" t="str">
        <f t="shared" si="4"/>
        <v>Y&lt;-c( 35.9,35.8,35.4,36.5,34.3,38.3,38.2,37.8,36.4,35.7,38.5,37.7,39.7,37,38.2,38.8,38.9,41.6,39.2,40.1,41,40.2,41.3,40.6,</v>
      </c>
      <c r="AV16" t="str">
        <f t="shared" si="4"/>
        <v>Y&lt;-c( 35.9,35.8,35.4,36.5,34.3,38.3,38.2,37.8,36.4,35.7,38.5,37.7,39.7,37,38.2,38.8,38.9,41.6,39.2,40.1,41,40.2,41.3,40.6,42.1,</v>
      </c>
      <c r="AW16" t="str">
        <f t="shared" si="4"/>
        <v>Y&lt;-c( 35.9,35.8,35.4,36.5,34.3,38.3,38.2,37.8,36.4,35.7,38.5,37.7,39.7,37,38.2,38.8,38.9,41.6,39.2,40.1,41,40.2,41.3,40.6,42.1,43.4,</v>
      </c>
      <c r="AX16" t="str">
        <f t="shared" si="4"/>
        <v>Y&lt;-c( 35.9,35.8,35.4,36.5,34.3,38.3,38.2,37.8,36.4,35.7,38.5,37.7,39.7,37,38.2,38.8,38.9,41.6,39.2,40.1,41,40.2,41.3,40.6,42.1,43.4,41.2,</v>
      </c>
      <c r="AY16" t="str">
        <f t="shared" si="4"/>
        <v>Y&lt;-c( 35.9,35.8,35.4,36.5,34.3,38.3,38.2,37.8,36.4,35.7,38.5,37.7,39.7,37,38.2,38.8,38.9,41.6,39.2,40.1,41,40.2,41.3,40.6,42.1,43.4,41.2,42.3,</v>
      </c>
      <c r="AZ16" t="str">
        <f t="shared" si="4"/>
        <v>Y&lt;-c( 35.9,35.8,35.4,36.5,34.3,38.3,38.2,37.8,36.4,35.7,38.5,37.7,39.7,37,38.2,38.8,38.9,41.6,39.2,40.1,41,40.2,41.3,40.6,42.1,43.4,41.2,42.3,42.6,</v>
      </c>
      <c r="BA16" t="str">
        <f t="shared" si="4"/>
        <v>Y&lt;-c( 35.9,35.8,35.4,36.5,34.3,38.3,38.2,37.8,36.4,35.7,38.5,37.7,39.7,37,38.2,38.8,38.9,41.6,39.2,40.1,41,40.2,41.3,40.6,42.1,43.4,41.2,42.3,42.6,40.4,</v>
      </c>
      <c r="BB16" t="str">
        <f t="shared" si="4"/>
        <v>Y&lt;-c( 35.9,35.8,35.4,36.5,34.3,38.3,38.2,37.8,36.4,35.7,38.5,37.7,39.7,37,38.2,38.8,38.9,41.6,39.2,40.1,41,40.2,41.3,40.6,42.1,43.4,41.2,42.3,42.6,40.4,40.1,</v>
      </c>
      <c r="BC16" t="str">
        <f t="shared" si="4"/>
        <v>Y&lt;-c( 35.9,35.8,35.4,36.5,34.3,38.3,38.2,37.8,36.4,35.7,38.5,37.7,39.7,37,38.2,38.8,38.9,41.6,39.2,40.1,41,40.2,41.3,40.6,42.1,43.4,41.2,42.3,42.6,40.4,40.1,42.8,</v>
      </c>
      <c r="BD16" t="str">
        <f t="shared" si="4"/>
        <v>Y&lt;-c( 35.9,35.8,35.4,36.5,34.3,38.3,38.2,37.8,36.4,35.7,38.5,37.7,39.7,37,38.2,38.8,38.9,41.6,39.2,40.1,41,40.2,41.3,40.6,42.1,43.4,41.2,42.3,42.6,40.4,40.1,42.8,41.7,</v>
      </c>
      <c r="BE16" t="str">
        <f t="shared" si="4"/>
        <v>Y&lt;-c( 35.9,35.8,35.4,36.5,34.3,38.3,38.2,37.8,36.4,35.7,38.5,37.7,39.7,37,38.2,38.8,38.9,41.6,39.2,40.1,41,40.2,41.3,40.6,42.1,43.4,41.2,42.3,42.6,40.4,40.1,42.8,41.7,41.8,</v>
      </c>
      <c r="BF16" t="str">
        <f t="shared" si="4"/>
        <v>Y&lt;-c( 35.9,35.8,35.4,36.5,34.3,38.3,38.2,37.8,36.4,35.7,38.5,37.7,39.7,37,38.2,38.8,38.9,41.6,39.2,40.1,41,40.2,41.3,40.6,42.1,43.4,41.2,42.3,42.6,40.4,40.1,42.8,41.7,41.8,41.1,</v>
      </c>
      <c r="BG16" t="str">
        <f t="shared" si="4"/>
        <v>Y&lt;-c( 35.9,35.8,35.4,36.5,34.3,38.3,38.2,37.8,36.4,35.7,38.5,37.7,39.7,37,38.2,38.8,38.9,41.6,39.2,40.1,41,40.2,41.3,40.6,42.1,43.4,41.2,42.3,42.6,40.4,40.1,42.8,41.7,41.8,41.1,43,</v>
      </c>
      <c r="BH16" t="str">
        <f t="shared" si="4"/>
        <v>Y&lt;-c( 35.9,35.8,35.4,36.5,34.3,38.3,38.2,37.8,36.4,35.7,38.5,37.7,39.7,37,38.2,38.8,38.9,41.6,39.2,40.1,41,40.2,41.3,40.6,42.1,43.4,41.2,42.3,42.6,40.4,40.1,42.8,41.7,41.8,41.1,43,41.3,</v>
      </c>
      <c r="BI16" t="str">
        <f t="shared" si="4"/>
        <v>Y&lt;-c( 35.9,35.8,35.4,36.5,34.3,38.3,38.2,37.8,36.4,35.7,38.5,37.7,39.7,37,38.2,38.8,38.9,41.6,39.2,40.1,41,40.2,41.3,40.6,42.1,43.4,41.2,42.3,42.6,40.4,40.1,42.8,41.7,41.8,41.1,43,41.3,42.5,</v>
      </c>
      <c r="BJ16" t="str">
        <f t="shared" si="4"/>
        <v>Y&lt;-c( 35.9,35.8,35.4,36.5,34.3,38.3,38.2,37.8,36.4,35.7,38.5,37.7,39.7,37,38.2,38.8,38.9,41.6,39.2,40.1,41,40.2,41.3,40.6,42.1,43.4,41.2,42.3,42.6,40.4,40.1,42.8,41.7,41.8,41.1,43,41.3,42.5,41.2,</v>
      </c>
      <c r="BK16" t="str">
        <f t="shared" si="4"/>
        <v>Y&lt;-c( 35.9,35.8,35.4,36.5,34.3,38.3,38.2,37.8,36.4,35.7,38.5,37.7,39.7,37,38.2,38.8,38.9,41.6,39.2,40.1,41,40.2,41.3,40.6,42.1,43.4,41.2,42.3,42.6,40.4,40.1,42.8,41.7,41.8,41.1,43,41.3,42.5,41.2,43.5,</v>
      </c>
      <c r="BL16" t="str">
        <f t="shared" si="4"/>
        <v>Y&lt;-c( 35.9,35.8,35.4,36.5,34.3,38.3,38.2,37.8,36.4,35.7,38.5,37.7,39.7,37,38.2,38.8,38.9,41.6,39.2,40.1,41,40.2,41.3,40.6,42.1,43.4,41.2,42.3,42.6,40.4,40.1,42.8,41.7,41.8,41.1,43,41.3,42.5,41.2,43.5,41.9,</v>
      </c>
      <c r="BM16" t="str">
        <f t="shared" si="4"/>
        <v>Y&lt;-c( 35.9,35.8,35.4,36.5,34.3,38.3,38.2,37.8,36.4,35.7,38.5,37.7,39.7,37,38.2,38.8,38.9,41.6,39.2,40.1,41,40.2,41.3,40.6,42.1,43.4,41.2,42.3,42.6,40.4,40.1,42.8,41.7,41.8,41.1,43,41.3,42.5,41.2,43.5,41.9,43.6,</v>
      </c>
      <c r="BN16" t="str">
        <f t="shared" si="4"/>
        <v>Y&lt;-c( 35.9,35.8,35.4,36.5,34.3,38.3,38.2,37.8,36.4,35.7,38.5,37.7,39.7,37,38.2,38.8,38.9,41.6,39.2,40.1,41,40.2,41.3,40.6,42.1,43.4,41.2,42.3,42.6,40.4,40.1,42.8,41.7,41.8,41.1,43,41.3,42.5,41.2,43.5,41.9,43.6,42.6,</v>
      </c>
      <c r="BO16" t="str">
        <f t="shared" si="4"/>
        <v>Y&lt;-c( 35.9,35.8,35.4,36.5,34.3,38.3,38.2,37.8,36.4,35.7,38.5,37.7,39.7,37,38.2,38.8,38.9,41.6,39.2,40.1,41,40.2,41.3,40.6,42.1,43.4,41.2,42.3,42.6,40.4,40.1,42.8,41.7,41.8,41.1,43,41.3,42.5,41.2,43.5,41.9,43.6,42.6,44.8,</v>
      </c>
      <c r="BP16" s="16" t="str">
        <f>BO16&amp;""&amp;BP12&amp;")"</f>
        <v>Y&lt;-c( 35.9,35.8,35.4,36.5,34.3,38.3,38.2,37.8,36.4,35.7,38.5,37.7,39.7,37,38.2,38.8,38.9,41.6,39.2,40.1,41,40.2,41.3,40.6,42.1,43.4,41.2,42.3,42.6,40.4,40.1,42.8,41.7,41.8,41.1,43,41.3,42.5,41.2,43.5,41.9,43.6,42.6,44.8,43.4)</v>
      </c>
    </row>
    <row r="17" spans="1:69" x14ac:dyDescent="0.3">
      <c r="A17" t="s">
        <v>1</v>
      </c>
      <c r="B17" s="6">
        <v>40.6</v>
      </c>
      <c r="C17" s="6">
        <v>42.2</v>
      </c>
      <c r="D17" s="6">
        <v>41</v>
      </c>
      <c r="G17" s="15" t="s">
        <v>0</v>
      </c>
      <c r="H17" s="15" t="s">
        <v>32</v>
      </c>
      <c r="I17" s="6">
        <v>34.799999999999997</v>
      </c>
      <c r="M17" t="s">
        <v>1</v>
      </c>
      <c r="N17" s="6">
        <v>38.9</v>
      </c>
      <c r="O17" s="6">
        <v>40.200000000000003</v>
      </c>
      <c r="P17" s="6">
        <v>41.2</v>
      </c>
      <c r="S17" s="15" t="s">
        <v>0</v>
      </c>
      <c r="T17" s="15" t="s">
        <v>32</v>
      </c>
      <c r="U17" s="6">
        <v>38.200000000000003</v>
      </c>
    </row>
    <row r="18" spans="1:69" x14ac:dyDescent="0.3">
      <c r="A18" t="s">
        <v>1</v>
      </c>
      <c r="B18" s="6">
        <v>41.8</v>
      </c>
      <c r="C18" s="6">
        <v>43.5</v>
      </c>
      <c r="D18" s="6">
        <v>41.8</v>
      </c>
      <c r="G18" s="15" t="s">
        <v>0</v>
      </c>
      <c r="H18" s="15" t="s">
        <v>32</v>
      </c>
      <c r="I18" s="6">
        <v>37.6</v>
      </c>
      <c r="M18" t="s">
        <v>1</v>
      </c>
      <c r="N18" s="6">
        <v>41.6</v>
      </c>
      <c r="O18" s="6">
        <v>41.3</v>
      </c>
      <c r="P18" s="6">
        <v>42.3</v>
      </c>
      <c r="S18" s="15" t="s">
        <v>0</v>
      </c>
      <c r="T18" s="15" t="s">
        <v>32</v>
      </c>
      <c r="U18" s="6">
        <v>37.799999999999997</v>
      </c>
      <c r="BQ18" s="13" t="s">
        <v>88</v>
      </c>
    </row>
    <row r="19" spans="1:69" x14ac:dyDescent="0.3">
      <c r="A19" t="s">
        <v>1</v>
      </c>
      <c r="B19" s="6">
        <v>41.4</v>
      </c>
      <c r="C19" s="6">
        <v>40.299999999999997</v>
      </c>
      <c r="D19" s="6">
        <v>41.4</v>
      </c>
      <c r="G19" s="15" t="s">
        <v>0</v>
      </c>
      <c r="H19" s="15" t="s">
        <v>32</v>
      </c>
      <c r="I19" s="6">
        <v>36.799999999999997</v>
      </c>
      <c r="M19" t="s">
        <v>1</v>
      </c>
      <c r="N19" s="6">
        <v>39.200000000000003</v>
      </c>
      <c r="O19" s="6">
        <v>40.6</v>
      </c>
      <c r="P19" s="6">
        <v>42.6</v>
      </c>
      <c r="S19" s="15" t="s">
        <v>0</v>
      </c>
      <c r="T19" s="15" t="s">
        <v>32</v>
      </c>
      <c r="U19" s="6">
        <v>36.4</v>
      </c>
      <c r="BQ19" s="13" t="s">
        <v>89</v>
      </c>
    </row>
    <row r="20" spans="1:69" x14ac:dyDescent="0.3">
      <c r="A20" t="s">
        <v>1</v>
      </c>
      <c r="B20" s="6">
        <v>40.799999999999997</v>
      </c>
      <c r="C20" s="6">
        <v>40.4</v>
      </c>
      <c r="D20" s="6">
        <v>40.5</v>
      </c>
      <c r="G20" s="15" t="s">
        <v>0</v>
      </c>
      <c r="H20" s="15" t="s">
        <v>32</v>
      </c>
      <c r="I20" s="6">
        <v>37.700000000000003</v>
      </c>
      <c r="M20" t="s">
        <v>1</v>
      </c>
      <c r="N20" s="6">
        <v>40.1</v>
      </c>
      <c r="O20" s="6">
        <v>42.1</v>
      </c>
      <c r="P20" s="6">
        <v>40.4</v>
      </c>
      <c r="S20" s="15" t="s">
        <v>0</v>
      </c>
      <c r="T20" s="15" t="s">
        <v>32</v>
      </c>
      <c r="U20" s="6">
        <v>35.700000000000003</v>
      </c>
      <c r="BQ20" s="13" t="s">
        <v>90</v>
      </c>
    </row>
    <row r="21" spans="1:69" x14ac:dyDescent="0.3">
      <c r="A21" t="s">
        <v>2</v>
      </c>
      <c r="B21" s="6">
        <v>40.299999999999997</v>
      </c>
      <c r="C21" s="6">
        <v>41.8</v>
      </c>
      <c r="D21" s="6">
        <v>42.1</v>
      </c>
      <c r="G21" s="15" t="s">
        <v>0</v>
      </c>
      <c r="H21" s="15" t="s">
        <v>33</v>
      </c>
      <c r="I21" s="6">
        <v>37.799999999999997</v>
      </c>
      <c r="M21" t="s">
        <v>2</v>
      </c>
      <c r="N21" s="6">
        <v>40.1</v>
      </c>
      <c r="O21" s="6">
        <v>43</v>
      </c>
      <c r="P21" s="6">
        <v>41.9</v>
      </c>
      <c r="S21" s="15" t="s">
        <v>0</v>
      </c>
      <c r="T21" s="15" t="s">
        <v>33</v>
      </c>
      <c r="U21" s="6">
        <v>38.5</v>
      </c>
    </row>
    <row r="22" spans="1:69" x14ac:dyDescent="0.3">
      <c r="A22" t="s">
        <v>2</v>
      </c>
      <c r="B22" s="6">
        <v>41</v>
      </c>
      <c r="C22" s="6">
        <v>41.5</v>
      </c>
      <c r="D22" s="6">
        <v>40.6</v>
      </c>
      <c r="G22" s="15" t="s">
        <v>0</v>
      </c>
      <c r="H22" s="15" t="s">
        <v>33</v>
      </c>
      <c r="I22" s="6">
        <v>37.9</v>
      </c>
      <c r="M22" t="s">
        <v>2</v>
      </c>
      <c r="N22" s="6">
        <v>42.8</v>
      </c>
      <c r="O22" s="6">
        <v>41.3</v>
      </c>
      <c r="P22" s="6">
        <v>43.6</v>
      </c>
      <c r="S22" s="15" t="s">
        <v>0</v>
      </c>
      <c r="T22" s="15" t="s">
        <v>33</v>
      </c>
      <c r="U22" s="6">
        <v>37.700000000000003</v>
      </c>
    </row>
    <row r="23" spans="1:69" x14ac:dyDescent="0.3">
      <c r="A23" t="s">
        <v>2</v>
      </c>
      <c r="B23" s="6">
        <v>43.5</v>
      </c>
      <c r="C23" s="6">
        <v>41.6</v>
      </c>
      <c r="D23" s="6">
        <v>43.4</v>
      </c>
      <c r="G23" s="15" t="s">
        <v>0</v>
      </c>
      <c r="H23" s="15" t="s">
        <v>33</v>
      </c>
      <c r="I23" s="6">
        <v>36</v>
      </c>
      <c r="M23" t="s">
        <v>2</v>
      </c>
      <c r="N23" s="6">
        <v>41.7</v>
      </c>
      <c r="O23" s="6">
        <v>42.5</v>
      </c>
      <c r="P23" s="6">
        <v>42.6</v>
      </c>
      <c r="S23" s="15" t="s">
        <v>0</v>
      </c>
      <c r="T23" s="15" t="s">
        <v>33</v>
      </c>
      <c r="U23" s="6">
        <v>39.700000000000003</v>
      </c>
    </row>
    <row r="24" spans="1:69" x14ac:dyDescent="0.3">
      <c r="A24" t="s">
        <v>2</v>
      </c>
      <c r="B24" s="6">
        <v>41</v>
      </c>
      <c r="C24" s="6">
        <v>43.3</v>
      </c>
      <c r="D24" s="6">
        <v>43.5</v>
      </c>
      <c r="G24" s="15" t="s">
        <v>0</v>
      </c>
      <c r="H24" s="15" t="s">
        <v>33</v>
      </c>
      <c r="I24" s="6">
        <v>37.200000000000003</v>
      </c>
      <c r="M24" t="s">
        <v>2</v>
      </c>
      <c r="N24" s="6">
        <v>41.8</v>
      </c>
      <c r="O24" s="6">
        <v>41.2</v>
      </c>
      <c r="P24" s="6">
        <v>44.8</v>
      </c>
      <c r="S24" s="15" t="s">
        <v>0</v>
      </c>
      <c r="T24" s="15" t="s">
        <v>33</v>
      </c>
      <c r="U24" s="6">
        <v>37</v>
      </c>
    </row>
    <row r="25" spans="1:69" x14ac:dyDescent="0.3">
      <c r="A25" t="s">
        <v>2</v>
      </c>
      <c r="B25" s="6">
        <v>40.299999999999997</v>
      </c>
      <c r="C25" s="6">
        <v>41.4</v>
      </c>
      <c r="D25" s="6">
        <v>39.9</v>
      </c>
      <c r="G25" s="15" t="s">
        <v>0</v>
      </c>
      <c r="H25" s="15" t="s">
        <v>33</v>
      </c>
      <c r="I25" s="6">
        <v>36.799999999999997</v>
      </c>
      <c r="M25" t="s">
        <v>2</v>
      </c>
      <c r="N25" s="6">
        <v>41.1</v>
      </c>
      <c r="O25" s="6">
        <v>43.5</v>
      </c>
      <c r="P25" s="6">
        <v>43.4</v>
      </c>
      <c r="S25" s="15" t="s">
        <v>0</v>
      </c>
      <c r="T25" s="15" t="s">
        <v>33</v>
      </c>
      <c r="U25" s="6">
        <v>38.200000000000003</v>
      </c>
    </row>
    <row r="26" spans="1:69" x14ac:dyDescent="0.3">
      <c r="G26" s="15" t="s">
        <v>1</v>
      </c>
      <c r="H26" s="15" t="s">
        <v>31</v>
      </c>
      <c r="I26" s="6">
        <v>43.1</v>
      </c>
      <c r="S26" s="15" t="s">
        <v>1</v>
      </c>
      <c r="T26" s="15" t="s">
        <v>31</v>
      </c>
      <c r="U26" s="6">
        <v>38.799999999999997</v>
      </c>
    </row>
    <row r="27" spans="1:69" x14ac:dyDescent="0.3">
      <c r="G27" s="15" t="s">
        <v>1</v>
      </c>
      <c r="H27" s="15" t="s">
        <v>31</v>
      </c>
      <c r="I27" s="6">
        <v>40.6</v>
      </c>
      <c r="S27" s="15" t="s">
        <v>1</v>
      </c>
      <c r="T27" s="15" t="s">
        <v>31</v>
      </c>
      <c r="U27" s="6">
        <v>38.9</v>
      </c>
    </row>
    <row r="28" spans="1:69" x14ac:dyDescent="0.3">
      <c r="G28" s="15" t="s">
        <v>1</v>
      </c>
      <c r="H28" s="15" t="s">
        <v>31</v>
      </c>
      <c r="I28" s="6">
        <v>41.8</v>
      </c>
      <c r="S28" s="15" t="s">
        <v>1</v>
      </c>
      <c r="T28" s="15" t="s">
        <v>31</v>
      </c>
      <c r="U28" s="6">
        <v>41.6</v>
      </c>
    </row>
    <row r="29" spans="1:69" x14ac:dyDescent="0.3">
      <c r="G29" s="15" t="s">
        <v>1</v>
      </c>
      <c r="H29" s="15" t="s">
        <v>31</v>
      </c>
      <c r="I29" s="6">
        <v>41.4</v>
      </c>
      <c r="S29" s="15" t="s">
        <v>1</v>
      </c>
      <c r="T29" s="15" t="s">
        <v>31</v>
      </c>
      <c r="U29" s="6">
        <v>39.200000000000003</v>
      </c>
    </row>
    <row r="30" spans="1:69" x14ac:dyDescent="0.3">
      <c r="G30" s="15" t="s">
        <v>1</v>
      </c>
      <c r="H30" s="15" t="s">
        <v>31</v>
      </c>
      <c r="I30" s="6">
        <v>40.799999999999997</v>
      </c>
      <c r="S30" s="15" t="s">
        <v>1</v>
      </c>
      <c r="T30" s="15" t="s">
        <v>31</v>
      </c>
      <c r="U30" s="6">
        <v>40.1</v>
      </c>
    </row>
    <row r="31" spans="1:69" x14ac:dyDescent="0.3">
      <c r="G31" s="15" t="s">
        <v>1</v>
      </c>
      <c r="H31" s="15" t="s">
        <v>32</v>
      </c>
      <c r="I31" s="6">
        <v>42.7</v>
      </c>
      <c r="S31" s="15" t="s">
        <v>1</v>
      </c>
      <c r="T31" s="15" t="s">
        <v>32</v>
      </c>
      <c r="U31" s="6">
        <v>41</v>
      </c>
    </row>
    <row r="32" spans="1:69" x14ac:dyDescent="0.3">
      <c r="G32" s="15" t="s">
        <v>1</v>
      </c>
      <c r="H32" s="15" t="s">
        <v>32</v>
      </c>
      <c r="I32" s="6">
        <v>42.2</v>
      </c>
      <c r="S32" s="15" t="s">
        <v>1</v>
      </c>
      <c r="T32" s="15" t="s">
        <v>32</v>
      </c>
      <c r="U32" s="6">
        <v>40.200000000000003</v>
      </c>
    </row>
    <row r="33" spans="7:21" x14ac:dyDescent="0.3">
      <c r="G33" s="15" t="s">
        <v>1</v>
      </c>
      <c r="H33" s="15" t="s">
        <v>32</v>
      </c>
      <c r="I33" s="6">
        <v>43.5</v>
      </c>
      <c r="S33" s="15" t="s">
        <v>1</v>
      </c>
      <c r="T33" s="15" t="s">
        <v>32</v>
      </c>
      <c r="U33" s="6">
        <v>41.3</v>
      </c>
    </row>
    <row r="34" spans="7:21" x14ac:dyDescent="0.3">
      <c r="G34" s="15" t="s">
        <v>1</v>
      </c>
      <c r="H34" s="15" t="s">
        <v>32</v>
      </c>
      <c r="I34" s="6">
        <v>40.299999999999997</v>
      </c>
      <c r="S34" s="15" t="s">
        <v>1</v>
      </c>
      <c r="T34" s="15" t="s">
        <v>32</v>
      </c>
      <c r="U34" s="6">
        <v>40.6</v>
      </c>
    </row>
    <row r="35" spans="7:21" x14ac:dyDescent="0.3">
      <c r="G35" s="15" t="s">
        <v>1</v>
      </c>
      <c r="H35" s="15" t="s">
        <v>32</v>
      </c>
      <c r="I35" s="6">
        <v>40.4</v>
      </c>
      <c r="S35" s="15" t="s">
        <v>1</v>
      </c>
      <c r="T35" s="15" t="s">
        <v>32</v>
      </c>
      <c r="U35" s="6">
        <v>42.1</v>
      </c>
    </row>
    <row r="36" spans="7:21" x14ac:dyDescent="0.3">
      <c r="G36" s="15" t="s">
        <v>1</v>
      </c>
      <c r="H36" s="15" t="s">
        <v>33</v>
      </c>
      <c r="I36" s="6">
        <v>41.6</v>
      </c>
      <c r="S36" s="15" t="s">
        <v>1</v>
      </c>
      <c r="T36" s="15" t="s">
        <v>33</v>
      </c>
      <c r="U36" s="6">
        <v>43.4</v>
      </c>
    </row>
    <row r="37" spans="7:21" x14ac:dyDescent="0.3">
      <c r="G37" s="15" t="s">
        <v>1</v>
      </c>
      <c r="H37" s="15" t="s">
        <v>33</v>
      </c>
      <c r="I37" s="6">
        <v>41</v>
      </c>
      <c r="S37" s="15" t="s">
        <v>1</v>
      </c>
      <c r="T37" s="15" t="s">
        <v>33</v>
      </c>
      <c r="U37" s="6">
        <v>41.2</v>
      </c>
    </row>
    <row r="38" spans="7:21" x14ac:dyDescent="0.3">
      <c r="G38" s="15" t="s">
        <v>1</v>
      </c>
      <c r="H38" s="15" t="s">
        <v>33</v>
      </c>
      <c r="I38" s="6">
        <v>41.8</v>
      </c>
      <c r="S38" s="15" t="s">
        <v>1</v>
      </c>
      <c r="T38" s="15" t="s">
        <v>33</v>
      </c>
      <c r="U38" s="6">
        <v>42.3</v>
      </c>
    </row>
    <row r="39" spans="7:21" x14ac:dyDescent="0.3">
      <c r="G39" s="15" t="s">
        <v>1</v>
      </c>
      <c r="H39" s="15" t="s">
        <v>33</v>
      </c>
      <c r="I39" s="6">
        <v>41.4</v>
      </c>
      <c r="S39" s="15" t="s">
        <v>1</v>
      </c>
      <c r="T39" s="15" t="s">
        <v>33</v>
      </c>
      <c r="U39" s="6">
        <v>42.6</v>
      </c>
    </row>
    <row r="40" spans="7:21" x14ac:dyDescent="0.3">
      <c r="G40" s="15" t="s">
        <v>1</v>
      </c>
      <c r="H40" s="15" t="s">
        <v>33</v>
      </c>
      <c r="I40" s="6">
        <v>40.5</v>
      </c>
      <c r="S40" s="15" t="s">
        <v>1</v>
      </c>
      <c r="T40" s="15" t="s">
        <v>33</v>
      </c>
      <c r="U40" s="6">
        <v>40.4</v>
      </c>
    </row>
    <row r="41" spans="7:21" x14ac:dyDescent="0.3">
      <c r="G41" s="15" t="s">
        <v>2</v>
      </c>
      <c r="H41" s="15" t="s">
        <v>31</v>
      </c>
      <c r="I41" s="6">
        <v>40.299999999999997</v>
      </c>
      <c r="S41" s="15" t="s">
        <v>2</v>
      </c>
      <c r="T41" s="15" t="s">
        <v>31</v>
      </c>
      <c r="U41" s="6">
        <v>40.1</v>
      </c>
    </row>
    <row r="42" spans="7:21" x14ac:dyDescent="0.3">
      <c r="G42" s="15" t="s">
        <v>2</v>
      </c>
      <c r="H42" s="15" t="s">
        <v>31</v>
      </c>
      <c r="I42" s="6">
        <v>41</v>
      </c>
      <c r="S42" s="15" t="s">
        <v>2</v>
      </c>
      <c r="T42" s="15" t="s">
        <v>31</v>
      </c>
      <c r="U42" s="6">
        <v>42.8</v>
      </c>
    </row>
    <row r="43" spans="7:21" x14ac:dyDescent="0.3">
      <c r="G43" s="15" t="s">
        <v>2</v>
      </c>
      <c r="H43" s="15" t="s">
        <v>31</v>
      </c>
      <c r="I43" s="6">
        <v>43.5</v>
      </c>
      <c r="S43" s="15" t="s">
        <v>2</v>
      </c>
      <c r="T43" s="15" t="s">
        <v>31</v>
      </c>
      <c r="U43" s="6">
        <v>41.7</v>
      </c>
    </row>
    <row r="44" spans="7:21" x14ac:dyDescent="0.3">
      <c r="G44" s="15" t="s">
        <v>2</v>
      </c>
      <c r="H44" s="15" t="s">
        <v>31</v>
      </c>
      <c r="I44" s="6">
        <v>41</v>
      </c>
      <c r="S44" s="15" t="s">
        <v>2</v>
      </c>
      <c r="T44" s="15" t="s">
        <v>31</v>
      </c>
      <c r="U44" s="6">
        <v>41.8</v>
      </c>
    </row>
    <row r="45" spans="7:21" x14ac:dyDescent="0.3">
      <c r="G45" s="15" t="s">
        <v>2</v>
      </c>
      <c r="H45" s="15" t="s">
        <v>31</v>
      </c>
      <c r="I45" s="6">
        <v>40.299999999999997</v>
      </c>
      <c r="S45" s="15" t="s">
        <v>2</v>
      </c>
      <c r="T45" s="15" t="s">
        <v>31</v>
      </c>
      <c r="U45" s="6">
        <v>41.1</v>
      </c>
    </row>
    <row r="46" spans="7:21" x14ac:dyDescent="0.3">
      <c r="G46" s="15" t="s">
        <v>2</v>
      </c>
      <c r="H46" s="15" t="s">
        <v>32</v>
      </c>
      <c r="I46" s="6">
        <v>41.8</v>
      </c>
      <c r="S46" s="15" t="s">
        <v>2</v>
      </c>
      <c r="T46" s="15" t="s">
        <v>32</v>
      </c>
      <c r="U46" s="6">
        <v>43</v>
      </c>
    </row>
    <row r="47" spans="7:21" x14ac:dyDescent="0.3">
      <c r="G47" s="15" t="s">
        <v>2</v>
      </c>
      <c r="H47" s="15" t="s">
        <v>32</v>
      </c>
      <c r="I47" s="6">
        <v>41.5</v>
      </c>
      <c r="S47" s="15" t="s">
        <v>2</v>
      </c>
      <c r="T47" s="15" t="s">
        <v>32</v>
      </c>
      <c r="U47" s="6">
        <v>41.3</v>
      </c>
    </row>
    <row r="48" spans="7:21" x14ac:dyDescent="0.3">
      <c r="G48" s="15" t="s">
        <v>2</v>
      </c>
      <c r="H48" s="15" t="s">
        <v>32</v>
      </c>
      <c r="I48" s="6">
        <v>41.6</v>
      </c>
      <c r="S48" s="15" t="s">
        <v>2</v>
      </c>
      <c r="T48" s="15" t="s">
        <v>32</v>
      </c>
      <c r="U48" s="6">
        <v>42.5</v>
      </c>
    </row>
    <row r="49" spans="7:21" x14ac:dyDescent="0.3">
      <c r="G49" s="15" t="s">
        <v>2</v>
      </c>
      <c r="H49" s="15" t="s">
        <v>32</v>
      </c>
      <c r="I49" s="6">
        <v>43.3</v>
      </c>
      <c r="S49" s="15" t="s">
        <v>2</v>
      </c>
      <c r="T49" s="15" t="s">
        <v>32</v>
      </c>
      <c r="U49" s="6">
        <v>41.2</v>
      </c>
    </row>
    <row r="50" spans="7:21" x14ac:dyDescent="0.3">
      <c r="G50" s="15" t="s">
        <v>2</v>
      </c>
      <c r="H50" s="15" t="s">
        <v>32</v>
      </c>
      <c r="I50" s="6">
        <v>41.4</v>
      </c>
      <c r="S50" s="15" t="s">
        <v>2</v>
      </c>
      <c r="T50" s="15" t="s">
        <v>32</v>
      </c>
      <c r="U50" s="6">
        <v>43.5</v>
      </c>
    </row>
    <row r="51" spans="7:21" x14ac:dyDescent="0.3">
      <c r="G51" s="15" t="s">
        <v>2</v>
      </c>
      <c r="H51" s="15" t="s">
        <v>33</v>
      </c>
      <c r="I51" s="6">
        <v>42.1</v>
      </c>
      <c r="S51" s="15" t="s">
        <v>2</v>
      </c>
      <c r="T51" s="15" t="s">
        <v>33</v>
      </c>
      <c r="U51" s="6">
        <v>41.9</v>
      </c>
    </row>
    <row r="52" spans="7:21" x14ac:dyDescent="0.3">
      <c r="G52" s="15" t="s">
        <v>2</v>
      </c>
      <c r="H52" s="15" t="s">
        <v>33</v>
      </c>
      <c r="I52" s="6">
        <v>40.6</v>
      </c>
      <c r="S52" s="15" t="s">
        <v>2</v>
      </c>
      <c r="T52" s="15" t="s">
        <v>33</v>
      </c>
      <c r="U52" s="6">
        <v>43.6</v>
      </c>
    </row>
    <row r="53" spans="7:21" x14ac:dyDescent="0.3">
      <c r="G53" s="15" t="s">
        <v>2</v>
      </c>
      <c r="H53" s="15" t="s">
        <v>33</v>
      </c>
      <c r="I53" s="6">
        <v>43.4</v>
      </c>
      <c r="S53" s="15" t="s">
        <v>2</v>
      </c>
      <c r="T53" s="15" t="s">
        <v>33</v>
      </c>
      <c r="U53" s="6">
        <v>42.6</v>
      </c>
    </row>
    <row r="54" spans="7:21" x14ac:dyDescent="0.3">
      <c r="G54" s="15" t="s">
        <v>2</v>
      </c>
      <c r="H54" s="15" t="s">
        <v>33</v>
      </c>
      <c r="I54" s="6">
        <v>43.5</v>
      </c>
      <c r="S54" s="15" t="s">
        <v>2</v>
      </c>
      <c r="T54" s="15" t="s">
        <v>33</v>
      </c>
      <c r="U54" s="6">
        <v>44.8</v>
      </c>
    </row>
    <row r="55" spans="7:21" x14ac:dyDescent="0.3">
      <c r="G55" s="15" t="s">
        <v>2</v>
      </c>
      <c r="H55" s="15" t="s">
        <v>33</v>
      </c>
      <c r="I55" s="6">
        <v>39.9</v>
      </c>
      <c r="S55" s="15" t="s">
        <v>2</v>
      </c>
      <c r="T55" s="15" t="s">
        <v>33</v>
      </c>
      <c r="U55" s="6">
        <v>43.4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9512-75B3-462B-B9BA-E76267EC08B3}">
  <dimension ref="A1:I250"/>
  <sheetViews>
    <sheetView zoomScale="120" zoomScaleNormal="120" workbookViewId="0">
      <selection activeCell="A3" sqref="A3"/>
    </sheetView>
  </sheetViews>
  <sheetFormatPr defaultRowHeight="14.4" x14ac:dyDescent="0.3"/>
  <sheetData>
    <row r="1" spans="1:9" ht="15.6" x14ac:dyDescent="0.3">
      <c r="A1" s="10" t="s">
        <v>99</v>
      </c>
    </row>
    <row r="2" spans="1:9" x14ac:dyDescent="0.3">
      <c r="A2" t="s">
        <v>100</v>
      </c>
    </row>
    <row r="4" spans="1:9" x14ac:dyDescent="0.3">
      <c r="A4" t="s">
        <v>101</v>
      </c>
      <c r="D4" t="s">
        <v>92</v>
      </c>
      <c r="E4">
        <v>1</v>
      </c>
      <c r="F4">
        <v>2</v>
      </c>
      <c r="G4">
        <v>3</v>
      </c>
      <c r="H4">
        <v>4</v>
      </c>
      <c r="I4">
        <v>5</v>
      </c>
    </row>
    <row r="5" spans="1:9" x14ac:dyDescent="0.3">
      <c r="A5" t="s">
        <v>102</v>
      </c>
      <c r="D5" t="s">
        <v>93</v>
      </c>
      <c r="E5">
        <v>2</v>
      </c>
      <c r="F5">
        <v>3</v>
      </c>
      <c r="G5">
        <v>5</v>
      </c>
      <c r="H5">
        <v>8</v>
      </c>
    </row>
    <row r="6" spans="1:9" x14ac:dyDescent="0.3">
      <c r="A6" t="s">
        <v>103</v>
      </c>
      <c r="D6" t="s">
        <v>94</v>
      </c>
      <c r="E6" s="1">
        <v>0</v>
      </c>
      <c r="F6">
        <v>0.1</v>
      </c>
      <c r="G6">
        <v>0.2</v>
      </c>
      <c r="H6">
        <v>0.5</v>
      </c>
    </row>
    <row r="7" spans="1:9" x14ac:dyDescent="0.3">
      <c r="D7" t="s">
        <v>95</v>
      </c>
      <c r="E7">
        <v>3</v>
      </c>
      <c r="F7" t="s">
        <v>98</v>
      </c>
    </row>
    <row r="8" spans="1:9" x14ac:dyDescent="0.3">
      <c r="D8" t="s">
        <v>104</v>
      </c>
      <c r="E8">
        <f>5*4*4*3</f>
        <v>240</v>
      </c>
      <c r="F8" t="s">
        <v>105</v>
      </c>
    </row>
    <row r="10" spans="1:9" x14ac:dyDescent="0.3">
      <c r="A10" t="s">
        <v>97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</row>
    <row r="11" spans="1:9" x14ac:dyDescent="0.3">
      <c r="A11">
        <v>1</v>
      </c>
      <c r="B11">
        <v>1</v>
      </c>
      <c r="C11">
        <v>2</v>
      </c>
      <c r="D11" s="1">
        <v>0</v>
      </c>
      <c r="E11" s="18">
        <v>1</v>
      </c>
    </row>
    <row r="12" spans="1:9" x14ac:dyDescent="0.3">
      <c r="A12">
        <v>2</v>
      </c>
      <c r="B12">
        <v>1</v>
      </c>
      <c r="C12">
        <v>2</v>
      </c>
      <c r="D12" s="1">
        <v>0</v>
      </c>
      <c r="E12" s="18">
        <v>2</v>
      </c>
    </row>
    <row r="13" spans="1:9" x14ac:dyDescent="0.3">
      <c r="A13">
        <v>3</v>
      </c>
      <c r="B13">
        <v>1</v>
      </c>
      <c r="C13">
        <v>2</v>
      </c>
      <c r="D13" s="1">
        <v>0</v>
      </c>
      <c r="E13" s="18">
        <v>3</v>
      </c>
    </row>
    <row r="14" spans="1:9" x14ac:dyDescent="0.3">
      <c r="A14">
        <v>4</v>
      </c>
      <c r="B14">
        <v>1</v>
      </c>
      <c r="C14">
        <v>2</v>
      </c>
      <c r="D14" s="1">
        <v>0.1</v>
      </c>
      <c r="E14" s="18">
        <v>1</v>
      </c>
    </row>
    <row r="15" spans="1:9" x14ac:dyDescent="0.3">
      <c r="A15">
        <v>5</v>
      </c>
      <c r="B15">
        <v>1</v>
      </c>
      <c r="C15">
        <v>2</v>
      </c>
      <c r="D15" s="1">
        <v>0.1</v>
      </c>
      <c r="E15" s="18">
        <v>2</v>
      </c>
    </row>
    <row r="16" spans="1:9" x14ac:dyDescent="0.3">
      <c r="A16">
        <v>6</v>
      </c>
      <c r="B16">
        <v>1</v>
      </c>
      <c r="C16">
        <v>2</v>
      </c>
      <c r="D16" s="1">
        <v>0.1</v>
      </c>
      <c r="E16" s="18">
        <v>3</v>
      </c>
    </row>
    <row r="17" spans="1:5" x14ac:dyDescent="0.3">
      <c r="A17">
        <v>7</v>
      </c>
      <c r="B17">
        <v>1</v>
      </c>
      <c r="C17">
        <v>2</v>
      </c>
      <c r="D17" s="1">
        <v>0.2</v>
      </c>
      <c r="E17" s="18">
        <v>1</v>
      </c>
    </row>
    <row r="18" spans="1:5" x14ac:dyDescent="0.3">
      <c r="A18">
        <v>8</v>
      </c>
      <c r="B18">
        <v>1</v>
      </c>
      <c r="C18">
        <v>2</v>
      </c>
      <c r="D18" s="1">
        <v>0.2</v>
      </c>
      <c r="E18" s="18">
        <v>2</v>
      </c>
    </row>
    <row r="19" spans="1:5" x14ac:dyDescent="0.3">
      <c r="A19">
        <v>9</v>
      </c>
      <c r="B19">
        <v>1</v>
      </c>
      <c r="C19">
        <v>2</v>
      </c>
      <c r="D19" s="1">
        <v>0.2</v>
      </c>
      <c r="E19" s="18">
        <v>3</v>
      </c>
    </row>
    <row r="20" spans="1:5" x14ac:dyDescent="0.3">
      <c r="A20">
        <v>10</v>
      </c>
      <c r="B20">
        <v>1</v>
      </c>
      <c r="C20">
        <v>2</v>
      </c>
      <c r="D20" s="1">
        <v>0.5</v>
      </c>
      <c r="E20" s="18">
        <v>1</v>
      </c>
    </row>
    <row r="21" spans="1:5" x14ac:dyDescent="0.3">
      <c r="A21">
        <v>11</v>
      </c>
      <c r="B21">
        <v>1</v>
      </c>
      <c r="C21">
        <v>2</v>
      </c>
      <c r="D21" s="1">
        <v>0.5</v>
      </c>
      <c r="E21" s="18">
        <v>2</v>
      </c>
    </row>
    <row r="22" spans="1:5" x14ac:dyDescent="0.3">
      <c r="A22">
        <v>12</v>
      </c>
      <c r="B22">
        <v>1</v>
      </c>
      <c r="C22">
        <v>2</v>
      </c>
      <c r="D22" s="1">
        <v>0.5</v>
      </c>
      <c r="E22" s="18">
        <v>3</v>
      </c>
    </row>
    <row r="23" spans="1:5" x14ac:dyDescent="0.3">
      <c r="A23">
        <v>13</v>
      </c>
      <c r="B23">
        <v>1</v>
      </c>
      <c r="C23">
        <v>3</v>
      </c>
      <c r="D23" s="1">
        <v>0</v>
      </c>
      <c r="E23" s="18">
        <v>1</v>
      </c>
    </row>
    <row r="24" spans="1:5" x14ac:dyDescent="0.3">
      <c r="A24">
        <v>14</v>
      </c>
      <c r="B24">
        <v>1</v>
      </c>
      <c r="C24">
        <v>3</v>
      </c>
      <c r="D24" s="1">
        <v>0</v>
      </c>
      <c r="E24" s="18">
        <v>2</v>
      </c>
    </row>
    <row r="25" spans="1:5" x14ac:dyDescent="0.3">
      <c r="A25">
        <v>15</v>
      </c>
      <c r="B25">
        <v>1</v>
      </c>
      <c r="C25">
        <v>3</v>
      </c>
      <c r="D25" s="1">
        <v>0</v>
      </c>
      <c r="E25" s="18">
        <v>3</v>
      </c>
    </row>
    <row r="26" spans="1:5" x14ac:dyDescent="0.3">
      <c r="A26">
        <v>16</v>
      </c>
      <c r="B26">
        <v>1</v>
      </c>
      <c r="C26">
        <v>3</v>
      </c>
      <c r="D26" s="1">
        <v>0.1</v>
      </c>
      <c r="E26" s="18">
        <v>1</v>
      </c>
    </row>
    <row r="27" spans="1:5" x14ac:dyDescent="0.3">
      <c r="A27">
        <v>17</v>
      </c>
      <c r="B27">
        <v>1</v>
      </c>
      <c r="C27">
        <v>3</v>
      </c>
      <c r="D27" s="1">
        <v>0.1</v>
      </c>
      <c r="E27" s="18">
        <v>2</v>
      </c>
    </row>
    <row r="28" spans="1:5" x14ac:dyDescent="0.3">
      <c r="A28">
        <v>18</v>
      </c>
      <c r="B28">
        <v>1</v>
      </c>
      <c r="C28">
        <v>3</v>
      </c>
      <c r="D28" s="1">
        <v>0.1</v>
      </c>
      <c r="E28" s="18">
        <v>3</v>
      </c>
    </row>
    <row r="29" spans="1:5" x14ac:dyDescent="0.3">
      <c r="A29">
        <v>19</v>
      </c>
      <c r="B29">
        <v>1</v>
      </c>
      <c r="C29">
        <v>3</v>
      </c>
      <c r="D29" s="1">
        <v>0.2</v>
      </c>
      <c r="E29" s="18">
        <v>1</v>
      </c>
    </row>
    <row r="30" spans="1:5" x14ac:dyDescent="0.3">
      <c r="A30">
        <v>20</v>
      </c>
      <c r="B30">
        <v>1</v>
      </c>
      <c r="C30">
        <v>3</v>
      </c>
      <c r="D30" s="1">
        <v>0.2</v>
      </c>
      <c r="E30" s="18">
        <v>2</v>
      </c>
    </row>
    <row r="31" spans="1:5" x14ac:dyDescent="0.3">
      <c r="A31">
        <v>21</v>
      </c>
      <c r="B31">
        <v>1</v>
      </c>
      <c r="C31">
        <v>3</v>
      </c>
      <c r="D31" s="1">
        <v>0.2</v>
      </c>
      <c r="E31" s="18">
        <v>3</v>
      </c>
    </row>
    <row r="32" spans="1:5" x14ac:dyDescent="0.3">
      <c r="A32">
        <v>22</v>
      </c>
      <c r="B32">
        <v>1</v>
      </c>
      <c r="C32">
        <v>3</v>
      </c>
      <c r="D32" s="1">
        <v>0.5</v>
      </c>
      <c r="E32" s="18">
        <v>1</v>
      </c>
    </row>
    <row r="33" spans="1:5" x14ac:dyDescent="0.3">
      <c r="A33">
        <v>23</v>
      </c>
      <c r="B33">
        <v>1</v>
      </c>
      <c r="C33">
        <v>3</v>
      </c>
      <c r="D33" s="1">
        <v>0.5</v>
      </c>
      <c r="E33" s="18">
        <v>2</v>
      </c>
    </row>
    <row r="34" spans="1:5" x14ac:dyDescent="0.3">
      <c r="A34">
        <v>24</v>
      </c>
      <c r="B34">
        <v>1</v>
      </c>
      <c r="C34">
        <v>3</v>
      </c>
      <c r="D34" s="1">
        <v>0.5</v>
      </c>
      <c r="E34" s="18">
        <v>3</v>
      </c>
    </row>
    <row r="35" spans="1:5" x14ac:dyDescent="0.3">
      <c r="A35">
        <v>25</v>
      </c>
      <c r="B35">
        <v>1</v>
      </c>
      <c r="C35">
        <v>5</v>
      </c>
      <c r="D35" s="1">
        <v>0</v>
      </c>
      <c r="E35" s="18">
        <v>1</v>
      </c>
    </row>
    <row r="36" spans="1:5" x14ac:dyDescent="0.3">
      <c r="A36">
        <v>26</v>
      </c>
      <c r="B36">
        <v>1</v>
      </c>
      <c r="C36">
        <v>5</v>
      </c>
      <c r="D36" s="1">
        <v>0</v>
      </c>
      <c r="E36" s="18">
        <v>2</v>
      </c>
    </row>
    <row r="37" spans="1:5" x14ac:dyDescent="0.3">
      <c r="A37">
        <v>27</v>
      </c>
      <c r="B37">
        <v>1</v>
      </c>
      <c r="C37">
        <v>5</v>
      </c>
      <c r="D37" s="1">
        <v>0</v>
      </c>
      <c r="E37" s="18">
        <v>3</v>
      </c>
    </row>
    <row r="38" spans="1:5" x14ac:dyDescent="0.3">
      <c r="A38">
        <v>28</v>
      </c>
      <c r="B38">
        <v>1</v>
      </c>
      <c r="C38">
        <v>5</v>
      </c>
      <c r="D38" s="1">
        <v>0.1</v>
      </c>
      <c r="E38" s="18">
        <v>1</v>
      </c>
    </row>
    <row r="39" spans="1:5" x14ac:dyDescent="0.3">
      <c r="A39">
        <v>29</v>
      </c>
      <c r="B39">
        <v>1</v>
      </c>
      <c r="C39">
        <v>5</v>
      </c>
      <c r="D39" s="1">
        <v>0.1</v>
      </c>
      <c r="E39" s="18">
        <v>2</v>
      </c>
    </row>
    <row r="40" spans="1:5" x14ac:dyDescent="0.3">
      <c r="A40">
        <v>30</v>
      </c>
      <c r="B40">
        <v>1</v>
      </c>
      <c r="C40">
        <v>5</v>
      </c>
      <c r="D40" s="1">
        <v>0.1</v>
      </c>
      <c r="E40" s="18">
        <v>3</v>
      </c>
    </row>
    <row r="41" spans="1:5" x14ac:dyDescent="0.3">
      <c r="A41">
        <v>31</v>
      </c>
      <c r="B41">
        <v>1</v>
      </c>
      <c r="C41">
        <v>5</v>
      </c>
      <c r="D41" s="1">
        <v>0.2</v>
      </c>
      <c r="E41" s="18">
        <v>1</v>
      </c>
    </row>
    <row r="42" spans="1:5" x14ac:dyDescent="0.3">
      <c r="A42">
        <v>32</v>
      </c>
      <c r="B42">
        <v>1</v>
      </c>
      <c r="C42">
        <v>5</v>
      </c>
      <c r="D42" s="1">
        <v>0.2</v>
      </c>
      <c r="E42" s="18">
        <v>2</v>
      </c>
    </row>
    <row r="43" spans="1:5" x14ac:dyDescent="0.3">
      <c r="A43">
        <v>33</v>
      </c>
      <c r="B43">
        <v>1</v>
      </c>
      <c r="C43">
        <v>5</v>
      </c>
      <c r="D43" s="1">
        <v>0.2</v>
      </c>
      <c r="E43" s="18">
        <v>3</v>
      </c>
    </row>
    <row r="44" spans="1:5" x14ac:dyDescent="0.3">
      <c r="A44">
        <v>34</v>
      </c>
      <c r="B44">
        <v>1</v>
      </c>
      <c r="C44">
        <v>5</v>
      </c>
      <c r="D44" s="1">
        <v>0.5</v>
      </c>
      <c r="E44" s="18">
        <v>1</v>
      </c>
    </row>
    <row r="45" spans="1:5" x14ac:dyDescent="0.3">
      <c r="A45">
        <v>35</v>
      </c>
      <c r="B45">
        <v>1</v>
      </c>
      <c r="C45">
        <v>5</v>
      </c>
      <c r="D45" s="1">
        <v>0.5</v>
      </c>
      <c r="E45" s="18">
        <v>2</v>
      </c>
    </row>
    <row r="46" spans="1:5" x14ac:dyDescent="0.3">
      <c r="A46">
        <v>36</v>
      </c>
      <c r="B46">
        <v>1</v>
      </c>
      <c r="C46">
        <v>5</v>
      </c>
      <c r="D46" s="1">
        <v>0.5</v>
      </c>
      <c r="E46" s="18">
        <v>3</v>
      </c>
    </row>
    <row r="47" spans="1:5" x14ac:dyDescent="0.3">
      <c r="A47">
        <v>37</v>
      </c>
      <c r="B47">
        <v>1</v>
      </c>
      <c r="C47">
        <v>8</v>
      </c>
      <c r="D47" s="1">
        <v>0</v>
      </c>
      <c r="E47" s="18">
        <v>1</v>
      </c>
    </row>
    <row r="48" spans="1:5" x14ac:dyDescent="0.3">
      <c r="A48">
        <v>38</v>
      </c>
      <c r="B48">
        <v>1</v>
      </c>
      <c r="C48">
        <v>8</v>
      </c>
      <c r="D48" s="1">
        <v>0</v>
      </c>
      <c r="E48" s="18">
        <v>2</v>
      </c>
    </row>
    <row r="49" spans="1:5" x14ac:dyDescent="0.3">
      <c r="A49">
        <v>39</v>
      </c>
      <c r="B49">
        <v>1</v>
      </c>
      <c r="C49">
        <v>8</v>
      </c>
      <c r="D49" s="1">
        <v>0</v>
      </c>
      <c r="E49" s="18">
        <v>3</v>
      </c>
    </row>
    <row r="50" spans="1:5" x14ac:dyDescent="0.3">
      <c r="A50">
        <v>40</v>
      </c>
      <c r="B50">
        <v>1</v>
      </c>
      <c r="C50">
        <v>8</v>
      </c>
      <c r="D50" s="1">
        <v>0.1</v>
      </c>
      <c r="E50" s="18">
        <v>1</v>
      </c>
    </row>
    <row r="51" spans="1:5" x14ac:dyDescent="0.3">
      <c r="A51">
        <v>41</v>
      </c>
      <c r="B51">
        <v>1</v>
      </c>
      <c r="C51">
        <v>8</v>
      </c>
      <c r="D51" s="1">
        <v>0.1</v>
      </c>
      <c r="E51" s="18">
        <v>2</v>
      </c>
    </row>
    <row r="52" spans="1:5" x14ac:dyDescent="0.3">
      <c r="A52">
        <v>42</v>
      </c>
      <c r="B52">
        <v>1</v>
      </c>
      <c r="C52">
        <v>8</v>
      </c>
      <c r="D52" s="1">
        <v>0.1</v>
      </c>
      <c r="E52" s="18">
        <v>3</v>
      </c>
    </row>
    <row r="53" spans="1:5" x14ac:dyDescent="0.3">
      <c r="A53">
        <v>43</v>
      </c>
      <c r="B53">
        <v>1</v>
      </c>
      <c r="C53">
        <v>8</v>
      </c>
      <c r="D53" s="1">
        <v>0.2</v>
      </c>
      <c r="E53" s="18">
        <v>1</v>
      </c>
    </row>
    <row r="54" spans="1:5" x14ac:dyDescent="0.3">
      <c r="A54">
        <v>44</v>
      </c>
      <c r="B54">
        <v>1</v>
      </c>
      <c r="C54">
        <v>8</v>
      </c>
      <c r="D54" s="1">
        <v>0.2</v>
      </c>
      <c r="E54" s="18">
        <v>2</v>
      </c>
    </row>
    <row r="55" spans="1:5" x14ac:dyDescent="0.3">
      <c r="A55">
        <v>45</v>
      </c>
      <c r="B55">
        <v>1</v>
      </c>
      <c r="C55">
        <v>8</v>
      </c>
      <c r="D55" s="1">
        <v>0.2</v>
      </c>
      <c r="E55" s="18">
        <v>3</v>
      </c>
    </row>
    <row r="56" spans="1:5" x14ac:dyDescent="0.3">
      <c r="A56">
        <v>46</v>
      </c>
      <c r="B56">
        <v>1</v>
      </c>
      <c r="C56">
        <v>8</v>
      </c>
      <c r="D56" s="1">
        <v>0.5</v>
      </c>
      <c r="E56" s="18">
        <v>1</v>
      </c>
    </row>
    <row r="57" spans="1:5" x14ac:dyDescent="0.3">
      <c r="A57">
        <v>47</v>
      </c>
      <c r="B57">
        <v>1</v>
      </c>
      <c r="C57">
        <v>8</v>
      </c>
      <c r="D57" s="1">
        <v>0.5</v>
      </c>
      <c r="E57" s="18">
        <v>2</v>
      </c>
    </row>
    <row r="58" spans="1:5" x14ac:dyDescent="0.3">
      <c r="A58">
        <v>48</v>
      </c>
      <c r="B58">
        <v>1</v>
      </c>
      <c r="C58">
        <v>8</v>
      </c>
      <c r="D58" s="1">
        <v>0.5</v>
      </c>
      <c r="E58" s="18">
        <v>3</v>
      </c>
    </row>
    <row r="59" spans="1:5" x14ac:dyDescent="0.3">
      <c r="A59">
        <v>49</v>
      </c>
      <c r="B59">
        <v>2</v>
      </c>
      <c r="C59">
        <v>2</v>
      </c>
      <c r="D59" s="1">
        <v>0</v>
      </c>
      <c r="E59" s="18">
        <v>1</v>
      </c>
    </row>
    <row r="60" spans="1:5" x14ac:dyDescent="0.3">
      <c r="A60">
        <v>50</v>
      </c>
      <c r="B60">
        <v>2</v>
      </c>
      <c r="C60">
        <v>2</v>
      </c>
      <c r="D60" s="1">
        <v>0</v>
      </c>
      <c r="E60" s="18">
        <v>2</v>
      </c>
    </row>
    <row r="61" spans="1:5" x14ac:dyDescent="0.3">
      <c r="A61">
        <v>51</v>
      </c>
      <c r="B61">
        <v>2</v>
      </c>
      <c r="C61">
        <v>2</v>
      </c>
      <c r="D61" s="1">
        <v>0</v>
      </c>
      <c r="E61" s="18">
        <v>3</v>
      </c>
    </row>
    <row r="62" spans="1:5" x14ac:dyDescent="0.3">
      <c r="A62">
        <v>52</v>
      </c>
      <c r="B62">
        <v>2</v>
      </c>
      <c r="C62">
        <v>2</v>
      </c>
      <c r="D62" s="1">
        <v>0.1</v>
      </c>
      <c r="E62" s="18">
        <v>1</v>
      </c>
    </row>
    <row r="63" spans="1:5" x14ac:dyDescent="0.3">
      <c r="A63">
        <v>53</v>
      </c>
      <c r="B63">
        <v>2</v>
      </c>
      <c r="C63">
        <v>2</v>
      </c>
      <c r="D63" s="1">
        <v>0.1</v>
      </c>
      <c r="E63" s="18">
        <v>2</v>
      </c>
    </row>
    <row r="64" spans="1:5" x14ac:dyDescent="0.3">
      <c r="A64">
        <v>54</v>
      </c>
      <c r="B64">
        <v>2</v>
      </c>
      <c r="C64">
        <v>2</v>
      </c>
      <c r="D64" s="1">
        <v>0.1</v>
      </c>
      <c r="E64" s="18">
        <v>3</v>
      </c>
    </row>
    <row r="65" spans="1:5" x14ac:dyDescent="0.3">
      <c r="A65">
        <v>55</v>
      </c>
      <c r="B65">
        <v>2</v>
      </c>
      <c r="C65">
        <v>2</v>
      </c>
      <c r="D65" s="1">
        <v>0.2</v>
      </c>
      <c r="E65" s="18">
        <v>1</v>
      </c>
    </row>
    <row r="66" spans="1:5" x14ac:dyDescent="0.3">
      <c r="A66">
        <v>56</v>
      </c>
      <c r="B66">
        <v>2</v>
      </c>
      <c r="C66">
        <v>2</v>
      </c>
      <c r="D66" s="1">
        <v>0.2</v>
      </c>
      <c r="E66" s="18">
        <v>2</v>
      </c>
    </row>
    <row r="67" spans="1:5" x14ac:dyDescent="0.3">
      <c r="A67">
        <v>57</v>
      </c>
      <c r="B67">
        <v>2</v>
      </c>
      <c r="C67">
        <v>2</v>
      </c>
      <c r="D67" s="1">
        <v>0.2</v>
      </c>
      <c r="E67" s="18">
        <v>3</v>
      </c>
    </row>
    <row r="68" spans="1:5" x14ac:dyDescent="0.3">
      <c r="A68">
        <v>58</v>
      </c>
      <c r="B68">
        <v>2</v>
      </c>
      <c r="C68">
        <v>2</v>
      </c>
      <c r="D68" s="1">
        <v>0.5</v>
      </c>
      <c r="E68" s="18">
        <v>1</v>
      </c>
    </row>
    <row r="69" spans="1:5" x14ac:dyDescent="0.3">
      <c r="A69">
        <v>59</v>
      </c>
      <c r="B69">
        <v>2</v>
      </c>
      <c r="C69">
        <v>2</v>
      </c>
      <c r="D69" s="1">
        <v>0.5</v>
      </c>
      <c r="E69" s="18">
        <v>2</v>
      </c>
    </row>
    <row r="70" spans="1:5" x14ac:dyDescent="0.3">
      <c r="A70">
        <v>60</v>
      </c>
      <c r="B70">
        <v>2</v>
      </c>
      <c r="C70">
        <v>2</v>
      </c>
      <c r="D70" s="1">
        <v>0.5</v>
      </c>
      <c r="E70" s="18">
        <v>3</v>
      </c>
    </row>
    <row r="71" spans="1:5" x14ac:dyDescent="0.3">
      <c r="A71">
        <v>61</v>
      </c>
      <c r="B71">
        <v>2</v>
      </c>
      <c r="C71">
        <v>3</v>
      </c>
      <c r="D71" s="1">
        <v>0</v>
      </c>
      <c r="E71" s="18">
        <v>1</v>
      </c>
    </row>
    <row r="72" spans="1:5" x14ac:dyDescent="0.3">
      <c r="A72">
        <v>62</v>
      </c>
      <c r="B72">
        <v>2</v>
      </c>
      <c r="C72">
        <v>3</v>
      </c>
      <c r="D72" s="1">
        <v>0</v>
      </c>
      <c r="E72" s="18">
        <v>2</v>
      </c>
    </row>
    <row r="73" spans="1:5" x14ac:dyDescent="0.3">
      <c r="A73">
        <v>63</v>
      </c>
      <c r="B73">
        <v>2</v>
      </c>
      <c r="C73">
        <v>3</v>
      </c>
      <c r="D73" s="1">
        <v>0</v>
      </c>
      <c r="E73" s="18">
        <v>3</v>
      </c>
    </row>
    <row r="74" spans="1:5" x14ac:dyDescent="0.3">
      <c r="A74">
        <v>64</v>
      </c>
      <c r="B74">
        <v>2</v>
      </c>
      <c r="C74">
        <v>3</v>
      </c>
      <c r="D74" s="1">
        <v>0.1</v>
      </c>
      <c r="E74" s="18">
        <v>1</v>
      </c>
    </row>
    <row r="75" spans="1:5" x14ac:dyDescent="0.3">
      <c r="A75">
        <v>65</v>
      </c>
      <c r="B75">
        <v>2</v>
      </c>
      <c r="C75">
        <v>3</v>
      </c>
      <c r="D75" s="1">
        <v>0.1</v>
      </c>
      <c r="E75" s="18">
        <v>2</v>
      </c>
    </row>
    <row r="76" spans="1:5" x14ac:dyDescent="0.3">
      <c r="A76">
        <v>66</v>
      </c>
      <c r="B76">
        <v>2</v>
      </c>
      <c r="C76">
        <v>3</v>
      </c>
      <c r="D76" s="1">
        <v>0.1</v>
      </c>
      <c r="E76" s="18">
        <v>3</v>
      </c>
    </row>
    <row r="77" spans="1:5" x14ac:dyDescent="0.3">
      <c r="A77">
        <v>67</v>
      </c>
      <c r="B77">
        <v>2</v>
      </c>
      <c r="C77">
        <v>3</v>
      </c>
      <c r="D77" s="1">
        <v>0.2</v>
      </c>
      <c r="E77" s="18">
        <v>1</v>
      </c>
    </row>
    <row r="78" spans="1:5" x14ac:dyDescent="0.3">
      <c r="A78">
        <v>68</v>
      </c>
      <c r="B78">
        <v>2</v>
      </c>
      <c r="C78">
        <v>3</v>
      </c>
      <c r="D78" s="1">
        <v>0.2</v>
      </c>
      <c r="E78" s="18">
        <v>2</v>
      </c>
    </row>
    <row r="79" spans="1:5" x14ac:dyDescent="0.3">
      <c r="A79">
        <v>69</v>
      </c>
      <c r="B79">
        <v>2</v>
      </c>
      <c r="C79">
        <v>3</v>
      </c>
      <c r="D79" s="1">
        <v>0.2</v>
      </c>
      <c r="E79" s="18">
        <v>3</v>
      </c>
    </row>
    <row r="80" spans="1:5" x14ac:dyDescent="0.3">
      <c r="A80">
        <v>70</v>
      </c>
      <c r="B80">
        <v>2</v>
      </c>
      <c r="C80">
        <v>3</v>
      </c>
      <c r="D80" s="1">
        <v>0.5</v>
      </c>
      <c r="E80" s="18">
        <v>1</v>
      </c>
    </row>
    <row r="81" spans="1:5" x14ac:dyDescent="0.3">
      <c r="A81">
        <v>71</v>
      </c>
      <c r="B81">
        <v>2</v>
      </c>
      <c r="C81">
        <v>3</v>
      </c>
      <c r="D81" s="1">
        <v>0.5</v>
      </c>
      <c r="E81" s="18">
        <v>2</v>
      </c>
    </row>
    <row r="82" spans="1:5" x14ac:dyDescent="0.3">
      <c r="A82">
        <v>72</v>
      </c>
      <c r="B82">
        <v>2</v>
      </c>
      <c r="C82">
        <v>3</v>
      </c>
      <c r="D82" s="1">
        <v>0.5</v>
      </c>
      <c r="E82" s="18">
        <v>3</v>
      </c>
    </row>
    <row r="83" spans="1:5" x14ac:dyDescent="0.3">
      <c r="A83">
        <v>73</v>
      </c>
      <c r="B83">
        <v>2</v>
      </c>
      <c r="C83">
        <v>5</v>
      </c>
      <c r="D83" s="1">
        <v>0</v>
      </c>
      <c r="E83" s="18">
        <v>1</v>
      </c>
    </row>
    <row r="84" spans="1:5" x14ac:dyDescent="0.3">
      <c r="A84">
        <v>74</v>
      </c>
      <c r="B84">
        <v>2</v>
      </c>
      <c r="C84">
        <v>5</v>
      </c>
      <c r="D84" s="1">
        <v>0</v>
      </c>
      <c r="E84" s="18">
        <v>2</v>
      </c>
    </row>
    <row r="85" spans="1:5" x14ac:dyDescent="0.3">
      <c r="A85">
        <v>75</v>
      </c>
      <c r="B85">
        <v>2</v>
      </c>
      <c r="C85">
        <v>5</v>
      </c>
      <c r="D85" s="1">
        <v>0</v>
      </c>
      <c r="E85" s="18">
        <v>3</v>
      </c>
    </row>
    <row r="86" spans="1:5" x14ac:dyDescent="0.3">
      <c r="A86">
        <v>76</v>
      </c>
      <c r="B86">
        <v>2</v>
      </c>
      <c r="C86">
        <v>5</v>
      </c>
      <c r="D86" s="1">
        <v>0.1</v>
      </c>
      <c r="E86" s="18">
        <v>1</v>
      </c>
    </row>
    <row r="87" spans="1:5" x14ac:dyDescent="0.3">
      <c r="A87">
        <v>77</v>
      </c>
      <c r="B87">
        <v>2</v>
      </c>
      <c r="C87">
        <v>5</v>
      </c>
      <c r="D87" s="1">
        <v>0.1</v>
      </c>
      <c r="E87" s="18">
        <v>2</v>
      </c>
    </row>
    <row r="88" spans="1:5" x14ac:dyDescent="0.3">
      <c r="A88">
        <v>78</v>
      </c>
      <c r="B88">
        <v>2</v>
      </c>
      <c r="C88">
        <v>5</v>
      </c>
      <c r="D88" s="1">
        <v>0.1</v>
      </c>
      <c r="E88" s="18">
        <v>3</v>
      </c>
    </row>
    <row r="89" spans="1:5" x14ac:dyDescent="0.3">
      <c r="A89">
        <v>79</v>
      </c>
      <c r="B89">
        <v>2</v>
      </c>
      <c r="C89">
        <v>5</v>
      </c>
      <c r="D89" s="1">
        <v>0.2</v>
      </c>
      <c r="E89" s="18">
        <v>1</v>
      </c>
    </row>
    <row r="90" spans="1:5" x14ac:dyDescent="0.3">
      <c r="A90">
        <v>80</v>
      </c>
      <c r="B90">
        <v>2</v>
      </c>
      <c r="C90">
        <v>5</v>
      </c>
      <c r="D90" s="1">
        <v>0.2</v>
      </c>
      <c r="E90" s="18">
        <v>2</v>
      </c>
    </row>
    <row r="91" spans="1:5" x14ac:dyDescent="0.3">
      <c r="A91">
        <v>81</v>
      </c>
      <c r="B91">
        <v>2</v>
      </c>
      <c r="C91">
        <v>5</v>
      </c>
      <c r="D91" s="1">
        <v>0.2</v>
      </c>
      <c r="E91" s="18">
        <v>3</v>
      </c>
    </row>
    <row r="92" spans="1:5" x14ac:dyDescent="0.3">
      <c r="A92">
        <v>82</v>
      </c>
      <c r="B92">
        <v>2</v>
      </c>
      <c r="C92">
        <v>5</v>
      </c>
      <c r="D92" s="1">
        <v>0.5</v>
      </c>
      <c r="E92" s="18">
        <v>1</v>
      </c>
    </row>
    <row r="93" spans="1:5" x14ac:dyDescent="0.3">
      <c r="A93">
        <v>83</v>
      </c>
      <c r="B93">
        <v>2</v>
      </c>
      <c r="C93">
        <v>5</v>
      </c>
      <c r="D93" s="1">
        <v>0.5</v>
      </c>
      <c r="E93" s="18">
        <v>2</v>
      </c>
    </row>
    <row r="94" spans="1:5" x14ac:dyDescent="0.3">
      <c r="A94">
        <v>84</v>
      </c>
      <c r="B94">
        <v>2</v>
      </c>
      <c r="C94">
        <v>5</v>
      </c>
      <c r="D94" s="1">
        <v>0.5</v>
      </c>
      <c r="E94" s="18">
        <v>3</v>
      </c>
    </row>
    <row r="95" spans="1:5" x14ac:dyDescent="0.3">
      <c r="A95">
        <v>85</v>
      </c>
      <c r="B95">
        <v>2</v>
      </c>
      <c r="C95">
        <v>8</v>
      </c>
      <c r="D95" s="1">
        <v>0</v>
      </c>
      <c r="E95" s="18">
        <v>1</v>
      </c>
    </row>
    <row r="96" spans="1:5" x14ac:dyDescent="0.3">
      <c r="A96">
        <v>86</v>
      </c>
      <c r="B96">
        <v>2</v>
      </c>
      <c r="C96">
        <v>8</v>
      </c>
      <c r="D96" s="1">
        <v>0</v>
      </c>
      <c r="E96" s="18">
        <v>2</v>
      </c>
    </row>
    <row r="97" spans="1:5" x14ac:dyDescent="0.3">
      <c r="A97">
        <v>87</v>
      </c>
      <c r="B97">
        <v>2</v>
      </c>
      <c r="C97">
        <v>8</v>
      </c>
      <c r="D97" s="1">
        <v>0</v>
      </c>
      <c r="E97" s="18">
        <v>3</v>
      </c>
    </row>
    <row r="98" spans="1:5" x14ac:dyDescent="0.3">
      <c r="A98">
        <v>88</v>
      </c>
      <c r="B98">
        <v>2</v>
      </c>
      <c r="C98">
        <v>8</v>
      </c>
      <c r="D98" s="1">
        <v>0.1</v>
      </c>
      <c r="E98" s="18">
        <v>1</v>
      </c>
    </row>
    <row r="99" spans="1:5" x14ac:dyDescent="0.3">
      <c r="A99">
        <v>89</v>
      </c>
      <c r="B99">
        <v>2</v>
      </c>
      <c r="C99">
        <v>8</v>
      </c>
      <c r="D99" s="1">
        <v>0.1</v>
      </c>
      <c r="E99" s="18">
        <v>2</v>
      </c>
    </row>
    <row r="100" spans="1:5" x14ac:dyDescent="0.3">
      <c r="A100">
        <v>90</v>
      </c>
      <c r="B100">
        <v>2</v>
      </c>
      <c r="C100">
        <v>8</v>
      </c>
      <c r="D100" s="1">
        <v>0.1</v>
      </c>
      <c r="E100" s="18">
        <v>3</v>
      </c>
    </row>
    <row r="101" spans="1:5" x14ac:dyDescent="0.3">
      <c r="A101">
        <v>91</v>
      </c>
      <c r="B101">
        <v>2</v>
      </c>
      <c r="C101">
        <v>8</v>
      </c>
      <c r="D101" s="1">
        <v>0.2</v>
      </c>
      <c r="E101" s="18">
        <v>1</v>
      </c>
    </row>
    <row r="102" spans="1:5" x14ac:dyDescent="0.3">
      <c r="A102">
        <v>92</v>
      </c>
      <c r="B102">
        <v>2</v>
      </c>
      <c r="C102">
        <v>8</v>
      </c>
      <c r="D102" s="1">
        <v>0.2</v>
      </c>
      <c r="E102" s="18">
        <v>2</v>
      </c>
    </row>
    <row r="103" spans="1:5" x14ac:dyDescent="0.3">
      <c r="A103">
        <v>93</v>
      </c>
      <c r="B103">
        <v>2</v>
      </c>
      <c r="C103">
        <v>8</v>
      </c>
      <c r="D103" s="1">
        <v>0.2</v>
      </c>
      <c r="E103" s="18">
        <v>3</v>
      </c>
    </row>
    <row r="104" spans="1:5" x14ac:dyDescent="0.3">
      <c r="A104">
        <v>94</v>
      </c>
      <c r="B104">
        <v>2</v>
      </c>
      <c r="C104">
        <v>8</v>
      </c>
      <c r="D104" s="1">
        <v>0.5</v>
      </c>
      <c r="E104" s="18">
        <v>1</v>
      </c>
    </row>
    <row r="105" spans="1:5" x14ac:dyDescent="0.3">
      <c r="A105">
        <v>95</v>
      </c>
      <c r="B105">
        <v>2</v>
      </c>
      <c r="C105">
        <v>8</v>
      </c>
      <c r="D105" s="1">
        <v>0.5</v>
      </c>
      <c r="E105" s="18">
        <v>2</v>
      </c>
    </row>
    <row r="106" spans="1:5" x14ac:dyDescent="0.3">
      <c r="A106">
        <v>96</v>
      </c>
      <c r="B106">
        <v>2</v>
      </c>
      <c r="C106">
        <v>8</v>
      </c>
      <c r="D106" s="1">
        <v>0.5</v>
      </c>
      <c r="E106" s="18">
        <v>3</v>
      </c>
    </row>
    <row r="107" spans="1:5" x14ac:dyDescent="0.3">
      <c r="A107">
        <v>97</v>
      </c>
      <c r="B107">
        <v>3</v>
      </c>
      <c r="C107">
        <v>2</v>
      </c>
      <c r="D107" s="1">
        <v>0</v>
      </c>
      <c r="E107" s="18">
        <v>1</v>
      </c>
    </row>
    <row r="108" spans="1:5" x14ac:dyDescent="0.3">
      <c r="A108">
        <v>98</v>
      </c>
      <c r="B108">
        <v>3</v>
      </c>
      <c r="C108">
        <v>2</v>
      </c>
      <c r="D108" s="1">
        <v>0</v>
      </c>
      <c r="E108" s="18">
        <v>2</v>
      </c>
    </row>
    <row r="109" spans="1:5" x14ac:dyDescent="0.3">
      <c r="A109">
        <v>99</v>
      </c>
      <c r="B109">
        <v>3</v>
      </c>
      <c r="C109">
        <v>2</v>
      </c>
      <c r="D109" s="1">
        <v>0</v>
      </c>
      <c r="E109" s="18">
        <v>3</v>
      </c>
    </row>
    <row r="110" spans="1:5" x14ac:dyDescent="0.3">
      <c r="A110">
        <v>100</v>
      </c>
      <c r="B110">
        <v>3</v>
      </c>
      <c r="C110">
        <v>2</v>
      </c>
      <c r="D110" s="1">
        <v>0.1</v>
      </c>
      <c r="E110" s="18">
        <v>1</v>
      </c>
    </row>
    <row r="111" spans="1:5" x14ac:dyDescent="0.3">
      <c r="A111">
        <v>101</v>
      </c>
      <c r="B111">
        <v>3</v>
      </c>
      <c r="C111">
        <v>2</v>
      </c>
      <c r="D111" s="1">
        <v>0.1</v>
      </c>
      <c r="E111" s="18">
        <v>2</v>
      </c>
    </row>
    <row r="112" spans="1:5" x14ac:dyDescent="0.3">
      <c r="A112">
        <v>102</v>
      </c>
      <c r="B112">
        <v>3</v>
      </c>
      <c r="C112">
        <v>2</v>
      </c>
      <c r="D112" s="1">
        <v>0.1</v>
      </c>
      <c r="E112" s="18">
        <v>3</v>
      </c>
    </row>
    <row r="113" spans="1:5" x14ac:dyDescent="0.3">
      <c r="A113">
        <v>103</v>
      </c>
      <c r="B113">
        <v>3</v>
      </c>
      <c r="C113">
        <v>2</v>
      </c>
      <c r="D113" s="1">
        <v>0.2</v>
      </c>
      <c r="E113" s="18">
        <v>1</v>
      </c>
    </row>
    <row r="114" spans="1:5" x14ac:dyDescent="0.3">
      <c r="A114">
        <v>104</v>
      </c>
      <c r="B114">
        <v>3</v>
      </c>
      <c r="C114">
        <v>2</v>
      </c>
      <c r="D114" s="1">
        <v>0.2</v>
      </c>
      <c r="E114" s="18">
        <v>2</v>
      </c>
    </row>
    <row r="115" spans="1:5" x14ac:dyDescent="0.3">
      <c r="A115">
        <v>105</v>
      </c>
      <c r="B115">
        <v>3</v>
      </c>
      <c r="C115">
        <v>2</v>
      </c>
      <c r="D115" s="1">
        <v>0.2</v>
      </c>
      <c r="E115" s="18">
        <v>3</v>
      </c>
    </row>
    <row r="116" spans="1:5" x14ac:dyDescent="0.3">
      <c r="A116">
        <v>106</v>
      </c>
      <c r="B116">
        <v>3</v>
      </c>
      <c r="C116">
        <v>2</v>
      </c>
      <c r="D116" s="1">
        <v>0.5</v>
      </c>
      <c r="E116" s="18">
        <v>1</v>
      </c>
    </row>
    <row r="117" spans="1:5" x14ac:dyDescent="0.3">
      <c r="A117">
        <v>107</v>
      </c>
      <c r="B117">
        <v>3</v>
      </c>
      <c r="C117">
        <v>2</v>
      </c>
      <c r="D117" s="1">
        <v>0.5</v>
      </c>
      <c r="E117" s="18">
        <v>2</v>
      </c>
    </row>
    <row r="118" spans="1:5" x14ac:dyDescent="0.3">
      <c r="A118">
        <v>108</v>
      </c>
      <c r="B118">
        <v>3</v>
      </c>
      <c r="C118">
        <v>2</v>
      </c>
      <c r="D118" s="1">
        <v>0.5</v>
      </c>
      <c r="E118" s="18">
        <v>3</v>
      </c>
    </row>
    <row r="119" spans="1:5" x14ac:dyDescent="0.3">
      <c r="A119">
        <v>109</v>
      </c>
      <c r="B119">
        <v>3</v>
      </c>
      <c r="C119">
        <v>3</v>
      </c>
      <c r="D119" s="1">
        <v>0</v>
      </c>
      <c r="E119" s="18">
        <v>1</v>
      </c>
    </row>
    <row r="120" spans="1:5" x14ac:dyDescent="0.3">
      <c r="A120">
        <v>110</v>
      </c>
      <c r="B120">
        <v>3</v>
      </c>
      <c r="C120">
        <v>3</v>
      </c>
      <c r="D120" s="1">
        <v>0</v>
      </c>
      <c r="E120" s="18">
        <v>2</v>
      </c>
    </row>
    <row r="121" spans="1:5" x14ac:dyDescent="0.3">
      <c r="A121">
        <v>111</v>
      </c>
      <c r="B121">
        <v>3</v>
      </c>
      <c r="C121">
        <v>3</v>
      </c>
      <c r="D121" s="1">
        <v>0</v>
      </c>
      <c r="E121" s="18">
        <v>3</v>
      </c>
    </row>
    <row r="122" spans="1:5" x14ac:dyDescent="0.3">
      <c r="A122">
        <v>112</v>
      </c>
      <c r="B122">
        <v>3</v>
      </c>
      <c r="C122">
        <v>3</v>
      </c>
      <c r="D122" s="1">
        <v>0.1</v>
      </c>
      <c r="E122" s="18">
        <v>1</v>
      </c>
    </row>
    <row r="123" spans="1:5" x14ac:dyDescent="0.3">
      <c r="A123">
        <v>113</v>
      </c>
      <c r="B123">
        <v>3</v>
      </c>
      <c r="C123">
        <v>3</v>
      </c>
      <c r="D123" s="1">
        <v>0.1</v>
      </c>
      <c r="E123" s="18">
        <v>2</v>
      </c>
    </row>
    <row r="124" spans="1:5" x14ac:dyDescent="0.3">
      <c r="A124">
        <v>114</v>
      </c>
      <c r="B124">
        <v>3</v>
      </c>
      <c r="C124">
        <v>3</v>
      </c>
      <c r="D124" s="1">
        <v>0.1</v>
      </c>
      <c r="E124" s="18">
        <v>3</v>
      </c>
    </row>
    <row r="125" spans="1:5" x14ac:dyDescent="0.3">
      <c r="A125">
        <v>115</v>
      </c>
      <c r="B125">
        <v>3</v>
      </c>
      <c r="C125">
        <v>3</v>
      </c>
      <c r="D125" s="1">
        <v>0.2</v>
      </c>
      <c r="E125" s="18">
        <v>1</v>
      </c>
    </row>
    <row r="126" spans="1:5" x14ac:dyDescent="0.3">
      <c r="A126">
        <v>116</v>
      </c>
      <c r="B126">
        <v>3</v>
      </c>
      <c r="C126">
        <v>3</v>
      </c>
      <c r="D126" s="1">
        <v>0.2</v>
      </c>
      <c r="E126" s="18">
        <v>2</v>
      </c>
    </row>
    <row r="127" spans="1:5" x14ac:dyDescent="0.3">
      <c r="A127">
        <v>117</v>
      </c>
      <c r="B127">
        <v>3</v>
      </c>
      <c r="C127">
        <v>3</v>
      </c>
      <c r="D127" s="1">
        <v>0.2</v>
      </c>
      <c r="E127" s="18">
        <v>3</v>
      </c>
    </row>
    <row r="128" spans="1:5" x14ac:dyDescent="0.3">
      <c r="A128">
        <v>118</v>
      </c>
      <c r="B128">
        <v>3</v>
      </c>
      <c r="C128">
        <v>3</v>
      </c>
      <c r="D128" s="1">
        <v>0.5</v>
      </c>
      <c r="E128" s="18">
        <v>1</v>
      </c>
    </row>
    <row r="129" spans="1:5" x14ac:dyDescent="0.3">
      <c r="A129">
        <v>119</v>
      </c>
      <c r="B129">
        <v>3</v>
      </c>
      <c r="C129">
        <v>3</v>
      </c>
      <c r="D129" s="1">
        <v>0.5</v>
      </c>
      <c r="E129" s="18">
        <v>2</v>
      </c>
    </row>
    <row r="130" spans="1:5" x14ac:dyDescent="0.3">
      <c r="A130">
        <v>120</v>
      </c>
      <c r="B130">
        <v>3</v>
      </c>
      <c r="C130">
        <v>3</v>
      </c>
      <c r="D130" s="1">
        <v>0.5</v>
      </c>
      <c r="E130" s="18">
        <v>3</v>
      </c>
    </row>
    <row r="131" spans="1:5" x14ac:dyDescent="0.3">
      <c r="A131">
        <v>121</v>
      </c>
      <c r="B131">
        <v>3</v>
      </c>
      <c r="C131">
        <v>5</v>
      </c>
      <c r="D131" s="1">
        <v>0</v>
      </c>
      <c r="E131" s="18">
        <v>1</v>
      </c>
    </row>
    <row r="132" spans="1:5" x14ac:dyDescent="0.3">
      <c r="A132">
        <v>122</v>
      </c>
      <c r="B132">
        <v>3</v>
      </c>
      <c r="C132">
        <v>5</v>
      </c>
      <c r="D132" s="1">
        <v>0</v>
      </c>
      <c r="E132" s="18">
        <v>2</v>
      </c>
    </row>
    <row r="133" spans="1:5" x14ac:dyDescent="0.3">
      <c r="A133">
        <v>123</v>
      </c>
      <c r="B133">
        <v>3</v>
      </c>
      <c r="C133">
        <v>5</v>
      </c>
      <c r="D133" s="1">
        <v>0</v>
      </c>
      <c r="E133" s="18">
        <v>3</v>
      </c>
    </row>
    <row r="134" spans="1:5" x14ac:dyDescent="0.3">
      <c r="A134">
        <v>124</v>
      </c>
      <c r="B134">
        <v>3</v>
      </c>
      <c r="C134">
        <v>5</v>
      </c>
      <c r="D134" s="1">
        <v>0.1</v>
      </c>
      <c r="E134" s="18">
        <v>1</v>
      </c>
    </row>
    <row r="135" spans="1:5" x14ac:dyDescent="0.3">
      <c r="A135">
        <v>125</v>
      </c>
      <c r="B135">
        <v>3</v>
      </c>
      <c r="C135">
        <v>5</v>
      </c>
      <c r="D135" s="1">
        <v>0.1</v>
      </c>
      <c r="E135" s="18">
        <v>2</v>
      </c>
    </row>
    <row r="136" spans="1:5" x14ac:dyDescent="0.3">
      <c r="A136">
        <v>126</v>
      </c>
      <c r="B136">
        <v>3</v>
      </c>
      <c r="C136">
        <v>5</v>
      </c>
      <c r="D136" s="1">
        <v>0.1</v>
      </c>
      <c r="E136" s="18">
        <v>3</v>
      </c>
    </row>
    <row r="137" spans="1:5" x14ac:dyDescent="0.3">
      <c r="A137">
        <v>127</v>
      </c>
      <c r="B137">
        <v>3</v>
      </c>
      <c r="C137">
        <v>5</v>
      </c>
      <c r="D137" s="1">
        <v>0.2</v>
      </c>
      <c r="E137" s="18">
        <v>1</v>
      </c>
    </row>
    <row r="138" spans="1:5" x14ac:dyDescent="0.3">
      <c r="A138">
        <v>128</v>
      </c>
      <c r="B138">
        <v>3</v>
      </c>
      <c r="C138">
        <v>5</v>
      </c>
      <c r="D138" s="1">
        <v>0.2</v>
      </c>
      <c r="E138" s="18">
        <v>2</v>
      </c>
    </row>
    <row r="139" spans="1:5" x14ac:dyDescent="0.3">
      <c r="A139">
        <v>129</v>
      </c>
      <c r="B139">
        <v>3</v>
      </c>
      <c r="C139">
        <v>5</v>
      </c>
      <c r="D139" s="1">
        <v>0.2</v>
      </c>
      <c r="E139" s="18">
        <v>3</v>
      </c>
    </row>
    <row r="140" spans="1:5" x14ac:dyDescent="0.3">
      <c r="A140">
        <v>130</v>
      </c>
      <c r="B140">
        <v>3</v>
      </c>
      <c r="C140">
        <v>5</v>
      </c>
      <c r="D140" s="1">
        <v>0.5</v>
      </c>
      <c r="E140" s="18">
        <v>1</v>
      </c>
    </row>
    <row r="141" spans="1:5" x14ac:dyDescent="0.3">
      <c r="A141">
        <v>131</v>
      </c>
      <c r="B141">
        <v>3</v>
      </c>
      <c r="C141">
        <v>5</v>
      </c>
      <c r="D141" s="1">
        <v>0.5</v>
      </c>
      <c r="E141" s="18">
        <v>2</v>
      </c>
    </row>
    <row r="142" spans="1:5" x14ac:dyDescent="0.3">
      <c r="A142">
        <v>132</v>
      </c>
      <c r="B142">
        <v>3</v>
      </c>
      <c r="C142">
        <v>5</v>
      </c>
      <c r="D142" s="1">
        <v>0.5</v>
      </c>
      <c r="E142" s="18">
        <v>3</v>
      </c>
    </row>
    <row r="143" spans="1:5" x14ac:dyDescent="0.3">
      <c r="A143">
        <v>133</v>
      </c>
      <c r="B143">
        <v>3</v>
      </c>
      <c r="C143">
        <v>8</v>
      </c>
      <c r="D143" s="1">
        <v>0</v>
      </c>
      <c r="E143" s="18">
        <v>1</v>
      </c>
    </row>
    <row r="144" spans="1:5" x14ac:dyDescent="0.3">
      <c r="A144">
        <v>134</v>
      </c>
      <c r="B144">
        <v>3</v>
      </c>
      <c r="C144">
        <v>8</v>
      </c>
      <c r="D144" s="1">
        <v>0</v>
      </c>
      <c r="E144" s="18">
        <v>2</v>
      </c>
    </row>
    <row r="145" spans="1:5" x14ac:dyDescent="0.3">
      <c r="A145">
        <v>135</v>
      </c>
      <c r="B145">
        <v>3</v>
      </c>
      <c r="C145">
        <v>8</v>
      </c>
      <c r="D145" s="1">
        <v>0</v>
      </c>
      <c r="E145" s="18">
        <v>3</v>
      </c>
    </row>
    <row r="146" spans="1:5" x14ac:dyDescent="0.3">
      <c r="A146">
        <v>136</v>
      </c>
      <c r="B146">
        <v>3</v>
      </c>
      <c r="C146">
        <v>8</v>
      </c>
      <c r="D146" s="1">
        <v>0.1</v>
      </c>
      <c r="E146" s="18">
        <v>1</v>
      </c>
    </row>
    <row r="147" spans="1:5" x14ac:dyDescent="0.3">
      <c r="A147">
        <v>137</v>
      </c>
      <c r="B147">
        <v>3</v>
      </c>
      <c r="C147">
        <v>8</v>
      </c>
      <c r="D147" s="1">
        <v>0.1</v>
      </c>
      <c r="E147" s="18">
        <v>2</v>
      </c>
    </row>
    <row r="148" spans="1:5" x14ac:dyDescent="0.3">
      <c r="A148">
        <v>138</v>
      </c>
      <c r="B148">
        <v>3</v>
      </c>
      <c r="C148">
        <v>8</v>
      </c>
      <c r="D148" s="1">
        <v>0.1</v>
      </c>
      <c r="E148" s="18">
        <v>3</v>
      </c>
    </row>
    <row r="149" spans="1:5" x14ac:dyDescent="0.3">
      <c r="A149">
        <v>139</v>
      </c>
      <c r="B149">
        <v>3</v>
      </c>
      <c r="C149">
        <v>8</v>
      </c>
      <c r="D149" s="1">
        <v>0.2</v>
      </c>
      <c r="E149" s="18">
        <v>1</v>
      </c>
    </row>
    <row r="150" spans="1:5" x14ac:dyDescent="0.3">
      <c r="A150">
        <v>140</v>
      </c>
      <c r="B150">
        <v>3</v>
      </c>
      <c r="C150">
        <v>8</v>
      </c>
      <c r="D150" s="1">
        <v>0.2</v>
      </c>
      <c r="E150" s="18">
        <v>2</v>
      </c>
    </row>
    <row r="151" spans="1:5" x14ac:dyDescent="0.3">
      <c r="A151">
        <v>141</v>
      </c>
      <c r="B151">
        <v>3</v>
      </c>
      <c r="C151">
        <v>8</v>
      </c>
      <c r="D151" s="1">
        <v>0.2</v>
      </c>
      <c r="E151" s="18">
        <v>3</v>
      </c>
    </row>
    <row r="152" spans="1:5" x14ac:dyDescent="0.3">
      <c r="A152">
        <v>142</v>
      </c>
      <c r="B152">
        <v>3</v>
      </c>
      <c r="C152">
        <v>8</v>
      </c>
      <c r="D152" s="1">
        <v>0.5</v>
      </c>
      <c r="E152" s="18">
        <v>1</v>
      </c>
    </row>
    <row r="153" spans="1:5" x14ac:dyDescent="0.3">
      <c r="A153">
        <v>143</v>
      </c>
      <c r="B153">
        <v>3</v>
      </c>
      <c r="C153">
        <v>8</v>
      </c>
      <c r="D153" s="1">
        <v>0.5</v>
      </c>
      <c r="E153" s="18">
        <v>2</v>
      </c>
    </row>
    <row r="154" spans="1:5" x14ac:dyDescent="0.3">
      <c r="A154">
        <v>144</v>
      </c>
      <c r="B154">
        <v>3</v>
      </c>
      <c r="C154">
        <v>8</v>
      </c>
      <c r="D154" s="1">
        <v>0.5</v>
      </c>
      <c r="E154" s="18">
        <v>3</v>
      </c>
    </row>
    <row r="155" spans="1:5" x14ac:dyDescent="0.3">
      <c r="A155">
        <v>145</v>
      </c>
      <c r="B155">
        <v>4</v>
      </c>
      <c r="C155">
        <v>2</v>
      </c>
      <c r="D155" s="1">
        <v>0</v>
      </c>
      <c r="E155" s="18">
        <v>1</v>
      </c>
    </row>
    <row r="156" spans="1:5" x14ac:dyDescent="0.3">
      <c r="A156">
        <v>146</v>
      </c>
      <c r="B156">
        <v>4</v>
      </c>
      <c r="C156">
        <v>2</v>
      </c>
      <c r="D156" s="1">
        <v>0</v>
      </c>
      <c r="E156" s="18">
        <v>2</v>
      </c>
    </row>
    <row r="157" spans="1:5" x14ac:dyDescent="0.3">
      <c r="A157">
        <v>147</v>
      </c>
      <c r="B157">
        <v>4</v>
      </c>
      <c r="C157">
        <v>2</v>
      </c>
      <c r="D157" s="1">
        <v>0</v>
      </c>
      <c r="E157" s="18">
        <v>3</v>
      </c>
    </row>
    <row r="158" spans="1:5" x14ac:dyDescent="0.3">
      <c r="A158">
        <v>148</v>
      </c>
      <c r="B158">
        <v>4</v>
      </c>
      <c r="C158">
        <v>2</v>
      </c>
      <c r="D158" s="1">
        <v>0.1</v>
      </c>
      <c r="E158" s="18">
        <v>1</v>
      </c>
    </row>
    <row r="159" spans="1:5" x14ac:dyDescent="0.3">
      <c r="A159">
        <v>149</v>
      </c>
      <c r="B159">
        <v>4</v>
      </c>
      <c r="C159">
        <v>2</v>
      </c>
      <c r="D159" s="1">
        <v>0.1</v>
      </c>
      <c r="E159" s="18">
        <v>2</v>
      </c>
    </row>
    <row r="160" spans="1:5" x14ac:dyDescent="0.3">
      <c r="A160">
        <v>150</v>
      </c>
      <c r="B160">
        <v>4</v>
      </c>
      <c r="C160">
        <v>2</v>
      </c>
      <c r="D160" s="1">
        <v>0.1</v>
      </c>
      <c r="E160" s="18">
        <v>3</v>
      </c>
    </row>
    <row r="161" spans="1:5" x14ac:dyDescent="0.3">
      <c r="A161">
        <v>151</v>
      </c>
      <c r="B161">
        <v>4</v>
      </c>
      <c r="C161">
        <v>2</v>
      </c>
      <c r="D161" s="1">
        <v>0.2</v>
      </c>
      <c r="E161" s="18">
        <v>1</v>
      </c>
    </row>
    <row r="162" spans="1:5" x14ac:dyDescent="0.3">
      <c r="A162">
        <v>152</v>
      </c>
      <c r="B162">
        <v>4</v>
      </c>
      <c r="C162">
        <v>2</v>
      </c>
      <c r="D162" s="1">
        <v>0.2</v>
      </c>
      <c r="E162" s="18">
        <v>2</v>
      </c>
    </row>
    <row r="163" spans="1:5" x14ac:dyDescent="0.3">
      <c r="A163">
        <v>153</v>
      </c>
      <c r="B163">
        <v>4</v>
      </c>
      <c r="C163">
        <v>2</v>
      </c>
      <c r="D163" s="1">
        <v>0.2</v>
      </c>
      <c r="E163" s="18">
        <v>3</v>
      </c>
    </row>
    <row r="164" spans="1:5" x14ac:dyDescent="0.3">
      <c r="A164">
        <v>154</v>
      </c>
      <c r="B164">
        <v>4</v>
      </c>
      <c r="C164">
        <v>2</v>
      </c>
      <c r="D164" s="1">
        <v>0.5</v>
      </c>
      <c r="E164" s="18">
        <v>1</v>
      </c>
    </row>
    <row r="165" spans="1:5" x14ac:dyDescent="0.3">
      <c r="A165">
        <v>155</v>
      </c>
      <c r="B165">
        <v>4</v>
      </c>
      <c r="C165">
        <v>2</v>
      </c>
      <c r="D165" s="1">
        <v>0.5</v>
      </c>
      <c r="E165" s="18">
        <v>2</v>
      </c>
    </row>
    <row r="166" spans="1:5" x14ac:dyDescent="0.3">
      <c r="A166">
        <v>156</v>
      </c>
      <c r="B166">
        <v>4</v>
      </c>
      <c r="C166">
        <v>2</v>
      </c>
      <c r="D166" s="1">
        <v>0.5</v>
      </c>
      <c r="E166" s="18">
        <v>3</v>
      </c>
    </row>
    <row r="167" spans="1:5" x14ac:dyDescent="0.3">
      <c r="A167">
        <v>157</v>
      </c>
      <c r="B167">
        <v>4</v>
      </c>
      <c r="C167">
        <v>3</v>
      </c>
      <c r="D167" s="1">
        <v>0</v>
      </c>
      <c r="E167" s="18">
        <v>1</v>
      </c>
    </row>
    <row r="168" spans="1:5" x14ac:dyDescent="0.3">
      <c r="A168">
        <v>158</v>
      </c>
      <c r="B168">
        <v>4</v>
      </c>
      <c r="C168">
        <v>3</v>
      </c>
      <c r="D168" s="1">
        <v>0</v>
      </c>
      <c r="E168" s="18">
        <v>2</v>
      </c>
    </row>
    <row r="169" spans="1:5" x14ac:dyDescent="0.3">
      <c r="A169">
        <v>159</v>
      </c>
      <c r="B169">
        <v>4</v>
      </c>
      <c r="C169">
        <v>3</v>
      </c>
      <c r="D169" s="1">
        <v>0</v>
      </c>
      <c r="E169" s="18">
        <v>3</v>
      </c>
    </row>
    <row r="170" spans="1:5" x14ac:dyDescent="0.3">
      <c r="A170">
        <v>160</v>
      </c>
      <c r="B170">
        <v>4</v>
      </c>
      <c r="C170">
        <v>3</v>
      </c>
      <c r="D170" s="1">
        <v>0.1</v>
      </c>
      <c r="E170" s="18">
        <v>1</v>
      </c>
    </row>
    <row r="171" spans="1:5" x14ac:dyDescent="0.3">
      <c r="A171">
        <v>161</v>
      </c>
      <c r="B171">
        <v>4</v>
      </c>
      <c r="C171">
        <v>3</v>
      </c>
      <c r="D171" s="1">
        <v>0.1</v>
      </c>
      <c r="E171" s="18">
        <v>2</v>
      </c>
    </row>
    <row r="172" spans="1:5" x14ac:dyDescent="0.3">
      <c r="A172">
        <v>162</v>
      </c>
      <c r="B172">
        <v>4</v>
      </c>
      <c r="C172">
        <v>3</v>
      </c>
      <c r="D172" s="1">
        <v>0.1</v>
      </c>
      <c r="E172" s="18">
        <v>3</v>
      </c>
    </row>
    <row r="173" spans="1:5" x14ac:dyDescent="0.3">
      <c r="A173">
        <v>163</v>
      </c>
      <c r="B173">
        <v>4</v>
      </c>
      <c r="C173">
        <v>3</v>
      </c>
      <c r="D173" s="1">
        <v>0.2</v>
      </c>
      <c r="E173" s="18">
        <v>1</v>
      </c>
    </row>
    <row r="174" spans="1:5" x14ac:dyDescent="0.3">
      <c r="A174">
        <v>164</v>
      </c>
      <c r="B174">
        <v>4</v>
      </c>
      <c r="C174">
        <v>3</v>
      </c>
      <c r="D174" s="1">
        <v>0.2</v>
      </c>
      <c r="E174" s="18">
        <v>2</v>
      </c>
    </row>
    <row r="175" spans="1:5" x14ac:dyDescent="0.3">
      <c r="A175">
        <v>165</v>
      </c>
      <c r="B175">
        <v>4</v>
      </c>
      <c r="C175">
        <v>3</v>
      </c>
      <c r="D175" s="1">
        <v>0.2</v>
      </c>
      <c r="E175" s="18">
        <v>3</v>
      </c>
    </row>
    <row r="176" spans="1:5" x14ac:dyDescent="0.3">
      <c r="A176">
        <v>166</v>
      </c>
      <c r="B176">
        <v>4</v>
      </c>
      <c r="C176">
        <v>3</v>
      </c>
      <c r="D176" s="1">
        <v>0.5</v>
      </c>
      <c r="E176" s="18">
        <v>1</v>
      </c>
    </row>
    <row r="177" spans="1:5" x14ac:dyDescent="0.3">
      <c r="A177">
        <v>167</v>
      </c>
      <c r="B177">
        <v>4</v>
      </c>
      <c r="C177">
        <v>3</v>
      </c>
      <c r="D177" s="1">
        <v>0.5</v>
      </c>
      <c r="E177" s="18">
        <v>2</v>
      </c>
    </row>
    <row r="178" spans="1:5" x14ac:dyDescent="0.3">
      <c r="A178">
        <v>168</v>
      </c>
      <c r="B178">
        <v>4</v>
      </c>
      <c r="C178">
        <v>3</v>
      </c>
      <c r="D178" s="1">
        <v>0.5</v>
      </c>
      <c r="E178" s="18">
        <v>3</v>
      </c>
    </row>
    <row r="179" spans="1:5" x14ac:dyDescent="0.3">
      <c r="A179">
        <v>169</v>
      </c>
      <c r="B179">
        <v>4</v>
      </c>
      <c r="C179">
        <v>5</v>
      </c>
      <c r="D179" s="1">
        <v>0</v>
      </c>
      <c r="E179" s="18">
        <v>1</v>
      </c>
    </row>
    <row r="180" spans="1:5" x14ac:dyDescent="0.3">
      <c r="A180">
        <v>170</v>
      </c>
      <c r="B180">
        <v>4</v>
      </c>
      <c r="C180">
        <v>5</v>
      </c>
      <c r="D180" s="1">
        <v>0</v>
      </c>
      <c r="E180" s="18">
        <v>2</v>
      </c>
    </row>
    <row r="181" spans="1:5" x14ac:dyDescent="0.3">
      <c r="A181">
        <v>171</v>
      </c>
      <c r="B181">
        <v>4</v>
      </c>
      <c r="C181">
        <v>5</v>
      </c>
      <c r="D181" s="1">
        <v>0</v>
      </c>
      <c r="E181" s="18">
        <v>3</v>
      </c>
    </row>
    <row r="182" spans="1:5" x14ac:dyDescent="0.3">
      <c r="A182">
        <v>172</v>
      </c>
      <c r="B182">
        <v>4</v>
      </c>
      <c r="C182">
        <v>5</v>
      </c>
      <c r="D182" s="1">
        <v>0.1</v>
      </c>
      <c r="E182" s="18">
        <v>1</v>
      </c>
    </row>
    <row r="183" spans="1:5" x14ac:dyDescent="0.3">
      <c r="A183">
        <v>173</v>
      </c>
      <c r="B183">
        <v>4</v>
      </c>
      <c r="C183">
        <v>5</v>
      </c>
      <c r="D183" s="1">
        <v>0.1</v>
      </c>
      <c r="E183" s="18">
        <v>2</v>
      </c>
    </row>
    <row r="184" spans="1:5" x14ac:dyDescent="0.3">
      <c r="A184">
        <v>174</v>
      </c>
      <c r="B184">
        <v>4</v>
      </c>
      <c r="C184">
        <v>5</v>
      </c>
      <c r="D184" s="1">
        <v>0.1</v>
      </c>
      <c r="E184" s="18">
        <v>3</v>
      </c>
    </row>
    <row r="185" spans="1:5" x14ac:dyDescent="0.3">
      <c r="A185">
        <v>175</v>
      </c>
      <c r="B185">
        <v>4</v>
      </c>
      <c r="C185">
        <v>5</v>
      </c>
      <c r="D185" s="1">
        <v>0.2</v>
      </c>
      <c r="E185" s="18">
        <v>1</v>
      </c>
    </row>
    <row r="186" spans="1:5" x14ac:dyDescent="0.3">
      <c r="A186">
        <v>176</v>
      </c>
      <c r="B186">
        <v>4</v>
      </c>
      <c r="C186">
        <v>5</v>
      </c>
      <c r="D186" s="1">
        <v>0.2</v>
      </c>
      <c r="E186" s="18">
        <v>2</v>
      </c>
    </row>
    <row r="187" spans="1:5" x14ac:dyDescent="0.3">
      <c r="A187">
        <v>177</v>
      </c>
      <c r="B187">
        <v>4</v>
      </c>
      <c r="C187">
        <v>5</v>
      </c>
      <c r="D187" s="1">
        <v>0.2</v>
      </c>
      <c r="E187" s="18">
        <v>3</v>
      </c>
    </row>
    <row r="188" spans="1:5" x14ac:dyDescent="0.3">
      <c r="A188">
        <v>178</v>
      </c>
      <c r="B188">
        <v>4</v>
      </c>
      <c r="C188">
        <v>5</v>
      </c>
      <c r="D188" s="1">
        <v>0.5</v>
      </c>
      <c r="E188" s="18">
        <v>1</v>
      </c>
    </row>
    <row r="189" spans="1:5" x14ac:dyDescent="0.3">
      <c r="A189">
        <v>179</v>
      </c>
      <c r="B189">
        <v>4</v>
      </c>
      <c r="C189">
        <v>5</v>
      </c>
      <c r="D189" s="1">
        <v>0.5</v>
      </c>
      <c r="E189" s="18">
        <v>2</v>
      </c>
    </row>
    <row r="190" spans="1:5" x14ac:dyDescent="0.3">
      <c r="A190">
        <v>180</v>
      </c>
      <c r="B190">
        <v>4</v>
      </c>
      <c r="C190">
        <v>5</v>
      </c>
      <c r="D190" s="1">
        <v>0.5</v>
      </c>
      <c r="E190" s="18">
        <v>3</v>
      </c>
    </row>
    <row r="191" spans="1:5" x14ac:dyDescent="0.3">
      <c r="A191">
        <v>181</v>
      </c>
      <c r="B191">
        <v>4</v>
      </c>
      <c r="C191">
        <v>8</v>
      </c>
      <c r="D191" s="1">
        <v>0</v>
      </c>
      <c r="E191" s="18">
        <v>1</v>
      </c>
    </row>
    <row r="192" spans="1:5" x14ac:dyDescent="0.3">
      <c r="A192">
        <v>182</v>
      </c>
      <c r="B192">
        <v>4</v>
      </c>
      <c r="C192">
        <v>8</v>
      </c>
      <c r="D192" s="1">
        <v>0</v>
      </c>
      <c r="E192" s="18">
        <v>2</v>
      </c>
    </row>
    <row r="193" spans="1:5" x14ac:dyDescent="0.3">
      <c r="A193">
        <v>183</v>
      </c>
      <c r="B193">
        <v>4</v>
      </c>
      <c r="C193">
        <v>8</v>
      </c>
      <c r="D193" s="1">
        <v>0</v>
      </c>
      <c r="E193" s="18">
        <v>3</v>
      </c>
    </row>
    <row r="194" spans="1:5" x14ac:dyDescent="0.3">
      <c r="A194">
        <v>184</v>
      </c>
      <c r="B194">
        <v>4</v>
      </c>
      <c r="C194">
        <v>8</v>
      </c>
      <c r="D194" s="1">
        <v>0.1</v>
      </c>
      <c r="E194" s="18">
        <v>1</v>
      </c>
    </row>
    <row r="195" spans="1:5" x14ac:dyDescent="0.3">
      <c r="A195">
        <v>185</v>
      </c>
      <c r="B195">
        <v>4</v>
      </c>
      <c r="C195">
        <v>8</v>
      </c>
      <c r="D195" s="1">
        <v>0.1</v>
      </c>
      <c r="E195" s="18">
        <v>2</v>
      </c>
    </row>
    <row r="196" spans="1:5" x14ac:dyDescent="0.3">
      <c r="A196">
        <v>186</v>
      </c>
      <c r="B196">
        <v>4</v>
      </c>
      <c r="C196">
        <v>8</v>
      </c>
      <c r="D196" s="1">
        <v>0.1</v>
      </c>
      <c r="E196" s="18">
        <v>3</v>
      </c>
    </row>
    <row r="197" spans="1:5" x14ac:dyDescent="0.3">
      <c r="A197">
        <v>187</v>
      </c>
      <c r="B197">
        <v>4</v>
      </c>
      <c r="C197">
        <v>8</v>
      </c>
      <c r="D197" s="1">
        <v>0.2</v>
      </c>
      <c r="E197" s="18">
        <v>1</v>
      </c>
    </row>
    <row r="198" spans="1:5" x14ac:dyDescent="0.3">
      <c r="A198">
        <v>188</v>
      </c>
      <c r="B198">
        <v>4</v>
      </c>
      <c r="C198">
        <v>8</v>
      </c>
      <c r="D198" s="1">
        <v>0.2</v>
      </c>
      <c r="E198" s="18">
        <v>2</v>
      </c>
    </row>
    <row r="199" spans="1:5" x14ac:dyDescent="0.3">
      <c r="A199">
        <v>189</v>
      </c>
      <c r="B199">
        <v>4</v>
      </c>
      <c r="C199">
        <v>8</v>
      </c>
      <c r="D199" s="1">
        <v>0.2</v>
      </c>
      <c r="E199" s="18">
        <v>3</v>
      </c>
    </row>
    <row r="200" spans="1:5" x14ac:dyDescent="0.3">
      <c r="A200">
        <v>190</v>
      </c>
      <c r="B200">
        <v>4</v>
      </c>
      <c r="C200">
        <v>8</v>
      </c>
      <c r="D200" s="1">
        <v>0.5</v>
      </c>
      <c r="E200" s="18">
        <v>1</v>
      </c>
    </row>
    <row r="201" spans="1:5" x14ac:dyDescent="0.3">
      <c r="A201">
        <v>191</v>
      </c>
      <c r="B201">
        <v>4</v>
      </c>
      <c r="C201">
        <v>8</v>
      </c>
      <c r="D201" s="1">
        <v>0.5</v>
      </c>
      <c r="E201" s="18">
        <v>2</v>
      </c>
    </row>
    <row r="202" spans="1:5" x14ac:dyDescent="0.3">
      <c r="A202">
        <v>192</v>
      </c>
      <c r="B202">
        <v>4</v>
      </c>
      <c r="C202">
        <v>8</v>
      </c>
      <c r="D202" s="1">
        <v>0.5</v>
      </c>
      <c r="E202" s="18">
        <v>3</v>
      </c>
    </row>
    <row r="203" spans="1:5" x14ac:dyDescent="0.3">
      <c r="A203">
        <v>193</v>
      </c>
      <c r="B203">
        <v>5</v>
      </c>
      <c r="C203">
        <v>2</v>
      </c>
      <c r="D203" s="1">
        <v>0</v>
      </c>
      <c r="E203" s="18">
        <v>1</v>
      </c>
    </row>
    <row r="204" spans="1:5" x14ac:dyDescent="0.3">
      <c r="A204">
        <v>194</v>
      </c>
      <c r="B204">
        <v>5</v>
      </c>
      <c r="C204">
        <v>2</v>
      </c>
      <c r="D204" s="1">
        <v>0</v>
      </c>
      <c r="E204" s="18">
        <v>2</v>
      </c>
    </row>
    <row r="205" spans="1:5" x14ac:dyDescent="0.3">
      <c r="A205">
        <v>195</v>
      </c>
      <c r="B205">
        <v>5</v>
      </c>
      <c r="C205">
        <v>2</v>
      </c>
      <c r="D205" s="1">
        <v>0</v>
      </c>
      <c r="E205" s="18">
        <v>3</v>
      </c>
    </row>
    <row r="206" spans="1:5" x14ac:dyDescent="0.3">
      <c r="A206">
        <v>196</v>
      </c>
      <c r="B206">
        <v>5</v>
      </c>
      <c r="C206">
        <v>2</v>
      </c>
      <c r="D206" s="1">
        <v>0.1</v>
      </c>
      <c r="E206" s="18">
        <v>1</v>
      </c>
    </row>
    <row r="207" spans="1:5" x14ac:dyDescent="0.3">
      <c r="A207">
        <v>197</v>
      </c>
      <c r="B207">
        <v>5</v>
      </c>
      <c r="C207">
        <v>2</v>
      </c>
      <c r="D207" s="1">
        <v>0.1</v>
      </c>
      <c r="E207" s="18">
        <v>2</v>
      </c>
    </row>
    <row r="208" spans="1:5" x14ac:dyDescent="0.3">
      <c r="A208">
        <v>198</v>
      </c>
      <c r="B208">
        <v>5</v>
      </c>
      <c r="C208">
        <v>2</v>
      </c>
      <c r="D208" s="1">
        <v>0.1</v>
      </c>
      <c r="E208" s="18">
        <v>3</v>
      </c>
    </row>
    <row r="209" spans="1:5" x14ac:dyDescent="0.3">
      <c r="A209">
        <v>199</v>
      </c>
      <c r="B209">
        <v>5</v>
      </c>
      <c r="C209">
        <v>2</v>
      </c>
      <c r="D209" s="1">
        <v>0.2</v>
      </c>
      <c r="E209" s="18">
        <v>1</v>
      </c>
    </row>
    <row r="210" spans="1:5" x14ac:dyDescent="0.3">
      <c r="A210">
        <v>200</v>
      </c>
      <c r="B210">
        <v>5</v>
      </c>
      <c r="C210">
        <v>2</v>
      </c>
      <c r="D210" s="1">
        <v>0.2</v>
      </c>
      <c r="E210" s="18">
        <v>2</v>
      </c>
    </row>
    <row r="211" spans="1:5" x14ac:dyDescent="0.3">
      <c r="A211">
        <v>201</v>
      </c>
      <c r="B211">
        <v>5</v>
      </c>
      <c r="C211">
        <v>2</v>
      </c>
      <c r="D211" s="1">
        <v>0.2</v>
      </c>
      <c r="E211" s="18">
        <v>3</v>
      </c>
    </row>
    <row r="212" spans="1:5" x14ac:dyDescent="0.3">
      <c r="A212">
        <v>202</v>
      </c>
      <c r="B212">
        <v>5</v>
      </c>
      <c r="C212">
        <v>2</v>
      </c>
      <c r="D212" s="1">
        <v>0.5</v>
      </c>
      <c r="E212" s="18">
        <v>1</v>
      </c>
    </row>
    <row r="213" spans="1:5" x14ac:dyDescent="0.3">
      <c r="A213">
        <v>203</v>
      </c>
      <c r="B213">
        <v>5</v>
      </c>
      <c r="C213">
        <v>2</v>
      </c>
      <c r="D213" s="1">
        <v>0.5</v>
      </c>
      <c r="E213" s="18">
        <v>2</v>
      </c>
    </row>
    <row r="214" spans="1:5" x14ac:dyDescent="0.3">
      <c r="A214">
        <v>204</v>
      </c>
      <c r="B214">
        <v>5</v>
      </c>
      <c r="C214">
        <v>2</v>
      </c>
      <c r="D214" s="1">
        <v>0.5</v>
      </c>
      <c r="E214" s="18">
        <v>3</v>
      </c>
    </row>
    <row r="215" spans="1:5" x14ac:dyDescent="0.3">
      <c r="A215">
        <v>205</v>
      </c>
      <c r="B215">
        <v>5</v>
      </c>
      <c r="C215">
        <v>3</v>
      </c>
      <c r="D215" s="1">
        <v>0</v>
      </c>
      <c r="E215" s="18">
        <v>1</v>
      </c>
    </row>
    <row r="216" spans="1:5" x14ac:dyDescent="0.3">
      <c r="A216">
        <v>206</v>
      </c>
      <c r="B216">
        <v>5</v>
      </c>
      <c r="C216">
        <v>3</v>
      </c>
      <c r="D216" s="1">
        <v>0</v>
      </c>
      <c r="E216" s="18">
        <v>2</v>
      </c>
    </row>
    <row r="217" spans="1:5" x14ac:dyDescent="0.3">
      <c r="A217">
        <v>207</v>
      </c>
      <c r="B217">
        <v>5</v>
      </c>
      <c r="C217">
        <v>3</v>
      </c>
      <c r="D217" s="1">
        <v>0</v>
      </c>
      <c r="E217" s="18">
        <v>3</v>
      </c>
    </row>
    <row r="218" spans="1:5" x14ac:dyDescent="0.3">
      <c r="A218">
        <v>208</v>
      </c>
      <c r="B218">
        <v>5</v>
      </c>
      <c r="C218">
        <v>3</v>
      </c>
      <c r="D218" s="1">
        <v>0.1</v>
      </c>
      <c r="E218" s="18">
        <v>1</v>
      </c>
    </row>
    <row r="219" spans="1:5" x14ac:dyDescent="0.3">
      <c r="A219">
        <v>209</v>
      </c>
      <c r="B219">
        <v>5</v>
      </c>
      <c r="C219">
        <v>3</v>
      </c>
      <c r="D219" s="1">
        <v>0.1</v>
      </c>
      <c r="E219" s="18">
        <v>2</v>
      </c>
    </row>
    <row r="220" spans="1:5" x14ac:dyDescent="0.3">
      <c r="A220">
        <v>210</v>
      </c>
      <c r="B220">
        <v>5</v>
      </c>
      <c r="C220">
        <v>3</v>
      </c>
      <c r="D220" s="1">
        <v>0.1</v>
      </c>
      <c r="E220" s="18">
        <v>3</v>
      </c>
    </row>
    <row r="221" spans="1:5" x14ac:dyDescent="0.3">
      <c r="A221">
        <v>211</v>
      </c>
      <c r="B221">
        <v>5</v>
      </c>
      <c r="C221">
        <v>3</v>
      </c>
      <c r="D221" s="1">
        <v>0.2</v>
      </c>
      <c r="E221" s="18">
        <v>1</v>
      </c>
    </row>
    <row r="222" spans="1:5" x14ac:dyDescent="0.3">
      <c r="A222">
        <v>212</v>
      </c>
      <c r="B222">
        <v>5</v>
      </c>
      <c r="C222">
        <v>3</v>
      </c>
      <c r="D222" s="1">
        <v>0.2</v>
      </c>
      <c r="E222" s="18">
        <v>2</v>
      </c>
    </row>
    <row r="223" spans="1:5" x14ac:dyDescent="0.3">
      <c r="A223">
        <v>213</v>
      </c>
      <c r="B223">
        <v>5</v>
      </c>
      <c r="C223">
        <v>3</v>
      </c>
      <c r="D223" s="1">
        <v>0.2</v>
      </c>
      <c r="E223" s="18">
        <v>3</v>
      </c>
    </row>
    <row r="224" spans="1:5" x14ac:dyDescent="0.3">
      <c r="A224">
        <v>214</v>
      </c>
      <c r="B224">
        <v>5</v>
      </c>
      <c r="C224">
        <v>3</v>
      </c>
      <c r="D224" s="1">
        <v>0.5</v>
      </c>
      <c r="E224" s="18">
        <v>1</v>
      </c>
    </row>
    <row r="225" spans="1:5" x14ac:dyDescent="0.3">
      <c r="A225">
        <v>215</v>
      </c>
      <c r="B225">
        <v>5</v>
      </c>
      <c r="C225">
        <v>3</v>
      </c>
      <c r="D225" s="1">
        <v>0.5</v>
      </c>
      <c r="E225" s="18">
        <v>2</v>
      </c>
    </row>
    <row r="226" spans="1:5" x14ac:dyDescent="0.3">
      <c r="A226">
        <v>216</v>
      </c>
      <c r="B226">
        <v>5</v>
      </c>
      <c r="C226">
        <v>3</v>
      </c>
      <c r="D226" s="1">
        <v>0.5</v>
      </c>
      <c r="E226" s="18">
        <v>3</v>
      </c>
    </row>
    <row r="227" spans="1:5" x14ac:dyDescent="0.3">
      <c r="A227">
        <v>217</v>
      </c>
      <c r="B227">
        <v>5</v>
      </c>
      <c r="C227">
        <v>5</v>
      </c>
      <c r="D227" s="1">
        <v>0</v>
      </c>
      <c r="E227" s="18">
        <v>1</v>
      </c>
    </row>
    <row r="228" spans="1:5" x14ac:dyDescent="0.3">
      <c r="A228">
        <v>218</v>
      </c>
      <c r="B228">
        <v>5</v>
      </c>
      <c r="C228">
        <v>5</v>
      </c>
      <c r="D228" s="1">
        <v>0</v>
      </c>
      <c r="E228" s="18">
        <v>2</v>
      </c>
    </row>
    <row r="229" spans="1:5" x14ac:dyDescent="0.3">
      <c r="A229">
        <v>219</v>
      </c>
      <c r="B229">
        <v>5</v>
      </c>
      <c r="C229">
        <v>5</v>
      </c>
      <c r="D229" s="1">
        <v>0</v>
      </c>
      <c r="E229" s="18">
        <v>3</v>
      </c>
    </row>
    <row r="230" spans="1:5" x14ac:dyDescent="0.3">
      <c r="A230">
        <v>220</v>
      </c>
      <c r="B230">
        <v>5</v>
      </c>
      <c r="C230">
        <v>5</v>
      </c>
      <c r="D230" s="1">
        <v>0.1</v>
      </c>
      <c r="E230" s="18">
        <v>1</v>
      </c>
    </row>
    <row r="231" spans="1:5" x14ac:dyDescent="0.3">
      <c r="A231">
        <v>221</v>
      </c>
      <c r="B231">
        <v>5</v>
      </c>
      <c r="C231">
        <v>5</v>
      </c>
      <c r="D231" s="1">
        <v>0.1</v>
      </c>
      <c r="E231" s="18">
        <v>2</v>
      </c>
    </row>
    <row r="232" spans="1:5" x14ac:dyDescent="0.3">
      <c r="A232">
        <v>222</v>
      </c>
      <c r="B232">
        <v>5</v>
      </c>
      <c r="C232">
        <v>5</v>
      </c>
      <c r="D232" s="1">
        <v>0.1</v>
      </c>
      <c r="E232" s="18">
        <v>3</v>
      </c>
    </row>
    <row r="233" spans="1:5" x14ac:dyDescent="0.3">
      <c r="A233">
        <v>223</v>
      </c>
      <c r="B233">
        <v>5</v>
      </c>
      <c r="C233">
        <v>5</v>
      </c>
      <c r="D233" s="1">
        <v>0.2</v>
      </c>
      <c r="E233" s="18">
        <v>1</v>
      </c>
    </row>
    <row r="234" spans="1:5" x14ac:dyDescent="0.3">
      <c r="A234">
        <v>224</v>
      </c>
      <c r="B234">
        <v>5</v>
      </c>
      <c r="C234">
        <v>5</v>
      </c>
      <c r="D234" s="1">
        <v>0.2</v>
      </c>
      <c r="E234" s="18">
        <v>2</v>
      </c>
    </row>
    <row r="235" spans="1:5" x14ac:dyDescent="0.3">
      <c r="A235">
        <v>225</v>
      </c>
      <c r="B235">
        <v>5</v>
      </c>
      <c r="C235">
        <v>5</v>
      </c>
      <c r="D235" s="1">
        <v>0.2</v>
      </c>
      <c r="E235" s="18">
        <v>3</v>
      </c>
    </row>
    <row r="236" spans="1:5" x14ac:dyDescent="0.3">
      <c r="A236">
        <v>226</v>
      </c>
      <c r="B236">
        <v>5</v>
      </c>
      <c r="C236">
        <v>5</v>
      </c>
      <c r="D236" s="1">
        <v>0.5</v>
      </c>
      <c r="E236" s="18">
        <v>1</v>
      </c>
    </row>
    <row r="237" spans="1:5" x14ac:dyDescent="0.3">
      <c r="A237">
        <v>227</v>
      </c>
      <c r="B237">
        <v>5</v>
      </c>
      <c r="C237">
        <v>5</v>
      </c>
      <c r="D237" s="1">
        <v>0.5</v>
      </c>
      <c r="E237" s="18">
        <v>2</v>
      </c>
    </row>
    <row r="238" spans="1:5" x14ac:dyDescent="0.3">
      <c r="A238">
        <v>228</v>
      </c>
      <c r="B238">
        <v>5</v>
      </c>
      <c r="C238">
        <v>5</v>
      </c>
      <c r="D238" s="1">
        <v>0.5</v>
      </c>
      <c r="E238" s="18">
        <v>3</v>
      </c>
    </row>
    <row r="239" spans="1:5" x14ac:dyDescent="0.3">
      <c r="A239">
        <v>229</v>
      </c>
      <c r="B239">
        <v>5</v>
      </c>
      <c r="C239">
        <v>8</v>
      </c>
      <c r="D239" s="1">
        <v>0</v>
      </c>
      <c r="E239" s="18">
        <v>1</v>
      </c>
    </row>
    <row r="240" spans="1:5" x14ac:dyDescent="0.3">
      <c r="A240">
        <v>230</v>
      </c>
      <c r="B240">
        <v>5</v>
      </c>
      <c r="C240">
        <v>8</v>
      </c>
      <c r="D240" s="1">
        <v>0</v>
      </c>
      <c r="E240" s="18">
        <v>2</v>
      </c>
    </row>
    <row r="241" spans="1:5" x14ac:dyDescent="0.3">
      <c r="A241">
        <v>231</v>
      </c>
      <c r="B241">
        <v>5</v>
      </c>
      <c r="C241">
        <v>8</v>
      </c>
      <c r="D241" s="1">
        <v>0</v>
      </c>
      <c r="E241" s="18">
        <v>3</v>
      </c>
    </row>
    <row r="242" spans="1:5" x14ac:dyDescent="0.3">
      <c r="A242">
        <v>232</v>
      </c>
      <c r="B242">
        <v>5</v>
      </c>
      <c r="C242">
        <v>8</v>
      </c>
      <c r="D242" s="1">
        <v>0.1</v>
      </c>
      <c r="E242" s="18">
        <v>1</v>
      </c>
    </row>
    <row r="243" spans="1:5" x14ac:dyDescent="0.3">
      <c r="A243">
        <v>233</v>
      </c>
      <c r="B243">
        <v>5</v>
      </c>
      <c r="C243">
        <v>8</v>
      </c>
      <c r="D243" s="1">
        <v>0.1</v>
      </c>
      <c r="E243" s="18">
        <v>2</v>
      </c>
    </row>
    <row r="244" spans="1:5" x14ac:dyDescent="0.3">
      <c r="A244">
        <v>234</v>
      </c>
      <c r="B244">
        <v>5</v>
      </c>
      <c r="C244">
        <v>8</v>
      </c>
      <c r="D244" s="1">
        <v>0.1</v>
      </c>
      <c r="E244" s="18">
        <v>3</v>
      </c>
    </row>
    <row r="245" spans="1:5" x14ac:dyDescent="0.3">
      <c r="A245">
        <v>235</v>
      </c>
      <c r="B245">
        <v>5</v>
      </c>
      <c r="C245">
        <v>8</v>
      </c>
      <c r="D245" s="1">
        <v>0.2</v>
      </c>
      <c r="E245" s="18">
        <v>1</v>
      </c>
    </row>
    <row r="246" spans="1:5" x14ac:dyDescent="0.3">
      <c r="A246">
        <v>236</v>
      </c>
      <c r="B246">
        <v>5</v>
      </c>
      <c r="C246">
        <v>8</v>
      </c>
      <c r="D246" s="1">
        <v>0.2</v>
      </c>
      <c r="E246" s="18">
        <v>2</v>
      </c>
    </row>
    <row r="247" spans="1:5" x14ac:dyDescent="0.3">
      <c r="A247">
        <v>237</v>
      </c>
      <c r="B247">
        <v>5</v>
      </c>
      <c r="C247">
        <v>8</v>
      </c>
      <c r="D247" s="1">
        <v>0.2</v>
      </c>
      <c r="E247" s="18">
        <v>3</v>
      </c>
    </row>
    <row r="248" spans="1:5" x14ac:dyDescent="0.3">
      <c r="A248">
        <v>238</v>
      </c>
      <c r="B248">
        <v>5</v>
      </c>
      <c r="C248">
        <v>8</v>
      </c>
      <c r="D248" s="1">
        <v>0.5</v>
      </c>
      <c r="E248" s="18">
        <v>1</v>
      </c>
    </row>
    <row r="249" spans="1:5" x14ac:dyDescent="0.3">
      <c r="A249">
        <v>239</v>
      </c>
      <c r="B249">
        <v>5</v>
      </c>
      <c r="C249">
        <v>8</v>
      </c>
      <c r="D249" s="1">
        <v>0.5</v>
      </c>
      <c r="E249" s="18">
        <v>2</v>
      </c>
    </row>
    <row r="250" spans="1:5" x14ac:dyDescent="0.3">
      <c r="A250">
        <v>240</v>
      </c>
      <c r="B250">
        <v>5</v>
      </c>
      <c r="C250">
        <v>8</v>
      </c>
      <c r="D250" s="1">
        <v>0.5</v>
      </c>
      <c r="E250" s="18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Planilha2</vt:lpstr>
      <vt:lpstr>Planilha3</vt:lpstr>
      <vt:lpstr>Planilha4</vt:lpstr>
      <vt:lpstr>Planilha5</vt:lpstr>
      <vt:lpstr>Planilha6</vt:lpstr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remoto</dc:creator>
  <cp:lastModifiedBy>remoto</cp:lastModifiedBy>
  <dcterms:created xsi:type="dcterms:W3CDTF">2020-10-12T19:27:09Z</dcterms:created>
  <dcterms:modified xsi:type="dcterms:W3CDTF">2020-10-16T16:13:36Z</dcterms:modified>
</cp:coreProperties>
</file>