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codeName="ThisWorkbook"/>
  <xr:revisionPtr revIDLastSave="0" documentId="13_ncr:1_{8E40B2A1-8EDF-4534-8072-929C6A2A3C3C}" xr6:coauthVersionLast="47" xr6:coauthVersionMax="47" xr10:uidLastSave="{00000000-0000-0000-0000-000000000000}"/>
  <bookViews>
    <workbookView xWindow="-120" yWindow="-120" windowWidth="20730" windowHeight="1131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1" l="1"/>
  <c r="G19" i="1"/>
  <c r="G11" i="1"/>
  <c r="G10" i="1"/>
  <c r="F19" i="1"/>
  <c r="F11" i="1"/>
  <c r="F10" i="1"/>
  <c r="F18" i="1"/>
  <c r="F17" i="1"/>
  <c r="F16" i="1"/>
  <c r="F15" i="1"/>
  <c r="F14" i="1"/>
  <c r="F13" i="1"/>
  <c r="F12" i="1"/>
  <c r="G9" i="1"/>
  <c r="F9" i="1"/>
  <c r="G18" i="1"/>
  <c r="G17" i="1"/>
  <c r="G16" i="1"/>
  <c r="G15" i="1"/>
  <c r="G14" i="1"/>
  <c r="G13" i="1"/>
  <c r="G12" i="1"/>
  <c r="F8" i="1"/>
  <c r="G7" i="1"/>
  <c r="F7" i="1"/>
</calcChain>
</file>

<file path=xl/sharedStrings.xml><?xml version="1.0" encoding="utf-8"?>
<sst xmlns="http://schemas.openxmlformats.org/spreadsheetml/2006/main" count="71" uniqueCount="42">
  <si>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</si>
  <si>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</si>
  <si>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</si>
  <si>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</si>
  <si>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</si>
  <si>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</si>
  <si>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</si>
  <si>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</si>
  <si>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</si>
  <si>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</si>
  <si>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</si>
  <si>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</si>
  <si>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</si>
  <si>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Plano de Ação</t>
  </si>
  <si>
    <t>Listas de membros</t>
  </si>
  <si>
    <t>Ester</t>
  </si>
  <si>
    <t>Guilherme</t>
  </si>
  <si>
    <t>Yuri</t>
  </si>
  <si>
    <t>Paulo</t>
  </si>
  <si>
    <t>Thalita</t>
  </si>
  <si>
    <t>Kaiqui</t>
  </si>
  <si>
    <t>Scrum Master</t>
  </si>
  <si>
    <t>Product Owner</t>
  </si>
  <si>
    <t>Developer</t>
  </si>
  <si>
    <t>Análise de Entregaveis Sprint 1</t>
  </si>
  <si>
    <t>Data de início</t>
  </si>
  <si>
    <t>Data de término</t>
  </si>
  <si>
    <t>Documentação Segunda Versão</t>
  </si>
  <si>
    <t>Modelagem Banco de Dados Primeira Versão</t>
  </si>
  <si>
    <t>Dados do plano de Ação'!A1</t>
  </si>
  <si>
    <t>Calculadora Financeira Segunda Versão</t>
  </si>
  <si>
    <t>Prototipo do Site Ajustado</t>
  </si>
  <si>
    <t>Página Inicial Estática</t>
  </si>
  <si>
    <t>Página Login Estática</t>
  </si>
  <si>
    <t>Página Cadastro Estática</t>
  </si>
  <si>
    <t>Página Dashboard Estática</t>
  </si>
  <si>
    <t>Integração Captura de Dados com ChartJs</t>
  </si>
  <si>
    <t>Diagrama de solução</t>
  </si>
  <si>
    <t>Especificação de Métricas/Analytics</t>
  </si>
  <si>
    <t>Placeholder</t>
  </si>
  <si>
    <t>Script Banco de Dados</t>
  </si>
  <si>
    <t>Próxima Semana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</si>
</sst>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9">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9908"/>
        <bgColor indexed="64"/>
      </patternFill>
    </fill>
  </fills>
  <borders count="20">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29">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xf numFmtId="0" fontId="15" fillId="38" borderId="16" xfId="12" applyFont="1" applyFill="1" applyBorder="1" applyAlignment="1">
      <alignment horizontal="center" vertical="center"/>
    </xf>
    <xf numFmtId="0" fontId="15" fillId="38" borderId="6" xfId="0" applyFont="1" applyFill="1" applyBorder="1" applyAlignment="1">
      <alignment horizontal="center" vertical="center"/>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43">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42"/>
      <tableStyleElement type="headerRow" dxfId="41"/>
      <tableStyleElement type="firstRowStripe" dxfId="40"/>
    </tableStyle>
    <tableStyle name="Plano de marketing" pivot="0" count="3" xr9:uid="{00000000-0011-0000-FFFF-FFFF00000000}">
      <tableStyleElement type="wholeTable" dxfId="39"/>
      <tableStyleElement type="headerRow" dxfId="38"/>
      <tableStyleElement type="totalRow" dxfId="37"/>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4139955</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0559"/>
          <a:ext cx="4139999" cy="281324"/>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395062"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G19" headerRowDxfId="28">
  <autoFilter ref="B6:G19" xr:uid="{00000000-0009-0000-0100-000001000000}"/>
  <tableColumns count="6">
    <tableColumn id="1" xr3:uid="{00000000-0010-0000-0000-000001000000}" name="Tarefa" totalsRowLabel="Total" dataDxfId="27"/>
    <tableColumn id="10" xr3:uid="{00000000-0010-0000-0000-00000A000000}" name="Status" totalsRowFunction="count" dataDxfId="26"/>
    <tableColumn id="2" xr3:uid="{00000000-0010-0000-0000-000002000000}" name="Responsável" dataDxfId="25"/>
    <tableColumn id="3" xr3:uid="{00000000-0010-0000-0000-000003000000}" name="Atribuído a" dataDxfId="24"/>
    <tableColumn id="4" xr3:uid="{00000000-0010-0000-0000-000004000000}" name="Data de início" dataDxfId="23" dataCellStyle="Data"/>
    <tableColumn id="5" xr3:uid="{00000000-0010-0000-0000-000005000000}" name="Data de término" dataDxfId="22"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21" dataDxfId="20">
  <autoFilter ref="B4:C11" xr:uid="{00000000-0009-0000-0100-000003000000}"/>
  <tableColumns count="2">
    <tableColumn id="1" xr3:uid="{00000000-0010-0000-0100-000001000000}" name="Nome" totalsRowLabel="Total" dataDxfId="19" totalsRowDxfId="18"/>
    <tableColumn id="2" xr3:uid="{00000000-0010-0000-0100-000002000000}" name="Cargo" totalsRowFunction="count" dataDxfId="17" totalsRowDxfId="16"/>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B1:G19"/>
  <sheetViews>
    <sheetView showGridLines="0" tabSelected="1" topLeftCell="A3" zoomScale="80" zoomScaleNormal="80" workbookViewId="0">
      <selection activeCell="L10" sqref="L10"/>
    </sheetView>
  </sheetViews>
  <sheetFormatPr defaultColWidth="8.75" defaultRowHeight="30" customHeight="1" x14ac:dyDescent="0.2"/>
  <cols>
    <col min="1" max="1" width="3" customWidth="1"/>
    <col min="2" max="2" width="64.25" style="1" customWidth="1"/>
    <col min="3" max="7" width="17.875" style="1" customWidth="1"/>
    <col min="8" max="8" width="2.5" customWidth="1"/>
  </cols>
  <sheetData>
    <row r="1" spans="2:7" ht="47.25" customHeight="1" x14ac:dyDescent="0.2">
      <c r="B1" s="10" t="s">
        <v>13</v>
      </c>
      <c r="C1" s="9"/>
      <c r="D1" s="21"/>
      <c r="E1" s="21"/>
      <c r="F1" s="21"/>
      <c r="G1" s="21"/>
    </row>
    <row r="2" spans="2:7" ht="24" customHeight="1" x14ac:dyDescent="0.2">
      <c r="B2"/>
      <c r="C2" s="22" t="s">
        <v>6</v>
      </c>
      <c r="D2" s="23"/>
      <c r="E2" s="23"/>
      <c r="F2" s="24"/>
      <c r="G2"/>
    </row>
    <row r="3" spans="2:7" ht="20.100000000000001" customHeight="1" x14ac:dyDescent="0.2">
      <c r="B3" s="3"/>
      <c r="C3" s="4" t="s">
        <v>3</v>
      </c>
      <c r="D3" s="18" t="s">
        <v>9</v>
      </c>
      <c r="E3" s="19" t="s">
        <v>4</v>
      </c>
      <c r="F3" s="20" t="s">
        <v>5</v>
      </c>
      <c r="G3" s="27" t="s">
        <v>41</v>
      </c>
    </row>
    <row r="4" spans="2:7" ht="20.100000000000001" customHeight="1" x14ac:dyDescent="0.2">
      <c r="B4" s="3"/>
      <c r="C4" s="5" t="s">
        <v>7</v>
      </c>
      <c r="D4" s="6" t="s">
        <v>7</v>
      </c>
      <c r="E4" s="7" t="s">
        <v>7</v>
      </c>
      <c r="F4" s="8" t="s">
        <v>7</v>
      </c>
      <c r="G4" s="28" t="s">
        <v>7</v>
      </c>
    </row>
    <row r="5" spans="2:7" ht="20.100000000000001" customHeight="1" x14ac:dyDescent="0.2">
      <c r="B5"/>
      <c r="C5"/>
      <c r="D5"/>
      <c r="E5"/>
      <c r="F5"/>
      <c r="G5"/>
    </row>
    <row r="6" spans="2:7" ht="45" customHeight="1" x14ac:dyDescent="0.2">
      <c r="B6" s="15" t="s">
        <v>1</v>
      </c>
      <c r="C6" s="15" t="s">
        <v>2</v>
      </c>
      <c r="D6" s="15" t="s">
        <v>8</v>
      </c>
      <c r="E6" s="15" t="s">
        <v>10</v>
      </c>
      <c r="F6" s="15" t="s">
        <v>25</v>
      </c>
      <c r="G6" s="15" t="s">
        <v>26</v>
      </c>
    </row>
    <row r="7" spans="2:7" ht="36" customHeight="1" x14ac:dyDescent="0.2">
      <c r="B7" s="12" t="s">
        <v>24</v>
      </c>
      <c r="C7" s="12" t="s">
        <v>5</v>
      </c>
      <c r="D7" s="13" t="s">
        <v>17</v>
      </c>
      <c r="E7" s="13" t="s">
        <v>20</v>
      </c>
      <c r="F7" s="14">
        <f ca="1">DATE(YEAR(TODAY()),9,25)</f>
        <v>45194</v>
      </c>
      <c r="G7" s="14">
        <f ca="1">DATE(YEAR(TODAY()),9,27)</f>
        <v>45196</v>
      </c>
    </row>
    <row r="8" spans="2:7" ht="36" customHeight="1" x14ac:dyDescent="0.2">
      <c r="B8" s="12" t="s">
        <v>27</v>
      </c>
      <c r="C8" s="12" t="s">
        <v>5</v>
      </c>
      <c r="D8" s="13" t="s">
        <v>17</v>
      </c>
      <c r="E8" s="13" t="s">
        <v>19</v>
      </c>
      <c r="F8" s="14">
        <f ca="1">DATE(YEAR(TODAY()),9,26)</f>
        <v>45195</v>
      </c>
      <c r="G8" s="14">
        <f ca="1">DATE(YEAR(TODAY()),9,29)</f>
        <v>45198</v>
      </c>
    </row>
    <row r="9" spans="2:7" ht="36" customHeight="1" x14ac:dyDescent="0.2">
      <c r="B9" s="12" t="s">
        <v>28</v>
      </c>
      <c r="C9" s="12" t="s">
        <v>5</v>
      </c>
      <c r="D9" s="13" t="s">
        <v>17</v>
      </c>
      <c r="E9" s="13" t="s">
        <v>15</v>
      </c>
      <c r="F9" s="14">
        <f ca="1">DATE(YEAR(TODAY()),9,28)</f>
        <v>45197</v>
      </c>
      <c r="G9" s="14">
        <f ca="1">DATE(YEAR(TODAY()),9,29)</f>
        <v>45198</v>
      </c>
    </row>
    <row r="10" spans="2:7" ht="36" customHeight="1" x14ac:dyDescent="0.2">
      <c r="B10" s="12" t="s">
        <v>30</v>
      </c>
      <c r="C10" s="12" t="s">
        <v>3</v>
      </c>
      <c r="D10" s="13" t="s">
        <v>15</v>
      </c>
      <c r="E10" s="13"/>
      <c r="F10" s="14">
        <f ca="1">DATE(YEAR(TODAY()),9,2)</f>
        <v>45171</v>
      </c>
      <c r="G10" s="14">
        <f ca="1">DATE(YEAR(TODAY()),9,6)</f>
        <v>45175</v>
      </c>
    </row>
    <row r="11" spans="2:7" ht="36" customHeight="1" x14ac:dyDescent="0.2">
      <c r="B11" s="12" t="s">
        <v>31</v>
      </c>
      <c r="C11" s="12" t="s">
        <v>3</v>
      </c>
      <c r="D11" s="13" t="s">
        <v>15</v>
      </c>
      <c r="E11" s="13"/>
      <c r="F11" s="14">
        <f ca="1">DATE(YEAR(TODAY()),9,2)</f>
        <v>45171</v>
      </c>
      <c r="G11" s="14">
        <f ca="1">DATE(YEAR(TODAY()),9,6)</f>
        <v>45175</v>
      </c>
    </row>
    <row r="12" spans="2:7" ht="36" customHeight="1" x14ac:dyDescent="0.2">
      <c r="B12" s="12" t="s">
        <v>32</v>
      </c>
      <c r="C12" s="12" t="s">
        <v>3</v>
      </c>
      <c r="D12" s="13"/>
      <c r="E12" s="13"/>
      <c r="F12" s="14" t="e">
        <f t="shared" ref="F10:G19" ca="1" si="0">DATE(YEAR(TODAY())*0,0,0)</f>
        <v>#NUM!</v>
      </c>
      <c r="G12" s="14" t="e">
        <f t="shared" ca="1" si="0"/>
        <v>#NUM!</v>
      </c>
    </row>
    <row r="13" spans="2:7" ht="36" customHeight="1" x14ac:dyDescent="0.2">
      <c r="B13" s="12" t="s">
        <v>33</v>
      </c>
      <c r="C13" s="12" t="s">
        <v>3</v>
      </c>
      <c r="D13" s="13"/>
      <c r="E13" s="13"/>
      <c r="F13" s="14" t="e">
        <f t="shared" ca="1" si="0"/>
        <v>#NUM!</v>
      </c>
      <c r="G13" s="14" t="e">
        <f t="shared" ca="1" si="0"/>
        <v>#NUM!</v>
      </c>
    </row>
    <row r="14" spans="2:7" ht="36" customHeight="1" x14ac:dyDescent="0.2">
      <c r="B14" s="12" t="s">
        <v>34</v>
      </c>
      <c r="C14" s="12" t="s">
        <v>3</v>
      </c>
      <c r="D14" s="13"/>
      <c r="E14" s="13"/>
      <c r="F14" s="14" t="e">
        <f t="shared" ca="1" si="0"/>
        <v>#NUM!</v>
      </c>
      <c r="G14" s="14" t="e">
        <f t="shared" ca="1" si="0"/>
        <v>#NUM!</v>
      </c>
    </row>
    <row r="15" spans="2:7" ht="36" customHeight="1" x14ac:dyDescent="0.2">
      <c r="B15" s="12" t="s">
        <v>35</v>
      </c>
      <c r="C15" s="12" t="s">
        <v>3</v>
      </c>
      <c r="D15" s="13"/>
      <c r="E15" s="13"/>
      <c r="F15" s="14" t="e">
        <f t="shared" ca="1" si="0"/>
        <v>#NUM!</v>
      </c>
      <c r="G15" s="14" t="e">
        <f t="shared" ca="1" si="0"/>
        <v>#NUM!</v>
      </c>
    </row>
    <row r="16" spans="2:7" ht="36" customHeight="1" x14ac:dyDescent="0.2">
      <c r="B16" s="12" t="s">
        <v>36</v>
      </c>
      <c r="C16" s="12" t="s">
        <v>3</v>
      </c>
      <c r="D16" s="13"/>
      <c r="E16" s="13"/>
      <c r="F16" s="14" t="e">
        <f t="shared" ca="1" si="0"/>
        <v>#NUM!</v>
      </c>
      <c r="G16" s="14" t="e">
        <f t="shared" ca="1" si="0"/>
        <v>#NUM!</v>
      </c>
    </row>
    <row r="17" spans="2:7" ht="36" customHeight="1" x14ac:dyDescent="0.2">
      <c r="B17" s="12" t="s">
        <v>38</v>
      </c>
      <c r="C17" s="12" t="s">
        <v>3</v>
      </c>
      <c r="D17" s="13"/>
      <c r="E17" s="13"/>
      <c r="F17" s="14" t="e">
        <f t="shared" ca="1" si="0"/>
        <v>#NUM!</v>
      </c>
      <c r="G17" s="14" t="e">
        <f t="shared" ca="1" si="0"/>
        <v>#NUM!</v>
      </c>
    </row>
    <row r="18" spans="2:7" ht="36" customHeight="1" x14ac:dyDescent="0.2">
      <c r="B18" s="12" t="s">
        <v>37</v>
      </c>
      <c r="C18" s="12" t="s">
        <v>3</v>
      </c>
      <c r="D18" s="13"/>
      <c r="E18" s="13"/>
      <c r="F18" s="14" t="e">
        <f t="shared" ca="1" si="0"/>
        <v>#NUM!</v>
      </c>
      <c r="G18" s="14" t="e">
        <f t="shared" ca="1" si="0"/>
        <v>#NUM!</v>
      </c>
    </row>
    <row r="19" spans="2:7" ht="30" customHeight="1" x14ac:dyDescent="0.2">
      <c r="B19" s="12" t="s">
        <v>40</v>
      </c>
      <c r="C19" s="12" t="s">
        <v>3</v>
      </c>
      <c r="D19" s="13" t="s">
        <v>15</v>
      </c>
      <c r="E19" s="13"/>
      <c r="F19" s="14">
        <f ca="1">DATE(YEAR(TODAY()),9,2)</f>
        <v>45171</v>
      </c>
      <c r="G19" s="14">
        <f ca="1">DATE(YEAR(TODAY()),9,6)</f>
        <v>45175</v>
      </c>
    </row>
  </sheetData>
  <mergeCells count="2">
    <mergeCell ref="D1:G1"/>
    <mergeCell ref="C2:F2"/>
  </mergeCells>
  <conditionalFormatting sqref="B7:G19">
    <cfRule type="expression" dxfId="36" priority="23">
      <formula>(clPersonalizado2="ATIVADO")*($C7=txtPersonalizado2)</formula>
    </cfRule>
    <cfRule type="expression" dxfId="35" priority="24">
      <formula>(clPersonalizado3="ATIVADO")*($C7=txtPersonalizado3)</formula>
    </cfRule>
    <cfRule type="expression" dxfId="34" priority="25">
      <formula>(clPersonalizado4="ATIVADO")*($C7=txtPersonalizado4)</formula>
    </cfRule>
  </conditionalFormatting>
  <conditionalFormatting sqref="B7:G19">
    <cfRule type="expression" dxfId="33" priority="9">
      <formula>($C7="Não Iniciado")*(clNãoIniciado="ATIVADO")</formula>
    </cfRule>
    <cfRule type="expression" dxfId="32" priority="13">
      <formula>($C7="Em Andamento")*(clEmAndamento="ATIVADO")</formula>
    </cfRule>
    <cfRule type="expression" dxfId="31" priority="14">
      <formula>($C7="Atrasado")*(clAtrasado="ATIVADO")</formula>
    </cfRule>
    <cfRule type="expression" dxfId="30" priority="20">
      <formula>($C7="Concluído")*(clConcluído="ATIVADO")</formula>
    </cfRule>
    <cfRule type="expression" dxfId="29" priority="22">
      <formula>(clPersonalizado1="ATIVADO")*($C7=txtPersonalizado1)</formula>
    </cfRule>
  </conditionalFormatting>
  <conditionalFormatting sqref="B19:G19">
    <cfRule type="expression" dxfId="15" priority="6">
      <formula>(clPersonalizado2="ATIVADO")*($C19=txtPersonalizado2)</formula>
    </cfRule>
    <cfRule type="expression" dxfId="14" priority="7">
      <formula>(clPersonalizado3="ATIVADO")*($C19=txtPersonalizado3)</formula>
    </cfRule>
    <cfRule type="expression" dxfId="13" priority="8">
      <formula>(clPersonalizado4="ATIVADO")*($C19=txtPersonalizado4)</formula>
    </cfRule>
  </conditionalFormatting>
  <conditionalFormatting sqref="B19:G19">
    <cfRule type="expression" dxfId="12" priority="1">
      <formula>($C19="Não Iniciado")*(clNãoIniciado="ATIVADO")</formula>
    </cfRule>
    <cfRule type="expression" dxfId="11" priority="2">
      <formula>($C19="Em Andamento")*(clEmAndamento="ATIVADO")</formula>
    </cfRule>
    <cfRule type="expression" dxfId="10" priority="3">
      <formula>($C19="Atrasado")*(clAtrasado="ATIVADO")</formula>
    </cfRule>
    <cfRule type="expression" dxfId="9" priority="4">
      <formula>($C19="Concluído")*(clConcluído="ATIVADO")</formula>
    </cfRule>
    <cfRule type="expression" dxfId="8" priority="5">
      <formula>(clPersonalizado1="ATIVADO")*($C19=txtPersonalizado1)</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G4" xr:uid="{00000000-0002-0000-0000-000000000000}">
      <formula1>"ATIVADO,DESATIVADO"</formula1>
    </dataValidation>
    <dataValidation type="list" errorStyle="warning" allowBlank="1" showInputMessage="1" showErrorMessage="1" error="Selecione Atribuído a na lista. Selecione CANCELAR e pressione Alt+Seta para baixo para abrir a lista suspensa e Enter para fazer a seleção" sqref="E7:E19" xr:uid="{00000000-0002-0000-0000-000002000000}">
      <formula1>Nomes</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D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E6" xr:uid="{00000000-0002-0000-0000-000009000000}"/>
    <dataValidation allowBlank="1" showInputMessage="1" showErrorMessage="1" prompt="Insira a Data de início antecipado na coluna sob este cabeçalho" sqref="F6" xr:uid="{00000000-0002-0000-0000-00000A000000}"/>
    <dataValidation allowBlank="1" showInputMessage="1" showErrorMessage="1" prompt="Insira a Data de término antecipado na coluna sob este cabeçalho" sqref="G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G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D7:D19" xr:uid="{00000000-0002-0000-0000-000016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19"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26" t="s">
        <v>14</v>
      </c>
      <c r="C1" s="26"/>
    </row>
    <row r="2" spans="2:3" ht="30" customHeight="1" x14ac:dyDescent="0.2">
      <c r="B2" s="25" t="s">
        <v>0</v>
      </c>
      <c r="C2" s="25"/>
    </row>
    <row r="3" spans="2:3" ht="30" customHeight="1" x14ac:dyDescent="0.2">
      <c r="B3" s="11"/>
      <c r="C3" s="17" t="s">
        <v>29</v>
      </c>
    </row>
    <row r="4" spans="2:3" s="2" customFormat="1" ht="24.95" customHeight="1" x14ac:dyDescent="0.2">
      <c r="B4" s="16" t="s">
        <v>11</v>
      </c>
      <c r="C4" s="16" t="s">
        <v>12</v>
      </c>
    </row>
    <row r="5" spans="2:3" ht="24.95" customHeight="1" x14ac:dyDescent="0.2">
      <c r="B5" s="12" t="s">
        <v>15</v>
      </c>
      <c r="C5" s="12" t="s">
        <v>23</v>
      </c>
    </row>
    <row r="6" spans="2:3" ht="24.95" customHeight="1" x14ac:dyDescent="0.2">
      <c r="B6" s="12" t="s">
        <v>16</v>
      </c>
      <c r="C6" s="12" t="s">
        <v>23</v>
      </c>
    </row>
    <row r="7" spans="2:3" ht="24.95" customHeight="1" x14ac:dyDescent="0.2">
      <c r="B7" s="12" t="s">
        <v>17</v>
      </c>
      <c r="C7" s="12" t="s">
        <v>21</v>
      </c>
    </row>
    <row r="8" spans="2:3" ht="24.95" customHeight="1" x14ac:dyDescent="0.2">
      <c r="B8" s="12" t="s">
        <v>18</v>
      </c>
      <c r="C8" s="12" t="s">
        <v>23</v>
      </c>
    </row>
    <row r="9" spans="2:3" ht="24.95" customHeight="1" x14ac:dyDescent="0.2">
      <c r="B9" s="12" t="s">
        <v>19</v>
      </c>
      <c r="C9" s="12" t="s">
        <v>23</v>
      </c>
    </row>
    <row r="10" spans="2:3" ht="24.95" customHeight="1" x14ac:dyDescent="0.2">
      <c r="B10" s="12" t="s">
        <v>20</v>
      </c>
      <c r="C10" s="12" t="s">
        <v>22</v>
      </c>
    </row>
    <row r="11" spans="2:3" ht="24.95" customHeight="1" x14ac:dyDescent="0.2">
      <c r="B11" s="12"/>
      <c r="C11" s="12" t="s">
        <v>39</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99945BEB-7D41-4FB6-9D32-A35A84B455C1}">
  <ds:schemaRefs>
    <ds:schemaRef ds:uri="http://schemas.microsoft.com/sharepoint/v3/contenttype/forms"/>
  </ds:schemaRefs>
</ds:datastoreItem>
</file>

<file path=customXml/itemProps3.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2023-09-29T17:41:10Z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