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Project\Coffe Sales Dashboard\"/>
    </mc:Choice>
  </mc:AlternateContent>
  <xr:revisionPtr revIDLastSave="0" documentId="13_ncr:1_{7619BEB8-B08F-45AD-BA2A-4D302ECA3299}"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19" r:id="rId2"/>
    <sheet name="Top5Cust"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46" i="17"/>
  <c r="O274" i="17"/>
  <c r="O306" i="17"/>
  <c r="O570" i="17"/>
  <c r="O594" i="17"/>
  <c r="O603" i="17"/>
  <c r="O607" i="17"/>
  <c r="O730" i="17"/>
  <c r="O775" i="17"/>
  <c r="O814" i="17"/>
  <c r="O826" i="17"/>
  <c r="O838" i="17"/>
  <c r="O898" i="17"/>
  <c r="O906" i="17"/>
  <c r="O922" i="17"/>
  <c r="O978" i="17"/>
  <c r="O990" i="17"/>
  <c r="N21" i="17"/>
  <c r="N40" i="17"/>
  <c r="N41" i="17"/>
  <c r="N42" i="17"/>
  <c r="N101" i="17"/>
  <c r="N144" i="17"/>
  <c r="N201" i="17"/>
  <c r="N253" i="17"/>
  <c r="N272" i="17"/>
  <c r="N290" i="17"/>
  <c r="N328" i="17"/>
  <c r="N331" i="17"/>
  <c r="N368" i="17"/>
  <c r="N369" i="17"/>
  <c r="N370" i="17"/>
  <c r="N441" i="17"/>
  <c r="N442" i="17"/>
  <c r="N480" i="17"/>
  <c r="N488" i="17"/>
  <c r="N560" i="17"/>
  <c r="N584" i="17"/>
  <c r="N600" i="17"/>
  <c r="N648" i="17"/>
  <c r="N656" i="17"/>
  <c r="N665" i="17"/>
  <c r="N697" i="17"/>
  <c r="N698" i="17"/>
  <c r="N720" i="17"/>
  <c r="N752" i="17"/>
  <c r="N753" i="17"/>
  <c r="N754" i="17"/>
  <c r="N781" i="17"/>
  <c r="N792" i="17"/>
  <c r="N793" i="17"/>
  <c r="N800" i="17"/>
  <c r="N825" i="17"/>
  <c r="N826" i="17"/>
  <c r="N847" i="17"/>
  <c r="N848" i="17"/>
  <c r="N851" i="17"/>
  <c r="N871" i="17"/>
  <c r="N872" i="17"/>
  <c r="N879" i="17"/>
  <c r="N880" i="17"/>
  <c r="N895" i="17"/>
  <c r="N903" i="17"/>
  <c r="N904" i="17"/>
  <c r="N911" i="17"/>
  <c r="N917" i="17"/>
  <c r="N927" i="17"/>
  <c r="N935" i="17"/>
  <c r="N936" i="17"/>
  <c r="N939" i="17"/>
  <c r="N949" i="17"/>
  <c r="N959" i="17"/>
  <c r="N967" i="17"/>
  <c r="N968" i="17"/>
  <c r="N981" i="17"/>
  <c r="N991" i="17"/>
  <c r="N999" i="17"/>
  <c r="L3" i="17"/>
  <c r="M3" i="17" s="1"/>
  <c r="L4" i="17"/>
  <c r="M4" i="17" s="1"/>
  <c r="L5" i="17"/>
  <c r="M5" i="17" s="1"/>
  <c r="L6" i="17"/>
  <c r="M6" i="17" s="1"/>
  <c r="L7" i="17"/>
  <c r="M7" i="17" s="1"/>
  <c r="L8" i="17"/>
  <c r="M8" i="17" s="1"/>
  <c r="L9" i="17"/>
  <c r="M9" i="17" s="1"/>
  <c r="L10" i="17"/>
  <c r="M10" i="17" s="1"/>
  <c r="L11" i="17"/>
  <c r="M11" i="17" s="1"/>
  <c r="L12" i="17"/>
  <c r="M12" i="17"/>
  <c r="L13" i="17"/>
  <c r="M13" i="17" s="1"/>
  <c r="L14" i="17"/>
  <c r="M14" i="17" s="1"/>
  <c r="L15" i="17"/>
  <c r="M15" i="17" s="1"/>
  <c r="L16" i="17"/>
  <c r="M16" i="17" s="1"/>
  <c r="L17" i="17"/>
  <c r="M17" i="17" s="1"/>
  <c r="L18" i="17"/>
  <c r="M18" i="17" s="1"/>
  <c r="L19" i="17"/>
  <c r="M19" i="17" s="1"/>
  <c r="L20" i="17"/>
  <c r="M20" i="17"/>
  <c r="L21" i="17"/>
  <c r="M21" i="17" s="1"/>
  <c r="L22" i="17"/>
  <c r="M22" i="17" s="1"/>
  <c r="L23" i="17"/>
  <c r="M23" i="17" s="1"/>
  <c r="L24" i="17"/>
  <c r="M24" i="17" s="1"/>
  <c r="L25" i="17"/>
  <c r="M25" i="17" s="1"/>
  <c r="L26" i="17"/>
  <c r="M26" i="17" s="1"/>
  <c r="L27" i="17"/>
  <c r="M27" i="17" s="1"/>
  <c r="L28" i="17"/>
  <c r="M28" i="17"/>
  <c r="L29" i="17"/>
  <c r="M29" i="17" s="1"/>
  <c r="L30" i="17"/>
  <c r="M30" i="17" s="1"/>
  <c r="L31" i="17"/>
  <c r="M31" i="17" s="1"/>
  <c r="L32" i="17"/>
  <c r="M32" i="17"/>
  <c r="L33" i="17"/>
  <c r="M33" i="17"/>
  <c r="L34" i="17"/>
  <c r="M34" i="17" s="1"/>
  <c r="L35" i="17"/>
  <c r="M35" i="17" s="1"/>
  <c r="L36" i="17"/>
  <c r="M36" i="17" s="1"/>
  <c r="L37" i="17"/>
  <c r="M37" i="17" s="1"/>
  <c r="L38" i="17"/>
  <c r="M38" i="17" s="1"/>
  <c r="L39" i="17"/>
  <c r="M39" i="17" s="1"/>
  <c r="L40" i="17"/>
  <c r="M40" i="17"/>
  <c r="L41" i="17"/>
  <c r="M41" i="17" s="1"/>
  <c r="L42" i="17"/>
  <c r="M42" i="17" s="1"/>
  <c r="L43" i="17"/>
  <c r="M43" i="17" s="1"/>
  <c r="L44" i="17"/>
  <c r="M44" i="17"/>
  <c r="L45" i="17"/>
  <c r="M45" i="17" s="1"/>
  <c r="L46" i="17"/>
  <c r="M46" i="17" s="1"/>
  <c r="L47" i="17"/>
  <c r="M47" i="17" s="1"/>
  <c r="L48" i="17"/>
  <c r="M48" i="17" s="1"/>
  <c r="L49" i="17"/>
  <c r="M49" i="17" s="1"/>
  <c r="L50" i="17"/>
  <c r="M50" i="17" s="1"/>
  <c r="L51" i="17"/>
  <c r="M51" i="17" s="1"/>
  <c r="L52" i="17"/>
  <c r="M52" i="17"/>
  <c r="L53" i="17"/>
  <c r="M53" i="17" s="1"/>
  <c r="L54" i="17"/>
  <c r="M54" i="17" s="1"/>
  <c r="L55" i="17"/>
  <c r="M55" i="17" s="1"/>
  <c r="L56" i="17"/>
  <c r="M56" i="17"/>
  <c r="L57" i="17"/>
  <c r="M57" i="17" s="1"/>
  <c r="L58" i="17"/>
  <c r="M58" i="17" s="1"/>
  <c r="L59" i="17"/>
  <c r="M59" i="17" s="1"/>
  <c r="L60" i="17"/>
  <c r="M60" i="17" s="1"/>
  <c r="L61" i="17"/>
  <c r="M61" i="17" s="1"/>
  <c r="L62" i="17"/>
  <c r="M62" i="17" s="1"/>
  <c r="L63" i="17"/>
  <c r="M63" i="17" s="1"/>
  <c r="L64" i="17"/>
  <c r="M64" i="17"/>
  <c r="L65" i="17"/>
  <c r="M65" i="17" s="1"/>
  <c r="L66" i="17"/>
  <c r="M66" i="17" s="1"/>
  <c r="L67" i="17"/>
  <c r="M67" i="17" s="1"/>
  <c r="L68" i="17"/>
  <c r="M68" i="17"/>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c r="L93" i="17"/>
  <c r="M93" i="17" s="1"/>
  <c r="L94" i="17"/>
  <c r="M94" i="17" s="1"/>
  <c r="L95" i="17"/>
  <c r="M95" i="17" s="1"/>
  <c r="L96" i="17"/>
  <c r="M96" i="17" s="1"/>
  <c r="L97" i="17"/>
  <c r="M97" i="17"/>
  <c r="L98" i="17"/>
  <c r="M98" i="17" s="1"/>
  <c r="L99" i="17"/>
  <c r="M99" i="17" s="1"/>
  <c r="L100" i="17"/>
  <c r="M100" i="17" s="1"/>
  <c r="L101" i="17"/>
  <c r="M101" i="17" s="1"/>
  <c r="L102" i="17"/>
  <c r="M102" i="17" s="1"/>
  <c r="L103" i="17"/>
  <c r="M103" i="17" s="1"/>
  <c r="L104" i="17"/>
  <c r="M104" i="17"/>
  <c r="L105" i="17"/>
  <c r="M105" i="17" s="1"/>
  <c r="L106" i="17"/>
  <c r="M106" i="17" s="1"/>
  <c r="L107" i="17"/>
  <c r="M107" i="17" s="1"/>
  <c r="L108" i="17"/>
  <c r="M108" i="17" s="1"/>
  <c r="L109" i="17"/>
  <c r="M109" i="17" s="1"/>
  <c r="L110" i="17"/>
  <c r="M110" i="17" s="1"/>
  <c r="L111" i="17"/>
  <c r="M111" i="17" s="1"/>
  <c r="L112" i="17"/>
  <c r="M112" i="17" s="1"/>
  <c r="L113" i="17"/>
  <c r="M113" i="17"/>
  <c r="L114" i="17"/>
  <c r="M114" i="17" s="1"/>
  <c r="L115" i="17"/>
  <c r="M115" i="17" s="1"/>
  <c r="L116" i="17"/>
  <c r="M116" i="17" s="1"/>
  <c r="L117" i="17"/>
  <c r="M117" i="17" s="1"/>
  <c r="L118" i="17"/>
  <c r="M118" i="17"/>
  <c r="L119" i="17"/>
  <c r="M119" i="17" s="1"/>
  <c r="L120" i="17"/>
  <c r="M120" i="17" s="1"/>
  <c r="L121" i="17"/>
  <c r="M121" i="17" s="1"/>
  <c r="L122" i="17"/>
  <c r="M122" i="17" s="1"/>
  <c r="L123" i="17"/>
  <c r="M123" i="17" s="1"/>
  <c r="L124" i="17"/>
  <c r="M124" i="17"/>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c r="L141" i="17"/>
  <c r="M141" i="17" s="1"/>
  <c r="L142" i="17"/>
  <c r="M142" i="17" s="1"/>
  <c r="L143" i="17"/>
  <c r="M143" i="17" s="1"/>
  <c r="L144" i="17"/>
  <c r="M144" i="17" s="1"/>
  <c r="L145" i="17"/>
  <c r="M145" i="17"/>
  <c r="L146" i="17"/>
  <c r="M146" i="17" s="1"/>
  <c r="L147" i="17"/>
  <c r="M147" i="17" s="1"/>
  <c r="L148" i="17"/>
  <c r="M148" i="17" s="1"/>
  <c r="L149" i="17"/>
  <c r="M149" i="17" s="1"/>
  <c r="L150" i="17"/>
  <c r="M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c r="L237" i="17"/>
  <c r="M237" i="17"/>
  <c r="L238" i="17"/>
  <c r="M238" i="17" s="1"/>
  <c r="L239" i="17"/>
  <c r="M239" i="17" s="1"/>
  <c r="L240" i="17"/>
  <c r="M240" i="17" s="1"/>
  <c r="L241" i="17"/>
  <c r="M241" i="17"/>
  <c r="L242" i="17"/>
  <c r="M242" i="17" s="1"/>
  <c r="L243" i="17"/>
  <c r="M243" i="17" s="1"/>
  <c r="L244" i="17"/>
  <c r="M244" i="17" s="1"/>
  <c r="L245" i="17"/>
  <c r="M245" i="17" s="1"/>
  <c r="L246" i="17"/>
  <c r="M246" i="17"/>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c r="L269" i="17"/>
  <c r="M269" i="17"/>
  <c r="L270" i="17"/>
  <c r="M270" i="17" s="1"/>
  <c r="L271" i="17"/>
  <c r="M271" i="17" s="1"/>
  <c r="L272" i="17"/>
  <c r="M272" i="17" s="1"/>
  <c r="L273" i="17"/>
  <c r="M273" i="17" s="1"/>
  <c r="L274" i="17"/>
  <c r="M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c r="L313" i="17"/>
  <c r="M313" i="17" s="1"/>
  <c r="L314" i="17"/>
  <c r="M314" i="17" s="1"/>
  <c r="L315" i="17"/>
  <c r="M315" i="17" s="1"/>
  <c r="L316" i="17"/>
  <c r="M316" i="17" s="1"/>
  <c r="L317" i="17"/>
  <c r="M317" i="17" s="1"/>
  <c r="L318" i="17"/>
  <c r="M318" i="17"/>
  <c r="L319" i="17"/>
  <c r="M319" i="17" s="1"/>
  <c r="L320" i="17"/>
  <c r="M320" i="17" s="1"/>
  <c r="L321" i="17"/>
  <c r="M321" i="17" s="1"/>
  <c r="L322" i="17"/>
  <c r="M322" i="17" s="1"/>
  <c r="L323" i="17"/>
  <c r="M323" i="17" s="1"/>
  <c r="L324" i="17"/>
  <c r="M324" i="17"/>
  <c r="L325" i="17"/>
  <c r="M325" i="17"/>
  <c r="L326" i="17"/>
  <c r="M326" i="17" s="1"/>
  <c r="L327" i="17"/>
  <c r="M327" i="17" s="1"/>
  <c r="L328" i="17"/>
  <c r="M328" i="17" s="1"/>
  <c r="L329" i="17"/>
  <c r="M329" i="17"/>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c r="L347" i="17"/>
  <c r="M347" i="17" s="1"/>
  <c r="L348" i="17"/>
  <c r="M348" i="17" s="1"/>
  <c r="L349" i="17"/>
  <c r="M349" i="17" s="1"/>
  <c r="L350" i="17"/>
  <c r="M350" i="17" s="1"/>
  <c r="L351" i="17"/>
  <c r="M351" i="17" s="1"/>
  <c r="L352" i="17"/>
  <c r="M352" i="17" s="1"/>
  <c r="L353" i="17"/>
  <c r="M353" i="17"/>
  <c r="L354" i="17"/>
  <c r="M354" i="17" s="1"/>
  <c r="L355" i="17"/>
  <c r="M355" i="17" s="1"/>
  <c r="L356" i="17"/>
  <c r="M356" i="17" s="1"/>
  <c r="L357" i="17"/>
  <c r="M357" i="17" s="1"/>
  <c r="L358" i="17"/>
  <c r="M358" i="17" s="1"/>
  <c r="L359" i="17"/>
  <c r="M359" i="17" s="1"/>
  <c r="L360" i="17"/>
  <c r="M360" i="17"/>
  <c r="L361" i="17"/>
  <c r="M361" i="17" s="1"/>
  <c r="L362" i="17"/>
  <c r="M362" i="17" s="1"/>
  <c r="L363" i="17"/>
  <c r="M363" i="17" s="1"/>
  <c r="L364" i="17"/>
  <c r="M364" i="17" s="1"/>
  <c r="L365" i="17"/>
  <c r="M365" i="17"/>
  <c r="L366" i="17"/>
  <c r="M366" i="17" s="1"/>
  <c r="L367" i="17"/>
  <c r="M367" i="17" s="1"/>
  <c r="L368" i="17"/>
  <c r="M368" i="17" s="1"/>
  <c r="L369" i="17"/>
  <c r="M369" i="17" s="1"/>
  <c r="L370" i="17"/>
  <c r="M370" i="17" s="1"/>
  <c r="L371" i="17"/>
  <c r="M371" i="17" s="1"/>
  <c r="L372" i="17"/>
  <c r="M372" i="17" s="1"/>
  <c r="L373" i="17"/>
  <c r="M373" i="17"/>
  <c r="L374" i="17"/>
  <c r="M374" i="17" s="1"/>
  <c r="L375" i="17"/>
  <c r="M375" i="17" s="1"/>
  <c r="L376" i="17"/>
  <c r="M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c r="L413" i="17"/>
  <c r="M413" i="17" s="1"/>
  <c r="L414" i="17"/>
  <c r="M414" i="17" s="1"/>
  <c r="L415" i="17"/>
  <c r="M415" i="17" s="1"/>
  <c r="L416" i="17"/>
  <c r="M416" i="17" s="1"/>
  <c r="L417" i="17"/>
  <c r="M417" i="17"/>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c r="L431" i="17"/>
  <c r="M431" i="17" s="1"/>
  <c r="L432" i="17"/>
  <c r="M432" i="17" s="1"/>
  <c r="L433" i="17"/>
  <c r="M433" i="17" s="1"/>
  <c r="L434" i="17"/>
  <c r="M434" i="17" s="1"/>
  <c r="L435" i="17"/>
  <c r="M435" i="17" s="1"/>
  <c r="L436" i="17"/>
  <c r="M436" i="17" s="1"/>
  <c r="L437" i="17"/>
  <c r="M437" i="17"/>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c r="L451" i="17"/>
  <c r="M451" i="17"/>
  <c r="L452" i="17"/>
  <c r="M452" i="17" s="1"/>
  <c r="L453" i="17"/>
  <c r="M453" i="17" s="1"/>
  <c r="L454" i="17"/>
  <c r="M454" i="17" s="1"/>
  <c r="L455" i="17"/>
  <c r="M455" i="17"/>
  <c r="L456" i="17"/>
  <c r="M456" i="17"/>
  <c r="L457" i="17"/>
  <c r="M457" i="17" s="1"/>
  <c r="L458" i="17"/>
  <c r="M458" i="17" s="1"/>
  <c r="L459" i="17"/>
  <c r="M459" i="17" s="1"/>
  <c r="L460" i="17"/>
  <c r="M460" i="17"/>
  <c r="L461" i="17"/>
  <c r="M461" i="17" s="1"/>
  <c r="L462" i="17"/>
  <c r="M462" i="17" s="1"/>
  <c r="L463" i="17"/>
  <c r="M463" i="17" s="1"/>
  <c r="L464" i="17"/>
  <c r="M464" i="17" s="1"/>
  <c r="L465" i="17"/>
  <c r="M465" i="17" s="1"/>
  <c r="L466" i="17"/>
  <c r="M466" i="17" s="1"/>
  <c r="L467" i="17"/>
  <c r="M467" i="17" s="1"/>
  <c r="L468" i="17"/>
  <c r="M468" i="17" s="1"/>
  <c r="L469" i="17"/>
  <c r="M469" i="17" s="1"/>
  <c r="L470" i="17"/>
  <c r="M470" i="17"/>
  <c r="L471" i="17"/>
  <c r="M471" i="17" s="1"/>
  <c r="L472" i="17"/>
  <c r="M472" i="17" s="1"/>
  <c r="L473" i="17"/>
  <c r="M473" i="17" s="1"/>
  <c r="L474" i="17"/>
  <c r="M474" i="17" s="1"/>
  <c r="L475" i="17"/>
  <c r="M475" i="17"/>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c r="L487" i="17"/>
  <c r="M487" i="17" s="1"/>
  <c r="L488" i="17"/>
  <c r="M488" i="17" s="1"/>
  <c r="L489" i="17"/>
  <c r="M489" i="17" s="1"/>
  <c r="L490" i="17"/>
  <c r="M490" i="17" s="1"/>
  <c r="L491" i="17"/>
  <c r="M491" i="17"/>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c r="L520" i="17"/>
  <c r="M520" i="17"/>
  <c r="L521" i="17"/>
  <c r="M521" i="17" s="1"/>
  <c r="L522" i="17"/>
  <c r="M522" i="17" s="1"/>
  <c r="L523" i="17"/>
  <c r="M523" i="17"/>
  <c r="L524" i="17"/>
  <c r="M524" i="17"/>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c r="L536" i="17"/>
  <c r="M536" i="17" s="1"/>
  <c r="L537" i="17"/>
  <c r="M537" i="17" s="1"/>
  <c r="L538" i="17"/>
  <c r="M538" i="17" s="1"/>
  <c r="L539" i="17"/>
  <c r="M539" i="17" s="1"/>
  <c r="L540" i="17"/>
  <c r="M540" i="17" s="1"/>
  <c r="L541" i="17"/>
  <c r="M541" i="17" s="1"/>
  <c r="L542" i="17"/>
  <c r="M542" i="17" s="1"/>
  <c r="L543" i="17"/>
  <c r="M543" i="17" s="1"/>
  <c r="L544" i="17"/>
  <c r="M544" i="17"/>
  <c r="L545" i="17"/>
  <c r="M545" i="17" s="1"/>
  <c r="L546" i="17"/>
  <c r="M546" i="17" s="1"/>
  <c r="L547" i="17"/>
  <c r="M547" i="17" s="1"/>
  <c r="L548" i="17"/>
  <c r="M548" i="17"/>
  <c r="L549" i="17"/>
  <c r="M549" i="17" s="1"/>
  <c r="L550" i="17"/>
  <c r="M550" i="17" s="1"/>
  <c r="L551" i="17"/>
  <c r="M551" i="17"/>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c r="L579" i="17"/>
  <c r="M579" i="17"/>
  <c r="L580" i="17"/>
  <c r="M580" i="17" s="1"/>
  <c r="L581" i="17"/>
  <c r="M581" i="17" s="1"/>
  <c r="L582" i="17"/>
  <c r="M582" i="17" s="1"/>
  <c r="L583" i="17"/>
  <c r="M583" i="17"/>
  <c r="L584" i="17"/>
  <c r="M584" i="17"/>
  <c r="L585" i="17"/>
  <c r="M585" i="17" s="1"/>
  <c r="L586" i="17"/>
  <c r="M586" i="17" s="1"/>
  <c r="L587" i="17"/>
  <c r="M587" i="17" s="1"/>
  <c r="L588" i="17"/>
  <c r="M588" i="17" s="1"/>
  <c r="L589" i="17"/>
  <c r="M589" i="17" s="1"/>
  <c r="L590" i="17"/>
  <c r="M590" i="17"/>
  <c r="L591" i="17"/>
  <c r="M591" i="17" s="1"/>
  <c r="L592" i="17"/>
  <c r="M592" i="17" s="1"/>
  <c r="L593" i="17"/>
  <c r="M593" i="17" s="1"/>
  <c r="L594" i="17"/>
  <c r="M594" i="17" s="1"/>
  <c r="L595" i="17"/>
  <c r="M595" i="17" s="1"/>
  <c r="L596" i="17"/>
  <c r="M596" i="17"/>
  <c r="L597" i="17"/>
  <c r="M597" i="17" s="1"/>
  <c r="L598" i="17"/>
  <c r="M598" i="17" s="1"/>
  <c r="L599" i="17"/>
  <c r="M599" i="17" s="1"/>
  <c r="L600" i="17"/>
  <c r="M600" i="17" s="1"/>
  <c r="L601" i="17"/>
  <c r="M601" i="17" s="1"/>
  <c r="L602" i="17"/>
  <c r="M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c r="L616" i="17"/>
  <c r="M616" i="17"/>
  <c r="L617" i="17"/>
  <c r="M617" i="17" s="1"/>
  <c r="L618" i="17"/>
  <c r="M618" i="17" s="1"/>
  <c r="L619" i="17"/>
  <c r="M619" i="17"/>
  <c r="L620" i="17"/>
  <c r="M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c r="L645" i="17"/>
  <c r="M645" i="17" s="1"/>
  <c r="L646" i="17"/>
  <c r="M646" i="17" s="1"/>
  <c r="L647" i="17"/>
  <c r="M647" i="17"/>
  <c r="L648" i="17"/>
  <c r="M648" i="17" s="1"/>
  <c r="L649" i="17"/>
  <c r="M649" i="17" s="1"/>
  <c r="L650" i="17"/>
  <c r="M650" i="17" s="1"/>
  <c r="L651" i="17"/>
  <c r="M651" i="17" s="1"/>
  <c r="L652" i="17"/>
  <c r="M652" i="17"/>
  <c r="L653" i="17"/>
  <c r="M653" i="17" s="1"/>
  <c r="L654" i="17"/>
  <c r="M654" i="17" s="1"/>
  <c r="L655" i="17"/>
  <c r="M655" i="17" s="1"/>
  <c r="L656" i="17"/>
  <c r="M656" i="17"/>
  <c r="L657" i="17"/>
  <c r="M657" i="17" s="1"/>
  <c r="L658" i="17"/>
  <c r="M658" i="17"/>
  <c r="L659" i="17"/>
  <c r="M659" i="17" s="1"/>
  <c r="L660" i="17"/>
  <c r="M660" i="17" s="1"/>
  <c r="L661" i="17"/>
  <c r="M661" i="17"/>
  <c r="L662" i="17"/>
  <c r="M662" i="17"/>
  <c r="L663" i="17"/>
  <c r="M663" i="17" s="1"/>
  <c r="L664" i="17"/>
  <c r="M664" i="17" s="1"/>
  <c r="L665" i="17"/>
  <c r="M665" i="17" s="1"/>
  <c r="L666" i="17"/>
  <c r="M666" i="17"/>
  <c r="L667" i="17"/>
  <c r="M667" i="17" s="1"/>
  <c r="L668" i="17"/>
  <c r="M668" i="17" s="1"/>
  <c r="L669" i="17"/>
  <c r="M669" i="17" s="1"/>
  <c r="L670" i="17"/>
  <c r="M670" i="17" s="1"/>
  <c r="L671" i="17"/>
  <c r="M671" i="17" s="1"/>
  <c r="L672" i="17"/>
  <c r="M672" i="17" s="1"/>
  <c r="L673" i="17"/>
  <c r="M673" i="17" s="1"/>
  <c r="L674" i="17"/>
  <c r="M674" i="17"/>
  <c r="L675" i="17"/>
  <c r="M675" i="17" s="1"/>
  <c r="L676" i="17"/>
  <c r="M676" i="17" s="1"/>
  <c r="L677" i="17"/>
  <c r="M677" i="17" s="1"/>
  <c r="L678" i="17"/>
  <c r="M678" i="17"/>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c r="L690" i="17"/>
  <c r="M690" i="17" s="1"/>
  <c r="L691" i="17"/>
  <c r="M691" i="17" s="1"/>
  <c r="L692" i="17"/>
  <c r="M692" i="17"/>
  <c r="L693" i="17"/>
  <c r="M693" i="17"/>
  <c r="L694" i="17"/>
  <c r="M694" i="17"/>
  <c r="L695" i="17"/>
  <c r="M695" i="17" s="1"/>
  <c r="L696" i="17"/>
  <c r="M696" i="17" s="1"/>
  <c r="L697" i="17"/>
  <c r="M697" i="17"/>
  <c r="L698" i="17"/>
  <c r="M698" i="17"/>
  <c r="L699" i="17"/>
  <c r="M699" i="17" s="1"/>
  <c r="L700" i="17"/>
  <c r="M700" i="17" s="1"/>
  <c r="L701" i="17"/>
  <c r="M701" i="17" s="1"/>
  <c r="L702" i="17"/>
  <c r="M702" i="17" s="1"/>
  <c r="L703" i="17"/>
  <c r="M703" i="17" s="1"/>
  <c r="L704" i="17"/>
  <c r="M704" i="17"/>
  <c r="L705" i="17"/>
  <c r="M705" i="17" s="1"/>
  <c r="L706" i="17"/>
  <c r="M706" i="17" s="1"/>
  <c r="L707" i="17"/>
  <c r="M707" i="17" s="1"/>
  <c r="L708" i="17"/>
  <c r="M708" i="17" s="1"/>
  <c r="L709" i="17"/>
  <c r="M709" i="17" s="1"/>
  <c r="L710" i="17"/>
  <c r="M710" i="17"/>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c r="L725" i="17"/>
  <c r="M725" i="17" s="1"/>
  <c r="L726" i="17"/>
  <c r="M726" i="17"/>
  <c r="L727" i="17"/>
  <c r="M727" i="17" s="1"/>
  <c r="L728" i="17"/>
  <c r="M728" i="17" s="1"/>
  <c r="L729" i="17"/>
  <c r="M729" i="17" s="1"/>
  <c r="L730" i="17"/>
  <c r="M730" i="17" s="1"/>
  <c r="L731" i="17"/>
  <c r="M731" i="17" s="1"/>
  <c r="L732" i="17"/>
  <c r="M732" i="17" s="1"/>
  <c r="L733" i="17"/>
  <c r="M733" i="17"/>
  <c r="L734" i="17"/>
  <c r="M734" i="17"/>
  <c r="L735" i="17"/>
  <c r="M735" i="17" s="1"/>
  <c r="L736" i="17"/>
  <c r="M736" i="17" s="1"/>
  <c r="L737" i="17"/>
  <c r="M737" i="17" s="1"/>
  <c r="L738" i="17"/>
  <c r="M738" i="17"/>
  <c r="L739" i="17"/>
  <c r="M739" i="17" s="1"/>
  <c r="L740" i="17"/>
  <c r="M740" i="17"/>
  <c r="L741" i="17"/>
  <c r="M741" i="17" s="1"/>
  <c r="L742" i="17"/>
  <c r="M742" i="17" s="1"/>
  <c r="L743" i="17"/>
  <c r="M743" i="17" s="1"/>
  <c r="L744" i="17"/>
  <c r="M744" i="17" s="1"/>
  <c r="L745" i="17"/>
  <c r="M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c r="L758" i="17"/>
  <c r="M758" i="17"/>
  <c r="L759" i="17"/>
  <c r="M759" i="17" s="1"/>
  <c r="L760" i="17"/>
  <c r="M760" i="17" s="1"/>
  <c r="L761" i="17"/>
  <c r="M761" i="17" s="1"/>
  <c r="L762" i="17"/>
  <c r="M762" i="17"/>
  <c r="L763" i="17"/>
  <c r="M763" i="17" s="1"/>
  <c r="L764" i="17"/>
  <c r="M764" i="17" s="1"/>
  <c r="L765" i="17"/>
  <c r="M765" i="17"/>
  <c r="L766" i="17"/>
  <c r="M766" i="17" s="1"/>
  <c r="L767" i="17"/>
  <c r="M767" i="17" s="1"/>
  <c r="L768" i="17"/>
  <c r="M768" i="17" s="1"/>
  <c r="L769" i="17"/>
  <c r="M769" i="17" s="1"/>
  <c r="L770" i="17"/>
  <c r="M770" i="17"/>
  <c r="L771" i="17"/>
  <c r="M771" i="17" s="1"/>
  <c r="L772" i="17"/>
  <c r="M772" i="17" s="1"/>
  <c r="L773" i="17"/>
  <c r="M773" i="17" s="1"/>
  <c r="L774" i="17"/>
  <c r="M774" i="17" s="1"/>
  <c r="L775" i="17"/>
  <c r="M775" i="17" s="1"/>
  <c r="L776" i="17"/>
  <c r="M776" i="17"/>
  <c r="L777" i="17"/>
  <c r="M777" i="17" s="1"/>
  <c r="L778" i="17"/>
  <c r="M778" i="17" s="1"/>
  <c r="L779" i="17"/>
  <c r="M779" i="17" s="1"/>
  <c r="L780" i="17"/>
  <c r="M780" i="17" s="1"/>
  <c r="L781" i="17"/>
  <c r="M781" i="17"/>
  <c r="L782" i="17"/>
  <c r="M782" i="17" s="1"/>
  <c r="L783" i="17"/>
  <c r="M783" i="17" s="1"/>
  <c r="L784" i="17"/>
  <c r="M784" i="17" s="1"/>
  <c r="L785" i="17"/>
  <c r="M785" i="17" s="1"/>
  <c r="L786" i="17"/>
  <c r="M786" i="17"/>
  <c r="L787" i="17"/>
  <c r="M787" i="17" s="1"/>
  <c r="L788" i="17"/>
  <c r="M788" i="17"/>
  <c r="L789" i="17"/>
  <c r="M789" i="17"/>
  <c r="L790" i="17"/>
  <c r="M790" i="17" s="1"/>
  <c r="L791" i="17"/>
  <c r="M791" i="17" s="1"/>
  <c r="L792" i="17"/>
  <c r="M792" i="17" s="1"/>
  <c r="L793" i="17"/>
  <c r="M793" i="17"/>
  <c r="L794" i="17"/>
  <c r="M794" i="17"/>
  <c r="L795" i="17"/>
  <c r="M795" i="17" s="1"/>
  <c r="L796" i="17"/>
  <c r="M796" i="17" s="1"/>
  <c r="L797" i="17"/>
  <c r="M797" i="17"/>
  <c r="L798" i="17"/>
  <c r="M798" i="17"/>
  <c r="L799" i="17"/>
  <c r="M799" i="17" s="1"/>
  <c r="L800" i="17"/>
  <c r="M800" i="17" s="1"/>
  <c r="L801" i="17"/>
  <c r="M801" i="17" s="1"/>
  <c r="L802" i="17"/>
  <c r="M802" i="17" s="1"/>
  <c r="L803" i="17"/>
  <c r="M803" i="17" s="1"/>
  <c r="L804" i="17"/>
  <c r="M804" i="17" s="1"/>
  <c r="L805" i="17"/>
  <c r="M805" i="17" s="1"/>
  <c r="L806" i="17"/>
  <c r="M806" i="17"/>
  <c r="L807" i="17"/>
  <c r="M807" i="17" s="1"/>
  <c r="L808" i="17"/>
  <c r="M808" i="17" s="1"/>
  <c r="L809" i="17"/>
  <c r="M809" i="17" s="1"/>
  <c r="L810" i="17"/>
  <c r="M810" i="17" s="1"/>
  <c r="L811" i="17"/>
  <c r="M811" i="17" s="1"/>
  <c r="L812" i="17"/>
  <c r="M812" i="17"/>
  <c r="L813" i="17"/>
  <c r="M813" i="17" s="1"/>
  <c r="L814" i="17"/>
  <c r="M814" i="17" s="1"/>
  <c r="L815" i="17"/>
  <c r="M815" i="17" s="1"/>
  <c r="L816" i="17"/>
  <c r="M816" i="17" s="1"/>
  <c r="L817" i="17"/>
  <c r="M817" i="17"/>
  <c r="L818" i="17"/>
  <c r="M818" i="17" s="1"/>
  <c r="L819" i="17"/>
  <c r="M819" i="17" s="1"/>
  <c r="L820" i="17"/>
  <c r="M820" i="17" s="1"/>
  <c r="L821" i="17"/>
  <c r="M821" i="17"/>
  <c r="L822" i="17"/>
  <c r="M822" i="17"/>
  <c r="L823" i="17"/>
  <c r="M823" i="17" s="1"/>
  <c r="L824" i="17"/>
  <c r="M824" i="17" s="1"/>
  <c r="L825" i="17"/>
  <c r="M825" i="17" s="1"/>
  <c r="L826" i="17"/>
  <c r="M826" i="17"/>
  <c r="L827" i="17"/>
  <c r="M827" i="17" s="1"/>
  <c r="L828" i="17"/>
  <c r="M828" i="17" s="1"/>
  <c r="L829" i="17"/>
  <c r="M829" i="17"/>
  <c r="L830" i="17"/>
  <c r="M830" i="17" s="1"/>
  <c r="L831" i="17"/>
  <c r="M831" i="17" s="1"/>
  <c r="L832" i="17"/>
  <c r="M832" i="17"/>
  <c r="L833" i="17"/>
  <c r="M833" i="17" s="1"/>
  <c r="L834" i="17"/>
  <c r="M834" i="17"/>
  <c r="L835" i="17"/>
  <c r="M835" i="17" s="1"/>
  <c r="L836" i="17"/>
  <c r="M836" i="17" s="1"/>
  <c r="L837" i="17"/>
  <c r="M837" i="17" s="1"/>
  <c r="L838" i="17"/>
  <c r="M838" i="17"/>
  <c r="L839" i="17"/>
  <c r="M839" i="17" s="1"/>
  <c r="L840" i="17"/>
  <c r="M840" i="17" s="1"/>
  <c r="L841" i="17"/>
  <c r="M841" i="17" s="1"/>
  <c r="L842" i="17"/>
  <c r="M842" i="17" s="1"/>
  <c r="L843" i="17"/>
  <c r="M843" i="17" s="1"/>
  <c r="L844" i="17"/>
  <c r="M844" i="17" s="1"/>
  <c r="L845" i="17"/>
  <c r="M845" i="17" s="1"/>
  <c r="L846" i="17"/>
  <c r="M846" i="17" s="1"/>
  <c r="L847" i="17"/>
  <c r="M847" i="17" s="1"/>
  <c r="L848" i="17"/>
  <c r="M848" i="17"/>
  <c r="L849" i="17"/>
  <c r="M849" i="17" s="1"/>
  <c r="L850" i="17"/>
  <c r="M850" i="17"/>
  <c r="L851" i="17"/>
  <c r="M851" i="17" s="1"/>
  <c r="L852" i="17"/>
  <c r="M852" i="17"/>
  <c r="L853" i="17"/>
  <c r="M853" i="17" s="1"/>
  <c r="L854" i="17"/>
  <c r="M854" i="17" s="1"/>
  <c r="L855" i="17"/>
  <c r="M855" i="17" s="1"/>
  <c r="L856" i="17"/>
  <c r="M856" i="17" s="1"/>
  <c r="L857" i="17"/>
  <c r="M857" i="17"/>
  <c r="L858" i="17"/>
  <c r="M858" i="17" s="1"/>
  <c r="L859" i="17"/>
  <c r="M859" i="17" s="1"/>
  <c r="L860" i="17"/>
  <c r="M860" i="17"/>
  <c r="L861" i="17"/>
  <c r="M861" i="17" s="1"/>
  <c r="L862" i="17"/>
  <c r="M862" i="17"/>
  <c r="L863" i="17"/>
  <c r="M863" i="17" s="1"/>
  <c r="L864" i="17"/>
  <c r="M864" i="17" s="1"/>
  <c r="L865" i="17"/>
  <c r="M865" i="17" s="1"/>
  <c r="L866" i="17"/>
  <c r="M866" i="17" s="1"/>
  <c r="L867" i="17"/>
  <c r="M867" i="17" s="1"/>
  <c r="L868" i="17"/>
  <c r="M868" i="17"/>
  <c r="L869" i="17"/>
  <c r="M869" i="17"/>
  <c r="L870" i="17"/>
  <c r="M870" i="17"/>
  <c r="L871" i="17"/>
  <c r="M871" i="17" s="1"/>
  <c r="L872" i="17"/>
  <c r="M872" i="17" s="1"/>
  <c r="L873" i="17"/>
  <c r="M873" i="17" s="1"/>
  <c r="L874" i="17"/>
  <c r="M874" i="17" s="1"/>
  <c r="L875" i="17"/>
  <c r="M875" i="17" s="1"/>
  <c r="L876" i="17"/>
  <c r="M876" i="17"/>
  <c r="L877" i="17"/>
  <c r="M877" i="17" s="1"/>
  <c r="L878" i="17"/>
  <c r="M878" i="17"/>
  <c r="L879" i="17"/>
  <c r="M879" i="17" s="1"/>
  <c r="L880" i="17"/>
  <c r="M880" i="17"/>
  <c r="L881" i="17"/>
  <c r="M881" i="17" s="1"/>
  <c r="L882" i="17"/>
  <c r="M882" i="17" s="1"/>
  <c r="L883" i="17"/>
  <c r="M883" i="17" s="1"/>
  <c r="L884" i="17"/>
  <c r="M884" i="17"/>
  <c r="L885" i="17"/>
  <c r="M885" i="17"/>
  <c r="L886" i="17"/>
  <c r="M886" i="17"/>
  <c r="L887" i="17"/>
  <c r="M887" i="17" s="1"/>
  <c r="L888" i="17"/>
  <c r="M888" i="17" s="1"/>
  <c r="L889" i="17"/>
  <c r="M889" i="17"/>
  <c r="L890" i="17"/>
  <c r="M890" i="17" s="1"/>
  <c r="L891" i="17"/>
  <c r="M891" i="17" s="1"/>
  <c r="L892" i="17"/>
  <c r="M892" i="17"/>
  <c r="L893" i="17"/>
  <c r="M893" i="17" s="1"/>
  <c r="L894" i="17"/>
  <c r="M894" i="17" s="1"/>
  <c r="L895" i="17"/>
  <c r="M895" i="17" s="1"/>
  <c r="L896" i="17"/>
  <c r="M896" i="17" s="1"/>
  <c r="L897" i="17"/>
  <c r="M897" i="17" s="1"/>
  <c r="L898" i="17"/>
  <c r="M898" i="17"/>
  <c r="L899" i="17"/>
  <c r="M899" i="17" s="1"/>
  <c r="L900" i="17"/>
  <c r="M900" i="17" s="1"/>
  <c r="L901" i="17"/>
  <c r="M901" i="17"/>
  <c r="L902" i="17"/>
  <c r="M902" i="17"/>
  <c r="L903" i="17"/>
  <c r="M903" i="17" s="1"/>
  <c r="L904" i="17"/>
  <c r="M904" i="17" s="1"/>
  <c r="L905" i="17"/>
  <c r="M905" i="17" s="1"/>
  <c r="L906" i="17"/>
  <c r="M906" i="17" s="1"/>
  <c r="L907" i="17"/>
  <c r="M907" i="17" s="1"/>
  <c r="L908" i="17"/>
  <c r="M908" i="17"/>
  <c r="L909" i="17"/>
  <c r="M909" i="17"/>
  <c r="L910" i="17"/>
  <c r="M910" i="17" s="1"/>
  <c r="L911" i="17"/>
  <c r="M911" i="17" s="1"/>
  <c r="L912" i="17"/>
  <c r="M912" i="17"/>
  <c r="L913" i="17"/>
  <c r="M913" i="17" s="1"/>
  <c r="L914" i="17"/>
  <c r="M914" i="17" s="1"/>
  <c r="L915" i="17"/>
  <c r="M915" i="17" s="1"/>
  <c r="L916" i="17"/>
  <c r="M916" i="17" s="1"/>
  <c r="L917" i="17"/>
  <c r="M917" i="17"/>
  <c r="L918" i="17"/>
  <c r="M918" i="17"/>
  <c r="L919" i="17"/>
  <c r="M919" i="17" s="1"/>
  <c r="L920" i="17"/>
  <c r="M920" i="17" s="1"/>
  <c r="L921" i="17"/>
  <c r="M921" i="17" s="1"/>
  <c r="L922" i="17"/>
  <c r="M922" i="17" s="1"/>
  <c r="L923" i="17"/>
  <c r="M923" i="17" s="1"/>
  <c r="L924" i="17"/>
  <c r="M924" i="17" s="1"/>
  <c r="L925" i="17"/>
  <c r="M925" i="17"/>
  <c r="L926" i="17"/>
  <c r="M926" i="17" s="1"/>
  <c r="L927" i="17"/>
  <c r="M927" i="17" s="1"/>
  <c r="L928" i="17"/>
  <c r="M928" i="17" s="1"/>
  <c r="L929" i="17"/>
  <c r="M929" i="17" s="1"/>
  <c r="L930" i="17"/>
  <c r="M930" i="17" s="1"/>
  <c r="L931" i="17"/>
  <c r="M931" i="17" s="1"/>
  <c r="L932" i="17"/>
  <c r="M932" i="17" s="1"/>
  <c r="L933" i="17"/>
  <c r="M933" i="17"/>
  <c r="L934" i="17"/>
  <c r="M934" i="17"/>
  <c r="L935" i="17"/>
  <c r="M935" i="17" s="1"/>
  <c r="L936" i="17"/>
  <c r="M936" i="17" s="1"/>
  <c r="L937" i="17"/>
  <c r="M937" i="17" s="1"/>
  <c r="L938" i="17"/>
  <c r="M938" i="17" s="1"/>
  <c r="L939" i="17"/>
  <c r="M939" i="17" s="1"/>
  <c r="L940" i="17"/>
  <c r="M940" i="17"/>
  <c r="L941" i="17"/>
  <c r="M941" i="17"/>
  <c r="L942" i="17"/>
  <c r="M942" i="17" s="1"/>
  <c r="L943" i="17"/>
  <c r="M943" i="17" s="1"/>
  <c r="L944" i="17"/>
  <c r="M944" i="17"/>
  <c r="L945" i="17"/>
  <c r="M945" i="17" s="1"/>
  <c r="L946" i="17"/>
  <c r="M946" i="17" s="1"/>
  <c r="L947" i="17"/>
  <c r="M947" i="17" s="1"/>
  <c r="L948" i="17"/>
  <c r="M948" i="17" s="1"/>
  <c r="L949" i="17"/>
  <c r="M949" i="17"/>
  <c r="L950" i="17"/>
  <c r="M950" i="17" s="1"/>
  <c r="L951" i="17"/>
  <c r="M951" i="17" s="1"/>
  <c r="L952" i="17"/>
  <c r="M952" i="17" s="1"/>
  <c r="L953" i="17"/>
  <c r="M953" i="17"/>
  <c r="L954" i="17"/>
  <c r="M954" i="17" s="1"/>
  <c r="L955" i="17"/>
  <c r="M955" i="17" s="1"/>
  <c r="L956" i="17"/>
  <c r="M956" i="17"/>
  <c r="L957" i="17"/>
  <c r="M957" i="17"/>
  <c r="L958" i="17"/>
  <c r="M958" i="17"/>
  <c r="L959" i="17"/>
  <c r="M959" i="17" s="1"/>
  <c r="L960" i="17"/>
  <c r="M960" i="17" s="1"/>
  <c r="L961" i="17"/>
  <c r="M961" i="17" s="1"/>
  <c r="L962" i="17"/>
  <c r="M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c r="L975" i="17"/>
  <c r="M975" i="17" s="1"/>
  <c r="L976" i="17"/>
  <c r="M976" i="17"/>
  <c r="L977" i="17"/>
  <c r="M977" i="17" s="1"/>
  <c r="L978" i="17"/>
  <c r="M978" i="17" s="1"/>
  <c r="L979" i="17"/>
  <c r="M979" i="17" s="1"/>
  <c r="L980" i="17"/>
  <c r="M980" i="17"/>
  <c r="L981" i="17"/>
  <c r="M981" i="17"/>
  <c r="L982" i="17"/>
  <c r="M982" i="17" s="1"/>
  <c r="L983" i="17"/>
  <c r="M983" i="17" s="1"/>
  <c r="L984" i="17"/>
  <c r="M984" i="17" s="1"/>
  <c r="L985" i="17"/>
  <c r="M985" i="17" s="1"/>
  <c r="L986" i="17"/>
  <c r="M986" i="17" s="1"/>
  <c r="L987" i="17"/>
  <c r="M987" i="17" s="1"/>
  <c r="L988" i="17"/>
  <c r="M988" i="17"/>
  <c r="L989" i="17"/>
  <c r="M989" i="17" s="1"/>
  <c r="L990" i="17"/>
  <c r="M990" i="17"/>
  <c r="L991" i="17"/>
  <c r="M991" i="17" s="1"/>
  <c r="L992" i="17"/>
  <c r="M992" i="17" s="1"/>
  <c r="L993" i="17"/>
  <c r="M993" i="17" s="1"/>
  <c r="L994" i="17"/>
  <c r="M994" i="17" s="1"/>
  <c r="L995" i="17"/>
  <c r="M995" i="17" s="1"/>
  <c r="L996" i="17"/>
  <c r="M996" i="17" s="1"/>
  <c r="L997" i="17"/>
  <c r="M997" i="17"/>
  <c r="L998" i="17"/>
  <c r="M998" i="17"/>
  <c r="L999" i="17"/>
  <c r="M999" i="17" s="1"/>
  <c r="L1000" i="17"/>
  <c r="M1000" i="17" s="1"/>
  <c r="L1001" i="17"/>
  <c r="M1001" i="17" s="1"/>
  <c r="J3" i="17"/>
  <c r="O3" i="17" s="1"/>
  <c r="K3" i="17"/>
  <c r="J4" i="17"/>
  <c r="O4" i="17" s="1"/>
  <c r="K4" i="17"/>
  <c r="J5" i="17"/>
  <c r="O5" i="17" s="1"/>
  <c r="K5" i="17"/>
  <c r="J6" i="17"/>
  <c r="O6" i="17" s="1"/>
  <c r="K6" i="17"/>
  <c r="J7" i="17"/>
  <c r="O7" i="17" s="1"/>
  <c r="K7" i="17"/>
  <c r="J8" i="17"/>
  <c r="O8" i="17" s="1"/>
  <c r="K8" i="17"/>
  <c r="J9" i="17"/>
  <c r="O9" i="17" s="1"/>
  <c r="K9" i="17"/>
  <c r="J10" i="17"/>
  <c r="O10" i="17" s="1"/>
  <c r="K10" i="17"/>
  <c r="J11" i="17"/>
  <c r="O11" i="17" s="1"/>
  <c r="K11" i="17"/>
  <c r="J12" i="17"/>
  <c r="O12" i="17" s="1"/>
  <c r="K12" i="17"/>
  <c r="J13" i="17"/>
  <c r="O13" i="17" s="1"/>
  <c r="K13" i="17"/>
  <c r="J14" i="17"/>
  <c r="O14" i="17" s="1"/>
  <c r="K14" i="17"/>
  <c r="J15" i="17"/>
  <c r="O15" i="17" s="1"/>
  <c r="K15" i="17"/>
  <c r="J16" i="17"/>
  <c r="O16" i="17" s="1"/>
  <c r="K16" i="17"/>
  <c r="J17" i="17"/>
  <c r="O17" i="17" s="1"/>
  <c r="K17" i="17"/>
  <c r="J18" i="17"/>
  <c r="O18" i="17" s="1"/>
  <c r="K18" i="17"/>
  <c r="J19" i="17"/>
  <c r="O19" i="17" s="1"/>
  <c r="K19" i="17"/>
  <c r="J20" i="17"/>
  <c r="O20" i="17" s="1"/>
  <c r="K20" i="17"/>
  <c r="J21" i="17"/>
  <c r="O21" i="17" s="1"/>
  <c r="K21" i="17"/>
  <c r="J22" i="17"/>
  <c r="O22" i="17" s="1"/>
  <c r="K22" i="17"/>
  <c r="J23" i="17"/>
  <c r="O23" i="17" s="1"/>
  <c r="K23" i="17"/>
  <c r="J24" i="17"/>
  <c r="O24" i="17" s="1"/>
  <c r="K24" i="17"/>
  <c r="J25" i="17"/>
  <c r="O25" i="17" s="1"/>
  <c r="K25" i="17"/>
  <c r="J26" i="17"/>
  <c r="O26" i="17" s="1"/>
  <c r="K26" i="17"/>
  <c r="J27" i="17"/>
  <c r="O27" i="17" s="1"/>
  <c r="K27" i="17"/>
  <c r="J28" i="17"/>
  <c r="O28" i="17" s="1"/>
  <c r="K28" i="17"/>
  <c r="J29" i="17"/>
  <c r="O29" i="17" s="1"/>
  <c r="K29" i="17"/>
  <c r="J30" i="17"/>
  <c r="O30" i="17" s="1"/>
  <c r="K30" i="17"/>
  <c r="J31" i="17"/>
  <c r="O31" i="17" s="1"/>
  <c r="K31" i="17"/>
  <c r="J32" i="17"/>
  <c r="O32" i="17" s="1"/>
  <c r="K32" i="17"/>
  <c r="J33" i="17"/>
  <c r="O33" i="17" s="1"/>
  <c r="K33" i="17"/>
  <c r="J34" i="17"/>
  <c r="O34" i="17" s="1"/>
  <c r="K34" i="17"/>
  <c r="J35" i="17"/>
  <c r="O35" i="17" s="1"/>
  <c r="K35" i="17"/>
  <c r="J36" i="17"/>
  <c r="O36" i="17" s="1"/>
  <c r="K36" i="17"/>
  <c r="J37" i="17"/>
  <c r="O37" i="17" s="1"/>
  <c r="K37" i="17"/>
  <c r="J38" i="17"/>
  <c r="O38" i="17" s="1"/>
  <c r="K38" i="17"/>
  <c r="J39" i="17"/>
  <c r="O39" i="17" s="1"/>
  <c r="K39" i="17"/>
  <c r="J40" i="17"/>
  <c r="O40" i="17" s="1"/>
  <c r="K40" i="17"/>
  <c r="J41" i="17"/>
  <c r="O41" i="17" s="1"/>
  <c r="K41" i="17"/>
  <c r="J42" i="17"/>
  <c r="O42" i="17" s="1"/>
  <c r="K42" i="17"/>
  <c r="J43" i="17"/>
  <c r="O43" i="17" s="1"/>
  <c r="K43" i="17"/>
  <c r="J44" i="17"/>
  <c r="O44" i="17" s="1"/>
  <c r="K44" i="17"/>
  <c r="J45" i="17"/>
  <c r="O45" i="17" s="1"/>
  <c r="K45" i="17"/>
  <c r="J46" i="17"/>
  <c r="O46" i="17" s="1"/>
  <c r="K46" i="17"/>
  <c r="J47" i="17"/>
  <c r="O47" i="17" s="1"/>
  <c r="K47" i="17"/>
  <c r="J48" i="17"/>
  <c r="O48" i="17" s="1"/>
  <c r="K48" i="17"/>
  <c r="J49" i="17"/>
  <c r="O49" i="17" s="1"/>
  <c r="K49" i="17"/>
  <c r="J50" i="17"/>
  <c r="O50" i="17" s="1"/>
  <c r="K50" i="17"/>
  <c r="J51" i="17"/>
  <c r="O51" i="17" s="1"/>
  <c r="K51" i="17"/>
  <c r="J52" i="17"/>
  <c r="O52" i="17" s="1"/>
  <c r="K52" i="17"/>
  <c r="J53" i="17"/>
  <c r="O53" i="17" s="1"/>
  <c r="K53" i="17"/>
  <c r="J54" i="17"/>
  <c r="O54" i="17" s="1"/>
  <c r="K54" i="17"/>
  <c r="J55" i="17"/>
  <c r="O55" i="17" s="1"/>
  <c r="K55" i="17"/>
  <c r="J56" i="17"/>
  <c r="O56" i="17" s="1"/>
  <c r="K56" i="17"/>
  <c r="J57" i="17"/>
  <c r="O57" i="17" s="1"/>
  <c r="K57" i="17"/>
  <c r="J58" i="17"/>
  <c r="O58" i="17" s="1"/>
  <c r="K58" i="17"/>
  <c r="J59" i="17"/>
  <c r="O59" i="17" s="1"/>
  <c r="K59" i="17"/>
  <c r="J60" i="17"/>
  <c r="O60" i="17" s="1"/>
  <c r="K60" i="17"/>
  <c r="J61" i="17"/>
  <c r="O61" i="17" s="1"/>
  <c r="K61" i="17"/>
  <c r="J62" i="17"/>
  <c r="O62" i="17" s="1"/>
  <c r="K62" i="17"/>
  <c r="J63" i="17"/>
  <c r="O63" i="17" s="1"/>
  <c r="K63" i="17"/>
  <c r="J64" i="17"/>
  <c r="O64" i="17" s="1"/>
  <c r="K64" i="17"/>
  <c r="J65" i="17"/>
  <c r="O65" i="17" s="1"/>
  <c r="K65" i="17"/>
  <c r="J66" i="17"/>
  <c r="O66" i="17" s="1"/>
  <c r="K66" i="17"/>
  <c r="J67" i="17"/>
  <c r="O67" i="17" s="1"/>
  <c r="K67" i="17"/>
  <c r="J68" i="17"/>
  <c r="O68" i="17" s="1"/>
  <c r="K68" i="17"/>
  <c r="J69" i="17"/>
  <c r="O69" i="17" s="1"/>
  <c r="K69" i="17"/>
  <c r="J70" i="17"/>
  <c r="O70" i="17" s="1"/>
  <c r="K70" i="17"/>
  <c r="J71" i="17"/>
  <c r="O71" i="17" s="1"/>
  <c r="K71" i="17"/>
  <c r="J72" i="17"/>
  <c r="O72" i="17" s="1"/>
  <c r="K72" i="17"/>
  <c r="J73" i="17"/>
  <c r="O73" i="17" s="1"/>
  <c r="K73" i="17"/>
  <c r="J74" i="17"/>
  <c r="O74" i="17" s="1"/>
  <c r="K74" i="17"/>
  <c r="J75" i="17"/>
  <c r="O75" i="17" s="1"/>
  <c r="K75" i="17"/>
  <c r="J76" i="17"/>
  <c r="O76" i="17" s="1"/>
  <c r="K76" i="17"/>
  <c r="J77" i="17"/>
  <c r="O77" i="17" s="1"/>
  <c r="K77" i="17"/>
  <c r="J78" i="17"/>
  <c r="O78" i="17" s="1"/>
  <c r="K78" i="17"/>
  <c r="J79" i="17"/>
  <c r="O79" i="17" s="1"/>
  <c r="K79" i="17"/>
  <c r="J80" i="17"/>
  <c r="O80" i="17" s="1"/>
  <c r="K80" i="17"/>
  <c r="J81" i="17"/>
  <c r="O81" i="17" s="1"/>
  <c r="K81" i="17"/>
  <c r="J82" i="17"/>
  <c r="O82" i="17" s="1"/>
  <c r="K82" i="17"/>
  <c r="J83" i="17"/>
  <c r="O83" i="17" s="1"/>
  <c r="K83" i="17"/>
  <c r="J84" i="17"/>
  <c r="O84" i="17" s="1"/>
  <c r="K84" i="17"/>
  <c r="J85" i="17"/>
  <c r="O85" i="17" s="1"/>
  <c r="K85" i="17"/>
  <c r="J86" i="17"/>
  <c r="O86" i="17" s="1"/>
  <c r="K86" i="17"/>
  <c r="J87" i="17"/>
  <c r="O87" i="17" s="1"/>
  <c r="K87" i="17"/>
  <c r="J88" i="17"/>
  <c r="O88" i="17" s="1"/>
  <c r="K88" i="17"/>
  <c r="J89" i="17"/>
  <c r="O89" i="17" s="1"/>
  <c r="K89" i="17"/>
  <c r="J90" i="17"/>
  <c r="O90" i="17" s="1"/>
  <c r="K90" i="17"/>
  <c r="J91" i="17"/>
  <c r="O91" i="17" s="1"/>
  <c r="K91" i="17"/>
  <c r="J92" i="17"/>
  <c r="O92" i="17" s="1"/>
  <c r="K92" i="17"/>
  <c r="J93" i="17"/>
  <c r="O93" i="17" s="1"/>
  <c r="K93" i="17"/>
  <c r="J94" i="17"/>
  <c r="O94" i="17" s="1"/>
  <c r="K94" i="17"/>
  <c r="J95" i="17"/>
  <c r="O95" i="17" s="1"/>
  <c r="K95" i="17"/>
  <c r="J96" i="17"/>
  <c r="O96" i="17" s="1"/>
  <c r="K96" i="17"/>
  <c r="J97" i="17"/>
  <c r="O97" i="17" s="1"/>
  <c r="K97" i="17"/>
  <c r="J98" i="17"/>
  <c r="O98" i="17" s="1"/>
  <c r="K98" i="17"/>
  <c r="J99" i="17"/>
  <c r="O99" i="17" s="1"/>
  <c r="K99" i="17"/>
  <c r="J100" i="17"/>
  <c r="O100" i="17" s="1"/>
  <c r="K100" i="17"/>
  <c r="J101" i="17"/>
  <c r="O101" i="17" s="1"/>
  <c r="K101" i="17"/>
  <c r="J102" i="17"/>
  <c r="O102" i="17" s="1"/>
  <c r="K102" i="17"/>
  <c r="J103" i="17"/>
  <c r="O103" i="17" s="1"/>
  <c r="K103" i="17"/>
  <c r="J104" i="17"/>
  <c r="O104" i="17" s="1"/>
  <c r="K104" i="17"/>
  <c r="J105" i="17"/>
  <c r="O105" i="17" s="1"/>
  <c r="K105" i="17"/>
  <c r="J106" i="17"/>
  <c r="O106" i="17" s="1"/>
  <c r="K106" i="17"/>
  <c r="J107" i="17"/>
  <c r="O107" i="17" s="1"/>
  <c r="K107" i="17"/>
  <c r="J108" i="17"/>
  <c r="O108" i="17" s="1"/>
  <c r="K108" i="17"/>
  <c r="J109" i="17"/>
  <c r="O109" i="17" s="1"/>
  <c r="K109" i="17"/>
  <c r="J110" i="17"/>
  <c r="O110" i="17" s="1"/>
  <c r="K110" i="17"/>
  <c r="J111" i="17"/>
  <c r="O111" i="17" s="1"/>
  <c r="K111" i="17"/>
  <c r="J112" i="17"/>
  <c r="O112" i="17" s="1"/>
  <c r="K112" i="17"/>
  <c r="J113" i="17"/>
  <c r="O113" i="17" s="1"/>
  <c r="K113" i="17"/>
  <c r="J114" i="17"/>
  <c r="O114" i="17" s="1"/>
  <c r="K114" i="17"/>
  <c r="J115" i="17"/>
  <c r="O115" i="17" s="1"/>
  <c r="K115" i="17"/>
  <c r="J116" i="17"/>
  <c r="O116" i="17" s="1"/>
  <c r="K116" i="17"/>
  <c r="J117" i="17"/>
  <c r="O117" i="17" s="1"/>
  <c r="K117" i="17"/>
  <c r="J118" i="17"/>
  <c r="O118" i="17" s="1"/>
  <c r="K118" i="17"/>
  <c r="J119" i="17"/>
  <c r="O119" i="17" s="1"/>
  <c r="K119" i="17"/>
  <c r="J120" i="17"/>
  <c r="O120" i="17" s="1"/>
  <c r="K120" i="17"/>
  <c r="J121" i="17"/>
  <c r="O121" i="17" s="1"/>
  <c r="K121" i="17"/>
  <c r="J122" i="17"/>
  <c r="O122" i="17" s="1"/>
  <c r="K122" i="17"/>
  <c r="J123" i="17"/>
  <c r="O123" i="17" s="1"/>
  <c r="K123" i="17"/>
  <c r="J124" i="17"/>
  <c r="O124" i="17" s="1"/>
  <c r="K124" i="17"/>
  <c r="J125" i="17"/>
  <c r="O125" i="17" s="1"/>
  <c r="K125" i="17"/>
  <c r="J126" i="17"/>
  <c r="O126" i="17" s="1"/>
  <c r="K126" i="17"/>
  <c r="J127" i="17"/>
  <c r="O127" i="17" s="1"/>
  <c r="K127" i="17"/>
  <c r="J128" i="17"/>
  <c r="O128" i="17" s="1"/>
  <c r="K128" i="17"/>
  <c r="J129" i="17"/>
  <c r="O129" i="17" s="1"/>
  <c r="K129" i="17"/>
  <c r="J130" i="17"/>
  <c r="O130" i="17" s="1"/>
  <c r="K130" i="17"/>
  <c r="J131" i="17"/>
  <c r="O131" i="17" s="1"/>
  <c r="K131" i="17"/>
  <c r="J132" i="17"/>
  <c r="O132" i="17" s="1"/>
  <c r="K132" i="17"/>
  <c r="J133" i="17"/>
  <c r="O133" i="17" s="1"/>
  <c r="K133" i="17"/>
  <c r="J134" i="17"/>
  <c r="O134" i="17" s="1"/>
  <c r="K134" i="17"/>
  <c r="J135" i="17"/>
  <c r="O135" i="17" s="1"/>
  <c r="K135" i="17"/>
  <c r="J136" i="17"/>
  <c r="O136" i="17" s="1"/>
  <c r="K136" i="17"/>
  <c r="J137" i="17"/>
  <c r="O137" i="17" s="1"/>
  <c r="K137" i="17"/>
  <c r="J138" i="17"/>
  <c r="O138" i="17" s="1"/>
  <c r="K138" i="17"/>
  <c r="J139" i="17"/>
  <c r="O139" i="17" s="1"/>
  <c r="K139" i="17"/>
  <c r="J140" i="17"/>
  <c r="O140" i="17" s="1"/>
  <c r="K140" i="17"/>
  <c r="J141" i="17"/>
  <c r="O141" i="17" s="1"/>
  <c r="K141" i="17"/>
  <c r="J142" i="17"/>
  <c r="O142" i="17" s="1"/>
  <c r="K142" i="17"/>
  <c r="J143" i="17"/>
  <c r="O143" i="17" s="1"/>
  <c r="K143" i="17"/>
  <c r="J144" i="17"/>
  <c r="O144" i="17" s="1"/>
  <c r="K144" i="17"/>
  <c r="J145" i="17"/>
  <c r="O145" i="17" s="1"/>
  <c r="K145" i="17"/>
  <c r="J146" i="17"/>
  <c r="K146" i="17"/>
  <c r="J147" i="17"/>
  <c r="O147" i="17" s="1"/>
  <c r="K147" i="17"/>
  <c r="J148" i="17"/>
  <c r="O148" i="17" s="1"/>
  <c r="K148" i="17"/>
  <c r="J149" i="17"/>
  <c r="O149" i="17" s="1"/>
  <c r="K149" i="17"/>
  <c r="J150" i="17"/>
  <c r="O150" i="17" s="1"/>
  <c r="K150" i="17"/>
  <c r="J151" i="17"/>
  <c r="O151" i="17" s="1"/>
  <c r="K151" i="17"/>
  <c r="J152" i="17"/>
  <c r="O152" i="17" s="1"/>
  <c r="K152" i="17"/>
  <c r="J153" i="17"/>
  <c r="O153" i="17" s="1"/>
  <c r="K153" i="17"/>
  <c r="J154" i="17"/>
  <c r="O154" i="17" s="1"/>
  <c r="K154" i="17"/>
  <c r="J155" i="17"/>
  <c r="O155" i="17" s="1"/>
  <c r="K155" i="17"/>
  <c r="J156" i="17"/>
  <c r="O156" i="17" s="1"/>
  <c r="K156" i="17"/>
  <c r="J157" i="17"/>
  <c r="O157" i="17" s="1"/>
  <c r="K157" i="17"/>
  <c r="J158" i="17"/>
  <c r="O158" i="17" s="1"/>
  <c r="K158" i="17"/>
  <c r="J159" i="17"/>
  <c r="O159" i="17" s="1"/>
  <c r="K159" i="17"/>
  <c r="J160" i="17"/>
  <c r="O160" i="17" s="1"/>
  <c r="K160" i="17"/>
  <c r="J161" i="17"/>
  <c r="O161" i="17" s="1"/>
  <c r="K161" i="17"/>
  <c r="J162" i="17"/>
  <c r="O162" i="17" s="1"/>
  <c r="K162" i="17"/>
  <c r="J163" i="17"/>
  <c r="O163" i="17" s="1"/>
  <c r="K163" i="17"/>
  <c r="J164" i="17"/>
  <c r="O164" i="17" s="1"/>
  <c r="K164" i="17"/>
  <c r="J165" i="17"/>
  <c r="O165" i="17" s="1"/>
  <c r="K165" i="17"/>
  <c r="J166" i="17"/>
  <c r="O166" i="17" s="1"/>
  <c r="K166" i="17"/>
  <c r="J167" i="17"/>
  <c r="O167" i="17" s="1"/>
  <c r="K167" i="17"/>
  <c r="J168" i="17"/>
  <c r="O168" i="17" s="1"/>
  <c r="K168" i="17"/>
  <c r="J169" i="17"/>
  <c r="O169" i="17" s="1"/>
  <c r="K169" i="17"/>
  <c r="J170" i="17"/>
  <c r="O170" i="17" s="1"/>
  <c r="K170" i="17"/>
  <c r="J171" i="17"/>
  <c r="O171" i="17" s="1"/>
  <c r="K171" i="17"/>
  <c r="J172" i="17"/>
  <c r="O172" i="17" s="1"/>
  <c r="K172" i="17"/>
  <c r="J173" i="17"/>
  <c r="O173" i="17" s="1"/>
  <c r="K173" i="17"/>
  <c r="J174" i="17"/>
  <c r="O174" i="17" s="1"/>
  <c r="K174" i="17"/>
  <c r="J175" i="17"/>
  <c r="O175" i="17" s="1"/>
  <c r="K175" i="17"/>
  <c r="J176" i="17"/>
  <c r="O176" i="17" s="1"/>
  <c r="K176" i="17"/>
  <c r="J177" i="17"/>
  <c r="O177" i="17" s="1"/>
  <c r="K177" i="17"/>
  <c r="J178" i="17"/>
  <c r="O178" i="17" s="1"/>
  <c r="K178" i="17"/>
  <c r="J179" i="17"/>
  <c r="O179" i="17" s="1"/>
  <c r="K179" i="17"/>
  <c r="J180" i="17"/>
  <c r="O180" i="17" s="1"/>
  <c r="K180" i="17"/>
  <c r="J181" i="17"/>
  <c r="O181" i="17" s="1"/>
  <c r="K181" i="17"/>
  <c r="J182" i="17"/>
  <c r="O182" i="17" s="1"/>
  <c r="K182" i="17"/>
  <c r="J183" i="17"/>
  <c r="O183" i="17" s="1"/>
  <c r="K183" i="17"/>
  <c r="J184" i="17"/>
  <c r="O184" i="17" s="1"/>
  <c r="K184" i="17"/>
  <c r="J185" i="17"/>
  <c r="O185" i="17" s="1"/>
  <c r="K185" i="17"/>
  <c r="J186" i="17"/>
  <c r="O186" i="17" s="1"/>
  <c r="K186" i="17"/>
  <c r="J187" i="17"/>
  <c r="O187" i="17" s="1"/>
  <c r="K187" i="17"/>
  <c r="J188" i="17"/>
  <c r="O188" i="17" s="1"/>
  <c r="K188" i="17"/>
  <c r="J189" i="17"/>
  <c r="O189" i="17" s="1"/>
  <c r="K189" i="17"/>
  <c r="J190" i="17"/>
  <c r="O190" i="17" s="1"/>
  <c r="K190" i="17"/>
  <c r="J191" i="17"/>
  <c r="O191" i="17" s="1"/>
  <c r="K191" i="17"/>
  <c r="J192" i="17"/>
  <c r="O192" i="17" s="1"/>
  <c r="K192" i="17"/>
  <c r="J193" i="17"/>
  <c r="O193" i="17" s="1"/>
  <c r="K193" i="17"/>
  <c r="J194" i="17"/>
  <c r="O194" i="17" s="1"/>
  <c r="K194" i="17"/>
  <c r="J195" i="17"/>
  <c r="O195" i="17" s="1"/>
  <c r="K195" i="17"/>
  <c r="J196" i="17"/>
  <c r="O196" i="17" s="1"/>
  <c r="K196" i="17"/>
  <c r="J197" i="17"/>
  <c r="O197" i="17" s="1"/>
  <c r="K197" i="17"/>
  <c r="J198" i="17"/>
  <c r="O198" i="17" s="1"/>
  <c r="K198" i="17"/>
  <c r="J199" i="17"/>
  <c r="O199" i="17" s="1"/>
  <c r="K199" i="17"/>
  <c r="J200" i="17"/>
  <c r="O200" i="17" s="1"/>
  <c r="K200" i="17"/>
  <c r="J201" i="17"/>
  <c r="O201" i="17" s="1"/>
  <c r="K201" i="17"/>
  <c r="J202" i="17"/>
  <c r="O202" i="17" s="1"/>
  <c r="K202" i="17"/>
  <c r="J203" i="17"/>
  <c r="O203" i="17" s="1"/>
  <c r="K203" i="17"/>
  <c r="J204" i="17"/>
  <c r="O204" i="17" s="1"/>
  <c r="K204" i="17"/>
  <c r="J205" i="17"/>
  <c r="O205" i="17" s="1"/>
  <c r="K205" i="17"/>
  <c r="J206" i="17"/>
  <c r="O206" i="17" s="1"/>
  <c r="K206" i="17"/>
  <c r="J207" i="17"/>
  <c r="O207" i="17" s="1"/>
  <c r="K207" i="17"/>
  <c r="J208" i="17"/>
  <c r="O208" i="17" s="1"/>
  <c r="K208" i="17"/>
  <c r="J209" i="17"/>
  <c r="O209" i="17" s="1"/>
  <c r="K209" i="17"/>
  <c r="J210" i="17"/>
  <c r="O210" i="17" s="1"/>
  <c r="K210" i="17"/>
  <c r="J211" i="17"/>
  <c r="O211" i="17" s="1"/>
  <c r="K211" i="17"/>
  <c r="J212" i="17"/>
  <c r="O212" i="17" s="1"/>
  <c r="K212" i="17"/>
  <c r="J213" i="17"/>
  <c r="O213" i="17" s="1"/>
  <c r="K213" i="17"/>
  <c r="J214" i="17"/>
  <c r="O214" i="17" s="1"/>
  <c r="K214" i="17"/>
  <c r="J215" i="17"/>
  <c r="O215" i="17" s="1"/>
  <c r="K215" i="17"/>
  <c r="J216" i="17"/>
  <c r="O216" i="17" s="1"/>
  <c r="K216" i="17"/>
  <c r="J217" i="17"/>
  <c r="O217" i="17" s="1"/>
  <c r="K217" i="17"/>
  <c r="J218" i="17"/>
  <c r="O218" i="17" s="1"/>
  <c r="K218" i="17"/>
  <c r="J219" i="17"/>
  <c r="O219" i="17" s="1"/>
  <c r="K219" i="17"/>
  <c r="J220" i="17"/>
  <c r="O220" i="17" s="1"/>
  <c r="K220" i="17"/>
  <c r="J221" i="17"/>
  <c r="O221" i="17" s="1"/>
  <c r="K221" i="17"/>
  <c r="J222" i="17"/>
  <c r="O222" i="17" s="1"/>
  <c r="K222" i="17"/>
  <c r="J223" i="17"/>
  <c r="O223" i="17" s="1"/>
  <c r="K223" i="17"/>
  <c r="J224" i="17"/>
  <c r="O224" i="17" s="1"/>
  <c r="K224" i="17"/>
  <c r="J225" i="17"/>
  <c r="O225" i="17" s="1"/>
  <c r="K225" i="17"/>
  <c r="J226" i="17"/>
  <c r="O226" i="17" s="1"/>
  <c r="K226" i="17"/>
  <c r="J227" i="17"/>
  <c r="O227" i="17" s="1"/>
  <c r="K227" i="17"/>
  <c r="J228" i="17"/>
  <c r="O228" i="17" s="1"/>
  <c r="K228" i="17"/>
  <c r="J229" i="17"/>
  <c r="O229" i="17" s="1"/>
  <c r="K229" i="17"/>
  <c r="J230" i="17"/>
  <c r="O230" i="17" s="1"/>
  <c r="K230" i="17"/>
  <c r="J231" i="17"/>
  <c r="O231" i="17" s="1"/>
  <c r="K231" i="17"/>
  <c r="J232" i="17"/>
  <c r="O232" i="17" s="1"/>
  <c r="K232" i="17"/>
  <c r="J233" i="17"/>
  <c r="O233" i="17" s="1"/>
  <c r="K233" i="17"/>
  <c r="J234" i="17"/>
  <c r="O234" i="17" s="1"/>
  <c r="K234" i="17"/>
  <c r="J235" i="17"/>
  <c r="O235" i="17" s="1"/>
  <c r="K235" i="17"/>
  <c r="J236" i="17"/>
  <c r="O236" i="17" s="1"/>
  <c r="K236" i="17"/>
  <c r="J237" i="17"/>
  <c r="O237" i="17" s="1"/>
  <c r="K237" i="17"/>
  <c r="J238" i="17"/>
  <c r="O238" i="17" s="1"/>
  <c r="K238" i="17"/>
  <c r="J239" i="17"/>
  <c r="O239" i="17" s="1"/>
  <c r="K239" i="17"/>
  <c r="J240" i="17"/>
  <c r="O240" i="17" s="1"/>
  <c r="K240" i="17"/>
  <c r="J241" i="17"/>
  <c r="O241" i="17" s="1"/>
  <c r="K241" i="17"/>
  <c r="J242" i="17"/>
  <c r="O242" i="17" s="1"/>
  <c r="K242" i="17"/>
  <c r="J243" i="17"/>
  <c r="O243" i="17" s="1"/>
  <c r="K243" i="17"/>
  <c r="J244" i="17"/>
  <c r="O244" i="17" s="1"/>
  <c r="K244" i="17"/>
  <c r="J245" i="17"/>
  <c r="O245" i="17" s="1"/>
  <c r="K245" i="17"/>
  <c r="J246" i="17"/>
  <c r="O246" i="17" s="1"/>
  <c r="K246" i="17"/>
  <c r="J247" i="17"/>
  <c r="O247" i="17" s="1"/>
  <c r="K247" i="17"/>
  <c r="J248" i="17"/>
  <c r="O248" i="17" s="1"/>
  <c r="K248" i="17"/>
  <c r="J249" i="17"/>
  <c r="O249" i="17" s="1"/>
  <c r="K249" i="17"/>
  <c r="J250" i="17"/>
  <c r="O250" i="17" s="1"/>
  <c r="K250" i="17"/>
  <c r="J251" i="17"/>
  <c r="O251" i="17" s="1"/>
  <c r="K251" i="17"/>
  <c r="J252" i="17"/>
  <c r="O252" i="17" s="1"/>
  <c r="K252" i="17"/>
  <c r="J253" i="17"/>
  <c r="O253" i="17" s="1"/>
  <c r="K253" i="17"/>
  <c r="J254" i="17"/>
  <c r="O254" i="17" s="1"/>
  <c r="K254" i="17"/>
  <c r="J255" i="17"/>
  <c r="O255" i="17" s="1"/>
  <c r="K255" i="17"/>
  <c r="J256" i="17"/>
  <c r="O256" i="17" s="1"/>
  <c r="K256" i="17"/>
  <c r="J257" i="17"/>
  <c r="O257" i="17" s="1"/>
  <c r="K257" i="17"/>
  <c r="J258" i="17"/>
  <c r="O258" i="17" s="1"/>
  <c r="K258" i="17"/>
  <c r="J259" i="17"/>
  <c r="O259" i="17" s="1"/>
  <c r="K259" i="17"/>
  <c r="J260" i="17"/>
  <c r="O260" i="17" s="1"/>
  <c r="K260" i="17"/>
  <c r="J261" i="17"/>
  <c r="O261" i="17" s="1"/>
  <c r="K261" i="17"/>
  <c r="J262" i="17"/>
  <c r="O262" i="17" s="1"/>
  <c r="K262" i="17"/>
  <c r="J263" i="17"/>
  <c r="O263" i="17" s="1"/>
  <c r="K263" i="17"/>
  <c r="J264" i="17"/>
  <c r="O264" i="17" s="1"/>
  <c r="K264" i="17"/>
  <c r="J265" i="17"/>
  <c r="O265" i="17" s="1"/>
  <c r="K265" i="17"/>
  <c r="J266" i="17"/>
  <c r="O266" i="17" s="1"/>
  <c r="K266" i="17"/>
  <c r="J267" i="17"/>
  <c r="O267" i="17" s="1"/>
  <c r="K267" i="17"/>
  <c r="J268" i="17"/>
  <c r="O268" i="17" s="1"/>
  <c r="K268" i="17"/>
  <c r="J269" i="17"/>
  <c r="O269" i="17" s="1"/>
  <c r="K269" i="17"/>
  <c r="J270" i="17"/>
  <c r="O270" i="17" s="1"/>
  <c r="K270" i="17"/>
  <c r="J271" i="17"/>
  <c r="O271" i="17" s="1"/>
  <c r="K271" i="17"/>
  <c r="J272" i="17"/>
  <c r="O272" i="17" s="1"/>
  <c r="K272" i="17"/>
  <c r="J273" i="17"/>
  <c r="O273" i="17" s="1"/>
  <c r="K273" i="17"/>
  <c r="J274" i="17"/>
  <c r="K274" i="17"/>
  <c r="J275" i="17"/>
  <c r="O275" i="17" s="1"/>
  <c r="K275" i="17"/>
  <c r="J276" i="17"/>
  <c r="O276" i="17" s="1"/>
  <c r="K276" i="17"/>
  <c r="J277" i="17"/>
  <c r="O277" i="17" s="1"/>
  <c r="K277" i="17"/>
  <c r="J278" i="17"/>
  <c r="O278" i="17" s="1"/>
  <c r="K278" i="17"/>
  <c r="J279" i="17"/>
  <c r="O279" i="17" s="1"/>
  <c r="K279" i="17"/>
  <c r="J280" i="17"/>
  <c r="O280" i="17" s="1"/>
  <c r="K280" i="17"/>
  <c r="J281" i="17"/>
  <c r="O281" i="17" s="1"/>
  <c r="K281" i="17"/>
  <c r="J282" i="17"/>
  <c r="O282" i="17" s="1"/>
  <c r="K282" i="17"/>
  <c r="J283" i="17"/>
  <c r="O283" i="17" s="1"/>
  <c r="K283" i="17"/>
  <c r="J284" i="17"/>
  <c r="O284" i="17" s="1"/>
  <c r="K284" i="17"/>
  <c r="J285" i="17"/>
  <c r="O285" i="17" s="1"/>
  <c r="K285" i="17"/>
  <c r="J286" i="17"/>
  <c r="O286" i="17" s="1"/>
  <c r="K286" i="17"/>
  <c r="J287" i="17"/>
  <c r="O287" i="17" s="1"/>
  <c r="K287" i="17"/>
  <c r="J288" i="17"/>
  <c r="O288" i="17" s="1"/>
  <c r="K288" i="17"/>
  <c r="J289" i="17"/>
  <c r="O289" i="17" s="1"/>
  <c r="K289" i="17"/>
  <c r="J290" i="17"/>
  <c r="O290" i="17" s="1"/>
  <c r="K290" i="17"/>
  <c r="J291" i="17"/>
  <c r="O291" i="17" s="1"/>
  <c r="K291" i="17"/>
  <c r="J292" i="17"/>
  <c r="O292" i="17" s="1"/>
  <c r="K292" i="17"/>
  <c r="J293" i="17"/>
  <c r="O293" i="17" s="1"/>
  <c r="K293" i="17"/>
  <c r="J294" i="17"/>
  <c r="O294" i="17" s="1"/>
  <c r="K294" i="17"/>
  <c r="J295" i="17"/>
  <c r="O295" i="17" s="1"/>
  <c r="K295" i="17"/>
  <c r="J296" i="17"/>
  <c r="O296" i="17" s="1"/>
  <c r="K296" i="17"/>
  <c r="J297" i="17"/>
  <c r="O297" i="17" s="1"/>
  <c r="K297" i="17"/>
  <c r="J298" i="17"/>
  <c r="O298" i="17" s="1"/>
  <c r="K298" i="17"/>
  <c r="J299" i="17"/>
  <c r="O299" i="17" s="1"/>
  <c r="K299" i="17"/>
  <c r="J300" i="17"/>
  <c r="O300" i="17" s="1"/>
  <c r="K300" i="17"/>
  <c r="J301" i="17"/>
  <c r="O301" i="17" s="1"/>
  <c r="K301" i="17"/>
  <c r="J302" i="17"/>
  <c r="O302" i="17" s="1"/>
  <c r="K302" i="17"/>
  <c r="J303" i="17"/>
  <c r="O303" i="17" s="1"/>
  <c r="K303" i="17"/>
  <c r="J304" i="17"/>
  <c r="O304" i="17" s="1"/>
  <c r="K304" i="17"/>
  <c r="J305" i="17"/>
  <c r="O305" i="17" s="1"/>
  <c r="K305" i="17"/>
  <c r="J306" i="17"/>
  <c r="K306" i="17"/>
  <c r="J307" i="17"/>
  <c r="O307" i="17" s="1"/>
  <c r="K307" i="17"/>
  <c r="J308" i="17"/>
  <c r="O308" i="17" s="1"/>
  <c r="K308" i="17"/>
  <c r="J309" i="17"/>
  <c r="O309" i="17" s="1"/>
  <c r="K309" i="17"/>
  <c r="J310" i="17"/>
  <c r="O310" i="17" s="1"/>
  <c r="K310" i="17"/>
  <c r="J311" i="17"/>
  <c r="O311" i="17" s="1"/>
  <c r="K311" i="17"/>
  <c r="J312" i="17"/>
  <c r="O312" i="17" s="1"/>
  <c r="K312" i="17"/>
  <c r="J313" i="17"/>
  <c r="O313" i="17" s="1"/>
  <c r="K313" i="17"/>
  <c r="J314" i="17"/>
  <c r="O314" i="17" s="1"/>
  <c r="K314" i="17"/>
  <c r="J315" i="17"/>
  <c r="O315" i="17" s="1"/>
  <c r="K315" i="17"/>
  <c r="J316" i="17"/>
  <c r="O316" i="17" s="1"/>
  <c r="K316" i="17"/>
  <c r="J317" i="17"/>
  <c r="O317" i="17" s="1"/>
  <c r="K317" i="17"/>
  <c r="J318" i="17"/>
  <c r="O318" i="17" s="1"/>
  <c r="K318" i="17"/>
  <c r="J319" i="17"/>
  <c r="O319" i="17" s="1"/>
  <c r="K319" i="17"/>
  <c r="J320" i="17"/>
  <c r="O320" i="17" s="1"/>
  <c r="K320" i="17"/>
  <c r="J321" i="17"/>
  <c r="O321" i="17" s="1"/>
  <c r="K321" i="17"/>
  <c r="J322" i="17"/>
  <c r="O322" i="17" s="1"/>
  <c r="K322" i="17"/>
  <c r="J323" i="17"/>
  <c r="O323" i="17" s="1"/>
  <c r="K323" i="17"/>
  <c r="J324" i="17"/>
  <c r="O324" i="17" s="1"/>
  <c r="K324" i="17"/>
  <c r="J325" i="17"/>
  <c r="O325" i="17" s="1"/>
  <c r="K325" i="17"/>
  <c r="J326" i="17"/>
  <c r="O326" i="17" s="1"/>
  <c r="K326" i="17"/>
  <c r="J327" i="17"/>
  <c r="O327" i="17" s="1"/>
  <c r="K327" i="17"/>
  <c r="J328" i="17"/>
  <c r="O328" i="17" s="1"/>
  <c r="K328" i="17"/>
  <c r="J329" i="17"/>
  <c r="O329" i="17" s="1"/>
  <c r="K329" i="17"/>
  <c r="J330" i="17"/>
  <c r="O330" i="17" s="1"/>
  <c r="K330" i="17"/>
  <c r="J331" i="17"/>
  <c r="O331" i="17" s="1"/>
  <c r="K331" i="17"/>
  <c r="J332" i="17"/>
  <c r="O332" i="17" s="1"/>
  <c r="K332" i="17"/>
  <c r="J333" i="17"/>
  <c r="O333" i="17" s="1"/>
  <c r="K333" i="17"/>
  <c r="J334" i="17"/>
  <c r="O334" i="17" s="1"/>
  <c r="K334" i="17"/>
  <c r="J335" i="17"/>
  <c r="O335" i="17" s="1"/>
  <c r="K335" i="17"/>
  <c r="J336" i="17"/>
  <c r="O336" i="17" s="1"/>
  <c r="K336" i="17"/>
  <c r="J337" i="17"/>
  <c r="O337" i="17" s="1"/>
  <c r="K337" i="17"/>
  <c r="J338" i="17"/>
  <c r="O338" i="17" s="1"/>
  <c r="K338" i="17"/>
  <c r="J339" i="17"/>
  <c r="O339" i="17" s="1"/>
  <c r="K339" i="17"/>
  <c r="J340" i="17"/>
  <c r="O340" i="17" s="1"/>
  <c r="K340" i="17"/>
  <c r="J341" i="17"/>
  <c r="O341" i="17" s="1"/>
  <c r="K341" i="17"/>
  <c r="J342" i="17"/>
  <c r="O342" i="17" s="1"/>
  <c r="K342" i="17"/>
  <c r="J343" i="17"/>
  <c r="O343" i="17" s="1"/>
  <c r="K343" i="17"/>
  <c r="J344" i="17"/>
  <c r="O344" i="17" s="1"/>
  <c r="K344" i="17"/>
  <c r="J345" i="17"/>
  <c r="O345" i="17" s="1"/>
  <c r="K345" i="17"/>
  <c r="J346" i="17"/>
  <c r="O346" i="17" s="1"/>
  <c r="K346" i="17"/>
  <c r="J347" i="17"/>
  <c r="O347" i="17" s="1"/>
  <c r="K347" i="17"/>
  <c r="J348" i="17"/>
  <c r="O348" i="17" s="1"/>
  <c r="K348" i="17"/>
  <c r="J349" i="17"/>
  <c r="O349" i="17" s="1"/>
  <c r="K349" i="17"/>
  <c r="J350" i="17"/>
  <c r="O350" i="17" s="1"/>
  <c r="K350" i="17"/>
  <c r="J351" i="17"/>
  <c r="O351" i="17" s="1"/>
  <c r="K351" i="17"/>
  <c r="J352" i="17"/>
  <c r="O352" i="17" s="1"/>
  <c r="K352" i="17"/>
  <c r="J353" i="17"/>
  <c r="O353" i="17" s="1"/>
  <c r="K353" i="17"/>
  <c r="J354" i="17"/>
  <c r="O354" i="17" s="1"/>
  <c r="K354" i="17"/>
  <c r="J355" i="17"/>
  <c r="O355" i="17" s="1"/>
  <c r="K355" i="17"/>
  <c r="J356" i="17"/>
  <c r="O356" i="17" s="1"/>
  <c r="K356" i="17"/>
  <c r="J357" i="17"/>
  <c r="O357" i="17" s="1"/>
  <c r="K357" i="17"/>
  <c r="J358" i="17"/>
  <c r="O358" i="17" s="1"/>
  <c r="K358" i="17"/>
  <c r="J359" i="17"/>
  <c r="O359" i="17" s="1"/>
  <c r="K359" i="17"/>
  <c r="J360" i="17"/>
  <c r="O360" i="17" s="1"/>
  <c r="K360" i="17"/>
  <c r="J361" i="17"/>
  <c r="O361" i="17" s="1"/>
  <c r="K361" i="17"/>
  <c r="J362" i="17"/>
  <c r="O362" i="17" s="1"/>
  <c r="K362" i="17"/>
  <c r="J363" i="17"/>
  <c r="O363" i="17" s="1"/>
  <c r="K363" i="17"/>
  <c r="J364" i="17"/>
  <c r="O364" i="17" s="1"/>
  <c r="K364" i="17"/>
  <c r="J365" i="17"/>
  <c r="O365" i="17" s="1"/>
  <c r="K365" i="17"/>
  <c r="J366" i="17"/>
  <c r="O366" i="17" s="1"/>
  <c r="K366" i="17"/>
  <c r="J367" i="17"/>
  <c r="O367" i="17" s="1"/>
  <c r="K367" i="17"/>
  <c r="J368" i="17"/>
  <c r="O368" i="17" s="1"/>
  <c r="K368" i="17"/>
  <c r="J369" i="17"/>
  <c r="O369" i="17" s="1"/>
  <c r="K369" i="17"/>
  <c r="J370" i="17"/>
  <c r="O370" i="17" s="1"/>
  <c r="K370" i="17"/>
  <c r="J371" i="17"/>
  <c r="O371" i="17" s="1"/>
  <c r="K371" i="17"/>
  <c r="J372" i="17"/>
  <c r="O372" i="17" s="1"/>
  <c r="K372" i="17"/>
  <c r="J373" i="17"/>
  <c r="O373" i="17" s="1"/>
  <c r="K373" i="17"/>
  <c r="J374" i="17"/>
  <c r="O374" i="17" s="1"/>
  <c r="K374" i="17"/>
  <c r="J375" i="17"/>
  <c r="O375" i="17" s="1"/>
  <c r="K375" i="17"/>
  <c r="J376" i="17"/>
  <c r="O376" i="17" s="1"/>
  <c r="K376" i="17"/>
  <c r="J377" i="17"/>
  <c r="O377" i="17" s="1"/>
  <c r="K377" i="17"/>
  <c r="J378" i="17"/>
  <c r="O378" i="17" s="1"/>
  <c r="K378" i="17"/>
  <c r="J379" i="17"/>
  <c r="O379" i="17" s="1"/>
  <c r="K379" i="17"/>
  <c r="J380" i="17"/>
  <c r="O380" i="17" s="1"/>
  <c r="K380" i="17"/>
  <c r="J381" i="17"/>
  <c r="O381" i="17" s="1"/>
  <c r="K381" i="17"/>
  <c r="J382" i="17"/>
  <c r="O382" i="17" s="1"/>
  <c r="K382" i="17"/>
  <c r="J383" i="17"/>
  <c r="O383" i="17" s="1"/>
  <c r="K383" i="17"/>
  <c r="J384" i="17"/>
  <c r="O384" i="17" s="1"/>
  <c r="K384" i="17"/>
  <c r="J385" i="17"/>
  <c r="O385" i="17" s="1"/>
  <c r="K385" i="17"/>
  <c r="J386" i="17"/>
  <c r="O386" i="17" s="1"/>
  <c r="K386" i="17"/>
  <c r="J387" i="17"/>
  <c r="O387" i="17" s="1"/>
  <c r="K387" i="17"/>
  <c r="J388" i="17"/>
  <c r="O388" i="17" s="1"/>
  <c r="K388" i="17"/>
  <c r="J389" i="17"/>
  <c r="O389" i="17" s="1"/>
  <c r="K389" i="17"/>
  <c r="J390" i="17"/>
  <c r="O390" i="17" s="1"/>
  <c r="K390" i="17"/>
  <c r="J391" i="17"/>
  <c r="O391" i="17" s="1"/>
  <c r="K391" i="17"/>
  <c r="J392" i="17"/>
  <c r="O392" i="17" s="1"/>
  <c r="K392" i="17"/>
  <c r="J393" i="17"/>
  <c r="O393" i="17" s="1"/>
  <c r="K393" i="17"/>
  <c r="J394" i="17"/>
  <c r="O394" i="17" s="1"/>
  <c r="K394" i="17"/>
  <c r="J395" i="17"/>
  <c r="O395" i="17" s="1"/>
  <c r="K395" i="17"/>
  <c r="J396" i="17"/>
  <c r="O396" i="17" s="1"/>
  <c r="K396" i="17"/>
  <c r="J397" i="17"/>
  <c r="O397" i="17" s="1"/>
  <c r="K397" i="17"/>
  <c r="J398" i="17"/>
  <c r="O398" i="17" s="1"/>
  <c r="K398" i="17"/>
  <c r="J399" i="17"/>
  <c r="O399" i="17" s="1"/>
  <c r="K399" i="17"/>
  <c r="J400" i="17"/>
  <c r="O400" i="17" s="1"/>
  <c r="K400" i="17"/>
  <c r="J401" i="17"/>
  <c r="O401" i="17" s="1"/>
  <c r="K401" i="17"/>
  <c r="J402" i="17"/>
  <c r="O402" i="17" s="1"/>
  <c r="K402" i="17"/>
  <c r="J403" i="17"/>
  <c r="O403" i="17" s="1"/>
  <c r="K403" i="17"/>
  <c r="J404" i="17"/>
  <c r="O404" i="17" s="1"/>
  <c r="K404" i="17"/>
  <c r="J405" i="17"/>
  <c r="O405" i="17" s="1"/>
  <c r="K405" i="17"/>
  <c r="J406" i="17"/>
  <c r="O406" i="17" s="1"/>
  <c r="K406" i="17"/>
  <c r="J407" i="17"/>
  <c r="O407" i="17" s="1"/>
  <c r="K407" i="17"/>
  <c r="J408" i="17"/>
  <c r="O408" i="17" s="1"/>
  <c r="K408" i="17"/>
  <c r="J409" i="17"/>
  <c r="O409" i="17" s="1"/>
  <c r="K409" i="17"/>
  <c r="J410" i="17"/>
  <c r="O410" i="17" s="1"/>
  <c r="K410" i="17"/>
  <c r="J411" i="17"/>
  <c r="O411" i="17" s="1"/>
  <c r="K411" i="17"/>
  <c r="J412" i="17"/>
  <c r="O412" i="17" s="1"/>
  <c r="K412" i="17"/>
  <c r="J413" i="17"/>
  <c r="O413" i="17" s="1"/>
  <c r="K413" i="17"/>
  <c r="J414" i="17"/>
  <c r="O414" i="17" s="1"/>
  <c r="K414" i="17"/>
  <c r="J415" i="17"/>
  <c r="O415" i="17" s="1"/>
  <c r="K415" i="17"/>
  <c r="J416" i="17"/>
  <c r="O416" i="17" s="1"/>
  <c r="K416" i="17"/>
  <c r="J417" i="17"/>
  <c r="O417" i="17" s="1"/>
  <c r="K417" i="17"/>
  <c r="J418" i="17"/>
  <c r="O418" i="17" s="1"/>
  <c r="K418" i="17"/>
  <c r="J419" i="17"/>
  <c r="O419" i="17" s="1"/>
  <c r="K419" i="17"/>
  <c r="J420" i="17"/>
  <c r="O420" i="17" s="1"/>
  <c r="K420" i="17"/>
  <c r="J421" i="17"/>
  <c r="O421" i="17" s="1"/>
  <c r="K421" i="17"/>
  <c r="J422" i="17"/>
  <c r="O422" i="17" s="1"/>
  <c r="K422" i="17"/>
  <c r="J423" i="17"/>
  <c r="O423" i="17" s="1"/>
  <c r="K423" i="17"/>
  <c r="J424" i="17"/>
  <c r="O424" i="17" s="1"/>
  <c r="K424" i="17"/>
  <c r="J425" i="17"/>
  <c r="O425" i="17" s="1"/>
  <c r="K425" i="17"/>
  <c r="J426" i="17"/>
  <c r="O426" i="17" s="1"/>
  <c r="K426" i="17"/>
  <c r="J427" i="17"/>
  <c r="O427" i="17" s="1"/>
  <c r="K427" i="17"/>
  <c r="J428" i="17"/>
  <c r="O428" i="17" s="1"/>
  <c r="K428" i="17"/>
  <c r="J429" i="17"/>
  <c r="O429" i="17" s="1"/>
  <c r="K429" i="17"/>
  <c r="J430" i="17"/>
  <c r="O430" i="17" s="1"/>
  <c r="K430" i="17"/>
  <c r="J431" i="17"/>
  <c r="O431" i="17" s="1"/>
  <c r="K431" i="17"/>
  <c r="J432" i="17"/>
  <c r="O432" i="17" s="1"/>
  <c r="K432" i="17"/>
  <c r="J433" i="17"/>
  <c r="O433" i="17" s="1"/>
  <c r="K433" i="17"/>
  <c r="J434" i="17"/>
  <c r="O434" i="17" s="1"/>
  <c r="K434" i="17"/>
  <c r="J435" i="17"/>
  <c r="O435" i="17" s="1"/>
  <c r="K435" i="17"/>
  <c r="J436" i="17"/>
  <c r="O436" i="17" s="1"/>
  <c r="K436" i="17"/>
  <c r="J437" i="17"/>
  <c r="O437" i="17" s="1"/>
  <c r="K437" i="17"/>
  <c r="J438" i="17"/>
  <c r="O438" i="17" s="1"/>
  <c r="K438" i="17"/>
  <c r="J439" i="17"/>
  <c r="O439" i="17" s="1"/>
  <c r="K439" i="17"/>
  <c r="J440" i="17"/>
  <c r="O440" i="17" s="1"/>
  <c r="K440" i="17"/>
  <c r="J441" i="17"/>
  <c r="O441" i="17" s="1"/>
  <c r="K441" i="17"/>
  <c r="J442" i="17"/>
  <c r="O442" i="17" s="1"/>
  <c r="K442" i="17"/>
  <c r="J443" i="17"/>
  <c r="O443" i="17" s="1"/>
  <c r="K443" i="17"/>
  <c r="J444" i="17"/>
  <c r="O444" i="17" s="1"/>
  <c r="K444" i="17"/>
  <c r="J445" i="17"/>
  <c r="O445" i="17" s="1"/>
  <c r="K445" i="17"/>
  <c r="J446" i="17"/>
  <c r="O446" i="17" s="1"/>
  <c r="K446" i="17"/>
  <c r="J447" i="17"/>
  <c r="O447" i="17" s="1"/>
  <c r="K447" i="17"/>
  <c r="J448" i="17"/>
  <c r="O448" i="17" s="1"/>
  <c r="K448" i="17"/>
  <c r="J449" i="17"/>
  <c r="O449" i="17" s="1"/>
  <c r="K449" i="17"/>
  <c r="J450" i="17"/>
  <c r="O450" i="17" s="1"/>
  <c r="K450" i="17"/>
  <c r="J451" i="17"/>
  <c r="O451" i="17" s="1"/>
  <c r="K451" i="17"/>
  <c r="J452" i="17"/>
  <c r="O452" i="17" s="1"/>
  <c r="K452" i="17"/>
  <c r="J453" i="17"/>
  <c r="O453" i="17" s="1"/>
  <c r="K453" i="17"/>
  <c r="J454" i="17"/>
  <c r="O454" i="17" s="1"/>
  <c r="K454" i="17"/>
  <c r="J455" i="17"/>
  <c r="O455" i="17" s="1"/>
  <c r="K455" i="17"/>
  <c r="J456" i="17"/>
  <c r="O456" i="17" s="1"/>
  <c r="K456" i="17"/>
  <c r="J457" i="17"/>
  <c r="O457" i="17" s="1"/>
  <c r="K457" i="17"/>
  <c r="J458" i="17"/>
  <c r="O458" i="17" s="1"/>
  <c r="K458" i="17"/>
  <c r="J459" i="17"/>
  <c r="O459" i="17" s="1"/>
  <c r="K459" i="17"/>
  <c r="J460" i="17"/>
  <c r="O460" i="17" s="1"/>
  <c r="K460" i="17"/>
  <c r="J461" i="17"/>
  <c r="O461" i="17" s="1"/>
  <c r="K461" i="17"/>
  <c r="J462" i="17"/>
  <c r="O462" i="17" s="1"/>
  <c r="K462" i="17"/>
  <c r="J463" i="17"/>
  <c r="O463" i="17" s="1"/>
  <c r="K463" i="17"/>
  <c r="J464" i="17"/>
  <c r="O464" i="17" s="1"/>
  <c r="K464" i="17"/>
  <c r="J465" i="17"/>
  <c r="O465" i="17" s="1"/>
  <c r="K465" i="17"/>
  <c r="J466" i="17"/>
  <c r="O466" i="17" s="1"/>
  <c r="K466" i="17"/>
  <c r="J467" i="17"/>
  <c r="O467" i="17" s="1"/>
  <c r="K467" i="17"/>
  <c r="J468" i="17"/>
  <c r="O468" i="17" s="1"/>
  <c r="K468" i="17"/>
  <c r="J469" i="17"/>
  <c r="O469" i="17" s="1"/>
  <c r="K469" i="17"/>
  <c r="J470" i="17"/>
  <c r="O470" i="17" s="1"/>
  <c r="K470" i="17"/>
  <c r="J471" i="17"/>
  <c r="O471" i="17" s="1"/>
  <c r="K471" i="17"/>
  <c r="J472" i="17"/>
  <c r="O472" i="17" s="1"/>
  <c r="K472" i="17"/>
  <c r="J473" i="17"/>
  <c r="O473" i="17" s="1"/>
  <c r="K473" i="17"/>
  <c r="J474" i="17"/>
  <c r="O474" i="17" s="1"/>
  <c r="K474" i="17"/>
  <c r="J475" i="17"/>
  <c r="O475" i="17" s="1"/>
  <c r="K475" i="17"/>
  <c r="J476" i="17"/>
  <c r="O476" i="17" s="1"/>
  <c r="K476" i="17"/>
  <c r="J477" i="17"/>
  <c r="O477" i="17" s="1"/>
  <c r="K477" i="17"/>
  <c r="J478" i="17"/>
  <c r="O478" i="17" s="1"/>
  <c r="K478" i="17"/>
  <c r="J479" i="17"/>
  <c r="O479" i="17" s="1"/>
  <c r="K479" i="17"/>
  <c r="J480" i="17"/>
  <c r="O480" i="17" s="1"/>
  <c r="K480" i="17"/>
  <c r="J481" i="17"/>
  <c r="O481" i="17" s="1"/>
  <c r="K481" i="17"/>
  <c r="J482" i="17"/>
  <c r="O482" i="17" s="1"/>
  <c r="K482" i="17"/>
  <c r="J483" i="17"/>
  <c r="O483" i="17" s="1"/>
  <c r="K483" i="17"/>
  <c r="J484" i="17"/>
  <c r="O484" i="17" s="1"/>
  <c r="K484" i="17"/>
  <c r="J485" i="17"/>
  <c r="O485" i="17" s="1"/>
  <c r="K485" i="17"/>
  <c r="J486" i="17"/>
  <c r="O486" i="17" s="1"/>
  <c r="K486" i="17"/>
  <c r="J487" i="17"/>
  <c r="O487" i="17" s="1"/>
  <c r="K487" i="17"/>
  <c r="J488" i="17"/>
  <c r="O488" i="17" s="1"/>
  <c r="K488" i="17"/>
  <c r="J489" i="17"/>
  <c r="O489" i="17" s="1"/>
  <c r="K489" i="17"/>
  <c r="J490" i="17"/>
  <c r="O490" i="17" s="1"/>
  <c r="K490" i="17"/>
  <c r="J491" i="17"/>
  <c r="O491" i="17" s="1"/>
  <c r="K491" i="17"/>
  <c r="J492" i="17"/>
  <c r="O492" i="17" s="1"/>
  <c r="K492" i="17"/>
  <c r="J493" i="17"/>
  <c r="O493" i="17" s="1"/>
  <c r="K493" i="17"/>
  <c r="J494" i="17"/>
  <c r="O494" i="17" s="1"/>
  <c r="K494" i="17"/>
  <c r="J495" i="17"/>
  <c r="O495" i="17" s="1"/>
  <c r="K495" i="17"/>
  <c r="J496" i="17"/>
  <c r="O496" i="17" s="1"/>
  <c r="K496" i="17"/>
  <c r="J497" i="17"/>
  <c r="O497" i="17" s="1"/>
  <c r="K497" i="17"/>
  <c r="J498" i="17"/>
  <c r="O498" i="17" s="1"/>
  <c r="K498" i="17"/>
  <c r="J499" i="17"/>
  <c r="O499" i="17" s="1"/>
  <c r="K499" i="17"/>
  <c r="J500" i="17"/>
  <c r="O500" i="17" s="1"/>
  <c r="K500" i="17"/>
  <c r="J501" i="17"/>
  <c r="O501" i="17" s="1"/>
  <c r="K501" i="17"/>
  <c r="J502" i="17"/>
  <c r="O502" i="17" s="1"/>
  <c r="K502" i="17"/>
  <c r="J503" i="17"/>
  <c r="O503" i="17" s="1"/>
  <c r="K503" i="17"/>
  <c r="J504" i="17"/>
  <c r="O504" i="17" s="1"/>
  <c r="K504" i="17"/>
  <c r="J505" i="17"/>
  <c r="O505" i="17" s="1"/>
  <c r="K505" i="17"/>
  <c r="J506" i="17"/>
  <c r="O506" i="17" s="1"/>
  <c r="K506" i="17"/>
  <c r="J507" i="17"/>
  <c r="O507" i="17" s="1"/>
  <c r="K507" i="17"/>
  <c r="J508" i="17"/>
  <c r="O508" i="17" s="1"/>
  <c r="K508" i="17"/>
  <c r="J509" i="17"/>
  <c r="O509" i="17" s="1"/>
  <c r="K509" i="17"/>
  <c r="J510" i="17"/>
  <c r="O510" i="17" s="1"/>
  <c r="K510" i="17"/>
  <c r="J511" i="17"/>
  <c r="O511" i="17" s="1"/>
  <c r="K511" i="17"/>
  <c r="J512" i="17"/>
  <c r="O512" i="17" s="1"/>
  <c r="K512" i="17"/>
  <c r="J513" i="17"/>
  <c r="O513" i="17" s="1"/>
  <c r="K513" i="17"/>
  <c r="J514" i="17"/>
  <c r="O514" i="17" s="1"/>
  <c r="K514" i="17"/>
  <c r="J515" i="17"/>
  <c r="O515" i="17" s="1"/>
  <c r="K515" i="17"/>
  <c r="J516" i="17"/>
  <c r="O516" i="17" s="1"/>
  <c r="K516" i="17"/>
  <c r="J517" i="17"/>
  <c r="O517" i="17" s="1"/>
  <c r="K517" i="17"/>
  <c r="J518" i="17"/>
  <c r="O518" i="17" s="1"/>
  <c r="K518" i="17"/>
  <c r="J519" i="17"/>
  <c r="O519" i="17" s="1"/>
  <c r="K519" i="17"/>
  <c r="J520" i="17"/>
  <c r="O520" i="17" s="1"/>
  <c r="K520" i="17"/>
  <c r="J521" i="17"/>
  <c r="O521" i="17" s="1"/>
  <c r="K521" i="17"/>
  <c r="J522" i="17"/>
  <c r="O522" i="17" s="1"/>
  <c r="K522" i="17"/>
  <c r="J523" i="17"/>
  <c r="O523" i="17" s="1"/>
  <c r="K523" i="17"/>
  <c r="J524" i="17"/>
  <c r="O524" i="17" s="1"/>
  <c r="K524" i="17"/>
  <c r="J525" i="17"/>
  <c r="O525" i="17" s="1"/>
  <c r="K525" i="17"/>
  <c r="J526" i="17"/>
  <c r="O526" i="17" s="1"/>
  <c r="K526" i="17"/>
  <c r="J527" i="17"/>
  <c r="O527" i="17" s="1"/>
  <c r="K527" i="17"/>
  <c r="J528" i="17"/>
  <c r="O528" i="17" s="1"/>
  <c r="K528" i="17"/>
  <c r="J529" i="17"/>
  <c r="O529" i="17" s="1"/>
  <c r="K529" i="17"/>
  <c r="J530" i="17"/>
  <c r="O530" i="17" s="1"/>
  <c r="K530" i="17"/>
  <c r="J531" i="17"/>
  <c r="O531" i="17" s="1"/>
  <c r="K531" i="17"/>
  <c r="J532" i="17"/>
  <c r="O532" i="17" s="1"/>
  <c r="K532" i="17"/>
  <c r="J533" i="17"/>
  <c r="O533" i="17" s="1"/>
  <c r="K533" i="17"/>
  <c r="J534" i="17"/>
  <c r="O534" i="17" s="1"/>
  <c r="K534" i="17"/>
  <c r="J535" i="17"/>
  <c r="O535" i="17" s="1"/>
  <c r="K535" i="17"/>
  <c r="J536" i="17"/>
  <c r="O536" i="17" s="1"/>
  <c r="K536" i="17"/>
  <c r="J537" i="17"/>
  <c r="O537" i="17" s="1"/>
  <c r="K537" i="17"/>
  <c r="J538" i="17"/>
  <c r="O538" i="17" s="1"/>
  <c r="K538" i="17"/>
  <c r="J539" i="17"/>
  <c r="O539" i="17" s="1"/>
  <c r="K539" i="17"/>
  <c r="J540" i="17"/>
  <c r="O540" i="17" s="1"/>
  <c r="K540" i="17"/>
  <c r="J541" i="17"/>
  <c r="O541" i="17" s="1"/>
  <c r="K541" i="17"/>
  <c r="J542" i="17"/>
  <c r="O542" i="17" s="1"/>
  <c r="K542" i="17"/>
  <c r="J543" i="17"/>
  <c r="O543" i="17" s="1"/>
  <c r="K543" i="17"/>
  <c r="J544" i="17"/>
  <c r="O544" i="17" s="1"/>
  <c r="K544" i="17"/>
  <c r="J545" i="17"/>
  <c r="O545" i="17" s="1"/>
  <c r="K545" i="17"/>
  <c r="J546" i="17"/>
  <c r="O546" i="17" s="1"/>
  <c r="K546" i="17"/>
  <c r="J547" i="17"/>
  <c r="O547" i="17" s="1"/>
  <c r="K547" i="17"/>
  <c r="J548" i="17"/>
  <c r="O548" i="17" s="1"/>
  <c r="K548" i="17"/>
  <c r="J549" i="17"/>
  <c r="O549" i="17" s="1"/>
  <c r="K549" i="17"/>
  <c r="J550" i="17"/>
  <c r="O550" i="17" s="1"/>
  <c r="K550" i="17"/>
  <c r="J551" i="17"/>
  <c r="O551" i="17" s="1"/>
  <c r="K551" i="17"/>
  <c r="J552" i="17"/>
  <c r="O552" i="17" s="1"/>
  <c r="K552" i="17"/>
  <c r="J553" i="17"/>
  <c r="O553" i="17" s="1"/>
  <c r="K553" i="17"/>
  <c r="J554" i="17"/>
  <c r="O554" i="17" s="1"/>
  <c r="K554" i="17"/>
  <c r="J555" i="17"/>
  <c r="O555" i="17" s="1"/>
  <c r="K555" i="17"/>
  <c r="J556" i="17"/>
  <c r="O556" i="17" s="1"/>
  <c r="K556" i="17"/>
  <c r="J557" i="17"/>
  <c r="O557" i="17" s="1"/>
  <c r="K557" i="17"/>
  <c r="J558" i="17"/>
  <c r="O558" i="17" s="1"/>
  <c r="K558" i="17"/>
  <c r="J559" i="17"/>
  <c r="O559" i="17" s="1"/>
  <c r="K559" i="17"/>
  <c r="J560" i="17"/>
  <c r="O560" i="17" s="1"/>
  <c r="K560" i="17"/>
  <c r="J561" i="17"/>
  <c r="O561" i="17" s="1"/>
  <c r="K561" i="17"/>
  <c r="J562" i="17"/>
  <c r="O562" i="17" s="1"/>
  <c r="K562" i="17"/>
  <c r="J563" i="17"/>
  <c r="O563" i="17" s="1"/>
  <c r="K563" i="17"/>
  <c r="J564" i="17"/>
  <c r="O564" i="17" s="1"/>
  <c r="K564" i="17"/>
  <c r="J565" i="17"/>
  <c r="O565" i="17" s="1"/>
  <c r="K565" i="17"/>
  <c r="J566" i="17"/>
  <c r="O566" i="17" s="1"/>
  <c r="K566" i="17"/>
  <c r="J567" i="17"/>
  <c r="O567" i="17" s="1"/>
  <c r="K567" i="17"/>
  <c r="J568" i="17"/>
  <c r="O568" i="17" s="1"/>
  <c r="K568" i="17"/>
  <c r="J569" i="17"/>
  <c r="O569" i="17" s="1"/>
  <c r="K569" i="17"/>
  <c r="J570" i="17"/>
  <c r="K570" i="17"/>
  <c r="J571" i="17"/>
  <c r="O571" i="17" s="1"/>
  <c r="K571" i="17"/>
  <c r="J572" i="17"/>
  <c r="O572" i="17" s="1"/>
  <c r="K572" i="17"/>
  <c r="J573" i="17"/>
  <c r="O573" i="17" s="1"/>
  <c r="K573" i="17"/>
  <c r="J574" i="17"/>
  <c r="O574" i="17" s="1"/>
  <c r="K574" i="17"/>
  <c r="J575" i="17"/>
  <c r="O575" i="17" s="1"/>
  <c r="K575" i="17"/>
  <c r="J576" i="17"/>
  <c r="O576" i="17" s="1"/>
  <c r="K576" i="17"/>
  <c r="J577" i="17"/>
  <c r="O577" i="17" s="1"/>
  <c r="K577" i="17"/>
  <c r="J578" i="17"/>
  <c r="O578" i="17" s="1"/>
  <c r="K578" i="17"/>
  <c r="J579" i="17"/>
  <c r="O579" i="17" s="1"/>
  <c r="K579" i="17"/>
  <c r="J580" i="17"/>
  <c r="O580" i="17" s="1"/>
  <c r="K580" i="17"/>
  <c r="J581" i="17"/>
  <c r="O581" i="17" s="1"/>
  <c r="K581" i="17"/>
  <c r="J582" i="17"/>
  <c r="O582" i="17" s="1"/>
  <c r="K582" i="17"/>
  <c r="J583" i="17"/>
  <c r="O583" i="17" s="1"/>
  <c r="K583" i="17"/>
  <c r="J584" i="17"/>
  <c r="O584" i="17" s="1"/>
  <c r="K584" i="17"/>
  <c r="J585" i="17"/>
  <c r="O585" i="17" s="1"/>
  <c r="K585" i="17"/>
  <c r="J586" i="17"/>
  <c r="O586" i="17" s="1"/>
  <c r="K586" i="17"/>
  <c r="J587" i="17"/>
  <c r="O587" i="17" s="1"/>
  <c r="K587" i="17"/>
  <c r="J588" i="17"/>
  <c r="O588" i="17" s="1"/>
  <c r="K588" i="17"/>
  <c r="J589" i="17"/>
  <c r="O589" i="17" s="1"/>
  <c r="K589" i="17"/>
  <c r="J590" i="17"/>
  <c r="O590" i="17" s="1"/>
  <c r="K590" i="17"/>
  <c r="J591" i="17"/>
  <c r="O591" i="17" s="1"/>
  <c r="K591" i="17"/>
  <c r="J592" i="17"/>
  <c r="O592" i="17" s="1"/>
  <c r="K592" i="17"/>
  <c r="J593" i="17"/>
  <c r="O593" i="17" s="1"/>
  <c r="K593" i="17"/>
  <c r="J594" i="17"/>
  <c r="K594" i="17"/>
  <c r="J595" i="17"/>
  <c r="O595" i="17" s="1"/>
  <c r="K595" i="17"/>
  <c r="J596" i="17"/>
  <c r="O596" i="17" s="1"/>
  <c r="K596" i="17"/>
  <c r="J597" i="17"/>
  <c r="O597" i="17" s="1"/>
  <c r="K597" i="17"/>
  <c r="J598" i="17"/>
  <c r="O598" i="17" s="1"/>
  <c r="K598" i="17"/>
  <c r="J599" i="17"/>
  <c r="O599" i="17" s="1"/>
  <c r="K599" i="17"/>
  <c r="J600" i="17"/>
  <c r="O600" i="17" s="1"/>
  <c r="K600" i="17"/>
  <c r="J601" i="17"/>
  <c r="O601" i="17" s="1"/>
  <c r="K601" i="17"/>
  <c r="J602" i="17"/>
  <c r="O602" i="17" s="1"/>
  <c r="K602" i="17"/>
  <c r="J603" i="17"/>
  <c r="K603" i="17"/>
  <c r="J604" i="17"/>
  <c r="O604" i="17" s="1"/>
  <c r="K604" i="17"/>
  <c r="J605" i="17"/>
  <c r="O605" i="17" s="1"/>
  <c r="K605" i="17"/>
  <c r="J606" i="17"/>
  <c r="O606" i="17" s="1"/>
  <c r="K606" i="17"/>
  <c r="J607" i="17"/>
  <c r="K607" i="17"/>
  <c r="J608" i="17"/>
  <c r="O608" i="17" s="1"/>
  <c r="K608" i="17"/>
  <c r="J609" i="17"/>
  <c r="O609" i="17" s="1"/>
  <c r="K609" i="17"/>
  <c r="J610" i="17"/>
  <c r="O610" i="17" s="1"/>
  <c r="K610" i="17"/>
  <c r="J611" i="17"/>
  <c r="O611" i="17" s="1"/>
  <c r="K611" i="17"/>
  <c r="J612" i="17"/>
  <c r="O612" i="17" s="1"/>
  <c r="K612" i="17"/>
  <c r="J613" i="17"/>
  <c r="O613" i="17" s="1"/>
  <c r="K613" i="17"/>
  <c r="J614" i="17"/>
  <c r="O614" i="17" s="1"/>
  <c r="K614" i="17"/>
  <c r="J615" i="17"/>
  <c r="O615" i="17" s="1"/>
  <c r="K615" i="17"/>
  <c r="J616" i="17"/>
  <c r="O616" i="17" s="1"/>
  <c r="K616" i="17"/>
  <c r="J617" i="17"/>
  <c r="O617" i="17" s="1"/>
  <c r="K617" i="17"/>
  <c r="J618" i="17"/>
  <c r="O618" i="17" s="1"/>
  <c r="K618" i="17"/>
  <c r="J619" i="17"/>
  <c r="O619" i="17" s="1"/>
  <c r="K619" i="17"/>
  <c r="J620" i="17"/>
  <c r="O620" i="17" s="1"/>
  <c r="K620" i="17"/>
  <c r="J621" i="17"/>
  <c r="O621" i="17" s="1"/>
  <c r="K621" i="17"/>
  <c r="J622" i="17"/>
  <c r="O622" i="17" s="1"/>
  <c r="K622" i="17"/>
  <c r="J623" i="17"/>
  <c r="O623" i="17" s="1"/>
  <c r="K623" i="17"/>
  <c r="J624" i="17"/>
  <c r="O624" i="17" s="1"/>
  <c r="K624" i="17"/>
  <c r="J625" i="17"/>
  <c r="O625" i="17" s="1"/>
  <c r="K625" i="17"/>
  <c r="J626" i="17"/>
  <c r="O626" i="17" s="1"/>
  <c r="K626" i="17"/>
  <c r="J627" i="17"/>
  <c r="O627" i="17" s="1"/>
  <c r="K627" i="17"/>
  <c r="J628" i="17"/>
  <c r="O628" i="17" s="1"/>
  <c r="K628" i="17"/>
  <c r="J629" i="17"/>
  <c r="O629" i="17" s="1"/>
  <c r="K629" i="17"/>
  <c r="J630" i="17"/>
  <c r="O630" i="17" s="1"/>
  <c r="K630" i="17"/>
  <c r="J631" i="17"/>
  <c r="O631" i="17" s="1"/>
  <c r="K631" i="17"/>
  <c r="J632" i="17"/>
  <c r="O632" i="17" s="1"/>
  <c r="K632" i="17"/>
  <c r="J633" i="17"/>
  <c r="O633" i="17" s="1"/>
  <c r="K633" i="17"/>
  <c r="J634" i="17"/>
  <c r="O634" i="17" s="1"/>
  <c r="K634" i="17"/>
  <c r="J635" i="17"/>
  <c r="O635" i="17" s="1"/>
  <c r="K635" i="17"/>
  <c r="J636" i="17"/>
  <c r="O636" i="17" s="1"/>
  <c r="K636" i="17"/>
  <c r="J637" i="17"/>
  <c r="O637" i="17" s="1"/>
  <c r="K637" i="17"/>
  <c r="J638" i="17"/>
  <c r="O638" i="17" s="1"/>
  <c r="K638" i="17"/>
  <c r="J639" i="17"/>
  <c r="O639" i="17" s="1"/>
  <c r="K639" i="17"/>
  <c r="J640" i="17"/>
  <c r="O640" i="17" s="1"/>
  <c r="K640" i="17"/>
  <c r="J641" i="17"/>
  <c r="O641" i="17" s="1"/>
  <c r="K641" i="17"/>
  <c r="J642" i="17"/>
  <c r="O642" i="17" s="1"/>
  <c r="K642" i="17"/>
  <c r="J643" i="17"/>
  <c r="O643" i="17" s="1"/>
  <c r="K643" i="17"/>
  <c r="J644" i="17"/>
  <c r="O644" i="17" s="1"/>
  <c r="K644" i="17"/>
  <c r="J645" i="17"/>
  <c r="O645" i="17" s="1"/>
  <c r="K645" i="17"/>
  <c r="J646" i="17"/>
  <c r="O646" i="17" s="1"/>
  <c r="K646" i="17"/>
  <c r="J647" i="17"/>
  <c r="O647" i="17" s="1"/>
  <c r="K647" i="17"/>
  <c r="J648" i="17"/>
  <c r="O648" i="17" s="1"/>
  <c r="K648" i="17"/>
  <c r="J649" i="17"/>
  <c r="O649" i="17" s="1"/>
  <c r="K649" i="17"/>
  <c r="J650" i="17"/>
  <c r="O650" i="17" s="1"/>
  <c r="K650" i="17"/>
  <c r="J651" i="17"/>
  <c r="O651" i="17" s="1"/>
  <c r="K651" i="17"/>
  <c r="J652" i="17"/>
  <c r="O652" i="17" s="1"/>
  <c r="K652" i="17"/>
  <c r="J653" i="17"/>
  <c r="O653" i="17" s="1"/>
  <c r="K653" i="17"/>
  <c r="J654" i="17"/>
  <c r="O654" i="17" s="1"/>
  <c r="K654" i="17"/>
  <c r="J655" i="17"/>
  <c r="O655" i="17" s="1"/>
  <c r="K655" i="17"/>
  <c r="J656" i="17"/>
  <c r="O656" i="17" s="1"/>
  <c r="K656" i="17"/>
  <c r="J657" i="17"/>
  <c r="O657" i="17" s="1"/>
  <c r="K657" i="17"/>
  <c r="J658" i="17"/>
  <c r="O658" i="17" s="1"/>
  <c r="K658" i="17"/>
  <c r="J659" i="17"/>
  <c r="O659" i="17" s="1"/>
  <c r="K659" i="17"/>
  <c r="J660" i="17"/>
  <c r="O660" i="17" s="1"/>
  <c r="K660" i="17"/>
  <c r="J661" i="17"/>
  <c r="O661" i="17" s="1"/>
  <c r="K661" i="17"/>
  <c r="J662" i="17"/>
  <c r="O662" i="17" s="1"/>
  <c r="K662" i="17"/>
  <c r="J663" i="17"/>
  <c r="O663" i="17" s="1"/>
  <c r="K663" i="17"/>
  <c r="J664" i="17"/>
  <c r="O664" i="17" s="1"/>
  <c r="K664" i="17"/>
  <c r="J665" i="17"/>
  <c r="O665" i="17" s="1"/>
  <c r="K665" i="17"/>
  <c r="J666" i="17"/>
  <c r="O666" i="17" s="1"/>
  <c r="K666" i="17"/>
  <c r="J667" i="17"/>
  <c r="O667" i="17" s="1"/>
  <c r="K667" i="17"/>
  <c r="J668" i="17"/>
  <c r="O668" i="17" s="1"/>
  <c r="K668" i="17"/>
  <c r="J669" i="17"/>
  <c r="O669" i="17" s="1"/>
  <c r="K669" i="17"/>
  <c r="J670" i="17"/>
  <c r="O670" i="17" s="1"/>
  <c r="K670" i="17"/>
  <c r="J671" i="17"/>
  <c r="O671" i="17" s="1"/>
  <c r="K671" i="17"/>
  <c r="J672" i="17"/>
  <c r="O672" i="17" s="1"/>
  <c r="K672" i="17"/>
  <c r="J673" i="17"/>
  <c r="O673" i="17" s="1"/>
  <c r="K673" i="17"/>
  <c r="J674" i="17"/>
  <c r="O674" i="17" s="1"/>
  <c r="K674" i="17"/>
  <c r="J675" i="17"/>
  <c r="O675" i="17" s="1"/>
  <c r="K675" i="17"/>
  <c r="J676" i="17"/>
  <c r="O676" i="17" s="1"/>
  <c r="K676" i="17"/>
  <c r="J677" i="17"/>
  <c r="O677" i="17" s="1"/>
  <c r="K677" i="17"/>
  <c r="J678" i="17"/>
  <c r="O678" i="17" s="1"/>
  <c r="K678" i="17"/>
  <c r="J679" i="17"/>
  <c r="O679" i="17" s="1"/>
  <c r="K679" i="17"/>
  <c r="J680" i="17"/>
  <c r="O680" i="17" s="1"/>
  <c r="K680" i="17"/>
  <c r="J681" i="17"/>
  <c r="O681" i="17" s="1"/>
  <c r="K681" i="17"/>
  <c r="J682" i="17"/>
  <c r="O682" i="17" s="1"/>
  <c r="K682" i="17"/>
  <c r="J683" i="17"/>
  <c r="O683" i="17" s="1"/>
  <c r="K683" i="17"/>
  <c r="J684" i="17"/>
  <c r="O684" i="17" s="1"/>
  <c r="K684" i="17"/>
  <c r="J685" i="17"/>
  <c r="O685" i="17" s="1"/>
  <c r="K685" i="17"/>
  <c r="J686" i="17"/>
  <c r="O686" i="17" s="1"/>
  <c r="K686" i="17"/>
  <c r="J687" i="17"/>
  <c r="O687" i="17" s="1"/>
  <c r="K687" i="17"/>
  <c r="J688" i="17"/>
  <c r="O688" i="17" s="1"/>
  <c r="K688" i="17"/>
  <c r="J689" i="17"/>
  <c r="O689" i="17" s="1"/>
  <c r="K689" i="17"/>
  <c r="J690" i="17"/>
  <c r="O690" i="17" s="1"/>
  <c r="K690" i="17"/>
  <c r="J691" i="17"/>
  <c r="O691" i="17" s="1"/>
  <c r="K691" i="17"/>
  <c r="J692" i="17"/>
  <c r="O692" i="17" s="1"/>
  <c r="K692" i="17"/>
  <c r="J693" i="17"/>
  <c r="O693" i="17" s="1"/>
  <c r="K693" i="17"/>
  <c r="J694" i="17"/>
  <c r="O694" i="17" s="1"/>
  <c r="K694" i="17"/>
  <c r="J695" i="17"/>
  <c r="O695" i="17" s="1"/>
  <c r="K695" i="17"/>
  <c r="J696" i="17"/>
  <c r="O696" i="17" s="1"/>
  <c r="K696" i="17"/>
  <c r="J697" i="17"/>
  <c r="O697" i="17" s="1"/>
  <c r="K697" i="17"/>
  <c r="J698" i="17"/>
  <c r="O698" i="17" s="1"/>
  <c r="K698" i="17"/>
  <c r="J699" i="17"/>
  <c r="O699" i="17" s="1"/>
  <c r="K699" i="17"/>
  <c r="J700" i="17"/>
  <c r="O700" i="17" s="1"/>
  <c r="K700" i="17"/>
  <c r="J701" i="17"/>
  <c r="O701" i="17" s="1"/>
  <c r="K701" i="17"/>
  <c r="J702" i="17"/>
  <c r="O702" i="17" s="1"/>
  <c r="K702" i="17"/>
  <c r="J703" i="17"/>
  <c r="O703" i="17" s="1"/>
  <c r="K703" i="17"/>
  <c r="J704" i="17"/>
  <c r="O704" i="17" s="1"/>
  <c r="K704" i="17"/>
  <c r="J705" i="17"/>
  <c r="O705" i="17" s="1"/>
  <c r="K705" i="17"/>
  <c r="J706" i="17"/>
  <c r="O706" i="17" s="1"/>
  <c r="K706" i="17"/>
  <c r="J707" i="17"/>
  <c r="O707" i="17" s="1"/>
  <c r="K707" i="17"/>
  <c r="J708" i="17"/>
  <c r="O708" i="17" s="1"/>
  <c r="K708" i="17"/>
  <c r="J709" i="17"/>
  <c r="O709" i="17" s="1"/>
  <c r="K709" i="17"/>
  <c r="J710" i="17"/>
  <c r="O710" i="17" s="1"/>
  <c r="K710" i="17"/>
  <c r="J711" i="17"/>
  <c r="O711" i="17" s="1"/>
  <c r="K711" i="17"/>
  <c r="J712" i="17"/>
  <c r="O712" i="17" s="1"/>
  <c r="K712" i="17"/>
  <c r="J713" i="17"/>
  <c r="O713" i="17" s="1"/>
  <c r="K713" i="17"/>
  <c r="J714" i="17"/>
  <c r="O714" i="17" s="1"/>
  <c r="K714" i="17"/>
  <c r="J715" i="17"/>
  <c r="O715" i="17" s="1"/>
  <c r="K715" i="17"/>
  <c r="J716" i="17"/>
  <c r="O716" i="17" s="1"/>
  <c r="K716" i="17"/>
  <c r="J717" i="17"/>
  <c r="O717" i="17" s="1"/>
  <c r="K717" i="17"/>
  <c r="J718" i="17"/>
  <c r="O718" i="17" s="1"/>
  <c r="K718" i="17"/>
  <c r="J719" i="17"/>
  <c r="O719" i="17" s="1"/>
  <c r="K719" i="17"/>
  <c r="J720" i="17"/>
  <c r="O720" i="17" s="1"/>
  <c r="K720" i="17"/>
  <c r="J721" i="17"/>
  <c r="O721" i="17" s="1"/>
  <c r="K721" i="17"/>
  <c r="J722" i="17"/>
  <c r="O722" i="17" s="1"/>
  <c r="K722" i="17"/>
  <c r="J723" i="17"/>
  <c r="O723" i="17" s="1"/>
  <c r="K723" i="17"/>
  <c r="J724" i="17"/>
  <c r="O724" i="17" s="1"/>
  <c r="K724" i="17"/>
  <c r="J725" i="17"/>
  <c r="O725" i="17" s="1"/>
  <c r="K725" i="17"/>
  <c r="J726" i="17"/>
  <c r="O726" i="17" s="1"/>
  <c r="K726" i="17"/>
  <c r="J727" i="17"/>
  <c r="O727" i="17" s="1"/>
  <c r="K727" i="17"/>
  <c r="J728" i="17"/>
  <c r="O728" i="17" s="1"/>
  <c r="K728" i="17"/>
  <c r="J729" i="17"/>
  <c r="O729" i="17" s="1"/>
  <c r="K729" i="17"/>
  <c r="J730" i="17"/>
  <c r="K730" i="17"/>
  <c r="J731" i="17"/>
  <c r="O731" i="17" s="1"/>
  <c r="K731" i="17"/>
  <c r="J732" i="17"/>
  <c r="O732" i="17" s="1"/>
  <c r="K732" i="17"/>
  <c r="J733" i="17"/>
  <c r="O733" i="17" s="1"/>
  <c r="K733" i="17"/>
  <c r="J734" i="17"/>
  <c r="O734" i="17" s="1"/>
  <c r="K734" i="17"/>
  <c r="J735" i="17"/>
  <c r="O735" i="17" s="1"/>
  <c r="K735" i="17"/>
  <c r="J736" i="17"/>
  <c r="O736" i="17" s="1"/>
  <c r="K736" i="17"/>
  <c r="J737" i="17"/>
  <c r="O737" i="17" s="1"/>
  <c r="K737" i="17"/>
  <c r="J738" i="17"/>
  <c r="O738" i="17" s="1"/>
  <c r="K738" i="17"/>
  <c r="J739" i="17"/>
  <c r="O739" i="17" s="1"/>
  <c r="K739" i="17"/>
  <c r="J740" i="17"/>
  <c r="O740" i="17" s="1"/>
  <c r="K740" i="17"/>
  <c r="J741" i="17"/>
  <c r="O741" i="17" s="1"/>
  <c r="K741" i="17"/>
  <c r="J742" i="17"/>
  <c r="O742" i="17" s="1"/>
  <c r="K742" i="17"/>
  <c r="J743" i="17"/>
  <c r="O743" i="17" s="1"/>
  <c r="K743" i="17"/>
  <c r="J744" i="17"/>
  <c r="O744" i="17" s="1"/>
  <c r="K744" i="17"/>
  <c r="J745" i="17"/>
  <c r="O745" i="17" s="1"/>
  <c r="K745" i="17"/>
  <c r="J746" i="17"/>
  <c r="O746" i="17" s="1"/>
  <c r="K746" i="17"/>
  <c r="J747" i="17"/>
  <c r="O747" i="17" s="1"/>
  <c r="K747" i="17"/>
  <c r="J748" i="17"/>
  <c r="O748" i="17" s="1"/>
  <c r="K748" i="17"/>
  <c r="J749" i="17"/>
  <c r="O749" i="17" s="1"/>
  <c r="K749" i="17"/>
  <c r="J750" i="17"/>
  <c r="O750" i="17" s="1"/>
  <c r="K750" i="17"/>
  <c r="J751" i="17"/>
  <c r="O751" i="17" s="1"/>
  <c r="K751" i="17"/>
  <c r="J752" i="17"/>
  <c r="O752" i="17" s="1"/>
  <c r="K752" i="17"/>
  <c r="J753" i="17"/>
  <c r="O753" i="17" s="1"/>
  <c r="K753" i="17"/>
  <c r="J754" i="17"/>
  <c r="O754" i="17" s="1"/>
  <c r="K754" i="17"/>
  <c r="J755" i="17"/>
  <c r="O755" i="17" s="1"/>
  <c r="K755" i="17"/>
  <c r="J756" i="17"/>
  <c r="O756" i="17" s="1"/>
  <c r="K756" i="17"/>
  <c r="J757" i="17"/>
  <c r="O757" i="17" s="1"/>
  <c r="K757" i="17"/>
  <c r="J758" i="17"/>
  <c r="O758" i="17" s="1"/>
  <c r="K758" i="17"/>
  <c r="J759" i="17"/>
  <c r="O759" i="17" s="1"/>
  <c r="K759" i="17"/>
  <c r="J760" i="17"/>
  <c r="O760" i="17" s="1"/>
  <c r="K760" i="17"/>
  <c r="J761" i="17"/>
  <c r="O761" i="17" s="1"/>
  <c r="K761" i="17"/>
  <c r="J762" i="17"/>
  <c r="O762" i="17" s="1"/>
  <c r="K762" i="17"/>
  <c r="J763" i="17"/>
  <c r="O763" i="17" s="1"/>
  <c r="K763" i="17"/>
  <c r="J764" i="17"/>
  <c r="O764" i="17" s="1"/>
  <c r="K764" i="17"/>
  <c r="J765" i="17"/>
  <c r="O765" i="17" s="1"/>
  <c r="K765" i="17"/>
  <c r="J766" i="17"/>
  <c r="O766" i="17" s="1"/>
  <c r="K766" i="17"/>
  <c r="J767" i="17"/>
  <c r="O767" i="17" s="1"/>
  <c r="K767" i="17"/>
  <c r="J768" i="17"/>
  <c r="O768" i="17" s="1"/>
  <c r="K768" i="17"/>
  <c r="J769" i="17"/>
  <c r="O769" i="17" s="1"/>
  <c r="K769" i="17"/>
  <c r="J770" i="17"/>
  <c r="O770" i="17" s="1"/>
  <c r="K770" i="17"/>
  <c r="J771" i="17"/>
  <c r="O771" i="17" s="1"/>
  <c r="K771" i="17"/>
  <c r="J772" i="17"/>
  <c r="O772" i="17" s="1"/>
  <c r="K772" i="17"/>
  <c r="J773" i="17"/>
  <c r="O773" i="17" s="1"/>
  <c r="K773" i="17"/>
  <c r="J774" i="17"/>
  <c r="O774" i="17" s="1"/>
  <c r="K774" i="17"/>
  <c r="J775" i="17"/>
  <c r="K775" i="17"/>
  <c r="J776" i="17"/>
  <c r="O776" i="17" s="1"/>
  <c r="K776" i="17"/>
  <c r="J777" i="17"/>
  <c r="O777" i="17" s="1"/>
  <c r="K777" i="17"/>
  <c r="J778" i="17"/>
  <c r="O778" i="17" s="1"/>
  <c r="K778" i="17"/>
  <c r="J779" i="17"/>
  <c r="O779" i="17" s="1"/>
  <c r="K779" i="17"/>
  <c r="J780" i="17"/>
  <c r="O780" i="17" s="1"/>
  <c r="K780" i="17"/>
  <c r="J781" i="17"/>
  <c r="O781" i="17" s="1"/>
  <c r="K781" i="17"/>
  <c r="J782" i="17"/>
  <c r="O782" i="17" s="1"/>
  <c r="K782" i="17"/>
  <c r="J783" i="17"/>
  <c r="O783" i="17" s="1"/>
  <c r="K783" i="17"/>
  <c r="J784" i="17"/>
  <c r="O784" i="17" s="1"/>
  <c r="K784" i="17"/>
  <c r="J785" i="17"/>
  <c r="O785" i="17" s="1"/>
  <c r="K785" i="17"/>
  <c r="J786" i="17"/>
  <c r="O786" i="17" s="1"/>
  <c r="K786" i="17"/>
  <c r="J787" i="17"/>
  <c r="O787" i="17" s="1"/>
  <c r="K787" i="17"/>
  <c r="J788" i="17"/>
  <c r="O788" i="17" s="1"/>
  <c r="K788" i="17"/>
  <c r="J789" i="17"/>
  <c r="O789" i="17" s="1"/>
  <c r="K789" i="17"/>
  <c r="J790" i="17"/>
  <c r="O790" i="17" s="1"/>
  <c r="K790" i="17"/>
  <c r="J791" i="17"/>
  <c r="O791" i="17" s="1"/>
  <c r="K791" i="17"/>
  <c r="J792" i="17"/>
  <c r="O792" i="17" s="1"/>
  <c r="K792" i="17"/>
  <c r="J793" i="17"/>
  <c r="O793" i="17" s="1"/>
  <c r="K793" i="17"/>
  <c r="J794" i="17"/>
  <c r="O794" i="17" s="1"/>
  <c r="K794" i="17"/>
  <c r="J795" i="17"/>
  <c r="O795" i="17" s="1"/>
  <c r="K795" i="17"/>
  <c r="J796" i="17"/>
  <c r="O796" i="17" s="1"/>
  <c r="K796" i="17"/>
  <c r="J797" i="17"/>
  <c r="O797" i="17" s="1"/>
  <c r="K797" i="17"/>
  <c r="J798" i="17"/>
  <c r="O798" i="17" s="1"/>
  <c r="K798" i="17"/>
  <c r="J799" i="17"/>
  <c r="O799" i="17" s="1"/>
  <c r="K799" i="17"/>
  <c r="J800" i="17"/>
  <c r="O800" i="17" s="1"/>
  <c r="K800" i="17"/>
  <c r="J801" i="17"/>
  <c r="O801" i="17" s="1"/>
  <c r="K801" i="17"/>
  <c r="J802" i="17"/>
  <c r="O802" i="17" s="1"/>
  <c r="K802" i="17"/>
  <c r="J803" i="17"/>
  <c r="O803" i="17" s="1"/>
  <c r="K803" i="17"/>
  <c r="J804" i="17"/>
  <c r="O804" i="17" s="1"/>
  <c r="K804" i="17"/>
  <c r="J805" i="17"/>
  <c r="O805" i="17" s="1"/>
  <c r="K805" i="17"/>
  <c r="J806" i="17"/>
  <c r="O806" i="17" s="1"/>
  <c r="K806" i="17"/>
  <c r="J807" i="17"/>
  <c r="O807" i="17" s="1"/>
  <c r="K807" i="17"/>
  <c r="J808" i="17"/>
  <c r="O808" i="17" s="1"/>
  <c r="K808" i="17"/>
  <c r="J809" i="17"/>
  <c r="O809" i="17" s="1"/>
  <c r="K809" i="17"/>
  <c r="J810" i="17"/>
  <c r="O810" i="17" s="1"/>
  <c r="K810" i="17"/>
  <c r="J811" i="17"/>
  <c r="O811" i="17" s="1"/>
  <c r="K811" i="17"/>
  <c r="J812" i="17"/>
  <c r="O812" i="17" s="1"/>
  <c r="K812" i="17"/>
  <c r="J813" i="17"/>
  <c r="O813" i="17" s="1"/>
  <c r="K813" i="17"/>
  <c r="J814" i="17"/>
  <c r="K814" i="17"/>
  <c r="J815" i="17"/>
  <c r="O815" i="17" s="1"/>
  <c r="K815" i="17"/>
  <c r="J816" i="17"/>
  <c r="O816" i="17" s="1"/>
  <c r="K816" i="17"/>
  <c r="J817" i="17"/>
  <c r="O817" i="17" s="1"/>
  <c r="K817" i="17"/>
  <c r="J818" i="17"/>
  <c r="O818" i="17" s="1"/>
  <c r="K818" i="17"/>
  <c r="J819" i="17"/>
  <c r="O819" i="17" s="1"/>
  <c r="K819" i="17"/>
  <c r="J820" i="17"/>
  <c r="O820" i="17" s="1"/>
  <c r="K820" i="17"/>
  <c r="J821" i="17"/>
  <c r="O821" i="17" s="1"/>
  <c r="K821" i="17"/>
  <c r="J822" i="17"/>
  <c r="O822" i="17" s="1"/>
  <c r="K822" i="17"/>
  <c r="J823" i="17"/>
  <c r="O823" i="17" s="1"/>
  <c r="K823" i="17"/>
  <c r="J824" i="17"/>
  <c r="O824" i="17" s="1"/>
  <c r="K824" i="17"/>
  <c r="J825" i="17"/>
  <c r="O825" i="17" s="1"/>
  <c r="K825" i="17"/>
  <c r="J826" i="17"/>
  <c r="K826" i="17"/>
  <c r="J827" i="17"/>
  <c r="O827" i="17" s="1"/>
  <c r="K827" i="17"/>
  <c r="J828" i="17"/>
  <c r="O828" i="17" s="1"/>
  <c r="K828" i="17"/>
  <c r="J829" i="17"/>
  <c r="O829" i="17" s="1"/>
  <c r="K829" i="17"/>
  <c r="J830" i="17"/>
  <c r="O830" i="17" s="1"/>
  <c r="K830" i="17"/>
  <c r="J831" i="17"/>
  <c r="O831" i="17" s="1"/>
  <c r="K831" i="17"/>
  <c r="J832" i="17"/>
  <c r="O832" i="17" s="1"/>
  <c r="K832" i="17"/>
  <c r="J833" i="17"/>
  <c r="O833" i="17" s="1"/>
  <c r="K833" i="17"/>
  <c r="J834" i="17"/>
  <c r="O834" i="17" s="1"/>
  <c r="K834" i="17"/>
  <c r="J835" i="17"/>
  <c r="O835" i="17" s="1"/>
  <c r="K835" i="17"/>
  <c r="J836" i="17"/>
  <c r="O836" i="17" s="1"/>
  <c r="K836" i="17"/>
  <c r="J837" i="17"/>
  <c r="O837" i="17" s="1"/>
  <c r="K837" i="17"/>
  <c r="J838" i="17"/>
  <c r="K838" i="17"/>
  <c r="J839" i="17"/>
  <c r="O839" i="17" s="1"/>
  <c r="K839" i="17"/>
  <c r="J840" i="17"/>
  <c r="O840" i="17" s="1"/>
  <c r="K840" i="17"/>
  <c r="J841" i="17"/>
  <c r="O841" i="17" s="1"/>
  <c r="K841" i="17"/>
  <c r="J842" i="17"/>
  <c r="O842" i="17" s="1"/>
  <c r="K842" i="17"/>
  <c r="J843" i="17"/>
  <c r="O843" i="17" s="1"/>
  <c r="K843" i="17"/>
  <c r="J844" i="17"/>
  <c r="O844" i="17" s="1"/>
  <c r="K844" i="17"/>
  <c r="J845" i="17"/>
  <c r="O845" i="17" s="1"/>
  <c r="K845" i="17"/>
  <c r="J846" i="17"/>
  <c r="O846" i="17" s="1"/>
  <c r="K846" i="17"/>
  <c r="J847" i="17"/>
  <c r="O847" i="17" s="1"/>
  <c r="K847" i="17"/>
  <c r="J848" i="17"/>
  <c r="O848" i="17" s="1"/>
  <c r="K848" i="17"/>
  <c r="J849" i="17"/>
  <c r="O849" i="17" s="1"/>
  <c r="K849" i="17"/>
  <c r="J850" i="17"/>
  <c r="O850" i="17" s="1"/>
  <c r="K850" i="17"/>
  <c r="J851" i="17"/>
  <c r="O851" i="17" s="1"/>
  <c r="K851" i="17"/>
  <c r="J852" i="17"/>
  <c r="O852" i="17" s="1"/>
  <c r="K852" i="17"/>
  <c r="J853" i="17"/>
  <c r="O853" i="17" s="1"/>
  <c r="K853" i="17"/>
  <c r="J854" i="17"/>
  <c r="O854" i="17" s="1"/>
  <c r="K854" i="17"/>
  <c r="J855" i="17"/>
  <c r="O855" i="17" s="1"/>
  <c r="K855" i="17"/>
  <c r="J856" i="17"/>
  <c r="O856" i="17" s="1"/>
  <c r="K856" i="17"/>
  <c r="J857" i="17"/>
  <c r="O857" i="17" s="1"/>
  <c r="K857" i="17"/>
  <c r="J858" i="17"/>
  <c r="O858" i="17" s="1"/>
  <c r="K858" i="17"/>
  <c r="J859" i="17"/>
  <c r="O859" i="17" s="1"/>
  <c r="K859" i="17"/>
  <c r="J860" i="17"/>
  <c r="O860" i="17" s="1"/>
  <c r="K860" i="17"/>
  <c r="J861" i="17"/>
  <c r="O861" i="17" s="1"/>
  <c r="K861" i="17"/>
  <c r="J862" i="17"/>
  <c r="O862" i="17" s="1"/>
  <c r="K862" i="17"/>
  <c r="J863" i="17"/>
  <c r="O863" i="17" s="1"/>
  <c r="K863" i="17"/>
  <c r="J864" i="17"/>
  <c r="O864" i="17" s="1"/>
  <c r="K864" i="17"/>
  <c r="J865" i="17"/>
  <c r="O865" i="17" s="1"/>
  <c r="K865" i="17"/>
  <c r="J866" i="17"/>
  <c r="O866" i="17" s="1"/>
  <c r="K866" i="17"/>
  <c r="J867" i="17"/>
  <c r="O867" i="17" s="1"/>
  <c r="K867" i="17"/>
  <c r="J868" i="17"/>
  <c r="O868" i="17" s="1"/>
  <c r="K868" i="17"/>
  <c r="J869" i="17"/>
  <c r="O869" i="17" s="1"/>
  <c r="K869" i="17"/>
  <c r="J870" i="17"/>
  <c r="O870" i="17" s="1"/>
  <c r="K870" i="17"/>
  <c r="J871" i="17"/>
  <c r="O871" i="17" s="1"/>
  <c r="K871" i="17"/>
  <c r="J872" i="17"/>
  <c r="O872" i="17" s="1"/>
  <c r="K872" i="17"/>
  <c r="J873" i="17"/>
  <c r="O873" i="17" s="1"/>
  <c r="K873" i="17"/>
  <c r="J874" i="17"/>
  <c r="O874" i="17" s="1"/>
  <c r="K874" i="17"/>
  <c r="J875" i="17"/>
  <c r="O875" i="17" s="1"/>
  <c r="K875" i="17"/>
  <c r="J876" i="17"/>
  <c r="O876" i="17" s="1"/>
  <c r="K876" i="17"/>
  <c r="J877" i="17"/>
  <c r="O877" i="17" s="1"/>
  <c r="K877" i="17"/>
  <c r="J878" i="17"/>
  <c r="O878" i="17" s="1"/>
  <c r="K878" i="17"/>
  <c r="J879" i="17"/>
  <c r="O879" i="17" s="1"/>
  <c r="K879" i="17"/>
  <c r="J880" i="17"/>
  <c r="O880" i="17" s="1"/>
  <c r="K880" i="17"/>
  <c r="J881" i="17"/>
  <c r="O881" i="17" s="1"/>
  <c r="K881" i="17"/>
  <c r="J882" i="17"/>
  <c r="O882" i="17" s="1"/>
  <c r="K882" i="17"/>
  <c r="J883" i="17"/>
  <c r="O883" i="17" s="1"/>
  <c r="K883" i="17"/>
  <c r="J884" i="17"/>
  <c r="O884" i="17" s="1"/>
  <c r="K884" i="17"/>
  <c r="J885" i="17"/>
  <c r="O885" i="17" s="1"/>
  <c r="K885" i="17"/>
  <c r="J886" i="17"/>
  <c r="O886" i="17" s="1"/>
  <c r="K886" i="17"/>
  <c r="J887" i="17"/>
  <c r="O887" i="17" s="1"/>
  <c r="K887" i="17"/>
  <c r="J888" i="17"/>
  <c r="O888" i="17" s="1"/>
  <c r="K888" i="17"/>
  <c r="J889" i="17"/>
  <c r="O889" i="17" s="1"/>
  <c r="K889" i="17"/>
  <c r="J890" i="17"/>
  <c r="O890" i="17" s="1"/>
  <c r="K890" i="17"/>
  <c r="J891" i="17"/>
  <c r="O891" i="17" s="1"/>
  <c r="K891" i="17"/>
  <c r="J892" i="17"/>
  <c r="O892" i="17" s="1"/>
  <c r="K892" i="17"/>
  <c r="J893" i="17"/>
  <c r="O893" i="17" s="1"/>
  <c r="K893" i="17"/>
  <c r="J894" i="17"/>
  <c r="O894" i="17" s="1"/>
  <c r="K894" i="17"/>
  <c r="J895" i="17"/>
  <c r="O895" i="17" s="1"/>
  <c r="K895" i="17"/>
  <c r="J896" i="17"/>
  <c r="O896" i="17" s="1"/>
  <c r="K896" i="17"/>
  <c r="J897" i="17"/>
  <c r="O897" i="17" s="1"/>
  <c r="K897" i="17"/>
  <c r="J898" i="17"/>
  <c r="K898" i="17"/>
  <c r="J899" i="17"/>
  <c r="O899" i="17" s="1"/>
  <c r="K899" i="17"/>
  <c r="J900" i="17"/>
  <c r="O900" i="17" s="1"/>
  <c r="K900" i="17"/>
  <c r="J901" i="17"/>
  <c r="O901" i="17" s="1"/>
  <c r="K901" i="17"/>
  <c r="J902" i="17"/>
  <c r="O902" i="17" s="1"/>
  <c r="K902" i="17"/>
  <c r="J903" i="17"/>
  <c r="O903" i="17" s="1"/>
  <c r="K903" i="17"/>
  <c r="J904" i="17"/>
  <c r="O904" i="17" s="1"/>
  <c r="K904" i="17"/>
  <c r="J905" i="17"/>
  <c r="O905" i="17" s="1"/>
  <c r="K905" i="17"/>
  <c r="J906" i="17"/>
  <c r="K906" i="17"/>
  <c r="J907" i="17"/>
  <c r="O907" i="17" s="1"/>
  <c r="K907" i="17"/>
  <c r="J908" i="17"/>
  <c r="O908" i="17" s="1"/>
  <c r="K908" i="17"/>
  <c r="J909" i="17"/>
  <c r="O909" i="17" s="1"/>
  <c r="K909" i="17"/>
  <c r="J910" i="17"/>
  <c r="O910" i="17" s="1"/>
  <c r="K910" i="17"/>
  <c r="J911" i="17"/>
  <c r="O911" i="17" s="1"/>
  <c r="K911" i="17"/>
  <c r="J912" i="17"/>
  <c r="O912" i="17" s="1"/>
  <c r="K912" i="17"/>
  <c r="J913" i="17"/>
  <c r="O913" i="17" s="1"/>
  <c r="K913" i="17"/>
  <c r="J914" i="17"/>
  <c r="O914" i="17" s="1"/>
  <c r="K914" i="17"/>
  <c r="J915" i="17"/>
  <c r="O915" i="17" s="1"/>
  <c r="K915" i="17"/>
  <c r="J916" i="17"/>
  <c r="O916" i="17" s="1"/>
  <c r="K916" i="17"/>
  <c r="J917" i="17"/>
  <c r="O917" i="17" s="1"/>
  <c r="K917" i="17"/>
  <c r="J918" i="17"/>
  <c r="O918" i="17" s="1"/>
  <c r="K918" i="17"/>
  <c r="J919" i="17"/>
  <c r="O919" i="17" s="1"/>
  <c r="K919" i="17"/>
  <c r="J920" i="17"/>
  <c r="O920" i="17" s="1"/>
  <c r="K920" i="17"/>
  <c r="J921" i="17"/>
  <c r="O921" i="17" s="1"/>
  <c r="K921" i="17"/>
  <c r="J922" i="17"/>
  <c r="K922" i="17"/>
  <c r="J923" i="17"/>
  <c r="O923" i="17" s="1"/>
  <c r="K923" i="17"/>
  <c r="J924" i="17"/>
  <c r="O924" i="17" s="1"/>
  <c r="K924" i="17"/>
  <c r="J925" i="17"/>
  <c r="O925" i="17" s="1"/>
  <c r="K925" i="17"/>
  <c r="J926" i="17"/>
  <c r="O926" i="17" s="1"/>
  <c r="K926" i="17"/>
  <c r="J927" i="17"/>
  <c r="O927" i="17" s="1"/>
  <c r="K927" i="17"/>
  <c r="J928" i="17"/>
  <c r="O928" i="17" s="1"/>
  <c r="K928" i="17"/>
  <c r="J929" i="17"/>
  <c r="O929" i="17" s="1"/>
  <c r="K929" i="17"/>
  <c r="J930" i="17"/>
  <c r="O930" i="17" s="1"/>
  <c r="K930" i="17"/>
  <c r="J931" i="17"/>
  <c r="O931" i="17" s="1"/>
  <c r="K931" i="17"/>
  <c r="J932" i="17"/>
  <c r="O932" i="17" s="1"/>
  <c r="K932" i="17"/>
  <c r="J933" i="17"/>
  <c r="O933" i="17" s="1"/>
  <c r="K933" i="17"/>
  <c r="J934" i="17"/>
  <c r="O934" i="17" s="1"/>
  <c r="K934" i="17"/>
  <c r="J935" i="17"/>
  <c r="O935" i="17" s="1"/>
  <c r="K935" i="17"/>
  <c r="J936" i="17"/>
  <c r="O936" i="17" s="1"/>
  <c r="K936" i="17"/>
  <c r="J937" i="17"/>
  <c r="O937" i="17" s="1"/>
  <c r="K937" i="17"/>
  <c r="J938" i="17"/>
  <c r="O938" i="17" s="1"/>
  <c r="K938" i="17"/>
  <c r="J939" i="17"/>
  <c r="O939" i="17" s="1"/>
  <c r="K939" i="17"/>
  <c r="J940" i="17"/>
  <c r="O940" i="17" s="1"/>
  <c r="K940" i="17"/>
  <c r="J941" i="17"/>
  <c r="O941" i="17" s="1"/>
  <c r="K941" i="17"/>
  <c r="J942" i="17"/>
  <c r="O942" i="17" s="1"/>
  <c r="K942" i="17"/>
  <c r="J943" i="17"/>
  <c r="O943" i="17" s="1"/>
  <c r="K943" i="17"/>
  <c r="J944" i="17"/>
  <c r="O944" i="17" s="1"/>
  <c r="K944" i="17"/>
  <c r="J945" i="17"/>
  <c r="O945" i="17" s="1"/>
  <c r="K945" i="17"/>
  <c r="J946" i="17"/>
  <c r="O946" i="17" s="1"/>
  <c r="K946" i="17"/>
  <c r="J947" i="17"/>
  <c r="O947" i="17" s="1"/>
  <c r="K947" i="17"/>
  <c r="J948" i="17"/>
  <c r="O948" i="17" s="1"/>
  <c r="K948" i="17"/>
  <c r="J949" i="17"/>
  <c r="O949" i="17" s="1"/>
  <c r="K949" i="17"/>
  <c r="J950" i="17"/>
  <c r="O950" i="17" s="1"/>
  <c r="K950" i="17"/>
  <c r="J951" i="17"/>
  <c r="O951" i="17" s="1"/>
  <c r="K951" i="17"/>
  <c r="J952" i="17"/>
  <c r="O952" i="17" s="1"/>
  <c r="K952" i="17"/>
  <c r="J953" i="17"/>
  <c r="O953" i="17" s="1"/>
  <c r="K953" i="17"/>
  <c r="J954" i="17"/>
  <c r="O954" i="17" s="1"/>
  <c r="K954" i="17"/>
  <c r="J955" i="17"/>
  <c r="O955" i="17" s="1"/>
  <c r="K955" i="17"/>
  <c r="J956" i="17"/>
  <c r="O956" i="17" s="1"/>
  <c r="K956" i="17"/>
  <c r="J957" i="17"/>
  <c r="O957" i="17" s="1"/>
  <c r="K957" i="17"/>
  <c r="J958" i="17"/>
  <c r="O958" i="17" s="1"/>
  <c r="K958" i="17"/>
  <c r="J959" i="17"/>
  <c r="O959" i="17" s="1"/>
  <c r="K959" i="17"/>
  <c r="J960" i="17"/>
  <c r="O960" i="17" s="1"/>
  <c r="K960" i="17"/>
  <c r="J961" i="17"/>
  <c r="O961" i="17" s="1"/>
  <c r="K961" i="17"/>
  <c r="J962" i="17"/>
  <c r="O962" i="17" s="1"/>
  <c r="K962" i="17"/>
  <c r="J963" i="17"/>
  <c r="O963" i="17" s="1"/>
  <c r="K963" i="17"/>
  <c r="J964" i="17"/>
  <c r="O964" i="17" s="1"/>
  <c r="K964" i="17"/>
  <c r="J965" i="17"/>
  <c r="O965" i="17" s="1"/>
  <c r="K965" i="17"/>
  <c r="J966" i="17"/>
  <c r="O966" i="17" s="1"/>
  <c r="K966" i="17"/>
  <c r="J967" i="17"/>
  <c r="O967" i="17" s="1"/>
  <c r="K967" i="17"/>
  <c r="J968" i="17"/>
  <c r="O968" i="17" s="1"/>
  <c r="K968" i="17"/>
  <c r="J969" i="17"/>
  <c r="O969" i="17" s="1"/>
  <c r="K969" i="17"/>
  <c r="J970" i="17"/>
  <c r="O970" i="17" s="1"/>
  <c r="K970" i="17"/>
  <c r="J971" i="17"/>
  <c r="O971" i="17" s="1"/>
  <c r="K971" i="17"/>
  <c r="J972" i="17"/>
  <c r="O972" i="17" s="1"/>
  <c r="K972" i="17"/>
  <c r="J973" i="17"/>
  <c r="O973" i="17" s="1"/>
  <c r="K973" i="17"/>
  <c r="J974" i="17"/>
  <c r="O974" i="17" s="1"/>
  <c r="K974" i="17"/>
  <c r="J975" i="17"/>
  <c r="O975" i="17" s="1"/>
  <c r="K975" i="17"/>
  <c r="J976" i="17"/>
  <c r="O976" i="17" s="1"/>
  <c r="K976" i="17"/>
  <c r="J977" i="17"/>
  <c r="O977" i="17" s="1"/>
  <c r="K977" i="17"/>
  <c r="J978" i="17"/>
  <c r="K978" i="17"/>
  <c r="J979" i="17"/>
  <c r="O979" i="17" s="1"/>
  <c r="K979" i="17"/>
  <c r="J980" i="17"/>
  <c r="O980" i="17" s="1"/>
  <c r="K980" i="17"/>
  <c r="J981" i="17"/>
  <c r="O981" i="17" s="1"/>
  <c r="K981" i="17"/>
  <c r="J982" i="17"/>
  <c r="O982" i="17" s="1"/>
  <c r="K982" i="17"/>
  <c r="J983" i="17"/>
  <c r="O983" i="17" s="1"/>
  <c r="K983" i="17"/>
  <c r="J984" i="17"/>
  <c r="O984" i="17" s="1"/>
  <c r="K984" i="17"/>
  <c r="J985" i="17"/>
  <c r="O985" i="17" s="1"/>
  <c r="K985" i="17"/>
  <c r="J986" i="17"/>
  <c r="O986" i="17" s="1"/>
  <c r="K986" i="17"/>
  <c r="J987" i="17"/>
  <c r="O987" i="17" s="1"/>
  <c r="K987" i="17"/>
  <c r="J988" i="17"/>
  <c r="O988" i="17" s="1"/>
  <c r="K988" i="17"/>
  <c r="J989" i="17"/>
  <c r="O989" i="17" s="1"/>
  <c r="K989" i="17"/>
  <c r="J990" i="17"/>
  <c r="K990" i="17"/>
  <c r="J991" i="17"/>
  <c r="O991" i="17" s="1"/>
  <c r="K991" i="17"/>
  <c r="J992" i="17"/>
  <c r="O992" i="17" s="1"/>
  <c r="K992" i="17"/>
  <c r="J993" i="17"/>
  <c r="O993" i="17" s="1"/>
  <c r="K993" i="17"/>
  <c r="J994" i="17"/>
  <c r="O994" i="17" s="1"/>
  <c r="K994" i="17"/>
  <c r="J995" i="17"/>
  <c r="O995" i="17" s="1"/>
  <c r="K995" i="17"/>
  <c r="J996" i="17"/>
  <c r="O996" i="17" s="1"/>
  <c r="K996" i="17"/>
  <c r="J997" i="17"/>
  <c r="O997" i="17" s="1"/>
  <c r="K997" i="17"/>
  <c r="J998" i="17"/>
  <c r="O998" i="17" s="1"/>
  <c r="K998" i="17"/>
  <c r="J999" i="17"/>
  <c r="O999" i="17" s="1"/>
  <c r="K999" i="17"/>
  <c r="J1000" i="17"/>
  <c r="O1000" i="17" s="1"/>
  <c r="K1000" i="17"/>
  <c r="J1001" i="17"/>
  <c r="O1001" i="17" s="1"/>
  <c r="K1001" i="17"/>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I41" i="17"/>
  <c r="I42" i="17"/>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I329" i="17"/>
  <c r="N329" i="17" s="1"/>
  <c r="I330" i="17"/>
  <c r="N330" i="17" s="1"/>
  <c r="I331" i="17"/>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I369" i="17"/>
  <c r="I370" i="17"/>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I442" i="17"/>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I481" i="17"/>
  <c r="N481" i="17" s="1"/>
  <c r="I482" i="17"/>
  <c r="N482" i="17" s="1"/>
  <c r="I483" i="17"/>
  <c r="N483" i="17" s="1"/>
  <c r="I484" i="17"/>
  <c r="N484" i="17" s="1"/>
  <c r="I485" i="17"/>
  <c r="N485" i="17" s="1"/>
  <c r="I486" i="17"/>
  <c r="N486" i="17" s="1"/>
  <c r="I487" i="17"/>
  <c r="N487" i="17" s="1"/>
  <c r="I488" i="17"/>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I649" i="17"/>
  <c r="N649" i="17" s="1"/>
  <c r="I650" i="17"/>
  <c r="N650" i="17" s="1"/>
  <c r="I651" i="17"/>
  <c r="N651" i="17" s="1"/>
  <c r="I652" i="17"/>
  <c r="N652" i="17" s="1"/>
  <c r="I653" i="17"/>
  <c r="N653" i="17" s="1"/>
  <c r="I654" i="17"/>
  <c r="N654" i="17" s="1"/>
  <c r="I655" i="17"/>
  <c r="N655" i="17" s="1"/>
  <c r="I656" i="17"/>
  <c r="I657" i="17"/>
  <c r="N657" i="17" s="1"/>
  <c r="I658" i="17"/>
  <c r="N658" i="17" s="1"/>
  <c r="I659" i="17"/>
  <c r="N659" i="17" s="1"/>
  <c r="I660" i="17"/>
  <c r="N660" i="17" s="1"/>
  <c r="I661" i="17"/>
  <c r="N661" i="17" s="1"/>
  <c r="I662" i="17"/>
  <c r="N662" i="17" s="1"/>
  <c r="I663" i="17"/>
  <c r="N663" i="17" s="1"/>
  <c r="I664" i="17"/>
  <c r="N664" i="17" s="1"/>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I698" i="17"/>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I753" i="17"/>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I793" i="17"/>
  <c r="I794" i="17"/>
  <c r="N794" i="17" s="1"/>
  <c r="I795" i="17"/>
  <c r="N795" i="17" s="1"/>
  <c r="I796" i="17"/>
  <c r="N796" i="17" s="1"/>
  <c r="I797" i="17"/>
  <c r="N797" i="17" s="1"/>
  <c r="I798" i="17"/>
  <c r="N798" i="17" s="1"/>
  <c r="I799" i="17"/>
  <c r="N799" i="17" s="1"/>
  <c r="I800" i="17"/>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I826" i="17"/>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I848" i="17"/>
  <c r="I849" i="17"/>
  <c r="N849" i="17" s="1"/>
  <c r="I850" i="17"/>
  <c r="N850" i="17" s="1"/>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I872" i="17"/>
  <c r="I873" i="17"/>
  <c r="N873" i="17" s="1"/>
  <c r="I874" i="17"/>
  <c r="N874" i="17" s="1"/>
  <c r="I875" i="17"/>
  <c r="N875" i="17" s="1"/>
  <c r="I876" i="17"/>
  <c r="N876" i="17" s="1"/>
  <c r="I877" i="17"/>
  <c r="N877" i="17" s="1"/>
  <c r="I878" i="17"/>
  <c r="N878" i="17" s="1"/>
  <c r="I879" i="17"/>
  <c r="I880" i="17"/>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I904" i="17"/>
  <c r="I905" i="17"/>
  <c r="N905" i="17" s="1"/>
  <c r="I906" i="17"/>
  <c r="N906" i="17" s="1"/>
  <c r="I907" i="17"/>
  <c r="N907" i="17" s="1"/>
  <c r="I908" i="17"/>
  <c r="N908" i="17" s="1"/>
  <c r="I909" i="17"/>
  <c r="N909" i="17" s="1"/>
  <c r="I910" i="17"/>
  <c r="N910" i="17" s="1"/>
  <c r="I911" i="17"/>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I928" i="17"/>
  <c r="N928" i="17" s="1"/>
  <c r="I929" i="17"/>
  <c r="N929" i="17" s="1"/>
  <c r="I930" i="17"/>
  <c r="N930" i="17" s="1"/>
  <c r="I931" i="17"/>
  <c r="N931" i="17" s="1"/>
  <c r="I932" i="17"/>
  <c r="N932" i="17" s="1"/>
  <c r="I933" i="17"/>
  <c r="N933" i="17" s="1"/>
  <c r="I934" i="17"/>
  <c r="N934" i="17" s="1"/>
  <c r="I935" i="17"/>
  <c r="I936" i="17"/>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N948" i="17" s="1"/>
  <c r="I949" i="17"/>
  <c r="I950" i="17"/>
  <c r="N950" i="17" s="1"/>
  <c r="I951" i="17"/>
  <c r="N951" i="17" s="1"/>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N982" i="17" s="1"/>
  <c r="I983" i="17"/>
  <c r="N983" i="17" s="1"/>
  <c r="I984" i="17"/>
  <c r="N984" i="17" s="1"/>
  <c r="I985" i="17"/>
  <c r="N985" i="17" s="1"/>
  <c r="I986" i="17"/>
  <c r="N986" i="17" s="1"/>
  <c r="I987" i="17"/>
  <c r="N987" i="17" s="1"/>
  <c r="I988" i="17"/>
  <c r="N988" i="17" s="1"/>
  <c r="I989" i="17"/>
  <c r="N989" i="17" s="1"/>
  <c r="I990" i="17"/>
  <c r="N990" i="17" s="1"/>
  <c r="I991" i="17"/>
  <c r="I992" i="17"/>
  <c r="N992" i="17" s="1"/>
  <c r="I993" i="17"/>
  <c r="N993" i="17" s="1"/>
  <c r="I994" i="17"/>
  <c r="N994" i="17" s="1"/>
  <c r="I995" i="17"/>
  <c r="N995" i="17" s="1"/>
  <c r="I996" i="17"/>
  <c r="N996" i="17" s="1"/>
  <c r="I997" i="17"/>
  <c r="N997" i="17" s="1"/>
  <c r="I998" i="17"/>
  <c r="N998" i="17" s="1"/>
  <c r="I999" i="17"/>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<sst xmlns="http://schemas.openxmlformats.org/spreadsheetml/2006/main" count="11128" uniqueCount="6217">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</sst>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7">
    <dxf>
      <font>
        <b/>
        <i val="0"/>
        <color theme="0"/>
        <name val="Calibri"/>
        <family val="2"/>
        <scheme val="minor"/>
      </font>
      <fill>
        <patternFill>
          <bgColor theme="9" tint="-0.24994659260841701"/>
        </patternFill>
      </fill>
    </dxf>
    <dxf>
      <font>
        <b val="0"/>
        <i val="0"/>
        <sz val="11"/>
        <color theme="0"/>
        <name val="Calibri"/>
        <family val="2"/>
        <scheme val="minor"/>
      </font>
      <fill>
        <patternFill>
          <bgColor theme="9" tint="-0.499984740745262"/>
        </patternFill>
      </fill>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Green Slicer" pivot="0" table="0" count="6" xr9:uid="{389FB74E-557D-4697-A8FA-F07B3BA80405}">
      <tableStyleElement type="wholeTable" dxfId="1"/>
      <tableStyleElement type="headerRow" dxfId="0"/>
    </tableStyle>
    <tableStyle name="Green Timeline" pivot="0" table="0" count="8" xr9:uid="{713EBFB5-860D-441B-9142-573C81CC208A}">
      <tableStyleElement type="wholeTable" dxfId="14"/>
      <tableStyleElement type="headerRow" dxfId="13"/>
    </tableStyle>
    <tableStyle name="Timeline Style 1" pivot="0" table="0" count="8" xr9:uid="{A4F4D92A-7033-416B-9ADB-5BBDEF1092FB}">
      <tableStyleElement type="wholeTable" dxfId="16"/>
      <tableStyleElement type="headerRow" dxfId="15"/>
    </tableStyle>
  </tableStyles>
  <colors>
    <mruColors>
      <color rgb="FFCDACE6"/>
      <color rgb="FFB17ED8"/>
      <color rgb="FF9E5ECE"/>
      <color rgb="FF003CB4"/>
      <color rgb="FF36A22E"/>
    </mruColors>
  </colors>
  <extLst>
    <ext xmlns:x14="http://schemas.microsoft.com/office/spreadsheetml/2009/9/main" uri="{46F421CA-312F-682f-3DD2-61675219B42D}">
      <x14:dxfs count="4">
        <dxf>
          <font>
            <b/>
            <i val="0"/>
            <sz val="1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border>
            <left style="thin">
              <color theme="0"/>
            </left>
            <right style="thin">
              <color theme="0"/>
            </right>
            <top style="thin">
              <color theme="0"/>
            </top>
            <bottom style="thin">
              <color theme="0"/>
            </bottom>
          </border>
        </dxf>
        <dxf>
          <font>
            <strike/>
            <color theme="0" tint="-4.9989318521683403E-2"/>
            <name val="Calibri"/>
            <family val="2"/>
            <scheme val="minor"/>
          </font>
          <border>
            <left style="thin">
              <color theme="0"/>
            </left>
            <right style="thin">
              <color theme="0"/>
            </right>
            <top style="thin">
              <color theme="0"/>
            </top>
            <bottom style="thin">
              <color theme="0"/>
            </bottom>
          </border>
        </dxf>
        <dxf>
          <font>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9" tint="0.39994506668294322"/>
            </patternFill>
          </fill>
          <border diagonalUp="0" diagonalDown="0">
            <left/>
            <right/>
            <top/>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left style="thin">
              <color theme="0"/>
            </left>
            <right style="thin">
              <color theme="0"/>
            </right>
            <top style="thin">
              <color theme="0"/>
            </top>
            <bottom style="thin">
              <color theme="0"/>
            </bottom>
          </border>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a:t>
            </a:r>
            <a:r>
              <a:rPr lang="en-US"/>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3D2-4081-ACCE-90142A81BED1}"/>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3D2-4081-ACCE-90142A81BED1}"/>
            </c:ext>
          </c:extLst>
        </c:ser>
        <c:ser>
          <c:idx val="2"/>
          <c:order val="2"/>
          <c:tx>
            <c:strRef>
              <c:f>'Total Sales'!$E$3:$E$4</c:f>
              <c:strCache>
                <c:ptCount val="1"/>
                <c:pt idx="0">
                  <c:v>Lib</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3D2-4081-ACCE-90142A81BED1}"/>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3D2-4081-ACCE-90142A81BED1}"/>
            </c:ext>
          </c:extLst>
        </c:ser>
        <c:dLbls>
          <c:showLegendKey val="0"/>
          <c:showVal val="0"/>
          <c:showCatName val="0"/>
          <c:showSerName val="0"/>
          <c:showPercent val="0"/>
          <c:showBubbleSize val="0"/>
        </c:dLbls>
        <c:smooth val="0"/>
        <c:axId val="1248621407"/>
        <c:axId val="1248614207"/>
      </c:lineChart>
      <c:catAx>
        <c:axId val="12486214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48614207"/>
        <c:crosses val="autoZero"/>
        <c:auto val="1"/>
        <c:lblAlgn val="ctr"/>
        <c:lblOffset val="100"/>
        <c:noMultiLvlLbl val="0"/>
      </c:catAx>
      <c:valAx>
        <c:axId val="12486142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48621407"/>
        <c:crosses val="autoZero"/>
        <c:crossBetween val="between"/>
      </c:valAx>
      <c:spPr>
        <a:solidFill>
          <a:schemeClr val="accent6">
            <a:lumMod val="40000"/>
            <a:lumOff val="60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lumMod val="85000"/>
              </a:schemeClr>
            </a:solidFill>
          </a:ln>
          <a:effectLst/>
        </c:spPr>
      </c:pivotFmt>
      <c:pivotFmt>
        <c:idx val="2"/>
        <c:spPr>
          <a:solidFill>
            <a:srgbClr val="9E5ECE"/>
          </a:solidFill>
          <a:ln w="25400">
            <a:solidFill>
              <a:schemeClr val="bg1">
                <a:lumMod val="85000"/>
              </a:schemeClr>
            </a:solidFill>
          </a:ln>
          <a:effectLst/>
        </c:spPr>
      </c:pivotFmt>
      <c:pivotFmt>
        <c:idx val="3"/>
        <c:spPr>
          <a:solidFill>
            <a:srgbClr val="CDACE6"/>
          </a:solidFill>
          <a:ln w="25400">
            <a:solidFill>
              <a:schemeClr val="bg1">
                <a:lumMod val="85000"/>
              </a:schemeClr>
            </a:solidFill>
          </a:ln>
          <a:effectLst/>
        </c:spPr>
      </c:pivotFmt>
      <c:pivotFmt>
        <c:idx val="4"/>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ACE6"/>
          </a:solidFill>
          <a:ln w="25400">
            <a:solidFill>
              <a:schemeClr val="bg1">
                <a:lumMod val="85000"/>
              </a:schemeClr>
            </a:solidFill>
          </a:ln>
          <a:effectLst/>
        </c:spPr>
      </c:pivotFmt>
      <c:pivotFmt>
        <c:idx val="6"/>
        <c:spPr>
          <a:solidFill>
            <a:srgbClr val="9E5ECE"/>
          </a:solidFill>
          <a:ln w="25400">
            <a:solidFill>
              <a:schemeClr val="bg1">
                <a:lumMod val="85000"/>
              </a:schemeClr>
            </a:solidFill>
          </a:ln>
          <a:effectLst/>
        </c:spPr>
      </c:pivotFmt>
      <c:pivotFmt>
        <c:idx val="7"/>
        <c:spPr>
          <a:solidFill>
            <a:srgbClr val="7030A0"/>
          </a:solidFill>
          <a:ln w="25400">
            <a:solidFill>
              <a:schemeClr val="bg1">
                <a:lumMod val="85000"/>
              </a:schemeClr>
            </a:solidFill>
          </a:ln>
          <a:effectLst/>
        </c:spPr>
      </c:pivotFmt>
      <c:pivotFmt>
        <c:idx val="8"/>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DACE6"/>
          </a:solidFill>
          <a:ln w="25400">
            <a:solidFill>
              <a:schemeClr val="bg1">
                <a:lumMod val="85000"/>
              </a:schemeClr>
            </a:solidFill>
          </a:ln>
          <a:effectLst/>
        </c:spPr>
      </c:pivotFmt>
      <c:pivotFmt>
        <c:idx val="10"/>
        <c:spPr>
          <a:solidFill>
            <a:srgbClr val="9E5ECE"/>
          </a:solidFill>
          <a:ln w="25400">
            <a:solidFill>
              <a:schemeClr val="bg1">
                <a:lumMod val="85000"/>
              </a:schemeClr>
            </a:solidFill>
          </a:ln>
          <a:effectLst/>
        </c:spPr>
      </c:pivotFmt>
      <c:pivotFmt>
        <c:idx val="11"/>
        <c:spPr>
          <a:solidFill>
            <a:srgbClr val="7030A0"/>
          </a:solidFill>
          <a:ln w="25400">
            <a:solidFill>
              <a:schemeClr val="bg1">
                <a:lumMod val="8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lumMod val="85000"/>
                </a:schemeClr>
              </a:solidFill>
            </a:ln>
            <a:effectLst/>
          </c:spPr>
          <c:invertIfNegative val="0"/>
          <c:dPt>
            <c:idx val="0"/>
            <c:invertIfNegative val="0"/>
            <c:bubble3D val="0"/>
            <c:spPr>
              <a:solidFill>
                <a:srgbClr val="CDACE6"/>
              </a:solidFill>
              <a:ln w="25400">
                <a:solidFill>
                  <a:schemeClr val="bg1">
                    <a:lumMod val="85000"/>
                  </a:schemeClr>
                </a:solidFill>
              </a:ln>
              <a:effectLst/>
            </c:spPr>
            <c:extLst>
              <c:ext xmlns:c16="http://schemas.microsoft.com/office/drawing/2014/chart" uri="{C3380CC4-5D6E-409C-BE32-E72D297353CC}">
                <c16:uniqueId val="{00000001-F923-466A-BFCC-34A6A903BF4D}"/>
              </c:ext>
            </c:extLst>
          </c:dPt>
          <c:dPt>
            <c:idx val="1"/>
            <c:invertIfNegative val="0"/>
            <c:bubble3D val="0"/>
            <c:spPr>
              <a:solidFill>
                <a:srgbClr val="9E5ECE"/>
              </a:solidFill>
              <a:ln w="25400">
                <a:solidFill>
                  <a:schemeClr val="bg1">
                    <a:lumMod val="85000"/>
                  </a:schemeClr>
                </a:solidFill>
              </a:ln>
              <a:effectLst/>
            </c:spPr>
            <c:extLst>
              <c:ext xmlns:c16="http://schemas.microsoft.com/office/drawing/2014/chart" uri="{C3380CC4-5D6E-409C-BE32-E72D297353CC}">
                <c16:uniqueId val="{00000003-F923-466A-BFCC-34A6A903BF4D}"/>
              </c:ext>
            </c:extLst>
          </c:dPt>
          <c:dPt>
            <c:idx val="2"/>
            <c:invertIfNegative val="0"/>
            <c:bubble3D val="0"/>
            <c:spPr>
              <a:solidFill>
                <a:srgbClr val="7030A0"/>
              </a:solidFill>
              <a:ln w="25400">
                <a:solidFill>
                  <a:schemeClr val="bg1">
                    <a:lumMod val="85000"/>
                  </a:schemeClr>
                </a:solidFill>
              </a:ln>
              <a:effectLst/>
            </c:spPr>
            <c:extLst>
              <c:ext xmlns:c16="http://schemas.microsoft.com/office/drawing/2014/chart" uri="{C3380CC4-5D6E-409C-BE32-E72D297353CC}">
                <c16:uniqueId val="{00000005-F923-466A-BFCC-34A6A903BF4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923-466A-BFCC-34A6A903BF4D}"/>
            </c:ext>
          </c:extLst>
        </c:ser>
        <c:dLbls>
          <c:showLegendKey val="0"/>
          <c:showVal val="0"/>
          <c:showCatName val="0"/>
          <c:showSerName val="0"/>
          <c:showPercent val="0"/>
          <c:showBubbleSize val="0"/>
        </c:dLbls>
        <c:gapWidth val="182"/>
        <c:axId val="1251605903"/>
        <c:axId val="1251606383"/>
      </c:barChart>
      <c:catAx>
        <c:axId val="125160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1606383"/>
        <c:crosses val="autoZero"/>
        <c:auto val="1"/>
        <c:lblAlgn val="ctr"/>
        <c:lblOffset val="100"/>
        <c:noMultiLvlLbl val="0"/>
      </c:catAx>
      <c:valAx>
        <c:axId val="125160638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160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[coffeeOrdersData.xlsx]Top5Cust!Total Sales</c:name>
    <c:fmtId val="14"/>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25400">
            <a:solidFill>
              <a:schemeClr val="bg1">
                <a:lumMod val="85000"/>
              </a:schemeClr>
            </a:solidFill>
          </a:ln>
          <a:effectLst/>
        </c:spPr>
      </c:pivotFmt>
      <c:pivotFmt>
        <c:idx val="2"/>
        <c:spPr>
          <a:solidFill>
            <a:srgbClr val="9E5ECE"/>
          </a:solidFill>
          <a:ln w="25400">
            <a:solidFill>
              <a:schemeClr val="bg1">
                <a:lumMod val="85000"/>
              </a:schemeClr>
            </a:solidFill>
          </a:ln>
          <a:effectLst/>
        </c:spPr>
      </c:pivotFmt>
      <c:pivotFmt>
        <c:idx val="3"/>
        <c:spPr>
          <a:solidFill>
            <a:srgbClr val="CDACE6"/>
          </a:solidFill>
          <a:ln w="25400">
            <a:solidFill>
              <a:schemeClr val="bg1">
                <a:lumMod val="85000"/>
              </a:schemeClr>
            </a:solidFill>
          </a:ln>
          <a:effectLst/>
        </c:spPr>
      </c:pivotFmt>
      <c:pivotFmt>
        <c:idx val="4"/>
        <c:spPr>
          <a:solidFill>
            <a:srgbClr val="7030A0"/>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ACE6"/>
          </a:solidFill>
          <a:ln w="25400">
            <a:solidFill>
              <a:schemeClr val="bg1">
                <a:lumMod val="85000"/>
              </a:schemeClr>
            </a:solidFill>
          </a:ln>
          <a:effectLst/>
        </c:spPr>
      </c:pivotFmt>
      <c:pivotFmt>
        <c:idx val="6"/>
        <c:spPr>
          <a:solidFill>
            <a:srgbClr val="9E5ECE"/>
          </a:solidFill>
          <a:ln w="25400">
            <a:solidFill>
              <a:schemeClr val="bg1">
                <a:lumMod val="85000"/>
              </a:schemeClr>
            </a:solidFill>
          </a:ln>
          <a:effectLst/>
        </c:spPr>
      </c:pivotFmt>
      <c:pivotFmt>
        <c:idx val="7"/>
        <c:spPr>
          <a:solidFill>
            <a:srgbClr val="7030A0"/>
          </a:solidFill>
          <a:ln w="25400">
            <a:solidFill>
              <a:schemeClr val="bg1">
                <a:lumMod val="85000"/>
              </a:schemeClr>
            </a:solidFill>
          </a:ln>
          <a:effectLst/>
        </c:spPr>
      </c:pivotFmt>
      <c:pivotFmt>
        <c:idx val="8"/>
        <c:spPr>
          <a:solidFill>
            <a:srgbClr val="7030A0"/>
          </a:solidFill>
          <a:ln>
            <a:solidFill>
              <a:schemeClr val="bg1">
                <a:lumMod val="85000"/>
              </a:schemeClr>
            </a:solidFill>
          </a:ln>
          <a:effectLst/>
        </c:spPr>
      </c:pivotFmt>
      <c:pivotFmt>
        <c:idx val="9"/>
        <c:spPr>
          <a:solidFill>
            <a:srgbClr val="7030A0"/>
          </a:solidFill>
          <a:ln>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030A0"/>
          </a:solidFill>
          <a:ln w="25400">
            <a:solidFill>
              <a:schemeClr val="bg1">
                <a:lumMod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Top5Cust!$B$3</c:f>
              <c:strCache>
                <c:ptCount val="1"/>
                <c:pt idx="0">
                  <c:v>Total</c:v>
                </c:pt>
              </c:strCache>
            </c:strRef>
          </c:tx>
          <c:spPr>
            <a:solidFill>
              <a:srgbClr val="7030A0"/>
            </a:solidFill>
            <a:ln w="25400">
              <a:solidFill>
                <a:schemeClr val="bg1">
                  <a:lumMod val="85000"/>
                </a:schemeClr>
              </a:solidFill>
            </a:ln>
            <a:effectLst/>
          </c:spPr>
          <c:invertIfNegative val="0"/>
          <c:dPt>
            <c:idx val="0"/>
            <c:invertIfNegative val="0"/>
            <c:bubble3D val="0"/>
            <c:extLst>
              <c:ext xmlns:c16="http://schemas.microsoft.com/office/drawing/2014/chart" uri="{C3380CC4-5D6E-409C-BE32-E72D297353CC}">
                <c16:uniqueId val="{00000000-E052-45AD-86F4-40FBCCA6A352}"/>
              </c:ext>
            </c:extLst>
          </c:dPt>
          <c:dPt>
            <c:idx val="1"/>
            <c:invertIfNegative val="0"/>
            <c:bubble3D val="0"/>
            <c:extLst>
              <c:ext xmlns:c16="http://schemas.microsoft.com/office/drawing/2014/chart" uri="{C3380CC4-5D6E-409C-BE32-E72D297353CC}">
                <c16:uniqueId val="{00000001-E052-45AD-86F4-40FBCCA6A352}"/>
              </c:ext>
            </c:extLst>
          </c:dPt>
          <c:dPt>
            <c:idx val="2"/>
            <c:invertIfNegative val="0"/>
            <c:bubble3D val="0"/>
            <c:extLst>
              <c:ext xmlns:c16="http://schemas.microsoft.com/office/drawing/2014/chart" uri="{C3380CC4-5D6E-409C-BE32-E72D297353CC}">
                <c16:uniqueId val="{00000002-E052-45AD-86F4-40FBCCA6A35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Top5Cust!$A$4:$A$8</c:f>
              <c:strCache>
                <c:ptCount val="5"/>
                <c:pt idx="0">
                  <c:v>Don Flintiff</c:v>
                </c:pt>
                <c:pt idx="1">
                  <c:v>Nealson Cuttler</c:v>
                </c:pt>
                <c:pt idx="2">
                  <c:v>Terri Farra</c:v>
                </c:pt>
                <c:pt idx="3">
                  <c:v>Brenn Dundredge</c:v>
                </c:pt>
                <c:pt idx="4">
                  <c:v>Allis Wilmore</c:v>
                </c:pt>
              </c:strCache>
            </c:strRef>
          </c:cat>
          <c:val>
            <c:numRef>
              <c:f>Top5Cust!$B$4:$B$8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52-45AD-86F4-40FBCCA6A352}"/>
            </c:ext>
          </c:extLst>
        </c:ser>
        <c:dLbls>
          <c:showLegendKey val="0"/>
          <c:showVal val="0"/>
          <c:showCatName val="0"/>
          <c:showSerName val="0"/>
          <c:showPercent val="0"/>
          <c:showBubbleSize val="0"/>
        </c:dLbls>
        <c:gapWidth val="182"/>
        <c:axId val="1251605903"/>
        <c:axId val="1251606383"/>
      </c:barChart>
      <c:catAx>
        <c:axId val="125160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1606383"/>
        <c:crosses val="autoZero"/>
        <c:auto val="1"/>
        <c:lblAlgn val="ctr"/>
        <c:lblOffset val="100"/>
        <c:noMultiLvlLbl val="0"/>
      </c:catAx>
      <c:valAx>
        <c:axId val="125160638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5160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24D67A3B-765C-1E6C-93F0-0F64401AC995}"/>
            </a:ext>
          </a:extLst>
        </xdr:cNvPr>
        <xdr:cNvSpPr/>
      </xdr:nvSpPr>
      <xdr:spPr>
        <a:xfrm>
          <a:off x="118533" y="59267"/>
          <a:ext cx="15240000" cy="745066"/>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202D2F3-F949-46AE-B32B-9644AA4C7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8467</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62EB8BEA-B1F2-4AEA-8735-061030641E6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79324"/>
              <a:ext cx="9873343" cy="172236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21166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1649999-C04A-4C07-947B-80D242FE69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2829" y="1676400"/>
              <a:ext cx="1828800" cy="946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A69AFC3-A7BA-4387-B9F1-05521F0AB7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2829" y="870857"/>
              <a:ext cx="3777343" cy="740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BEAFDC48-61F8-44CA-9F64-9681A16AD6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1371" y="1676400"/>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0</xdr:colOff>
      <xdr:row>26</xdr:row>
      <xdr:rowOff>1</xdr:rowOff>
    </xdr:to>
    <xdr:graphicFrame macro="">
      <xdr:nvGraphicFramePr>
        <xdr:cNvPr id="9" name="Chart 8">
          <a:extLst>
            <a:ext uri="{FF2B5EF4-FFF2-40B4-BE49-F238E27FC236}">
              <a16:creationId xmlns:a16="http://schemas.microsoft.com/office/drawing/2014/main" id="{1E9DF238-2E45-439A-9DF1-1EBFE4BED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57634</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BCA69BF8-F15B-484E-97DA-C07DC659D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7.881870254627" createdVersion="8" refreshedVersion="8" minRefreshableVersion="3" recordCount="1000" xr:uid="{1BFF5125-BD23-406C-B5E7-2164B5C2EA7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23740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909827-EFDF-42AD-BD73-F1FEE86243B8}" name="Total Sales"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6" numFmtId="3"/>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32E2E-27D3-4797-B060-D188604256F7}" name="Total Sales"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22639-6299-48D5-9B73-CBE28768F5BA}" name="Total Sales" cacheId="5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6">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5" count="1" selected="0">
            <x v="28"/>
          </reference>
        </references>
      </pivotArea>
    </chartFormat>
    <chartFormat chart="13"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6323B4-C1D4-418F-95AC-B68B81724C85}" sourceName="Size">
  <pivotTables>
    <pivotTable tabId="18" name="Total Sales"/>
    <pivotTable tabId="19" name="Total Sales"/>
    <pivotTable tabId="20" name="Total Sales"/>
  </pivotTables>
  <data>
    <tabular pivotCacheId="17237404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FA98C27-0DB3-445C-A1F7-A1A3FBB76850}" sourceName="Roast Type Name">
  <pivotTables>
    <pivotTable tabId="18" name="Total Sales"/>
    <pivotTable tabId="19" name="Total Sales"/>
    <pivotTable tabId="20" name="Total Sales"/>
  </pivotTables>
  <data>
    <tabular pivotCacheId="17237404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4FA9319-788E-4C46-9210-6F27FC9B11E4}" sourceName="Loyalty Card">
  <pivotTables>
    <pivotTable tabId="18" name="Total Sales"/>
    <pivotTable tabId="19" name="Total Sales"/>
    <pivotTable tabId="20" name="Total Sales"/>
  </pivotTables>
  <data>
    <tabular pivotCacheId="17237404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88606F-8B9B-40B8-918B-A4107603A542}" cache="Slicer_Size" caption="Size" columnCount="2" rowHeight="234950"/>
  <slicer name="Roast Type Name" xr10:uid="{3A9A6D6B-39A3-4AAE-9E77-0D886F9AF6B6}" cache="Slicer_Roast_Type_Name" caption="Roast Type Name" columnCount="3" rowHeight="234950"/>
  <slicer name="Loyalty Card" xr10:uid="{5065D6EF-8399-4696-9D51-8F6171221F8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98455-1A6F-4375-9B58-CC7E8944FD96}" name="Orders" displayName="Orders" ref="A1:P1001" totalsRowShown="0" headerRowDxfId="12">
  <autoFilter ref="A1:P1001" xr:uid="{BA898455-1A6F-4375-9B58-CC7E8944FD96}"/>
  <tableColumns count="16">
    <tableColumn id="1" xr3:uid="{D10DCFC4-3495-4298-A051-FC94CB678040}" name="Order ID" dataDxfId="11"/>
    <tableColumn id="2" xr3:uid="{D207DCA4-A333-4433-A794-F19F16D4CD47}" name="Order Date" dataDxfId="10"/>
    <tableColumn id="3" xr3:uid="{62EE4920-C4A1-4C2D-89F5-12D7F83BB7B4}" name="Customer ID" dataDxfId="9"/>
    <tableColumn id="4" xr3:uid="{C680FBEF-DA1A-4CC3-A325-258FAC967788}" name="Product ID"/>
    <tableColumn id="5" xr3:uid="{EB84B3A2-8EBD-4B54-ABB8-1619F99ED1D0}" name="Quantity" dataDxfId="8"/>
    <tableColumn id="6" xr3:uid="{EC051F29-9668-43AD-BE6D-9EB65E374DF4}" name="Customer Name" dataDxfId="7">
      <calculatedColumnFormula>_xlfn.XLOOKUP(C2,customers!$A$1:$A$1001,customers!$B$1:$B$1001,,0)</calculatedColumnFormula>
    </tableColumn>
    <tableColumn id="7" xr3:uid="{8E8CF334-8481-469B-9FD3-B61D6A68960F}" name="Email" dataDxfId="6">
      <calculatedColumnFormula>IF(_xlfn.XLOOKUP(C2,customers!$A$1:$A$1001,customers!$C$1:$C$1001,,0)=0, "", _xlfn.XLOOKUP(C2,customers!$A$1:$A$1001,customers!$C$1:$C$1001,,0))</calculatedColumnFormula>
    </tableColumn>
    <tableColumn id="8" xr3:uid="{781B3549-2141-4AF9-876E-02A28B6EF883}" name="Country" dataDxfId="5">
      <calculatedColumnFormula>_xlfn.XLOOKUP(C2,customers!$A$1:$A$1001, customers!$G$1:$G$1001, ,0)</calculatedColumnFormula>
    </tableColumn>
    <tableColumn id="9" xr3:uid="{0780CDF9-28B0-401B-9BE1-8D5DCB5197DA}" name="Coffee Type">
      <calculatedColumnFormula>INDEX(products!$A$1:$G$49, MATCH(orders!$D2, products!$A$1:$A$49, 0), MATCH(orders!I$1, products!$A$1:$G$1, 0))</calculatedColumnFormula>
    </tableColumn>
    <tableColumn id="10" xr3:uid="{7937973C-A37A-4492-B88F-06432C001309}" name="Roast Type">
      <calculatedColumnFormula>INDEX(products!$A$1:$G$49, MATCH(orders!$D2, products!$A$1:$A$49, 0), MATCH(orders!J$1, products!$A$1:$G$1, 0))</calculatedColumnFormula>
    </tableColumn>
    <tableColumn id="11" xr3:uid="{AEC45F39-83AE-42B2-9445-A835CAC85B33}" name="Size" dataDxfId="4">
      <calculatedColumnFormula>INDEX(products!$A$1:$G$49, MATCH(orders!$D2, products!$A$1:$A$49, 0), MATCH(orders!K$1, products!$A$1:$G$1, 0))</calculatedColumnFormula>
    </tableColumn>
    <tableColumn id="12" xr3:uid="{7F152915-B61E-4CB2-B9F0-4F4BEA6D9254}" name="Unit Price" dataDxfId="3">
      <calculatedColumnFormula>INDEX(products!$A$1:$G$49, MATCH(orders!$D2, products!$A$1:$A$49, 0), MATCH(orders!L$1, products!$A$1:$G$1, 0))</calculatedColumnFormula>
    </tableColumn>
    <tableColumn id="13" xr3:uid="{0B2C9067-9EFC-449B-BB6C-9DC7EC6DF01E}" name="Sales" dataDxfId="2">
      <calculatedColumnFormula>L2*E2</calculatedColumnFormula>
    </tableColumn>
    <tableColumn id="14" xr3:uid="{42620291-2817-4191-97DE-EBEC70204704}" name="Coffee Type Name">
      <calculatedColumnFormula>IF(Orders[[#This Row],[Coffee Type]]="Rob", "Robusta", IF(Orders[[#This Row],[Coffee Type]]="Exc", "Excelsa", IF(Orders[[#This Row],[Coffee Type]]="Ara", "Arabica", IF(Orders[[#This Row],[Coffee Type]]="Lib", "Liberica", ""))))</calculatedColumnFormula>
    </tableColumn>
    <tableColumn id="15" xr3:uid="{D3AE5871-13F4-43D7-AD68-EB3795B5545A}" name="Roast Type Name">
      <calculatedColumnFormula>IF(Orders[[#This Row],[Roast Type]]="M", "Medium", IF(Orders[[#This Row],[Roast Type]]="L", "Light", IF(Orders[[#This Row],[Roast Type]]="D", "Dark", "")))</calculatedColumnFormula>
    </tableColumn>
    <tableColumn id="16" xr3:uid="{29C89523-FA5C-4E5D-9C2F-B9C19EEB1C4C}" name="Loyalty Card">
      <calculatedColumnFormula>_xlfn.XLOOKUP(Orders[[#This Row],[Customer ID]], customers!$A$1:$A$1001, customers!$I$1:$I$1001, ,0)</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D7EBF2-0998-44C2-86A9-9D094CABEC51}" sourceName="Order Date">
  <pivotTables>
    <pivotTable tabId="18" name="Total Sales"/>
    <pivotTable tabId="19" name="Total Sales"/>
    <pivotTable tabId="20" name="Total Sales"/>
  </pivotTables>
  <state minimalRefreshVersion="6" lastRefreshVersion="6" pivotCacheId="17237404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4E19F0B-B0FD-4461-92A9-0C758BAB612E}" cache="NativeTimeline_Order_Date" caption="Order Date" level="2" selectionLevel="2" scrollPosition="2019-01-01T00:00:00" style="Green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EBFB-82FD-4411-A97D-2839A631B0EA}">
  <dimension ref="A3:F48"/>
  <sheetViews>
    <sheetView topLeftCell="C4" workbookViewId="0">
      <selection activeCell="T21" sqref="T21"/>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 min="7" max="7" width="10.77734375" bestFit="1" customWidth="1"/>
  </cols>
  <sheetData>
    <row r="3" spans="1:6" x14ac:dyDescent="0.3">
      <c r="A3" s="6" t="s">
        <v>6216</v>
      </c>
      <c r="C3" s="6" t="s">
        <v>9</v>
      </c>
    </row>
    <row r="4" spans="1:6" x14ac:dyDescent="0.3">
      <c r="A4" s="6" t="s">
        <v>6214</v>
      </c>
      <c r="B4" s="6" t="s">
        <v>6215</v>
      </c>
      <c r="C4" t="s">
        <v>6193</v>
      </c>
      <c r="D4" t="s">
        <v>6194</v>
      </c>
      <c r="E4" t="s">
        <v>6195</v>
      </c>
      <c r="F4" t="s">
        <v>6192</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8370-9AA1-4D69-85DB-6B592FDC8DAD}">
  <dimension ref="A3:B6"/>
  <sheetViews>
    <sheetView workbookViewId="0">
      <selection activeCell="R17" sqref="R17"/>
    </sheetView>
  </sheetViews>
  <sheetFormatPr defaultRowHeight="14.4" x14ac:dyDescent="0.3"/>
  <cols>
    <col min="1" max="1" width="14" bestFit="1" customWidth="1"/>
    <col min="2" max="2" width="11.6640625" bestFit="1" customWidth="1"/>
    <col min="3" max="4" width="6.44140625" bestFit="1" customWidth="1"/>
    <col min="5" max="5" width="5.44140625" bestFit="1" customWidth="1"/>
    <col min="6" max="6" width="4.33203125" bestFit="1" customWidth="1"/>
    <col min="7" max="7" width="10.777343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00926-DCAC-46CF-9510-7387798A0AC4}">
  <dimension ref="A3:B8"/>
  <sheetViews>
    <sheetView workbookViewId="0">
      <selection activeCell="L5" sqref="L5"/>
    </sheetView>
  </sheetViews>
  <sheetFormatPr defaultRowHeight="14.4" x14ac:dyDescent="0.3"/>
  <cols>
    <col min="1" max="1" width="16.88671875" bestFit="1" customWidth="1"/>
    <col min="2" max="2" width="11.6640625" bestFit="1" customWidth="1"/>
    <col min="3" max="4" width="6.44140625" bestFit="1" customWidth="1"/>
    <col min="5" max="5" width="5.44140625" bestFit="1" customWidth="1"/>
    <col min="6" max="6" width="4.33203125" bestFit="1" customWidth="1"/>
    <col min="7" max="7" width="10.777343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25C0-F902-440A-9698-A823EEA65579}">
  <dimension ref="A1:A17"/>
  <sheetViews>
    <sheetView showGridLines="0" showRowColHeaders="0" tabSelected="1" zoomScale="70" zoomScaleNormal="70" workbookViewId="0">
      <selection activeCell="AE23" sqref="AE23"/>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11" sqref="P1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 customers!$G$1:$G$1001,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L2*E2</f>
        <v>19.899999999999999</v>
      </c>
      <c r="N2" t="str">
        <f>IF(Orders[[#This Row],[Coffee Type]]="Rob", "Robusta", IF(Orders[[#This Row],[Coffee Type]]="Exc", "Excelsa", IF(Orders[[#This Row],[Coffee Type]]="Ara", "Arabica", IF(Orders[[#This Row],[Coffee Type]]="Lib", "Liberica", ""))))</f>
        <v>Robusta</v>
      </c>
      <c r="O2" t="str">
        <f>IF(Orders[[#This Row],[Roast Type]]="M", "Medium", IF(Orders[[#This Row],[Roast Type]]="L", "Light", IF(Orders[[#This Row],[Roast Type]]="D", "Dark", "")))</f>
        <v>Medium</v>
      </c>
      <c r="P2" t="str">
        <f>_xlfn.XLOOKUP(Orders[[#This Row],[Customer ID]], customers!$A$1:$A$1001, customers!$I$1:$I$1001, ,0)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 customers!$G$1:$G$1001,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L3*E3</f>
        <v>41.25</v>
      </c>
      <c r="N3" t="str">
        <f>IF(Orders[[#This Row],[Coffee Type]]="Rob", "Robusta", IF(Orders[[#This Row],[Coffee Type]]="Exc", "Excelsa", IF(Orders[[#This Row],[Coffee Type]]="Ara", "Arabica", IF(Orders[[#This Row],[Coffee Type]]="Lib", "Liberica", ""))))</f>
        <v>Excelsa</v>
      </c>
      <c r="O3" t="str">
        <f>IF(Orders[[#This Row],[Roast Type]]="M", "Medium", IF(Orders[[#This Row],[Roast Type]]="L", "Light", IF(Orders[[#This Row],[Roast Type]]="D", "Dark", "")))</f>
        <v>Medium</v>
      </c>
      <c r="P3" t="str">
        <f>_xlfn.XLOOKUP(Orders[[#This Row],[Customer ID]], customers!$A$1:$A$1001, customers!$I$1:$I$1001, ,0)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 customers!$G$1:$G$1001,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IF(Orders[[#This Row],[Coffee Type]]="Rob", "Robusta", IF(Orders[[#This Row],[Coffee Type]]="Exc", "Excelsa", IF(Orders[[#This Row],[Coffee Type]]="Ara", "Arabica", IF(Orders[[#This Row],[Coffee Type]]="Lib", "Liberica", ""))))</f>
        <v>Arabica</v>
      </c>
      <c r="O4" t="str">
        <f>IF(Orders[[#This Row],[Roast Type]]="M", "Medium", IF(Orders[[#This Row],[Roast Type]]="L", "Light", IF(Orders[[#This Row],[Roast Type]]="D", "Dark", "")))</f>
        <v>Light</v>
      </c>
      <c r="P4" t="str">
        <f>_xlfn.XLOOKUP(Orders[[#This Row],[Customer ID]], customers!$A$1:$A$1001, customers!$I$1:$I$1001, ,0)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 customers!$G$1:$G$1001,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IF(Orders[[#This Row],[Coffee Type]]="Rob", "Robusta", IF(Orders[[#This Row],[Coffee Type]]="Exc", "Excelsa", IF(Orders[[#This Row],[Coffee Type]]="Ara", "Arabica", IF(Orders[[#This Row],[Coffee Type]]="Lib", "Liberica", ""))))</f>
        <v>Excelsa</v>
      </c>
      <c r="O5" t="str">
        <f>IF(Orders[[#This Row],[Roast Type]]="M", "Medium", IF(Orders[[#This Row],[Roast Type]]="L", "Light", IF(Orders[[#This Row],[Roast Type]]="D", "Dark", "")))</f>
        <v>Medium</v>
      </c>
      <c r="P5" t="str">
        <f>_xlfn.XLOOKUP(Orders[[#This Row],[Customer ID]], customers!$A$1:$A$1001, customers!$I$1:$I$1001, ,0)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 customers!$G$1:$G$1001,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IF(Orders[[#This Row],[Coffee Type]]="Rob", "Robusta", IF(Orders[[#This Row],[Coffee Type]]="Exc", "Excelsa", IF(Orders[[#This Row],[Coffee Type]]="Ara", "Arabica", IF(Orders[[#This Row],[Coffee Type]]="Lib", "Liberica", ""))))</f>
        <v>Robusta</v>
      </c>
      <c r="O6" t="str">
        <f>IF(Orders[[#This Row],[Roast Type]]="M", "Medium", IF(Orders[[#This Row],[Roast Type]]="L", "Light", IF(Orders[[#This Row],[Roast Type]]="D", "Dark", "")))</f>
        <v>Light</v>
      </c>
      <c r="P6" t="str">
        <f>_xlfn.XLOOKUP(Orders[[#This Row],[Customer ID]], customers!$A$1:$A$1001, customers!$I$1:$I$1001, ,0)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 customers!$G$1:$G$1001,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IF(Orders[[#This Row],[Coffee Type]]="Rob", "Robusta", IF(Orders[[#This Row],[Coffee Type]]="Exc", "Excelsa", IF(Orders[[#This Row],[Coffee Type]]="Ara", "Arabica", IF(Orders[[#This Row],[Coffee Type]]="Lib", "Liberica", ""))))</f>
        <v>Liberica</v>
      </c>
      <c r="O7" t="str">
        <f>IF(Orders[[#This Row],[Roast Type]]="M", "Medium", IF(Orders[[#This Row],[Roast Type]]="L", "Light", IF(Orders[[#This Row],[Roast Type]]="D", "Dark", "")))</f>
        <v>Dark</v>
      </c>
      <c r="P7" t="str">
        <f>_xlfn.XLOOKUP(Orders[[#This Row],[Customer ID]], customers!$A$1:$A$1001, customers!$I$1:$I$1001, ,0)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 customers!$G$1:$G$1001,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IF(Orders[[#This Row],[Coffee Type]]="Rob", "Robusta", IF(Orders[[#This Row],[Coffee Type]]="Exc", "Excelsa", IF(Orders[[#This Row],[Coffee Type]]="Ara", "Arabica", IF(Orders[[#This Row],[Coffee Type]]="Lib", "Liberica", ""))))</f>
        <v>Excelsa</v>
      </c>
      <c r="O8" t="str">
        <f>IF(Orders[[#This Row],[Roast Type]]="M", "Medium", IF(Orders[[#This Row],[Roast Type]]="L", "Light", IF(Orders[[#This Row],[Roast Type]]="D", "Dark", "")))</f>
        <v>Dark</v>
      </c>
      <c r="P8" t="str">
        <f>_xlfn.XLOOKUP(Orders[[#This Row],[Customer ID]], customers!$A$1:$A$1001, customers!$I$1:$I$1001, ,0)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 customers!$G$1:$G$1001,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IF(Orders[[#This Row],[Coffee Type]]="Rob", "Robusta", IF(Orders[[#This Row],[Coffee Type]]="Exc", "Excelsa", IF(Orders[[#This Row],[Coffee Type]]="Ara", "Arabica", IF(Orders[[#This Row],[Coffee Type]]="Lib", "Liberica", ""))))</f>
        <v>Liberica</v>
      </c>
      <c r="O9" t="str">
        <f>IF(Orders[[#This Row],[Roast Type]]="M", "Medium", IF(Orders[[#This Row],[Roast Type]]="L", "Light", IF(Orders[[#This Row],[Roast Type]]="D", "Dark", "")))</f>
        <v>Light</v>
      </c>
      <c r="P9" t="str">
        <f>_xlfn.XLOOKUP(Orders[[#This Row],[Customer ID]], customers!$A$1:$A$1001, customers!$I$1:$I$1001, ,0)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 customers!$G$1:$G$1001,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IF(Orders[[#This Row],[Coffee Type]]="Rob", "Robusta", IF(Orders[[#This Row],[Coffee Type]]="Exc", "Excelsa", IF(Orders[[#This Row],[Coffee Type]]="Ara", "Arabica", IF(Orders[[#This Row],[Coffee Type]]="Lib", "Liberica", ""))))</f>
        <v>Robusta</v>
      </c>
      <c r="O10" t="str">
        <f>IF(Orders[[#This Row],[Roast Type]]="M", "Medium", IF(Orders[[#This Row],[Roast Type]]="L", "Light", IF(Orders[[#This Row],[Roast Type]]="D", "Dark", "")))</f>
        <v>Medium</v>
      </c>
      <c r="P10" t="str">
        <f>_xlfn.XLOOKUP(Orders[[#This Row],[Customer ID]], customers!$A$1:$A$1001, customers!$I$1:$I$1001, ,0)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 customers!$G$1:$G$1001,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IF(Orders[[#This Row],[Coffee Type]]="Rob", "Robusta", IF(Orders[[#This Row],[Coffee Type]]="Exc", "Excelsa", IF(Orders[[#This Row],[Coffee Type]]="Ara", "Arabica", IF(Orders[[#This Row],[Coffee Type]]="Lib", "Liberica", ""))))</f>
        <v>Robusta</v>
      </c>
      <c r="O11" t="str">
        <f>IF(Orders[[#This Row],[Roast Type]]="M", "Medium", IF(Orders[[#This Row],[Roast Type]]="L", "Light", IF(Orders[[#This Row],[Roast Type]]="D", "Dark", "")))</f>
        <v>Medium</v>
      </c>
      <c r="P11" t="str">
        <f>_xlfn.XLOOKUP(Orders[[#This Row],[Customer ID]], customers!$A$1:$A$1001, customers!$I$1:$I$1001, ,0)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 customers!$G$1:$G$1001,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IF(Orders[[#This Row],[Coffee Type]]="Rob", "Robusta", IF(Orders[[#This Row],[Coffee Type]]="Exc", "Excelsa", IF(Orders[[#This Row],[Coffee Type]]="Ara", "Arabica", IF(Orders[[#This Row],[Coffee Type]]="Lib", "Liberica", ""))))</f>
        <v>Arabica</v>
      </c>
      <c r="O12" t="str">
        <f>IF(Orders[[#This Row],[Roast Type]]="M", "Medium", IF(Orders[[#This Row],[Roast Type]]="L", "Light", IF(Orders[[#This Row],[Roast Type]]="D", "Dark", "")))</f>
        <v>Dark</v>
      </c>
      <c r="P12" t="str">
        <f>_xlfn.XLOOKUP(Orders[[#This Row],[Customer ID]], customers!$A$1:$A$1001, customers!$I$1:$I$1001, ,0)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 customers!$G$1:$G$1001,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IF(Orders[[#This Row],[Coffee Type]]="Rob", "Robusta", IF(Orders[[#This Row],[Coffee Type]]="Exc", "Excelsa", IF(Orders[[#This Row],[Coffee Type]]="Ara", "Arabica", IF(Orders[[#This Row],[Coffee Type]]="Lib", "Liberica", ""))))</f>
        <v>Excelsa</v>
      </c>
      <c r="O13" t="str">
        <f>IF(Orders[[#This Row],[Roast Type]]="M", "Medium", IF(Orders[[#This Row],[Roast Type]]="L", "Light", IF(Orders[[#This Row],[Roast Type]]="D", "Dark", "")))</f>
        <v>Light</v>
      </c>
      <c r="P13" t="str">
        <f>_xlfn.XLOOKUP(Orders[[#This Row],[Customer ID]], customers!$A$1:$A$1001, customers!$I$1:$I$1001, ,0)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 customers!$G$1:$G$1001,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IF(Orders[[#This Row],[Coffee Type]]="Rob", "Robusta", IF(Orders[[#This Row],[Coffee Type]]="Exc", "Excelsa", IF(Orders[[#This Row],[Coffee Type]]="Ara", "Arabica", IF(Orders[[#This Row],[Coffee Type]]="Lib", "Liberica", ""))))</f>
        <v>Robusta</v>
      </c>
      <c r="O14" t="str">
        <f>IF(Orders[[#This Row],[Roast Type]]="M", "Medium", IF(Orders[[#This Row],[Roast Type]]="L", "Light", IF(Orders[[#This Row],[Roast Type]]="D", "Dark", "")))</f>
        <v>Medium</v>
      </c>
      <c r="P14" t="str">
        <f>_xlfn.XLOOKUP(Orders[[#This Row],[Customer ID]], customers!$A$1:$A$1001, customers!$I$1:$I$1001, ,0)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 customers!$G$1:$G$1001,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IF(Orders[[#This Row],[Coffee Type]]="Rob", "Robusta", IF(Orders[[#This Row],[Coffee Type]]="Exc", "Excelsa", IF(Orders[[#This Row],[Coffee Type]]="Ara", "Arabica", IF(Orders[[#This Row],[Coffee Type]]="Lib", "Liberica", ""))))</f>
        <v>Robusta</v>
      </c>
      <c r="O15" t="str">
        <f>IF(Orders[[#This Row],[Roast Type]]="M", "Medium", IF(Orders[[#This Row],[Roast Type]]="L", "Light", IF(Orders[[#This Row],[Roast Type]]="D", "Dark", "")))</f>
        <v>Dark</v>
      </c>
      <c r="P15" t="str">
        <f>_xlfn.XLOOKUP(Orders[[#This Row],[Customer ID]], customers!$A$1:$A$1001, customers!$I$1:$I$1001, ,0)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 customers!$G$1:$G$1001,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IF(Orders[[#This Row],[Coffee Type]]="Rob", "Robusta", IF(Orders[[#This Row],[Coffee Type]]="Exc", "Excelsa", IF(Orders[[#This Row],[Coffee Type]]="Ara", "Arabica", IF(Orders[[#This Row],[Coffee Type]]="Lib", "Liberica", ""))))</f>
        <v>Liberica</v>
      </c>
      <c r="O16" t="str">
        <f>IF(Orders[[#This Row],[Roast Type]]="M", "Medium", IF(Orders[[#This Row],[Roast Type]]="L", "Light", IF(Orders[[#This Row],[Roast Type]]="D", "Dark", "")))</f>
        <v>Dark</v>
      </c>
      <c r="P16" t="str">
        <f>_xlfn.XLOOKUP(Orders[[#This Row],[Customer ID]], customers!$A$1:$A$1001, customers!$I$1:$I$1001, ,0)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 customers!$G$1:$G$1001,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IF(Orders[[#This Row],[Coffee Type]]="Rob", "Robusta", IF(Orders[[#This Row],[Coffee Type]]="Exc", "Excelsa", IF(Orders[[#This Row],[Coffee Type]]="Ara", "Arabica", IF(Orders[[#This Row],[Coffee Type]]="Lib", "Liberica", ""))))</f>
        <v>Robusta</v>
      </c>
      <c r="O17" t="str">
        <f>IF(Orders[[#This Row],[Roast Type]]="M", "Medium", IF(Orders[[#This Row],[Roast Type]]="L", "Light", IF(Orders[[#This Row],[Roast Type]]="D", "Dark", "")))</f>
        <v>Medium</v>
      </c>
      <c r="P17" t="str">
        <f>_xlfn.XLOOKUP(Orders[[#This Row],[Customer ID]], customers!$A$1:$A$1001, customers!$I$1:$I$1001, ,0)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 customers!$G$1:$G$1001,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IF(Orders[[#This Row],[Coffee Type]]="Rob", "Robusta", IF(Orders[[#This Row],[Coffee Type]]="Exc", "Excelsa", IF(Orders[[#This Row],[Coffee Type]]="Ara", "Arabica", IF(Orders[[#This Row],[Coffee Type]]="Lib", "Liberica", ""))))</f>
        <v>Arabica</v>
      </c>
      <c r="O18" t="str">
        <f>IF(Orders[[#This Row],[Roast Type]]="M", "Medium", IF(Orders[[#This Row],[Roast Type]]="L", "Light", IF(Orders[[#This Row],[Roast Type]]="D", "Dark", "")))</f>
        <v>Medium</v>
      </c>
      <c r="P18" t="str">
        <f>_xlfn.XLOOKUP(Orders[[#This Row],[Customer ID]], customers!$A$1:$A$1001, customers!$I$1:$I$1001, ,0)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 customers!$G$1:$G$1001,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IF(Orders[[#This Row],[Coffee Type]]="Rob", "Robusta", IF(Orders[[#This Row],[Coffee Type]]="Exc", "Excelsa", IF(Orders[[#This Row],[Coffee Type]]="Ara", "Arabica", IF(Orders[[#This Row],[Coffee Type]]="Lib", "Liberica", ""))))</f>
        <v>Arabica</v>
      </c>
      <c r="O19" t="str">
        <f>IF(Orders[[#This Row],[Roast Type]]="M", "Medium", IF(Orders[[#This Row],[Roast Type]]="L", "Light", IF(Orders[[#This Row],[Roast Type]]="D", "Dark", "")))</f>
        <v>Light</v>
      </c>
      <c r="P19" t="str">
        <f>_xlfn.XLOOKUP(Orders[[#This Row],[Customer ID]], customers!$A$1:$A$1001, customers!$I$1:$I$1001, ,0)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 customers!$G$1:$G$1001,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IF(Orders[[#This Row],[Coffee Type]]="Rob", "Robusta", IF(Orders[[#This Row],[Coffee Type]]="Exc", "Excelsa", IF(Orders[[#This Row],[Coffee Type]]="Ara", "Arabica", IF(Orders[[#This Row],[Coffee Type]]="Lib", "Liberica", ""))))</f>
        <v>Robusta</v>
      </c>
      <c r="O20" t="str">
        <f>IF(Orders[[#This Row],[Roast Type]]="M", "Medium", IF(Orders[[#This Row],[Roast Type]]="L", "Light", IF(Orders[[#This Row],[Roast Type]]="D", "Dark", "")))</f>
        <v>Dark</v>
      </c>
      <c r="P20" t="str">
        <f>_xlfn.XLOOKUP(Orders[[#This Row],[Customer ID]], customers!$A$1:$A$1001, customers!$I$1:$I$1001, ,0)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 customers!$G$1:$G$1001,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IF(Orders[[#This Row],[Coffee Type]]="Rob", "Robusta", IF(Orders[[#This Row],[Coffee Type]]="Exc", "Excelsa", IF(Orders[[#This Row],[Coffee Type]]="Ara", "Arabica", IF(Orders[[#This Row],[Coffee Type]]="Lib", "Liberica", ""))))</f>
        <v>Arabica</v>
      </c>
      <c r="O21" t="str">
        <f>IF(Orders[[#This Row],[Roast Type]]="M", "Medium", IF(Orders[[#This Row],[Roast Type]]="L", "Light", IF(Orders[[#This Row],[Roast Type]]="D", "Dark", "")))</f>
        <v>Medium</v>
      </c>
      <c r="P21" t="str">
        <f>_xlfn.XLOOKUP(Orders[[#This Row],[Customer ID]], customers!$A$1:$A$1001, customers!$I$1:$I$1001, ,0)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 customers!$G$1:$G$1001,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IF(Orders[[#This Row],[Coffee Type]]="Rob", "Robusta", IF(Orders[[#This Row],[Coffee Type]]="Exc", "Excelsa", IF(Orders[[#This Row],[Coffee Type]]="Ara", "Arabica", IF(Orders[[#This Row],[Coffee Type]]="Lib", "Liberica", ""))))</f>
        <v>Excelsa</v>
      </c>
      <c r="O22" t="str">
        <f>IF(Orders[[#This Row],[Roast Type]]="M", "Medium", IF(Orders[[#This Row],[Roast Type]]="L", "Light", IF(Orders[[#This Row],[Roast Type]]="D", "Dark", "")))</f>
        <v>Dark</v>
      </c>
      <c r="P22" t="str">
        <f>_xlfn.XLOOKUP(Orders[[#This Row],[Customer ID]], customers!$A$1:$A$1001, customers!$I$1:$I$1001, ,0)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 customers!$G$1:$G$1001,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IF(Orders[[#This Row],[Coffee Type]]="Rob", "Robusta", IF(Orders[[#This Row],[Coffee Type]]="Exc", "Excelsa", IF(Orders[[#This Row],[Coffee Type]]="Ara", "Arabica", IF(Orders[[#This Row],[Coffee Type]]="Lib", "Liberica", ""))))</f>
        <v>Arabica</v>
      </c>
      <c r="O23" t="str">
        <f>IF(Orders[[#This Row],[Roast Type]]="M", "Medium", IF(Orders[[#This Row],[Roast Type]]="L", "Light", IF(Orders[[#This Row],[Roast Type]]="D", "Dark", "")))</f>
        <v>Dark</v>
      </c>
      <c r="P23" t="str">
        <f>_xlfn.XLOOKUP(Orders[[#This Row],[Customer ID]], customers!$A$1:$A$1001, customers!$I$1:$I$1001, ,0)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 customers!$G$1:$G$1001,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IF(Orders[[#This Row],[Coffee Type]]="Rob", "Robusta", IF(Orders[[#This Row],[Coffee Type]]="Exc", "Excelsa", IF(Orders[[#This Row],[Coffee Type]]="Ara", "Arabica", IF(Orders[[#This Row],[Coffee Type]]="Lib", "Liberica", ""))))</f>
        <v>Robusta</v>
      </c>
      <c r="O24" t="str">
        <f>IF(Orders[[#This Row],[Roast Type]]="M", "Medium", IF(Orders[[#This Row],[Roast Type]]="L", "Light", IF(Orders[[#This Row],[Roast Type]]="D", "Dark", "")))</f>
        <v>Medium</v>
      </c>
      <c r="P24" t="str">
        <f>_xlfn.XLOOKUP(Orders[[#This Row],[Customer ID]], customers!$A$1:$A$1001, customers!$I$1:$I$1001, ,0)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 customers!$G$1:$G$1001,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IF(Orders[[#This Row],[Coffee Type]]="Rob", "Robusta", IF(Orders[[#This Row],[Coffee Type]]="Exc", "Excelsa", IF(Orders[[#This Row],[Coffee Type]]="Ara", "Arabica", IF(Orders[[#This Row],[Coffee Type]]="Lib", "Liberica", ""))))</f>
        <v>Arabica</v>
      </c>
      <c r="O25" t="str">
        <f>IF(Orders[[#This Row],[Roast Type]]="M", "Medium", IF(Orders[[#This Row],[Roast Type]]="L", "Light", IF(Orders[[#This Row],[Roast Type]]="D", "Dark", "")))</f>
        <v>Dark</v>
      </c>
      <c r="P25" t="str">
        <f>_xlfn.XLOOKUP(Orders[[#This Row],[Customer ID]], customers!$A$1:$A$1001, customers!$I$1:$I$1001, ,0)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 customers!$G$1:$G$1001,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IF(Orders[[#This Row],[Coffee Type]]="Rob", "Robusta", IF(Orders[[#This Row],[Coffee Type]]="Exc", "Excelsa", IF(Orders[[#This Row],[Coffee Type]]="Ara", "Arabica", IF(Orders[[#This Row],[Coffee Type]]="Lib", "Liberica", ""))))</f>
        <v>Arabica</v>
      </c>
      <c r="O26" t="str">
        <f>IF(Orders[[#This Row],[Roast Type]]="M", "Medium", IF(Orders[[#This Row],[Roast Type]]="L", "Light", IF(Orders[[#This Row],[Roast Type]]="D", "Dark", "")))</f>
        <v>Medium</v>
      </c>
      <c r="P26" t="str">
        <f>_xlfn.XLOOKUP(Orders[[#This Row],[Customer ID]], customers!$A$1:$A$1001, customers!$I$1:$I$1001, ,0)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 customers!$G$1:$G$1001,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IF(Orders[[#This Row],[Coffee Type]]="Rob", "Robusta", IF(Orders[[#This Row],[Coffee Type]]="Exc", "Excelsa", IF(Orders[[#This Row],[Coffee Type]]="Ara", "Arabica", IF(Orders[[#This Row],[Coffee Type]]="Lib", "Liberica", ""))))</f>
        <v>Excelsa</v>
      </c>
      <c r="O27" t="str">
        <f>IF(Orders[[#This Row],[Roast Type]]="M", "Medium", IF(Orders[[#This Row],[Roast Type]]="L", "Light", IF(Orders[[#This Row],[Roast Type]]="D", "Dark", "")))</f>
        <v>Medium</v>
      </c>
      <c r="P27" t="str">
        <f>_xlfn.XLOOKUP(Orders[[#This Row],[Customer ID]], customers!$A$1:$A$1001, customers!$I$1:$I$1001, ,0)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 customers!$G$1:$G$1001,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IF(Orders[[#This Row],[Coffee Type]]="Rob", "Robusta", IF(Orders[[#This Row],[Coffee Type]]="Exc", "Excelsa", IF(Orders[[#This Row],[Coffee Type]]="Ara", "Arabica", IF(Orders[[#This Row],[Coffee Type]]="Lib", "Liberica", ""))))</f>
        <v>Arabica</v>
      </c>
      <c r="O28" t="str">
        <f>IF(Orders[[#This Row],[Roast Type]]="M", "Medium", IF(Orders[[#This Row],[Roast Type]]="L", "Light", IF(Orders[[#This Row],[Roast Type]]="D", "Dark", "")))</f>
        <v>Medium</v>
      </c>
      <c r="P28" t="str">
        <f>_xlfn.XLOOKUP(Orders[[#This Row],[Customer ID]], customers!$A$1:$A$1001, customers!$I$1:$I$1001, ,0)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 customers!$G$1:$G$1001,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IF(Orders[[#This Row],[Coffee Type]]="Rob", "Robusta", IF(Orders[[#This Row],[Coffee Type]]="Exc", "Excelsa", IF(Orders[[#This Row],[Coffee Type]]="Ara", "Arabica", IF(Orders[[#This Row],[Coffee Type]]="Lib", "Liberica", ""))))</f>
        <v>Arabica</v>
      </c>
      <c r="O29" t="str">
        <f>IF(Orders[[#This Row],[Roast Type]]="M", "Medium", IF(Orders[[#This Row],[Roast Type]]="L", "Light", IF(Orders[[#This Row],[Roast Type]]="D", "Dark", "")))</f>
        <v>Medium</v>
      </c>
      <c r="P29" t="str">
        <f>_xlfn.XLOOKUP(Orders[[#This Row],[Customer ID]], customers!$A$1:$A$1001, customers!$I$1:$I$1001, ,0)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 customers!$G$1:$G$1001,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IF(Orders[[#This Row],[Coffee Type]]="Rob", "Robusta", IF(Orders[[#This Row],[Coffee Type]]="Exc", "Excelsa", IF(Orders[[#This Row],[Coffee Type]]="Ara", "Arabica", IF(Orders[[#This Row],[Coffee Type]]="Lib", "Liberica", ""))))</f>
        <v>Arabica</v>
      </c>
      <c r="O30" t="str">
        <f>IF(Orders[[#This Row],[Roast Type]]="M", "Medium", IF(Orders[[#This Row],[Roast Type]]="L", "Light", IF(Orders[[#This Row],[Roast Type]]="D", "Dark", "")))</f>
        <v>Dark</v>
      </c>
      <c r="P30" t="str">
        <f>_xlfn.XLOOKUP(Orders[[#This Row],[Customer ID]], customers!$A$1:$A$1001, customers!$I$1:$I$1001, ,0)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 customers!$G$1:$G$1001,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IF(Orders[[#This Row],[Coffee Type]]="Rob", "Robusta", IF(Orders[[#This Row],[Coffee Type]]="Exc", "Excelsa", IF(Orders[[#This Row],[Coffee Type]]="Ara", "Arabica", IF(Orders[[#This Row],[Coffee Type]]="Lib", "Liberica", ""))))</f>
        <v>Arabica</v>
      </c>
      <c r="O31" t="str">
        <f>IF(Orders[[#This Row],[Roast Type]]="M", "Medium", IF(Orders[[#This Row],[Roast Type]]="L", "Light", IF(Orders[[#This Row],[Roast Type]]="D", "Dark", "")))</f>
        <v>Dark</v>
      </c>
      <c r="P31" t="str">
        <f>_xlfn.XLOOKUP(Orders[[#This Row],[Customer ID]], customers!$A$1:$A$1001, customers!$I$1:$I$1001, ,0)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 customers!$G$1:$G$1001,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IF(Orders[[#This Row],[Coffee Type]]="Rob", "Robusta", IF(Orders[[#This Row],[Coffee Type]]="Exc", "Excelsa", IF(Orders[[#This Row],[Coffee Type]]="Ara", "Arabica", IF(Orders[[#This Row],[Coffee Type]]="Lib", "Liberica", ""))))</f>
        <v>Liberica</v>
      </c>
      <c r="O32" t="str">
        <f>IF(Orders[[#This Row],[Roast Type]]="M", "Medium", IF(Orders[[#This Row],[Roast Type]]="L", "Light", IF(Orders[[#This Row],[Roast Type]]="D", "Dark", "")))</f>
        <v>Medium</v>
      </c>
      <c r="P32" t="str">
        <f>_xlfn.XLOOKUP(Orders[[#This Row],[Customer ID]], customers!$A$1:$A$1001, customers!$I$1:$I$1001, ,0)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 customers!$G$1:$G$1001,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IF(Orders[[#This Row],[Coffee Type]]="Rob", "Robusta", IF(Orders[[#This Row],[Coffee Type]]="Exc", "Excelsa", IF(Orders[[#This Row],[Coffee Type]]="Ara", "Arabica", IF(Orders[[#This Row],[Coffee Type]]="Lib", "Liberica", ""))))</f>
        <v>Arabica</v>
      </c>
      <c r="O33" t="str">
        <f>IF(Orders[[#This Row],[Roast Type]]="M", "Medium", IF(Orders[[#This Row],[Roast Type]]="L", "Light", IF(Orders[[#This Row],[Roast Type]]="D", "Dark", "")))</f>
        <v>Dark</v>
      </c>
      <c r="P33" t="str">
        <f>_xlfn.XLOOKUP(Orders[[#This Row],[Customer ID]], customers!$A$1:$A$1001, customers!$I$1:$I$1001, ,0)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 customers!$G$1:$G$1001,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IF(Orders[[#This Row],[Coffee Type]]="Rob", "Robusta", IF(Orders[[#This Row],[Coffee Type]]="Exc", "Excelsa", IF(Orders[[#This Row],[Coffee Type]]="Ara", "Arabica", IF(Orders[[#This Row],[Coffee Type]]="Lib", "Liberica", ""))))</f>
        <v>Liberica</v>
      </c>
      <c r="O34" t="str">
        <f>IF(Orders[[#This Row],[Roast Type]]="M", "Medium", IF(Orders[[#This Row],[Roast Type]]="L", "Light", IF(Orders[[#This Row],[Roast Type]]="D", "Dark", "")))</f>
        <v>Medium</v>
      </c>
      <c r="P34" t="str">
        <f>_xlfn.XLOOKUP(Orders[[#This Row],[Customer ID]], customers!$A$1:$A$1001, customers!$I$1:$I$1001, ,0)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 customers!$G$1:$G$1001,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IF(Orders[[#This Row],[Coffee Type]]="Rob", "Robusta", IF(Orders[[#This Row],[Coffee Type]]="Exc", "Excelsa", IF(Orders[[#This Row],[Coffee Type]]="Ara", "Arabica", IF(Orders[[#This Row],[Coffee Type]]="Lib", "Liberica", ""))))</f>
        <v>Liberica</v>
      </c>
      <c r="O35" t="str">
        <f>IF(Orders[[#This Row],[Roast Type]]="M", "Medium", IF(Orders[[#This Row],[Roast Type]]="L", "Light", IF(Orders[[#This Row],[Roast Type]]="D", "Dark", "")))</f>
        <v>Light</v>
      </c>
      <c r="P35" t="str">
        <f>_xlfn.XLOOKUP(Orders[[#This Row],[Customer ID]], customers!$A$1:$A$1001, customers!$I$1:$I$1001, ,0)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 customers!$G$1:$G$1001,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IF(Orders[[#This Row],[Coffee Type]]="Rob", "Robusta", IF(Orders[[#This Row],[Coffee Type]]="Exc", "Excelsa", IF(Orders[[#This Row],[Coffee Type]]="Ara", "Arabica", IF(Orders[[#This Row],[Coffee Type]]="Lib", "Liberica", ""))))</f>
        <v>Liberica</v>
      </c>
      <c r="O36" t="str">
        <f>IF(Orders[[#This Row],[Roast Type]]="M", "Medium", IF(Orders[[#This Row],[Roast Type]]="L", "Light", IF(Orders[[#This Row],[Roast Type]]="D", "Dark", "")))</f>
        <v>Light</v>
      </c>
      <c r="P36" t="str">
        <f>_xlfn.XLOOKUP(Orders[[#This Row],[Customer ID]], customers!$A$1:$A$1001, customers!$I$1:$I$1001, ,0)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 customers!$G$1:$G$1001,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IF(Orders[[#This Row],[Coffee Type]]="Rob", "Robusta", IF(Orders[[#This Row],[Coffee Type]]="Exc", "Excelsa", IF(Orders[[#This Row],[Coffee Type]]="Ara", "Arabica", IF(Orders[[#This Row],[Coffee Type]]="Lib", "Liberica", ""))))</f>
        <v>Arabica</v>
      </c>
      <c r="O37" t="str">
        <f>IF(Orders[[#This Row],[Roast Type]]="M", "Medium", IF(Orders[[#This Row],[Roast Type]]="L", "Light", IF(Orders[[#This Row],[Roast Type]]="D", "Dark", "")))</f>
        <v>Dark</v>
      </c>
      <c r="P37" t="str">
        <f>_xlfn.XLOOKUP(Orders[[#This Row],[Customer ID]], customers!$A$1:$A$1001, customers!$I$1:$I$1001, ,0)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 customers!$G$1:$G$1001,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IF(Orders[[#This Row],[Coffee Type]]="Rob", "Robusta", IF(Orders[[#This Row],[Coffee Type]]="Exc", "Excelsa", IF(Orders[[#This Row],[Coffee Type]]="Ara", "Arabica", IF(Orders[[#This Row],[Coffee Type]]="Lib", "Liberica", ""))))</f>
        <v>Liberica</v>
      </c>
      <c r="O38" t="str">
        <f>IF(Orders[[#This Row],[Roast Type]]="M", "Medium", IF(Orders[[#This Row],[Roast Type]]="L", "Light", IF(Orders[[#This Row],[Roast Type]]="D", "Dark", "")))</f>
        <v>Medium</v>
      </c>
      <c r="P38" t="str">
        <f>_xlfn.XLOOKUP(Orders[[#This Row],[Customer ID]], customers!$A$1:$A$1001, customers!$I$1:$I$1001, ,0)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 customers!$G$1:$G$1001,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IF(Orders[[#This Row],[Coffee Type]]="Rob", "Robusta", IF(Orders[[#This Row],[Coffee Type]]="Exc", "Excelsa", IF(Orders[[#This Row],[Coffee Type]]="Ara", "Arabica", IF(Orders[[#This Row],[Coffee Type]]="Lib", "Liberica", ""))))</f>
        <v>Liberica</v>
      </c>
      <c r="O39" t="str">
        <f>IF(Orders[[#This Row],[Roast Type]]="M", "Medium", IF(Orders[[#This Row],[Roast Type]]="L", "Light", IF(Orders[[#This Row],[Roast Type]]="D", "Dark", "")))</f>
        <v>Light</v>
      </c>
      <c r="P39" t="str">
        <f>_xlfn.XLOOKUP(Orders[[#This Row],[Customer ID]], customers!$A$1:$A$1001, customers!$I$1:$I$1001, ,0)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 customers!$G$1:$G$1001,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IF(Orders[[#This Row],[Coffee Type]]="Rob", "Robusta", IF(Orders[[#This Row],[Coffee Type]]="Exc", "Excelsa", IF(Orders[[#This Row],[Coffee Type]]="Ara", "Arabica", IF(Orders[[#This Row],[Coffee Type]]="Lib", "Liberica", ""))))</f>
        <v>Robusta</v>
      </c>
      <c r="O40" t="str">
        <f>IF(Orders[[#This Row],[Roast Type]]="M", "Medium", IF(Orders[[#This Row],[Roast Type]]="L", "Light", IF(Orders[[#This Row],[Roast Type]]="D", "Dark", "")))</f>
        <v>Medium</v>
      </c>
      <c r="P40" t="str">
        <f>_xlfn.XLOOKUP(Orders[[#This Row],[Customer ID]], customers!$A$1:$A$1001, customers!$I$1:$I$1001, ,0)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 customers!$G$1:$G$1001,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IF(Orders[[#This Row],[Coffee Type]]="Rob", "Robusta", IF(Orders[[#This Row],[Coffee Type]]="Exc", "Excelsa", IF(Orders[[#This Row],[Coffee Type]]="Ara", "Arabica", IF(Orders[[#This Row],[Coffee Type]]="Lib", "Liberica", ""))))</f>
        <v>Robusta</v>
      </c>
      <c r="O41" t="str">
        <f>IF(Orders[[#This Row],[Roast Type]]="M", "Medium", IF(Orders[[#This Row],[Roast Type]]="L", "Light", IF(Orders[[#This Row],[Roast Type]]="D", "Dark", "")))</f>
        <v>Medium</v>
      </c>
      <c r="P41" t="str">
        <f>_xlfn.XLOOKUP(Orders[[#This Row],[Customer ID]], customers!$A$1:$A$1001, customers!$I$1:$I$1001, ,0)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 customers!$G$1:$G$1001,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IF(Orders[[#This Row],[Coffee Type]]="Rob", "Robusta", IF(Orders[[#This Row],[Coffee Type]]="Exc", "Excelsa", IF(Orders[[#This Row],[Coffee Type]]="Ara", "Arabica", IF(Orders[[#This Row],[Coffee Type]]="Lib", "Liberica", ""))))</f>
        <v>Liberica</v>
      </c>
      <c r="O42" t="str">
        <f>IF(Orders[[#This Row],[Roast Type]]="M", "Medium", IF(Orders[[#This Row],[Roast Type]]="L", "Light", IF(Orders[[#This Row],[Roast Type]]="D", "Dark", "")))</f>
        <v>Medium</v>
      </c>
      <c r="P42" t="str">
        <f>_xlfn.XLOOKUP(Orders[[#This Row],[Customer ID]], customers!$A$1:$A$1001, customers!$I$1:$I$1001, ,0)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 customers!$G$1:$G$1001,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IF(Orders[[#This Row],[Coffee Type]]="Rob", "Robusta", IF(Orders[[#This Row],[Coffee Type]]="Exc", "Excelsa", IF(Orders[[#This Row],[Coffee Type]]="Ara", "Arabica", IF(Orders[[#This Row],[Coffee Type]]="Lib", "Liberica", ""))))</f>
        <v>Excelsa</v>
      </c>
      <c r="O43" t="str">
        <f>IF(Orders[[#This Row],[Roast Type]]="M", "Medium", IF(Orders[[#This Row],[Roast Type]]="L", "Light", IF(Orders[[#This Row],[Roast Type]]="D", "Dark", "")))</f>
        <v>Dark</v>
      </c>
      <c r="P43" t="str">
        <f>_xlfn.XLOOKUP(Orders[[#This Row],[Customer ID]], customers!$A$1:$A$1001, customers!$I$1:$I$1001, ,0)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 customers!$G$1:$G$1001,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IF(Orders[[#This Row],[Coffee Type]]="Rob", "Robusta", IF(Orders[[#This Row],[Coffee Type]]="Exc", "Excelsa", IF(Orders[[#This Row],[Coffee Type]]="Ara", "Arabica", IF(Orders[[#This Row],[Coffee Type]]="Lib", "Liberica", ""))))</f>
        <v>Robusta</v>
      </c>
      <c r="O44" t="str">
        <f>IF(Orders[[#This Row],[Roast Type]]="M", "Medium", IF(Orders[[#This Row],[Roast Type]]="L", "Light", IF(Orders[[#This Row],[Roast Type]]="D", "Dark", "")))</f>
        <v>Dark</v>
      </c>
      <c r="P44" t="str">
        <f>_xlfn.XLOOKUP(Orders[[#This Row],[Customer ID]], customers!$A$1:$A$1001, customers!$I$1:$I$1001, ,0)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 customers!$G$1:$G$1001,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IF(Orders[[#This Row],[Coffee Type]]="Rob", "Robusta", IF(Orders[[#This Row],[Coffee Type]]="Exc", "Excelsa", IF(Orders[[#This Row],[Coffee Type]]="Ara", "Arabica", IF(Orders[[#This Row],[Coffee Type]]="Lib", "Liberica", ""))))</f>
        <v>Liberica</v>
      </c>
      <c r="O45" t="str">
        <f>IF(Orders[[#This Row],[Roast Type]]="M", "Medium", IF(Orders[[#This Row],[Roast Type]]="L", "Light", IF(Orders[[#This Row],[Roast Type]]="D", "Dark", "")))</f>
        <v>Light</v>
      </c>
      <c r="P45" t="str">
        <f>_xlfn.XLOOKUP(Orders[[#This Row],[Customer ID]], customers!$A$1:$A$1001, customers!$I$1:$I$1001, ,0)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 customers!$G$1:$G$1001,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IF(Orders[[#This Row],[Coffee Type]]="Rob", "Robusta", IF(Orders[[#This Row],[Coffee Type]]="Exc", "Excelsa", IF(Orders[[#This Row],[Coffee Type]]="Ara", "Arabica", IF(Orders[[#This Row],[Coffee Type]]="Lib", "Liberica", ""))))</f>
        <v>Excelsa</v>
      </c>
      <c r="O46" t="str">
        <f>IF(Orders[[#This Row],[Roast Type]]="M", "Medium", IF(Orders[[#This Row],[Roast Type]]="L", "Light", IF(Orders[[#This Row],[Roast Type]]="D", "Dark", "")))</f>
        <v>Medium</v>
      </c>
      <c r="P46" t="str">
        <f>_xlfn.XLOOKUP(Orders[[#This Row],[Customer ID]], customers!$A$1:$A$1001, customers!$I$1:$I$1001, ,0)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 customers!$G$1:$G$1001,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IF(Orders[[#This Row],[Coffee Type]]="Rob", "Robusta", IF(Orders[[#This Row],[Coffee Type]]="Exc", "Excelsa", IF(Orders[[#This Row],[Coffee Type]]="Ara", "Arabica", IF(Orders[[#This Row],[Coffee Type]]="Lib", "Liberica", ""))))</f>
        <v>Liberica</v>
      </c>
      <c r="O47" t="str">
        <f>IF(Orders[[#This Row],[Roast Type]]="M", "Medium", IF(Orders[[#This Row],[Roast Type]]="L", "Light", IF(Orders[[#This Row],[Roast Type]]="D", "Dark", "")))</f>
        <v>Dark</v>
      </c>
      <c r="P47" t="str">
        <f>_xlfn.XLOOKUP(Orders[[#This Row],[Customer ID]], customers!$A$1:$A$1001, customers!$I$1:$I$1001, ,0)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 customers!$G$1:$G$1001,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IF(Orders[[#This Row],[Coffee Type]]="Rob", "Robusta", IF(Orders[[#This Row],[Coffee Type]]="Exc", "Excelsa", IF(Orders[[#This Row],[Coffee Type]]="Ara", "Arabica", IF(Orders[[#This Row],[Coffee Type]]="Lib", "Liberica", ""))))</f>
        <v>Excelsa</v>
      </c>
      <c r="O48" t="str">
        <f>IF(Orders[[#This Row],[Roast Type]]="M", "Medium", IF(Orders[[#This Row],[Roast Type]]="L", "Light", IF(Orders[[#This Row],[Roast Type]]="D", "Dark", "")))</f>
        <v>Medium</v>
      </c>
      <c r="P48" t="str">
        <f>_xlfn.XLOOKUP(Orders[[#This Row],[Customer ID]], customers!$A$1:$A$1001, customers!$I$1:$I$1001, ,0)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 customers!$G$1:$G$1001,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IF(Orders[[#This Row],[Coffee Type]]="Rob", "Robusta", IF(Orders[[#This Row],[Coffee Type]]="Exc", "Excelsa", IF(Orders[[#This Row],[Coffee Type]]="Ara", "Arabica", IF(Orders[[#This Row],[Coffee Type]]="Lib", "Liberica", ""))))</f>
        <v>Arabica</v>
      </c>
      <c r="O49" t="str">
        <f>IF(Orders[[#This Row],[Roast Type]]="M", "Medium", IF(Orders[[#This Row],[Roast Type]]="L", "Light", IF(Orders[[#This Row],[Roast Type]]="D", "Dark", "")))</f>
        <v>Light</v>
      </c>
      <c r="P49" t="str">
        <f>_xlfn.XLOOKUP(Orders[[#This Row],[Customer ID]], customers!$A$1:$A$1001, customers!$I$1:$I$1001, ,0)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 customers!$G$1:$G$1001,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IF(Orders[[#This Row],[Coffee Type]]="Rob", "Robusta", IF(Orders[[#This Row],[Coffee Type]]="Exc", "Excelsa", IF(Orders[[#This Row],[Coffee Type]]="Ara", "Arabica", IF(Orders[[#This Row],[Coffee Type]]="Lib", "Liberica", ""))))</f>
        <v>Arabica</v>
      </c>
      <c r="O50" t="str">
        <f>IF(Orders[[#This Row],[Roast Type]]="M", "Medium", IF(Orders[[#This Row],[Roast Type]]="L", "Light", IF(Orders[[#This Row],[Roast Type]]="D", "Dark", "")))</f>
        <v>Dark</v>
      </c>
      <c r="P50" t="str">
        <f>_xlfn.XLOOKUP(Orders[[#This Row],[Customer ID]], customers!$A$1:$A$1001, customers!$I$1:$I$1001, ,0)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 customers!$G$1:$G$1001,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IF(Orders[[#This Row],[Coffee Type]]="Rob", "Robusta", IF(Orders[[#This Row],[Coffee Type]]="Exc", "Excelsa", IF(Orders[[#This Row],[Coffee Type]]="Ara", "Arabica", IF(Orders[[#This Row],[Coffee Type]]="Lib", "Liberica", ""))))</f>
        <v>Arabica</v>
      </c>
      <c r="O51" t="str">
        <f>IF(Orders[[#This Row],[Roast Type]]="M", "Medium", IF(Orders[[#This Row],[Roast Type]]="L", "Light", IF(Orders[[#This Row],[Roast Type]]="D", "Dark", "")))</f>
        <v>Light</v>
      </c>
      <c r="P51" t="str">
        <f>_xlfn.XLOOKUP(Orders[[#This Row],[Customer ID]], customers!$A$1:$A$1001, customers!$I$1:$I$1001, ,0)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 customers!$G$1:$G$1001,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IF(Orders[[#This Row],[Coffee Type]]="Rob", "Robusta", IF(Orders[[#This Row],[Coffee Type]]="Exc", "Excelsa", IF(Orders[[#This Row],[Coffee Type]]="Ara", "Arabica", IF(Orders[[#This Row],[Coffee Type]]="Lib", "Liberica", ""))))</f>
        <v>Liberica</v>
      </c>
      <c r="O52" t="str">
        <f>IF(Orders[[#This Row],[Roast Type]]="M", "Medium", IF(Orders[[#This Row],[Roast Type]]="L", "Light", IF(Orders[[#This Row],[Roast Type]]="D", "Dark", "")))</f>
        <v>Dark</v>
      </c>
      <c r="P52" t="str">
        <f>_xlfn.XLOOKUP(Orders[[#This Row],[Customer ID]], customers!$A$1:$A$1001, customers!$I$1:$I$1001, ,0)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 customers!$G$1:$G$1001,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IF(Orders[[#This Row],[Coffee Type]]="Rob", "Robusta", IF(Orders[[#This Row],[Coffee Type]]="Exc", "Excelsa", IF(Orders[[#This Row],[Coffee Type]]="Ara", "Arabica", IF(Orders[[#This Row],[Coffee Type]]="Lib", "Liberica", ""))))</f>
        <v>Liberica</v>
      </c>
      <c r="O53" t="str">
        <f>IF(Orders[[#This Row],[Roast Type]]="M", "Medium", IF(Orders[[#This Row],[Roast Type]]="L", "Light", IF(Orders[[#This Row],[Roast Type]]="D", "Dark", "")))</f>
        <v>Light</v>
      </c>
      <c r="P53" t="str">
        <f>_xlfn.XLOOKUP(Orders[[#This Row],[Customer ID]], customers!$A$1:$A$1001, customers!$I$1:$I$1001, ,0)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 customers!$G$1:$G$1001,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IF(Orders[[#This Row],[Coffee Type]]="Rob", "Robusta", IF(Orders[[#This Row],[Coffee Type]]="Exc", "Excelsa", IF(Orders[[#This Row],[Coffee Type]]="Ara", "Arabica", IF(Orders[[#This Row],[Coffee Type]]="Lib", "Liberica", ""))))</f>
        <v>Robusta</v>
      </c>
      <c r="O54" t="str">
        <f>IF(Orders[[#This Row],[Roast Type]]="M", "Medium", IF(Orders[[#This Row],[Roast Type]]="L", "Light", IF(Orders[[#This Row],[Roast Type]]="D", "Dark", "")))</f>
        <v>Medium</v>
      </c>
      <c r="P54" t="str">
        <f>_xlfn.XLOOKUP(Orders[[#This Row],[Customer ID]], customers!$A$1:$A$1001, customers!$I$1:$I$1001, ,0)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 customers!$G$1:$G$1001,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IF(Orders[[#This Row],[Coffee Type]]="Rob", "Robusta", IF(Orders[[#This Row],[Coffee Type]]="Exc", "Excelsa", IF(Orders[[#This Row],[Coffee Type]]="Ara", "Arabica", IF(Orders[[#This Row],[Coffee Type]]="Lib", "Liberica", ""))))</f>
        <v>Liberica</v>
      </c>
      <c r="O55" t="str">
        <f>IF(Orders[[#This Row],[Roast Type]]="M", "Medium", IF(Orders[[#This Row],[Roast Type]]="L", "Light", IF(Orders[[#This Row],[Roast Type]]="D", "Dark", "")))</f>
        <v>Light</v>
      </c>
      <c r="P55" t="str">
        <f>_xlfn.XLOOKUP(Orders[[#This Row],[Customer ID]], customers!$A$1:$A$1001, customers!$I$1:$I$1001, ,0)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 customers!$G$1:$G$1001,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IF(Orders[[#This Row],[Coffee Type]]="Rob", "Robusta", IF(Orders[[#This Row],[Coffee Type]]="Exc", "Excelsa", IF(Orders[[#This Row],[Coffee Type]]="Ara", "Arabica", IF(Orders[[#This Row],[Coffee Type]]="Lib", "Liberica", ""))))</f>
        <v>Liberica</v>
      </c>
      <c r="O56" t="str">
        <f>IF(Orders[[#This Row],[Roast Type]]="M", "Medium", IF(Orders[[#This Row],[Roast Type]]="L", "Light", IF(Orders[[#This Row],[Roast Type]]="D", "Dark", "")))</f>
        <v>Medium</v>
      </c>
      <c r="P56" t="str">
        <f>_xlfn.XLOOKUP(Orders[[#This Row],[Customer ID]], customers!$A$1:$A$1001, customers!$I$1:$I$1001, ,0)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 customers!$G$1:$G$1001,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IF(Orders[[#This Row],[Coffee Type]]="Rob", "Robusta", IF(Orders[[#This Row],[Coffee Type]]="Exc", "Excelsa", IF(Orders[[#This Row],[Coffee Type]]="Ara", "Arabica", IF(Orders[[#This Row],[Coffee Type]]="Lib", "Liberica", ""))))</f>
        <v>Liberica</v>
      </c>
      <c r="O57" t="str">
        <f>IF(Orders[[#This Row],[Roast Type]]="M", "Medium", IF(Orders[[#This Row],[Roast Type]]="L", "Light", IF(Orders[[#This Row],[Roast Type]]="D", "Dark", "")))</f>
        <v>Light</v>
      </c>
      <c r="P57" t="str">
        <f>_xlfn.XLOOKUP(Orders[[#This Row],[Customer ID]], customers!$A$1:$A$1001, customers!$I$1:$I$1001, ,0)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 customers!$G$1:$G$1001,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IF(Orders[[#This Row],[Coffee Type]]="Rob", "Robusta", IF(Orders[[#This Row],[Coffee Type]]="Exc", "Excelsa", IF(Orders[[#This Row],[Coffee Type]]="Ara", "Arabica", IF(Orders[[#This Row],[Coffee Type]]="Lib", "Liberica", ""))))</f>
        <v>Excelsa</v>
      </c>
      <c r="O58" t="str">
        <f>IF(Orders[[#This Row],[Roast Type]]="M", "Medium", IF(Orders[[#This Row],[Roast Type]]="L", "Light", IF(Orders[[#This Row],[Roast Type]]="D", "Dark", "")))</f>
        <v>Dark</v>
      </c>
      <c r="P58" t="str">
        <f>_xlfn.XLOOKUP(Orders[[#This Row],[Customer ID]], customers!$A$1:$A$1001, customers!$I$1:$I$1001, ,0)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 customers!$G$1:$G$1001,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IF(Orders[[#This Row],[Coffee Type]]="Rob", "Robusta", IF(Orders[[#This Row],[Coffee Type]]="Exc", "Excelsa", IF(Orders[[#This Row],[Coffee Type]]="Ara", "Arabica", IF(Orders[[#This Row],[Coffee Type]]="Lib", "Liberica", ""))))</f>
        <v>Excelsa</v>
      </c>
      <c r="O59" t="str">
        <f>IF(Orders[[#This Row],[Roast Type]]="M", "Medium", IF(Orders[[#This Row],[Roast Type]]="L", "Light", IF(Orders[[#This Row],[Roast Type]]="D", "Dark", "")))</f>
        <v>Light</v>
      </c>
      <c r="P59" t="str">
        <f>_xlfn.XLOOKUP(Orders[[#This Row],[Customer ID]], customers!$A$1:$A$1001, customers!$I$1:$I$1001, ,0)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 customers!$G$1:$G$1001,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IF(Orders[[#This Row],[Coffee Type]]="Rob", "Robusta", IF(Orders[[#This Row],[Coffee Type]]="Exc", "Excelsa", IF(Orders[[#This Row],[Coffee Type]]="Ara", "Arabica", IF(Orders[[#This Row],[Coffee Type]]="Lib", "Liberica", ""))))</f>
        <v>Liberica</v>
      </c>
      <c r="O60" t="str">
        <f>IF(Orders[[#This Row],[Roast Type]]="M", "Medium", IF(Orders[[#This Row],[Roast Type]]="L", "Light", IF(Orders[[#This Row],[Roast Type]]="D", "Dark", "")))</f>
        <v>Dark</v>
      </c>
      <c r="P60" t="str">
        <f>_xlfn.XLOOKUP(Orders[[#This Row],[Customer ID]], customers!$A$1:$A$1001, customers!$I$1:$I$1001, ,0)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 customers!$G$1:$G$1001,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IF(Orders[[#This Row],[Coffee Type]]="Rob", "Robusta", IF(Orders[[#This Row],[Coffee Type]]="Exc", "Excelsa", IF(Orders[[#This Row],[Coffee Type]]="Ara", "Arabica", IF(Orders[[#This Row],[Coffee Type]]="Lib", "Liberica", ""))))</f>
        <v>Liberica</v>
      </c>
      <c r="O61" t="str">
        <f>IF(Orders[[#This Row],[Roast Type]]="M", "Medium", IF(Orders[[#This Row],[Roast Type]]="L", "Light", IF(Orders[[#This Row],[Roast Type]]="D", "Dark", "")))</f>
        <v>Medium</v>
      </c>
      <c r="P61" t="str">
        <f>_xlfn.XLOOKUP(Orders[[#This Row],[Customer ID]], customers!$A$1:$A$1001, customers!$I$1:$I$1001, ,0)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 customers!$G$1:$G$1001,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IF(Orders[[#This Row],[Coffee Type]]="Rob", "Robusta", IF(Orders[[#This Row],[Coffee Type]]="Exc", "Excelsa", IF(Orders[[#This Row],[Coffee Type]]="Ara", "Arabica", IF(Orders[[#This Row],[Coffee Type]]="Lib", "Liberica", ""))))</f>
        <v>Arabica</v>
      </c>
      <c r="O62" t="str">
        <f>IF(Orders[[#This Row],[Roast Type]]="M", "Medium", IF(Orders[[#This Row],[Roast Type]]="L", "Light", IF(Orders[[#This Row],[Roast Type]]="D", "Dark", "")))</f>
        <v>Dark</v>
      </c>
      <c r="P62" t="str">
        <f>_xlfn.XLOOKUP(Orders[[#This Row],[Customer ID]], customers!$A$1:$A$1001, customers!$I$1:$I$1001, ,0)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 customers!$G$1:$G$1001,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IF(Orders[[#This Row],[Coffee Type]]="Rob", "Robusta", IF(Orders[[#This Row],[Coffee Type]]="Exc", "Excelsa", IF(Orders[[#This Row],[Coffee Type]]="Ara", "Arabica", IF(Orders[[#This Row],[Coffee Type]]="Lib", "Liberica", ""))))</f>
        <v>Robusta</v>
      </c>
      <c r="O63" t="str">
        <f>IF(Orders[[#This Row],[Roast Type]]="M", "Medium", IF(Orders[[#This Row],[Roast Type]]="L", "Light", IF(Orders[[#This Row],[Roast Type]]="D", "Dark", "")))</f>
        <v>Dark</v>
      </c>
      <c r="P63" t="str">
        <f>_xlfn.XLOOKUP(Orders[[#This Row],[Customer ID]], customers!$A$1:$A$1001, customers!$I$1:$I$1001, ,0)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 customers!$G$1:$G$1001,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IF(Orders[[#This Row],[Coffee Type]]="Rob", "Robusta", IF(Orders[[#This Row],[Coffee Type]]="Exc", "Excelsa", IF(Orders[[#This Row],[Coffee Type]]="Ara", "Arabica", IF(Orders[[#This Row],[Coffee Type]]="Lib", "Liberica", ""))))</f>
        <v>Liberica</v>
      </c>
      <c r="O64" t="str">
        <f>IF(Orders[[#This Row],[Roast Type]]="M", "Medium", IF(Orders[[#This Row],[Roast Type]]="L", "Light", IF(Orders[[#This Row],[Roast Type]]="D", "Dark", "")))</f>
        <v>Light</v>
      </c>
      <c r="P64" t="str">
        <f>_xlfn.XLOOKUP(Orders[[#This Row],[Customer ID]], customers!$A$1:$A$1001, customers!$I$1:$I$1001, ,0)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 customers!$G$1:$G$1001,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IF(Orders[[#This Row],[Coffee Type]]="Rob", "Robusta", IF(Orders[[#This Row],[Coffee Type]]="Exc", "Excelsa", IF(Orders[[#This Row],[Coffee Type]]="Ara", "Arabica", IF(Orders[[#This Row],[Coffee Type]]="Lib", "Liberica", ""))))</f>
        <v>Arabica</v>
      </c>
      <c r="O65" t="str">
        <f>IF(Orders[[#This Row],[Roast Type]]="M", "Medium", IF(Orders[[#This Row],[Roast Type]]="L", "Light", IF(Orders[[#This Row],[Roast Type]]="D", "Dark", "")))</f>
        <v>Medium</v>
      </c>
      <c r="P65" t="str">
        <f>_xlfn.XLOOKUP(Orders[[#This Row],[Customer ID]], customers!$A$1:$A$1001, customers!$I$1:$I$1001, ,0)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 customers!$G$1:$G$1001,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IF(Orders[[#This Row],[Coffee Type]]="Rob", "Robusta", IF(Orders[[#This Row],[Coffee Type]]="Exc", "Excelsa", IF(Orders[[#This Row],[Coffee Type]]="Ara", "Arabica", IF(Orders[[#This Row],[Coffee Type]]="Lib", "Liberica", ""))))</f>
        <v>Robusta</v>
      </c>
      <c r="O66" t="str">
        <f>IF(Orders[[#This Row],[Roast Type]]="M", "Medium", IF(Orders[[#This Row],[Roast Type]]="L", "Light", IF(Orders[[#This Row],[Roast Type]]="D", "Dark", "")))</f>
        <v>Medium</v>
      </c>
      <c r="P66" t="str">
        <f>_xlfn.XLOOKUP(Orders[[#This Row],[Customer ID]], customers!$A$1:$A$1001, customers!$I$1:$I$1001, ,0)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 customers!$G$1:$G$1001,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1">L67*E67</f>
        <v>82.339999999999989</v>
      </c>
      <c r="N67" t="str">
        <f>IF(Orders[[#This Row],[Coffee Type]]="Rob", "Robusta", IF(Orders[[#This Row],[Coffee Type]]="Exc", "Excelsa", IF(Orders[[#This Row],[Coffee Type]]="Ara", "Arabica", IF(Orders[[#This Row],[Coffee Type]]="Lib", "Liberica", ""))))</f>
        <v>Robusta</v>
      </c>
      <c r="O67" t="str">
        <f>IF(Orders[[#This Row],[Roast Type]]="M", "Medium", IF(Orders[[#This Row],[Roast Type]]="L", "Light", IF(Orders[[#This Row],[Roast Type]]="D", "Dark", "")))</f>
        <v>Dark</v>
      </c>
      <c r="P67" t="str">
        <f>_xlfn.XLOOKUP(Orders[[#This Row],[Customer ID]], customers!$A$1:$A$1001, customers!$I$1:$I$1001, ,0)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 customers!$G$1:$G$1001,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1"/>
        <v>7.169999999999999</v>
      </c>
      <c r="N68" t="str">
        <f>IF(Orders[[#This Row],[Coffee Type]]="Rob", "Robusta", IF(Orders[[#This Row],[Coffee Type]]="Exc", "Excelsa", IF(Orders[[#This Row],[Coffee Type]]="Ara", "Arabica", IF(Orders[[#This Row],[Coffee Type]]="Lib", "Liberica", ""))))</f>
        <v>Robusta</v>
      </c>
      <c r="O68" t="str">
        <f>IF(Orders[[#This Row],[Roast Type]]="M", "Medium", IF(Orders[[#This Row],[Roast Type]]="L", "Light", IF(Orders[[#This Row],[Roast Type]]="D", "Dark", "")))</f>
        <v>Light</v>
      </c>
      <c r="P68" t="str">
        <f>_xlfn.XLOOKUP(Orders[[#This Row],[Customer ID]], customers!$A$1:$A$1001, customers!$I$1:$I$1001, ,0)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 customers!$G$1:$G$1001,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1"/>
        <v>9.51</v>
      </c>
      <c r="N69" t="str">
        <f>IF(Orders[[#This Row],[Coffee Type]]="Rob", "Robusta", IF(Orders[[#This Row],[Coffee Type]]="Exc", "Excelsa", IF(Orders[[#This Row],[Coffee Type]]="Ara", "Arabica", IF(Orders[[#This Row],[Coffee Type]]="Lib", "Liberica", ""))))</f>
        <v>Liberica</v>
      </c>
      <c r="O69" t="str">
        <f>IF(Orders[[#This Row],[Roast Type]]="M", "Medium", IF(Orders[[#This Row],[Roast Type]]="L", "Light", IF(Orders[[#This Row],[Roast Type]]="D", "Dark", "")))</f>
        <v>Light</v>
      </c>
      <c r="P69" t="str">
        <f>_xlfn.XLOOKUP(Orders[[#This Row],[Customer ID]], customers!$A$1:$A$1001, customers!$I$1:$I$1001, ,0)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 customers!$G$1:$G$1001,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1"/>
        <v>2.9849999999999999</v>
      </c>
      <c r="N70" t="str">
        <f>IF(Orders[[#This Row],[Coffee Type]]="Rob", "Robusta", IF(Orders[[#This Row],[Coffee Type]]="Exc", "Excelsa", IF(Orders[[#This Row],[Coffee Type]]="Ara", "Arabica", IF(Orders[[#This Row],[Coffee Type]]="Lib", "Liberica", ""))))</f>
        <v>Robusta</v>
      </c>
      <c r="O70" t="str">
        <f>IF(Orders[[#This Row],[Roast Type]]="M", "Medium", IF(Orders[[#This Row],[Roast Type]]="L", "Light", IF(Orders[[#This Row],[Roast Type]]="D", "Dark", "")))</f>
        <v>Medium</v>
      </c>
      <c r="P70" t="str">
        <f>_xlfn.XLOOKUP(Orders[[#This Row],[Customer ID]], customers!$A$1:$A$1001, customers!$I$1:$I$1001, ,0)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 customers!$G$1:$G$1001,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1"/>
        <v>59.699999999999996</v>
      </c>
      <c r="N71" t="str">
        <f>IF(Orders[[#This Row],[Coffee Type]]="Rob", "Robusta", IF(Orders[[#This Row],[Coffee Type]]="Exc", "Excelsa", IF(Orders[[#This Row],[Coffee Type]]="Ara", "Arabica", IF(Orders[[#This Row],[Coffee Type]]="Lib", "Liberica", ""))))</f>
        <v>Robusta</v>
      </c>
      <c r="O71" t="str">
        <f>IF(Orders[[#This Row],[Roast Type]]="M", "Medium", IF(Orders[[#This Row],[Roast Type]]="L", "Light", IF(Orders[[#This Row],[Roast Type]]="D", "Dark", "")))</f>
        <v>Medium</v>
      </c>
      <c r="P71" t="str">
        <f>_xlfn.XLOOKUP(Orders[[#This Row],[Customer ID]], customers!$A$1:$A$1001, customers!$I$1:$I$1001, ,0)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 customers!$G$1:$G$1001,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1"/>
        <v>136.61999999999998</v>
      </c>
      <c r="N72" t="str">
        <f>IF(Orders[[#This Row],[Coffee Type]]="Rob", "Robusta", IF(Orders[[#This Row],[Coffee Type]]="Exc", "Excelsa", IF(Orders[[#This Row],[Coffee Type]]="Ara", "Arabica", IF(Orders[[#This Row],[Coffee Type]]="Lib", "Liberica", ""))))</f>
        <v>Excelsa</v>
      </c>
      <c r="O72" t="str">
        <f>IF(Orders[[#This Row],[Roast Type]]="M", "Medium", IF(Orders[[#This Row],[Roast Type]]="L", "Light", IF(Orders[[#This Row],[Roast Type]]="D", "Dark", "")))</f>
        <v>Light</v>
      </c>
      <c r="P72" t="str">
        <f>_xlfn.XLOOKUP(Orders[[#This Row],[Customer ID]], customers!$A$1:$A$1001, customers!$I$1:$I$1001, ,0)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 customers!$G$1:$G$1001,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1"/>
        <v>9.51</v>
      </c>
      <c r="N73" t="str">
        <f>IF(Orders[[#This Row],[Coffee Type]]="Rob", "Robusta", IF(Orders[[#This Row],[Coffee Type]]="Exc", "Excelsa", IF(Orders[[#This Row],[Coffee Type]]="Ara", "Arabica", IF(Orders[[#This Row],[Coffee Type]]="Lib", "Liberica", ""))))</f>
        <v>Liberica</v>
      </c>
      <c r="O73" t="str">
        <f>IF(Orders[[#This Row],[Roast Type]]="M", "Medium", IF(Orders[[#This Row],[Roast Type]]="L", "Light", IF(Orders[[#This Row],[Roast Type]]="D", "Dark", "")))</f>
        <v>Light</v>
      </c>
      <c r="P73" t="str">
        <f>_xlfn.XLOOKUP(Orders[[#This Row],[Customer ID]], customers!$A$1:$A$1001, customers!$I$1:$I$1001, ,0)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 customers!$G$1:$G$1001,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1"/>
        <v>77.624999999999986</v>
      </c>
      <c r="N74" t="str">
        <f>IF(Orders[[#This Row],[Coffee Type]]="Rob", "Robusta", IF(Orders[[#This Row],[Coffee Type]]="Exc", "Excelsa", IF(Orders[[#This Row],[Coffee Type]]="Ara", "Arabica", IF(Orders[[#This Row],[Coffee Type]]="Lib", "Liberica", ""))))</f>
        <v>Arabica</v>
      </c>
      <c r="O74" t="str">
        <f>IF(Orders[[#This Row],[Roast Type]]="M", "Medium", IF(Orders[[#This Row],[Roast Type]]="L", "Light", IF(Orders[[#This Row],[Roast Type]]="D", "Dark", "")))</f>
        <v>Medium</v>
      </c>
      <c r="P74" t="str">
        <f>_xlfn.XLOOKUP(Orders[[#This Row],[Customer ID]], customers!$A$1:$A$1001, customers!$I$1:$I$1001, ,0)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 customers!$G$1:$G$1001,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1"/>
        <v>21.825000000000003</v>
      </c>
      <c r="N75" t="str">
        <f>IF(Orders[[#This Row],[Coffee Type]]="Rob", "Robusta", IF(Orders[[#This Row],[Coffee Type]]="Exc", "Excelsa", IF(Orders[[#This Row],[Coffee Type]]="Ara", "Arabica", IF(Orders[[#This Row],[Coffee Type]]="Lib", "Liberica", ""))))</f>
        <v>Liberica</v>
      </c>
      <c r="O75" t="str">
        <f>IF(Orders[[#This Row],[Roast Type]]="M", "Medium", IF(Orders[[#This Row],[Roast Type]]="L", "Light", IF(Orders[[#This Row],[Roast Type]]="D", "Dark", "")))</f>
        <v>Medium</v>
      </c>
      <c r="P75" t="str">
        <f>_xlfn.XLOOKUP(Orders[[#This Row],[Customer ID]], customers!$A$1:$A$1001, customers!$I$1:$I$1001, ,0)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 customers!$G$1:$G$1001,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1"/>
        <v>17.82</v>
      </c>
      <c r="N76" t="str">
        <f>IF(Orders[[#This Row],[Coffee Type]]="Rob", "Robusta", IF(Orders[[#This Row],[Coffee Type]]="Exc", "Excelsa", IF(Orders[[#This Row],[Coffee Type]]="Ara", "Arabica", IF(Orders[[#This Row],[Coffee Type]]="Lib", "Liberica", ""))))</f>
        <v>Excelsa</v>
      </c>
      <c r="O76" t="str">
        <f>IF(Orders[[#This Row],[Roast Type]]="M", "Medium", IF(Orders[[#This Row],[Roast Type]]="L", "Light", IF(Orders[[#This Row],[Roast Type]]="D", "Dark", "")))</f>
        <v>Light</v>
      </c>
      <c r="P76" t="str">
        <f>_xlfn.XLOOKUP(Orders[[#This Row],[Customer ID]], customers!$A$1:$A$1001, customers!$I$1:$I$1001, ,0)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 customers!$G$1:$G$1001,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1"/>
        <v>53.699999999999996</v>
      </c>
      <c r="N77" t="str">
        <f>IF(Orders[[#This Row],[Coffee Type]]="Rob", "Robusta", IF(Orders[[#This Row],[Coffee Type]]="Exc", "Excelsa", IF(Orders[[#This Row],[Coffee Type]]="Ara", "Arabica", IF(Orders[[#This Row],[Coffee Type]]="Lib", "Liberica", ""))))</f>
        <v>Robusta</v>
      </c>
      <c r="O77" t="str">
        <f>IF(Orders[[#This Row],[Roast Type]]="M", "Medium", IF(Orders[[#This Row],[Roast Type]]="L", "Light", IF(Orders[[#This Row],[Roast Type]]="D", "Dark", "")))</f>
        <v>Dark</v>
      </c>
      <c r="P77" t="str">
        <f>_xlfn.XLOOKUP(Orders[[#This Row],[Customer ID]], customers!$A$1:$A$1001, customers!$I$1:$I$1001, ,0)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 customers!$G$1:$G$1001,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1"/>
        <v>3.5849999999999995</v>
      </c>
      <c r="N78" t="str">
        <f>IF(Orders[[#This Row],[Coffee Type]]="Rob", "Robusta", IF(Orders[[#This Row],[Coffee Type]]="Exc", "Excelsa", IF(Orders[[#This Row],[Coffee Type]]="Ara", "Arabica", IF(Orders[[#This Row],[Coffee Type]]="Lib", "Liberica", ""))))</f>
        <v>Robusta</v>
      </c>
      <c r="O78" t="str">
        <f>IF(Orders[[#This Row],[Roast Type]]="M", "Medium", IF(Orders[[#This Row],[Roast Type]]="L", "Light", IF(Orders[[#This Row],[Roast Type]]="D", "Dark", "")))</f>
        <v>Light</v>
      </c>
      <c r="P78" t="str">
        <f>_xlfn.XLOOKUP(Orders[[#This Row],[Customer ID]], customers!$A$1:$A$1001, customers!$I$1:$I$1001, ,0)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 customers!$G$1:$G$1001,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1"/>
        <v>7.29</v>
      </c>
      <c r="N79" t="str">
        <f>IF(Orders[[#This Row],[Coffee Type]]="Rob", "Robusta", IF(Orders[[#This Row],[Coffee Type]]="Exc", "Excelsa", IF(Orders[[#This Row],[Coffee Type]]="Ara", "Arabica", IF(Orders[[#This Row],[Coffee Type]]="Lib", "Liberica", ""))))</f>
        <v>Excelsa</v>
      </c>
      <c r="O79" t="str">
        <f>IF(Orders[[#This Row],[Roast Type]]="M", "Medium", IF(Orders[[#This Row],[Roast Type]]="L", "Light", IF(Orders[[#This Row],[Roast Type]]="D", "Dark", "")))</f>
        <v>Dark</v>
      </c>
      <c r="P79" t="str">
        <f>_xlfn.XLOOKUP(Orders[[#This Row],[Customer ID]], customers!$A$1:$A$1001, customers!$I$1:$I$1001, ,0)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 customers!$G$1:$G$1001,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1"/>
        <v>40.5</v>
      </c>
      <c r="N80" t="str">
        <f>IF(Orders[[#This Row],[Coffee Type]]="Rob", "Robusta", IF(Orders[[#This Row],[Coffee Type]]="Exc", "Excelsa", IF(Orders[[#This Row],[Coffee Type]]="Ara", "Arabica", IF(Orders[[#This Row],[Coffee Type]]="Lib", "Liberica", ""))))</f>
        <v>Arabica</v>
      </c>
      <c r="O80" t="str">
        <f>IF(Orders[[#This Row],[Roast Type]]="M", "Medium", IF(Orders[[#This Row],[Roast Type]]="L", "Light", IF(Orders[[#This Row],[Roast Type]]="D", "Dark", "")))</f>
        <v>Medium</v>
      </c>
      <c r="P80" t="str">
        <f>_xlfn.XLOOKUP(Orders[[#This Row],[Customer ID]], customers!$A$1:$A$1001, customers!$I$1:$I$1001, ,0)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 customers!$G$1:$G$1001,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1"/>
        <v>47.8</v>
      </c>
      <c r="N81" t="str">
        <f>IF(Orders[[#This Row],[Coffee Type]]="Rob", "Robusta", IF(Orders[[#This Row],[Coffee Type]]="Exc", "Excelsa", IF(Orders[[#This Row],[Coffee Type]]="Ara", "Arabica", IF(Orders[[#This Row],[Coffee Type]]="Lib", "Liberica", ""))))</f>
        <v>Robusta</v>
      </c>
      <c r="O81" t="str">
        <f>IF(Orders[[#This Row],[Roast Type]]="M", "Medium", IF(Orders[[#This Row],[Roast Type]]="L", "Light", IF(Orders[[#This Row],[Roast Type]]="D", "Dark", "")))</f>
        <v>Light</v>
      </c>
      <c r="P81" t="str">
        <f>_xlfn.XLOOKUP(Orders[[#This Row],[Customer ID]], customers!$A$1:$A$1001, customers!$I$1:$I$1001, ,0)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 customers!$G$1:$G$1001,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1"/>
        <v>38.849999999999994</v>
      </c>
      <c r="N82" t="str">
        <f>IF(Orders[[#This Row],[Coffee Type]]="Rob", "Robusta", IF(Orders[[#This Row],[Coffee Type]]="Exc", "Excelsa", IF(Orders[[#This Row],[Coffee Type]]="Ara", "Arabica", IF(Orders[[#This Row],[Coffee Type]]="Lib", "Liberica", ""))))</f>
        <v>Arabica</v>
      </c>
      <c r="O82" t="str">
        <f>IF(Orders[[#This Row],[Roast Type]]="M", "Medium", IF(Orders[[#This Row],[Roast Type]]="L", "Light", IF(Orders[[#This Row],[Roast Type]]="D", "Dark", "")))</f>
        <v>Light</v>
      </c>
      <c r="P82" t="str">
        <f>_xlfn.XLOOKUP(Orders[[#This Row],[Customer ID]], customers!$A$1:$A$1001, customers!$I$1:$I$1001, ,0)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 customers!$G$1:$G$1001,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1"/>
        <v>109.36499999999999</v>
      </c>
      <c r="N83" t="str">
        <f>IF(Orders[[#This Row],[Coffee Type]]="Rob", "Robusta", IF(Orders[[#This Row],[Coffee Type]]="Exc", "Excelsa", IF(Orders[[#This Row],[Coffee Type]]="Ara", "Arabica", IF(Orders[[#This Row],[Coffee Type]]="Lib", "Liberica", ""))))</f>
        <v>Liberica</v>
      </c>
      <c r="O83" t="str">
        <f>IF(Orders[[#This Row],[Roast Type]]="M", "Medium", IF(Orders[[#This Row],[Roast Type]]="L", "Light", IF(Orders[[#This Row],[Roast Type]]="D", "Dark", "")))</f>
        <v>Light</v>
      </c>
      <c r="P83" t="str">
        <f>_xlfn.XLOOKUP(Orders[[#This Row],[Customer ID]], customers!$A$1:$A$1001, customers!$I$1:$I$1001, ,0)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 customers!$G$1:$G$1001,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1"/>
        <v>100.39499999999998</v>
      </c>
      <c r="N84" t="str">
        <f>IF(Orders[[#This Row],[Coffee Type]]="Rob", "Robusta", IF(Orders[[#This Row],[Coffee Type]]="Exc", "Excelsa", IF(Orders[[#This Row],[Coffee Type]]="Ara", "Arabica", IF(Orders[[#This Row],[Coffee Type]]="Lib", "Liberica", ""))))</f>
        <v>Liberica</v>
      </c>
      <c r="O84" t="str">
        <f>IF(Orders[[#This Row],[Roast Type]]="M", "Medium", IF(Orders[[#This Row],[Roast Type]]="L", "Light", IF(Orders[[#This Row],[Roast Type]]="D", "Dark", "")))</f>
        <v>Medium</v>
      </c>
      <c r="P84" t="str">
        <f>_xlfn.XLOOKUP(Orders[[#This Row],[Customer ID]], customers!$A$1:$A$1001, customers!$I$1:$I$1001, ,0)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 customers!$G$1:$G$1001,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1"/>
        <v>82.339999999999989</v>
      </c>
      <c r="N85" t="str">
        <f>IF(Orders[[#This Row],[Coffee Type]]="Rob", "Robusta", IF(Orders[[#This Row],[Coffee Type]]="Exc", "Excelsa", IF(Orders[[#This Row],[Coffee Type]]="Ara", "Arabica", IF(Orders[[#This Row],[Coffee Type]]="Lib", "Liberica", ""))))</f>
        <v>Robusta</v>
      </c>
      <c r="O85" t="str">
        <f>IF(Orders[[#This Row],[Roast Type]]="M", "Medium", IF(Orders[[#This Row],[Roast Type]]="L", "Light", IF(Orders[[#This Row],[Roast Type]]="D", "Dark", "")))</f>
        <v>Dark</v>
      </c>
      <c r="P85" t="str">
        <f>_xlfn.XLOOKUP(Orders[[#This Row],[Customer ID]], customers!$A$1:$A$1001, customers!$I$1:$I$1001, ,0)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 customers!$G$1:$G$1001,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1"/>
        <v>9.51</v>
      </c>
      <c r="N86" t="str">
        <f>IF(Orders[[#This Row],[Coffee Type]]="Rob", "Robusta", IF(Orders[[#This Row],[Coffee Type]]="Exc", "Excelsa", IF(Orders[[#This Row],[Coffee Type]]="Ara", "Arabica", IF(Orders[[#This Row],[Coffee Type]]="Lib", "Liberica", ""))))</f>
        <v>Liberica</v>
      </c>
      <c r="O86" t="str">
        <f>IF(Orders[[#This Row],[Roast Type]]="M", "Medium", IF(Orders[[#This Row],[Roast Type]]="L", "Light", IF(Orders[[#This Row],[Roast Type]]="D", "Dark", "")))</f>
        <v>Light</v>
      </c>
      <c r="P86" t="str">
        <f>_xlfn.XLOOKUP(Orders[[#This Row],[Customer ID]], customers!$A$1:$A$1001, customers!$I$1:$I$1001, ,0)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 customers!$G$1:$G$1001,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1"/>
        <v>89.35499999999999</v>
      </c>
      <c r="N87" t="str">
        <f>IF(Orders[[#This Row],[Coffee Type]]="Rob", "Robusta", IF(Orders[[#This Row],[Coffee Type]]="Exc", "Excelsa", IF(Orders[[#This Row],[Coffee Type]]="Ara", "Arabica", IF(Orders[[#This Row],[Coffee Type]]="Lib", "Liberica", ""))))</f>
        <v>Arabica</v>
      </c>
      <c r="O87" t="str">
        <f>IF(Orders[[#This Row],[Roast Type]]="M", "Medium", IF(Orders[[#This Row],[Roast Type]]="L", "Light", IF(Orders[[#This Row],[Roast Type]]="D", "Dark", "")))</f>
        <v>Light</v>
      </c>
      <c r="P87" t="str">
        <f>_xlfn.XLOOKUP(Orders[[#This Row],[Customer ID]], customers!$A$1:$A$1001, customers!$I$1:$I$1001, ,0)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 customers!$G$1:$G$1001,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1"/>
        <v>11.94</v>
      </c>
      <c r="N88" t="str">
        <f>IF(Orders[[#This Row],[Coffee Type]]="Rob", "Robusta", IF(Orders[[#This Row],[Coffee Type]]="Exc", "Excelsa", IF(Orders[[#This Row],[Coffee Type]]="Ara", "Arabica", IF(Orders[[#This Row],[Coffee Type]]="Lib", "Liberica", ""))))</f>
        <v>Arabica</v>
      </c>
      <c r="O88" t="str">
        <f>IF(Orders[[#This Row],[Roast Type]]="M", "Medium", IF(Orders[[#This Row],[Roast Type]]="L", "Light", IF(Orders[[#This Row],[Roast Type]]="D", "Dark", "")))</f>
        <v>Dark</v>
      </c>
      <c r="P88" t="str">
        <f>_xlfn.XLOOKUP(Orders[[#This Row],[Customer ID]], customers!$A$1:$A$1001, customers!$I$1:$I$1001, ,0)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 customers!$G$1:$G$1001,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1"/>
        <v>33.75</v>
      </c>
      <c r="N89" t="str">
        <f>IF(Orders[[#This Row],[Coffee Type]]="Rob", "Robusta", IF(Orders[[#This Row],[Coffee Type]]="Exc", "Excelsa", IF(Orders[[#This Row],[Coffee Type]]="Ara", "Arabica", IF(Orders[[#This Row],[Coffee Type]]="Lib", "Liberica", ""))))</f>
        <v>Arabica</v>
      </c>
      <c r="O89" t="str">
        <f>IF(Orders[[#This Row],[Roast Type]]="M", "Medium", IF(Orders[[#This Row],[Roast Type]]="L", "Light", IF(Orders[[#This Row],[Roast Type]]="D", "Dark", "")))</f>
        <v>Medium</v>
      </c>
      <c r="P89" t="str">
        <f>_xlfn.XLOOKUP(Orders[[#This Row],[Customer ID]], customers!$A$1:$A$1001, customers!$I$1:$I$1001, ,0)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 customers!$G$1:$G$1001,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1"/>
        <v>35.849999999999994</v>
      </c>
      <c r="N90" t="str">
        <f>IF(Orders[[#This Row],[Coffee Type]]="Rob", "Robusta", IF(Orders[[#This Row],[Coffee Type]]="Exc", "Excelsa", IF(Orders[[#This Row],[Coffee Type]]="Ara", "Arabica", IF(Orders[[#This Row],[Coffee Type]]="Lib", "Liberica", ""))))</f>
        <v>Robusta</v>
      </c>
      <c r="O90" t="str">
        <f>IF(Orders[[#This Row],[Roast Type]]="M", "Medium", IF(Orders[[#This Row],[Roast Type]]="L", "Light", IF(Orders[[#This Row],[Roast Type]]="D", "Dark", "")))</f>
        <v>Light</v>
      </c>
      <c r="P90" t="str">
        <f>_xlfn.XLOOKUP(Orders[[#This Row],[Customer ID]], customers!$A$1:$A$1001, customers!$I$1:$I$1001, ,0)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 customers!$G$1:$G$1001,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1"/>
        <v>77.699999999999989</v>
      </c>
      <c r="N91" t="str">
        <f>IF(Orders[[#This Row],[Coffee Type]]="Rob", "Robusta", IF(Orders[[#This Row],[Coffee Type]]="Exc", "Excelsa", IF(Orders[[#This Row],[Coffee Type]]="Ara", "Arabica", IF(Orders[[#This Row],[Coffee Type]]="Lib", "Liberica", ""))))</f>
        <v>Arabica</v>
      </c>
      <c r="O91" t="str">
        <f>IF(Orders[[#This Row],[Roast Type]]="M", "Medium", IF(Orders[[#This Row],[Roast Type]]="L", "Light", IF(Orders[[#This Row],[Roast Type]]="D", "Dark", "")))</f>
        <v>Light</v>
      </c>
      <c r="P91" t="str">
        <f>_xlfn.XLOOKUP(Orders[[#This Row],[Customer ID]], customers!$A$1:$A$1001, customers!$I$1:$I$1001, ,0)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 customers!$G$1:$G$1001,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1"/>
        <v>51.8</v>
      </c>
      <c r="N92" t="str">
        <f>IF(Orders[[#This Row],[Coffee Type]]="Rob", "Robusta", IF(Orders[[#This Row],[Coffee Type]]="Exc", "Excelsa", IF(Orders[[#This Row],[Coffee Type]]="Ara", "Arabica", IF(Orders[[#This Row],[Coffee Type]]="Lib", "Liberica", ""))))</f>
        <v>Arabica</v>
      </c>
      <c r="O92" t="str">
        <f>IF(Orders[[#This Row],[Roast Type]]="M", "Medium", IF(Orders[[#This Row],[Roast Type]]="L", "Light", IF(Orders[[#This Row],[Roast Type]]="D", "Dark", "")))</f>
        <v>Light</v>
      </c>
      <c r="P92" t="str">
        <f>_xlfn.XLOOKUP(Orders[[#This Row],[Customer ID]], customers!$A$1:$A$1001, customers!$I$1:$I$1001, ,0)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 customers!$G$1:$G$1001,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1"/>
        <v>103.49999999999999</v>
      </c>
      <c r="N93" t="str">
        <f>IF(Orders[[#This Row],[Coffee Type]]="Rob", "Robusta", IF(Orders[[#This Row],[Coffee Type]]="Exc", "Excelsa", IF(Orders[[#This Row],[Coffee Type]]="Ara", "Arabica", IF(Orders[[#This Row],[Coffee Type]]="Lib", "Liberica", ""))))</f>
        <v>Arabica</v>
      </c>
      <c r="O93" t="str">
        <f>IF(Orders[[#This Row],[Roast Type]]="M", "Medium", IF(Orders[[#This Row],[Roast Type]]="L", "Light", IF(Orders[[#This Row],[Roast Type]]="D", "Dark", "")))</f>
        <v>Medium</v>
      </c>
      <c r="P93" t="str">
        <f>_xlfn.XLOOKUP(Orders[[#This Row],[Customer ID]], customers!$A$1:$A$1001, customers!$I$1:$I$1001, ,0)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 customers!$G$1:$G$1001,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1"/>
        <v>44.55</v>
      </c>
      <c r="N94" t="str">
        <f>IF(Orders[[#This Row],[Coffee Type]]="Rob", "Robusta", IF(Orders[[#This Row],[Coffee Type]]="Exc", "Excelsa", IF(Orders[[#This Row],[Coffee Type]]="Ara", "Arabica", IF(Orders[[#This Row],[Coffee Type]]="Lib", "Liberica", ""))))</f>
        <v>Excelsa</v>
      </c>
      <c r="O94" t="str">
        <f>IF(Orders[[#This Row],[Roast Type]]="M", "Medium", IF(Orders[[#This Row],[Roast Type]]="L", "Light", IF(Orders[[#This Row],[Roast Type]]="D", "Dark", "")))</f>
        <v>Light</v>
      </c>
      <c r="P94" t="str">
        <f>_xlfn.XLOOKUP(Orders[[#This Row],[Customer ID]], customers!$A$1:$A$1001, customers!$I$1:$I$1001, ,0)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 customers!$G$1:$G$1001,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1"/>
        <v>35.64</v>
      </c>
      <c r="N95" t="str">
        <f>IF(Orders[[#This Row],[Coffee Type]]="Rob", "Robusta", IF(Orders[[#This Row],[Coffee Type]]="Exc", "Excelsa", IF(Orders[[#This Row],[Coffee Type]]="Ara", "Arabica", IF(Orders[[#This Row],[Coffee Type]]="Lib", "Liberica", ""))))</f>
        <v>Excelsa</v>
      </c>
      <c r="O95" t="str">
        <f>IF(Orders[[#This Row],[Roast Type]]="M", "Medium", IF(Orders[[#This Row],[Roast Type]]="L", "Light", IF(Orders[[#This Row],[Roast Type]]="D", "Dark", "")))</f>
        <v>Light</v>
      </c>
      <c r="P95" t="str">
        <f>_xlfn.XLOOKUP(Orders[[#This Row],[Customer ID]], customers!$A$1:$A$1001, customers!$I$1:$I$1001, ,0)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 customers!$G$1:$G$1001,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1"/>
        <v>17.91</v>
      </c>
      <c r="N96" t="str">
        <f>IF(Orders[[#This Row],[Coffee Type]]="Rob", "Robusta", IF(Orders[[#This Row],[Coffee Type]]="Exc", "Excelsa", IF(Orders[[#This Row],[Coffee Type]]="Ara", "Arabica", IF(Orders[[#This Row],[Coffee Type]]="Lib", "Liberica", ""))))</f>
        <v>Arabica</v>
      </c>
      <c r="O96" t="str">
        <f>IF(Orders[[#This Row],[Roast Type]]="M", "Medium", IF(Orders[[#This Row],[Roast Type]]="L", "Light", IF(Orders[[#This Row],[Roast Type]]="D", "Dark", "")))</f>
        <v>Dark</v>
      </c>
      <c r="P96" t="str">
        <f>_xlfn.XLOOKUP(Orders[[#This Row],[Customer ID]], customers!$A$1:$A$1001, customers!$I$1:$I$1001, ,0)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 customers!$G$1:$G$1001,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1"/>
        <v>155.24999999999997</v>
      </c>
      <c r="N97" t="str">
        <f>IF(Orders[[#This Row],[Coffee Type]]="Rob", "Robusta", IF(Orders[[#This Row],[Coffee Type]]="Exc", "Excelsa", IF(Orders[[#This Row],[Coffee Type]]="Ara", "Arabica", IF(Orders[[#This Row],[Coffee Type]]="Lib", "Liberica", ""))))</f>
        <v>Arabica</v>
      </c>
      <c r="O97" t="str">
        <f>IF(Orders[[#This Row],[Roast Type]]="M", "Medium", IF(Orders[[#This Row],[Roast Type]]="L", "Light", IF(Orders[[#This Row],[Roast Type]]="D", "Dark", "")))</f>
        <v>Medium</v>
      </c>
      <c r="P97" t="str">
        <f>_xlfn.XLOOKUP(Orders[[#This Row],[Customer ID]], customers!$A$1:$A$1001, customers!$I$1:$I$1001, ,0)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 customers!$G$1:$G$1001,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1"/>
        <v>5.97</v>
      </c>
      <c r="N98" t="str">
        <f>IF(Orders[[#This Row],[Coffee Type]]="Rob", "Robusta", IF(Orders[[#This Row],[Coffee Type]]="Exc", "Excelsa", IF(Orders[[#This Row],[Coffee Type]]="Ara", "Arabica", IF(Orders[[#This Row],[Coffee Type]]="Lib", "Liberica", ""))))</f>
        <v>Arabica</v>
      </c>
      <c r="O98" t="str">
        <f>IF(Orders[[#This Row],[Roast Type]]="M", "Medium", IF(Orders[[#This Row],[Roast Type]]="L", "Light", IF(Orders[[#This Row],[Roast Type]]="D", "Dark", "")))</f>
        <v>Dark</v>
      </c>
      <c r="P98" t="str">
        <f>_xlfn.XLOOKUP(Orders[[#This Row],[Customer ID]], customers!$A$1:$A$1001, customers!$I$1:$I$1001, ,0)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 customers!$G$1:$G$1001,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1"/>
        <v>13.5</v>
      </c>
      <c r="N99" t="str">
        <f>IF(Orders[[#This Row],[Coffee Type]]="Rob", "Robusta", IF(Orders[[#This Row],[Coffee Type]]="Exc", "Excelsa", IF(Orders[[#This Row],[Coffee Type]]="Ara", "Arabica", IF(Orders[[#This Row],[Coffee Type]]="Lib", "Liberica", ""))))</f>
        <v>Arabica</v>
      </c>
      <c r="O99" t="str">
        <f>IF(Orders[[#This Row],[Roast Type]]="M", "Medium", IF(Orders[[#This Row],[Roast Type]]="L", "Light", IF(Orders[[#This Row],[Roast Type]]="D", "Dark", "")))</f>
        <v>Medium</v>
      </c>
      <c r="P99" t="str">
        <f>_xlfn.XLOOKUP(Orders[[#This Row],[Customer ID]], customers!$A$1:$A$1001, customers!$I$1:$I$1001, ,0)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 customers!$G$1:$G$1001,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1"/>
        <v>2.9849999999999999</v>
      </c>
      <c r="N100" t="str">
        <f>IF(Orders[[#This Row],[Coffee Type]]="Rob", "Robusta", IF(Orders[[#This Row],[Coffee Type]]="Exc", "Excelsa", IF(Orders[[#This Row],[Coffee Type]]="Ara", "Arabica", IF(Orders[[#This Row],[Coffee Type]]="Lib", "Liberica", ""))))</f>
        <v>Arabica</v>
      </c>
      <c r="O100" t="str">
        <f>IF(Orders[[#This Row],[Roast Type]]="M", "Medium", IF(Orders[[#This Row],[Roast Type]]="L", "Light", IF(Orders[[#This Row],[Roast Type]]="D", "Dark", "")))</f>
        <v>Dark</v>
      </c>
      <c r="P100" t="str">
        <f>_xlfn.XLOOKUP(Orders[[#This Row],[Customer ID]], customers!$A$1:$A$1001, customers!$I$1:$I$1001, ,0)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 customers!$G$1:$G$1001,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1"/>
        <v>13.095000000000001</v>
      </c>
      <c r="N101" t="str">
        <f>IF(Orders[[#This Row],[Coffee Type]]="Rob", "Robusta", IF(Orders[[#This Row],[Coffee Type]]="Exc", "Excelsa", IF(Orders[[#This Row],[Coffee Type]]="Ara", "Arabica", IF(Orders[[#This Row],[Coffee Type]]="Lib", "Liberica", ""))))</f>
        <v>Liberica</v>
      </c>
      <c r="O101" t="str">
        <f>IF(Orders[[#This Row],[Roast Type]]="M", "Medium", IF(Orders[[#This Row],[Roast Type]]="L", "Light", IF(Orders[[#This Row],[Roast Type]]="D", "Dark", "")))</f>
        <v>Medium</v>
      </c>
      <c r="P101" t="str">
        <f>_xlfn.XLOOKUP(Orders[[#This Row],[Customer ID]], customers!$A$1:$A$1001, customers!$I$1:$I$1001, ,0)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 customers!$G$1:$G$1001,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1"/>
        <v>7.77</v>
      </c>
      <c r="N102" t="str">
        <f>IF(Orders[[#This Row],[Coffee Type]]="Rob", "Robusta", IF(Orders[[#This Row],[Coffee Type]]="Exc", "Excelsa", IF(Orders[[#This Row],[Coffee Type]]="Ara", "Arabica", IF(Orders[[#This Row],[Coffee Type]]="Lib", "Liberica", ""))))</f>
        <v>Arabica</v>
      </c>
      <c r="O102" t="str">
        <f>IF(Orders[[#This Row],[Roast Type]]="M", "Medium", IF(Orders[[#This Row],[Roast Type]]="L", "Light", IF(Orders[[#This Row],[Roast Type]]="D", "Dark", "")))</f>
        <v>Light</v>
      </c>
      <c r="P102" t="str">
        <f>_xlfn.XLOOKUP(Orders[[#This Row],[Customer ID]], customers!$A$1:$A$1001, customers!$I$1:$I$1001, ,0)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 customers!$G$1:$G$1001,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1"/>
        <v>148.92499999999998</v>
      </c>
      <c r="N103" t="str">
        <f>IF(Orders[[#This Row],[Coffee Type]]="Rob", "Robusta", IF(Orders[[#This Row],[Coffee Type]]="Exc", "Excelsa", IF(Orders[[#This Row],[Coffee Type]]="Ara", "Arabica", IF(Orders[[#This Row],[Coffee Type]]="Lib", "Liberica", ""))))</f>
        <v>Liberica</v>
      </c>
      <c r="O103" t="str">
        <f>IF(Orders[[#This Row],[Roast Type]]="M", "Medium", IF(Orders[[#This Row],[Roast Type]]="L", "Light", IF(Orders[[#This Row],[Roast Type]]="D", "Dark", "")))</f>
        <v>Dark</v>
      </c>
      <c r="P103" t="str">
        <f>_xlfn.XLOOKUP(Orders[[#This Row],[Customer ID]], customers!$A$1:$A$1001, customers!$I$1:$I$1001, ,0)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 customers!$G$1:$G$1001,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1"/>
        <v>38.849999999999994</v>
      </c>
      <c r="N104" t="str">
        <f>IF(Orders[[#This Row],[Coffee Type]]="Rob", "Robusta", IF(Orders[[#This Row],[Coffee Type]]="Exc", "Excelsa", IF(Orders[[#This Row],[Coffee Type]]="Ara", "Arabica", IF(Orders[[#This Row],[Coffee Type]]="Lib", "Liberica", ""))))</f>
        <v>Liberica</v>
      </c>
      <c r="O104" t="str">
        <f>IF(Orders[[#This Row],[Roast Type]]="M", "Medium", IF(Orders[[#This Row],[Roast Type]]="L", "Light", IF(Orders[[#This Row],[Roast Type]]="D", "Dark", "")))</f>
        <v>Dark</v>
      </c>
      <c r="P104" t="str">
        <f>_xlfn.XLOOKUP(Orders[[#This Row],[Customer ID]], customers!$A$1:$A$1001, customers!$I$1:$I$1001, ,0)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 customers!$G$1:$G$1001,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1"/>
        <v>11.94</v>
      </c>
      <c r="N105" t="str">
        <f>IF(Orders[[#This Row],[Coffee Type]]="Rob", "Robusta", IF(Orders[[#This Row],[Coffee Type]]="Exc", "Excelsa", IF(Orders[[#This Row],[Coffee Type]]="Ara", "Arabica", IF(Orders[[#This Row],[Coffee Type]]="Lib", "Liberica", ""))))</f>
        <v>Robusta</v>
      </c>
      <c r="O105" t="str">
        <f>IF(Orders[[#This Row],[Roast Type]]="M", "Medium", IF(Orders[[#This Row],[Roast Type]]="L", "Light", IF(Orders[[#This Row],[Roast Type]]="D", "Dark", "")))</f>
        <v>Medium</v>
      </c>
      <c r="P105" t="str">
        <f>_xlfn.XLOOKUP(Orders[[#This Row],[Customer ID]], customers!$A$1:$A$1001, customers!$I$1:$I$1001, ,0)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 customers!$G$1:$G$1001,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1"/>
        <v>87.300000000000011</v>
      </c>
      <c r="N106" t="str">
        <f>IF(Orders[[#This Row],[Coffee Type]]="Rob", "Robusta", IF(Orders[[#This Row],[Coffee Type]]="Exc", "Excelsa", IF(Orders[[#This Row],[Coffee Type]]="Ara", "Arabica", IF(Orders[[#This Row],[Coffee Type]]="Lib", "Liberica", ""))))</f>
        <v>Liberica</v>
      </c>
      <c r="O106" t="str">
        <f>IF(Orders[[#This Row],[Roast Type]]="M", "Medium", IF(Orders[[#This Row],[Roast Type]]="L", "Light", IF(Orders[[#This Row],[Roast Type]]="D", "Dark", "")))</f>
        <v>Medium</v>
      </c>
      <c r="P106" t="str">
        <f>_xlfn.XLOOKUP(Orders[[#This Row],[Customer ID]], customers!$A$1:$A$1001, customers!$I$1:$I$1001, ,0)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 customers!$G$1:$G$1001,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1"/>
        <v>40.5</v>
      </c>
      <c r="N107" t="str">
        <f>IF(Orders[[#This Row],[Coffee Type]]="Rob", "Robusta", IF(Orders[[#This Row],[Coffee Type]]="Exc", "Excelsa", IF(Orders[[#This Row],[Coffee Type]]="Ara", "Arabica", IF(Orders[[#This Row],[Coffee Type]]="Lib", "Liberica", ""))))</f>
        <v>Arabica</v>
      </c>
      <c r="O107" t="str">
        <f>IF(Orders[[#This Row],[Roast Type]]="M", "Medium", IF(Orders[[#This Row],[Roast Type]]="L", "Light", IF(Orders[[#This Row],[Roast Type]]="D", "Dark", "")))</f>
        <v>Medium</v>
      </c>
      <c r="P107" t="str">
        <f>_xlfn.XLOOKUP(Orders[[#This Row],[Customer ID]], customers!$A$1:$A$1001, customers!$I$1:$I$1001, ,0)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 customers!$G$1:$G$1001,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1"/>
        <v>24.3</v>
      </c>
      <c r="N108" t="str">
        <f>IF(Orders[[#This Row],[Coffee Type]]="Rob", "Robusta", IF(Orders[[#This Row],[Coffee Type]]="Exc", "Excelsa", IF(Orders[[#This Row],[Coffee Type]]="Ara", "Arabica", IF(Orders[[#This Row],[Coffee Type]]="Lib", "Liberica", ""))))</f>
        <v>Excelsa</v>
      </c>
      <c r="O108" t="str">
        <f>IF(Orders[[#This Row],[Roast Type]]="M", "Medium", IF(Orders[[#This Row],[Roast Type]]="L", "Light", IF(Orders[[#This Row],[Roast Type]]="D", "Dark", "")))</f>
        <v>Dark</v>
      </c>
      <c r="P108" t="str">
        <f>_xlfn.XLOOKUP(Orders[[#This Row],[Customer ID]], customers!$A$1:$A$1001, customers!$I$1:$I$1001, ,0)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 customers!$G$1:$G$1001,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1"/>
        <v>17.91</v>
      </c>
      <c r="N109" t="str">
        <f>IF(Orders[[#This Row],[Coffee Type]]="Rob", "Robusta", IF(Orders[[#This Row],[Coffee Type]]="Exc", "Excelsa", IF(Orders[[#This Row],[Coffee Type]]="Ara", "Arabica", IF(Orders[[#This Row],[Coffee Type]]="Lib", "Liberica", ""))))</f>
        <v>Robusta</v>
      </c>
      <c r="O109" t="str">
        <f>IF(Orders[[#This Row],[Roast Type]]="M", "Medium", IF(Orders[[#This Row],[Roast Type]]="L", "Light", IF(Orders[[#This Row],[Roast Type]]="D", "Dark", "")))</f>
        <v>Medium</v>
      </c>
      <c r="P109" t="str">
        <f>_xlfn.XLOOKUP(Orders[[#This Row],[Customer ID]], customers!$A$1:$A$1001, customers!$I$1:$I$1001, ,0)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 customers!$G$1:$G$1001,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1"/>
        <v>27</v>
      </c>
      <c r="N110" t="str">
        <f>IF(Orders[[#This Row],[Coffee Type]]="Rob", "Robusta", IF(Orders[[#This Row],[Coffee Type]]="Exc", "Excelsa", IF(Orders[[#This Row],[Coffee Type]]="Ara", "Arabica", IF(Orders[[#This Row],[Coffee Type]]="Lib", "Liberica", ""))))</f>
        <v>Arabica</v>
      </c>
      <c r="O110" t="str">
        <f>IF(Orders[[#This Row],[Roast Type]]="M", "Medium", IF(Orders[[#This Row],[Roast Type]]="L", "Light", IF(Orders[[#This Row],[Roast Type]]="D", "Dark", "")))</f>
        <v>Medium</v>
      </c>
      <c r="P110" t="str">
        <f>_xlfn.XLOOKUP(Orders[[#This Row],[Customer ID]], customers!$A$1:$A$1001, customers!$I$1:$I$1001, ,0)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 customers!$G$1:$G$1001,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1"/>
        <v>7.77</v>
      </c>
      <c r="N111" t="str">
        <f>IF(Orders[[#This Row],[Coffee Type]]="Rob", "Robusta", IF(Orders[[#This Row],[Coffee Type]]="Exc", "Excelsa", IF(Orders[[#This Row],[Coffee Type]]="Ara", "Arabica", IF(Orders[[#This Row],[Coffee Type]]="Lib", "Liberica", ""))))</f>
        <v>Liberica</v>
      </c>
      <c r="O111" t="str">
        <f>IF(Orders[[#This Row],[Roast Type]]="M", "Medium", IF(Orders[[#This Row],[Roast Type]]="L", "Light", IF(Orders[[#This Row],[Roast Type]]="D", "Dark", "")))</f>
        <v>Dark</v>
      </c>
      <c r="P111" t="str">
        <f>_xlfn.XLOOKUP(Orders[[#This Row],[Customer ID]], customers!$A$1:$A$1001, customers!$I$1:$I$1001, ,0)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 customers!$G$1:$G$1001,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1"/>
        <v>13.365</v>
      </c>
      <c r="N112" t="str">
        <f>IF(Orders[[#This Row],[Coffee Type]]="Rob", "Robusta", IF(Orders[[#This Row],[Coffee Type]]="Exc", "Excelsa", IF(Orders[[#This Row],[Coffee Type]]="Ara", "Arabica", IF(Orders[[#This Row],[Coffee Type]]="Lib", "Liberica", ""))))</f>
        <v>Excelsa</v>
      </c>
      <c r="O112" t="str">
        <f>IF(Orders[[#This Row],[Roast Type]]="M", "Medium", IF(Orders[[#This Row],[Roast Type]]="L", "Light", IF(Orders[[#This Row],[Roast Type]]="D", "Dark", "")))</f>
        <v>Light</v>
      </c>
      <c r="P112" t="str">
        <f>_xlfn.XLOOKUP(Orders[[#This Row],[Customer ID]], customers!$A$1:$A$1001, customers!$I$1:$I$1001, ,0)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 customers!$G$1:$G$1001,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1"/>
        <v>26.849999999999994</v>
      </c>
      <c r="N113" t="str">
        <f>IF(Orders[[#This Row],[Coffee Type]]="Rob", "Robusta", IF(Orders[[#This Row],[Coffee Type]]="Exc", "Excelsa", IF(Orders[[#This Row],[Coffee Type]]="Ara", "Arabica", IF(Orders[[#This Row],[Coffee Type]]="Lib", "Liberica", ""))))</f>
        <v>Robusta</v>
      </c>
      <c r="O113" t="str">
        <f>IF(Orders[[#This Row],[Roast Type]]="M", "Medium", IF(Orders[[#This Row],[Roast Type]]="L", "Light", IF(Orders[[#This Row],[Roast Type]]="D", "Dark", "")))</f>
        <v>Dark</v>
      </c>
      <c r="P113" t="str">
        <f>_xlfn.XLOOKUP(Orders[[#This Row],[Customer ID]], customers!$A$1:$A$1001, customers!$I$1:$I$1001, ,0)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 customers!$G$1:$G$1001,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1"/>
        <v>11.25</v>
      </c>
      <c r="N114" t="str">
        <f>IF(Orders[[#This Row],[Coffee Type]]="Rob", "Robusta", IF(Orders[[#This Row],[Coffee Type]]="Exc", "Excelsa", IF(Orders[[#This Row],[Coffee Type]]="Ara", "Arabica", IF(Orders[[#This Row],[Coffee Type]]="Lib", "Liberica", ""))))</f>
        <v>Arabica</v>
      </c>
      <c r="O114" t="str">
        <f>IF(Orders[[#This Row],[Roast Type]]="M", "Medium", IF(Orders[[#This Row],[Roast Type]]="L", "Light", IF(Orders[[#This Row],[Roast Type]]="D", "Dark", "")))</f>
        <v>Medium</v>
      </c>
      <c r="P114" t="str">
        <f>_xlfn.XLOOKUP(Orders[[#This Row],[Customer ID]], customers!$A$1:$A$1001, customers!$I$1:$I$1001, ,0)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 customers!$G$1:$G$1001,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1"/>
        <v>14.55</v>
      </c>
      <c r="N115" t="str">
        <f>IF(Orders[[#This Row],[Coffee Type]]="Rob", "Robusta", IF(Orders[[#This Row],[Coffee Type]]="Exc", "Excelsa", IF(Orders[[#This Row],[Coffee Type]]="Ara", "Arabica", IF(Orders[[#This Row],[Coffee Type]]="Lib", "Liberica", ""))))</f>
        <v>Liberica</v>
      </c>
      <c r="O115" t="str">
        <f>IF(Orders[[#This Row],[Roast Type]]="M", "Medium", IF(Orders[[#This Row],[Roast Type]]="L", "Light", IF(Orders[[#This Row],[Roast Type]]="D", "Dark", "")))</f>
        <v>Medium</v>
      </c>
      <c r="P115" t="str">
        <f>_xlfn.XLOOKUP(Orders[[#This Row],[Customer ID]], customers!$A$1:$A$1001, customers!$I$1:$I$1001, ,0)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 customers!$G$1:$G$1001,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1"/>
        <v>14.339999999999998</v>
      </c>
      <c r="N116" t="str">
        <f>IF(Orders[[#This Row],[Coffee Type]]="Rob", "Robusta", IF(Orders[[#This Row],[Coffee Type]]="Exc", "Excelsa", IF(Orders[[#This Row],[Coffee Type]]="Ara", "Arabica", IF(Orders[[#This Row],[Coffee Type]]="Lib", "Liberica", ""))))</f>
        <v>Robusta</v>
      </c>
      <c r="O116" t="str">
        <f>IF(Orders[[#This Row],[Roast Type]]="M", "Medium", IF(Orders[[#This Row],[Roast Type]]="L", "Light", IF(Orders[[#This Row],[Roast Type]]="D", "Dark", "")))</f>
        <v>Light</v>
      </c>
      <c r="P116" t="str">
        <f>_xlfn.XLOOKUP(Orders[[#This Row],[Customer ID]], customers!$A$1:$A$1001, customers!$I$1:$I$1001, ,0)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 customers!$G$1:$G$1001,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1"/>
        <v>15.85</v>
      </c>
      <c r="N117" t="str">
        <f>IF(Orders[[#This Row],[Coffee Type]]="Rob", "Robusta", IF(Orders[[#This Row],[Coffee Type]]="Exc", "Excelsa", IF(Orders[[#This Row],[Coffee Type]]="Ara", "Arabica", IF(Orders[[#This Row],[Coffee Type]]="Lib", "Liberica", ""))))</f>
        <v>Liberica</v>
      </c>
      <c r="O117" t="str">
        <f>IF(Orders[[#This Row],[Roast Type]]="M", "Medium", IF(Orders[[#This Row],[Roast Type]]="L", "Light", IF(Orders[[#This Row],[Roast Type]]="D", "Dark", "")))</f>
        <v>Light</v>
      </c>
      <c r="P117" t="str">
        <f>_xlfn.XLOOKUP(Orders[[#This Row],[Customer ID]], customers!$A$1:$A$1001, customers!$I$1:$I$1001, ,0)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 customers!$G$1:$G$1001,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1"/>
        <v>19.02</v>
      </c>
      <c r="N118" t="str">
        <f>IF(Orders[[#This Row],[Coffee Type]]="Rob", "Robusta", IF(Orders[[#This Row],[Coffee Type]]="Exc", "Excelsa", IF(Orders[[#This Row],[Coffee Type]]="Ara", "Arabica", IF(Orders[[#This Row],[Coffee Type]]="Lib", "Liberica", ""))))</f>
        <v>Liberica</v>
      </c>
      <c r="O118" t="str">
        <f>IF(Orders[[#This Row],[Roast Type]]="M", "Medium", IF(Orders[[#This Row],[Roast Type]]="L", "Light", IF(Orders[[#This Row],[Roast Type]]="D", "Dark", "")))</f>
        <v>Light</v>
      </c>
      <c r="P118" t="str">
        <f>_xlfn.XLOOKUP(Orders[[#This Row],[Customer ID]], customers!$A$1:$A$1001, customers!$I$1:$I$1001, ,0)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 customers!$G$1:$G$1001,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1"/>
        <v>38.04</v>
      </c>
      <c r="N119" t="str">
        <f>IF(Orders[[#This Row],[Coffee Type]]="Rob", "Robusta", IF(Orders[[#This Row],[Coffee Type]]="Exc", "Excelsa", IF(Orders[[#This Row],[Coffee Type]]="Ara", "Arabica", IF(Orders[[#This Row],[Coffee Type]]="Lib", "Liberica", ""))))</f>
        <v>Liberica</v>
      </c>
      <c r="O119" t="str">
        <f>IF(Orders[[#This Row],[Roast Type]]="M", "Medium", IF(Orders[[#This Row],[Roast Type]]="L", "Light", IF(Orders[[#This Row],[Roast Type]]="D", "Dark", "")))</f>
        <v>Light</v>
      </c>
      <c r="P119" t="str">
        <f>_xlfn.XLOOKUP(Orders[[#This Row],[Customer ID]], customers!$A$1:$A$1001, customers!$I$1:$I$1001, ,0)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 customers!$G$1:$G$1001,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1"/>
        <v>21.87</v>
      </c>
      <c r="N120" t="str">
        <f>IF(Orders[[#This Row],[Coffee Type]]="Rob", "Robusta", IF(Orders[[#This Row],[Coffee Type]]="Exc", "Excelsa", IF(Orders[[#This Row],[Coffee Type]]="Ara", "Arabica", IF(Orders[[#This Row],[Coffee Type]]="Lib", "Liberica", ""))))</f>
        <v>Excelsa</v>
      </c>
      <c r="O120" t="str">
        <f>IF(Orders[[#This Row],[Roast Type]]="M", "Medium", IF(Orders[[#This Row],[Roast Type]]="L", "Light", IF(Orders[[#This Row],[Roast Type]]="D", "Dark", "")))</f>
        <v>Dark</v>
      </c>
      <c r="P120" t="str">
        <f>_xlfn.XLOOKUP(Orders[[#This Row],[Customer ID]], customers!$A$1:$A$1001, customers!$I$1:$I$1001, ,0)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 customers!$G$1:$G$1001,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1"/>
        <v>4.125</v>
      </c>
      <c r="N121" t="str">
        <f>IF(Orders[[#This Row],[Coffee Type]]="Rob", "Robusta", IF(Orders[[#This Row],[Coffee Type]]="Exc", "Excelsa", IF(Orders[[#This Row],[Coffee Type]]="Ara", "Arabica", IF(Orders[[#This Row],[Coffee Type]]="Lib", "Liberica", ""))))</f>
        <v>Excelsa</v>
      </c>
      <c r="O121" t="str">
        <f>IF(Orders[[#This Row],[Roast Type]]="M", "Medium", IF(Orders[[#This Row],[Roast Type]]="L", "Light", IF(Orders[[#This Row],[Roast Type]]="D", "Dark", "")))</f>
        <v>Medium</v>
      </c>
      <c r="P121" t="str">
        <f>_xlfn.XLOOKUP(Orders[[#This Row],[Customer ID]], customers!$A$1:$A$1001, customers!$I$1:$I$1001, ,0)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 customers!$G$1:$G$1001,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1"/>
        <v>3.8849999999999998</v>
      </c>
      <c r="N122" t="str">
        <f>IF(Orders[[#This Row],[Coffee Type]]="Rob", "Robusta", IF(Orders[[#This Row],[Coffee Type]]="Exc", "Excelsa", IF(Orders[[#This Row],[Coffee Type]]="Ara", "Arabica", IF(Orders[[#This Row],[Coffee Type]]="Lib", "Liberica", ""))))</f>
        <v>Arabica</v>
      </c>
      <c r="O122" t="str">
        <f>IF(Orders[[#This Row],[Roast Type]]="M", "Medium", IF(Orders[[#This Row],[Roast Type]]="L", "Light", IF(Orders[[#This Row],[Roast Type]]="D", "Dark", "")))</f>
        <v>Light</v>
      </c>
      <c r="P122" t="str">
        <f>_xlfn.XLOOKUP(Orders[[#This Row],[Customer ID]], customers!$A$1:$A$1001, customers!$I$1:$I$1001, ,0)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 customers!$G$1:$G$1001,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1"/>
        <v>68.75</v>
      </c>
      <c r="N123" t="str">
        <f>IF(Orders[[#This Row],[Coffee Type]]="Rob", "Robusta", IF(Orders[[#This Row],[Coffee Type]]="Exc", "Excelsa", IF(Orders[[#This Row],[Coffee Type]]="Ara", "Arabica", IF(Orders[[#This Row],[Coffee Type]]="Lib", "Liberica", ""))))</f>
        <v>Excelsa</v>
      </c>
      <c r="O123" t="str">
        <f>IF(Orders[[#This Row],[Roast Type]]="M", "Medium", IF(Orders[[#This Row],[Roast Type]]="L", "Light", IF(Orders[[#This Row],[Roast Type]]="D", "Dark", "")))</f>
        <v>Medium</v>
      </c>
      <c r="P123" t="str">
        <f>_xlfn.XLOOKUP(Orders[[#This Row],[Customer ID]], customers!$A$1:$A$1001, customers!$I$1:$I$1001, ,0)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 customers!$G$1:$G$1001,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1"/>
        <v>23.88</v>
      </c>
      <c r="N124" t="str">
        <f>IF(Orders[[#This Row],[Coffee Type]]="Rob", "Robusta", IF(Orders[[#This Row],[Coffee Type]]="Exc", "Excelsa", IF(Orders[[#This Row],[Coffee Type]]="Ara", "Arabica", IF(Orders[[#This Row],[Coffee Type]]="Lib", "Liberica", ""))))</f>
        <v>Arabica</v>
      </c>
      <c r="O124" t="str">
        <f>IF(Orders[[#This Row],[Roast Type]]="M", "Medium", IF(Orders[[#This Row],[Roast Type]]="L", "Light", IF(Orders[[#This Row],[Roast Type]]="D", "Dark", "")))</f>
        <v>Dark</v>
      </c>
      <c r="P124" t="str">
        <f>_xlfn.XLOOKUP(Orders[[#This Row],[Customer ID]], customers!$A$1:$A$1001, customers!$I$1:$I$1001, ,0)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 customers!$G$1:$G$1001,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1"/>
        <v>145.82</v>
      </c>
      <c r="N125" t="str">
        <f>IF(Orders[[#This Row],[Coffee Type]]="Rob", "Robusta", IF(Orders[[#This Row],[Coffee Type]]="Exc", "Excelsa", IF(Orders[[#This Row],[Coffee Type]]="Ara", "Arabica", IF(Orders[[#This Row],[Coffee Type]]="Lib", "Liberica", ""))))</f>
        <v>Liberica</v>
      </c>
      <c r="O125" t="str">
        <f>IF(Orders[[#This Row],[Roast Type]]="M", "Medium", IF(Orders[[#This Row],[Roast Type]]="L", "Light", IF(Orders[[#This Row],[Roast Type]]="D", "Dark", "")))</f>
        <v>Light</v>
      </c>
      <c r="P125" t="str">
        <f>_xlfn.XLOOKUP(Orders[[#This Row],[Customer ID]], customers!$A$1:$A$1001, customers!$I$1:$I$1001, ,0)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 customers!$G$1:$G$1001,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1"/>
        <v>21.825000000000003</v>
      </c>
      <c r="N126" t="str">
        <f>IF(Orders[[#This Row],[Coffee Type]]="Rob", "Robusta", IF(Orders[[#This Row],[Coffee Type]]="Exc", "Excelsa", IF(Orders[[#This Row],[Coffee Type]]="Ara", "Arabica", IF(Orders[[#This Row],[Coffee Type]]="Lib", "Liberica", ""))))</f>
        <v>Liberica</v>
      </c>
      <c r="O126" t="str">
        <f>IF(Orders[[#This Row],[Roast Type]]="M", "Medium", IF(Orders[[#This Row],[Roast Type]]="L", "Light", IF(Orders[[#This Row],[Roast Type]]="D", "Dark", "")))</f>
        <v>Medium</v>
      </c>
      <c r="P126" t="str">
        <f>_xlfn.XLOOKUP(Orders[[#This Row],[Customer ID]], customers!$A$1:$A$1001, customers!$I$1:$I$1001, ,0)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 customers!$G$1:$G$1001,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1"/>
        <v>26.19</v>
      </c>
      <c r="N127" t="str">
        <f>IF(Orders[[#This Row],[Coffee Type]]="Rob", "Robusta", IF(Orders[[#This Row],[Coffee Type]]="Exc", "Excelsa", IF(Orders[[#This Row],[Coffee Type]]="Ara", "Arabica", IF(Orders[[#This Row],[Coffee Type]]="Lib", "Liberica", ""))))</f>
        <v>Liberica</v>
      </c>
      <c r="O127" t="str">
        <f>IF(Orders[[#This Row],[Roast Type]]="M", "Medium", IF(Orders[[#This Row],[Roast Type]]="L", "Light", IF(Orders[[#This Row],[Roast Type]]="D", "Dark", "")))</f>
        <v>Medium</v>
      </c>
      <c r="P127" t="str">
        <f>_xlfn.XLOOKUP(Orders[[#This Row],[Customer ID]], customers!$A$1:$A$1001, customers!$I$1:$I$1001, ,0)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 customers!$G$1:$G$1001,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1"/>
        <v>11.25</v>
      </c>
      <c r="N128" t="str">
        <f>IF(Orders[[#This Row],[Coffee Type]]="Rob", "Robusta", IF(Orders[[#This Row],[Coffee Type]]="Exc", "Excelsa", IF(Orders[[#This Row],[Coffee Type]]="Ara", "Arabica", IF(Orders[[#This Row],[Coffee Type]]="Lib", "Liberica", ""))))</f>
        <v>Arabica</v>
      </c>
      <c r="O128" t="str">
        <f>IF(Orders[[#This Row],[Roast Type]]="M", "Medium", IF(Orders[[#This Row],[Roast Type]]="L", "Light", IF(Orders[[#This Row],[Roast Type]]="D", "Dark", "")))</f>
        <v>Medium</v>
      </c>
      <c r="P128" t="str">
        <f>_xlfn.XLOOKUP(Orders[[#This Row],[Customer ID]], customers!$A$1:$A$1001, customers!$I$1:$I$1001, ,0)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 customers!$G$1:$G$1001,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1"/>
        <v>77.699999999999989</v>
      </c>
      <c r="N129" t="str">
        <f>IF(Orders[[#This Row],[Coffee Type]]="Rob", "Robusta", IF(Orders[[#This Row],[Coffee Type]]="Exc", "Excelsa", IF(Orders[[#This Row],[Coffee Type]]="Ara", "Arabica", IF(Orders[[#This Row],[Coffee Type]]="Lib", "Liberica", ""))))</f>
        <v>Liberica</v>
      </c>
      <c r="O129" t="str">
        <f>IF(Orders[[#This Row],[Roast Type]]="M", "Medium", IF(Orders[[#This Row],[Roast Type]]="L", "Light", IF(Orders[[#This Row],[Roast Type]]="D", "Dark", "")))</f>
        <v>Dark</v>
      </c>
      <c r="P129" t="str">
        <f>_xlfn.XLOOKUP(Orders[[#This Row],[Customer ID]], customers!$A$1:$A$1001, customers!$I$1:$I$1001, ,0)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 customers!$G$1:$G$1001,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1"/>
        <v>6.75</v>
      </c>
      <c r="N130" t="str">
        <f>IF(Orders[[#This Row],[Coffee Type]]="Rob", "Robusta", IF(Orders[[#This Row],[Coffee Type]]="Exc", "Excelsa", IF(Orders[[#This Row],[Coffee Type]]="Ara", "Arabica", IF(Orders[[#This Row],[Coffee Type]]="Lib", "Liberica", ""))))</f>
        <v>Arabica</v>
      </c>
      <c r="O130" t="str">
        <f>IF(Orders[[#This Row],[Roast Type]]="M", "Medium", IF(Orders[[#This Row],[Roast Type]]="L", "Light", IF(Orders[[#This Row],[Roast Type]]="D", "Dark", "")))</f>
        <v>Medium</v>
      </c>
      <c r="P130" t="str">
        <f>_xlfn.XLOOKUP(Orders[[#This Row],[Customer ID]], customers!$A$1:$A$1001, customers!$I$1:$I$1001, ,0)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 customers!$G$1:$G$1001,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2">L131*E131</f>
        <v>12.15</v>
      </c>
      <c r="N131" t="str">
        <f>IF(Orders[[#This Row],[Coffee Type]]="Rob", "Robusta", IF(Orders[[#This Row],[Coffee Type]]="Exc", "Excelsa", IF(Orders[[#This Row],[Coffee Type]]="Ara", "Arabica", IF(Orders[[#This Row],[Coffee Type]]="Lib", "Liberica", ""))))</f>
        <v>Excelsa</v>
      </c>
      <c r="O131" t="str">
        <f>IF(Orders[[#This Row],[Roast Type]]="M", "Medium", IF(Orders[[#This Row],[Roast Type]]="L", "Light", IF(Orders[[#This Row],[Roast Type]]="D", "Dark", "")))</f>
        <v>Dark</v>
      </c>
      <c r="P131" t="str">
        <f>_xlfn.XLOOKUP(Orders[[#This Row],[Customer ID]], customers!$A$1:$A$1001, customers!$I$1:$I$1001, ,0)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 customers!$G$1:$G$1001,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2"/>
        <v>148.92499999999998</v>
      </c>
      <c r="N132" t="str">
        <f>IF(Orders[[#This Row],[Coffee Type]]="Rob", "Robusta", IF(Orders[[#This Row],[Coffee Type]]="Exc", "Excelsa", IF(Orders[[#This Row],[Coffee Type]]="Ara", "Arabica", IF(Orders[[#This Row],[Coffee Type]]="Lib", "Liberica", ""))))</f>
        <v>Arabica</v>
      </c>
      <c r="O132" t="str">
        <f>IF(Orders[[#This Row],[Roast Type]]="M", "Medium", IF(Orders[[#This Row],[Roast Type]]="L", "Light", IF(Orders[[#This Row],[Roast Type]]="D", "Dark", "")))</f>
        <v>Light</v>
      </c>
      <c r="P132" t="str">
        <f>_xlfn.XLOOKUP(Orders[[#This Row],[Customer ID]], customers!$A$1:$A$1001, customers!$I$1:$I$1001, ,0)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 customers!$G$1:$G$1001,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2"/>
        <v>14.58</v>
      </c>
      <c r="N133" t="str">
        <f>IF(Orders[[#This Row],[Coffee Type]]="Rob", "Robusta", IF(Orders[[#This Row],[Coffee Type]]="Exc", "Excelsa", IF(Orders[[#This Row],[Coffee Type]]="Ara", "Arabica", IF(Orders[[#This Row],[Coffee Type]]="Lib", "Liberica", ""))))</f>
        <v>Excelsa</v>
      </c>
      <c r="O133" t="str">
        <f>IF(Orders[[#This Row],[Roast Type]]="M", "Medium", IF(Orders[[#This Row],[Roast Type]]="L", "Light", IF(Orders[[#This Row],[Roast Type]]="D", "Dark", "")))</f>
        <v>Dark</v>
      </c>
      <c r="P133" t="str">
        <f>_xlfn.XLOOKUP(Orders[[#This Row],[Customer ID]], customers!$A$1:$A$1001, customers!$I$1:$I$1001, ,0)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 customers!$G$1:$G$1001,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2"/>
        <v>148.92499999999998</v>
      </c>
      <c r="N134" t="str">
        <f>IF(Orders[[#This Row],[Coffee Type]]="Rob", "Robusta", IF(Orders[[#This Row],[Coffee Type]]="Exc", "Excelsa", IF(Orders[[#This Row],[Coffee Type]]="Ara", "Arabica", IF(Orders[[#This Row],[Coffee Type]]="Lib", "Liberica", ""))))</f>
        <v>Arabica</v>
      </c>
      <c r="O134" t="str">
        <f>IF(Orders[[#This Row],[Roast Type]]="M", "Medium", IF(Orders[[#This Row],[Roast Type]]="L", "Light", IF(Orders[[#This Row],[Roast Type]]="D", "Dark", "")))</f>
        <v>Light</v>
      </c>
      <c r="P134" t="str">
        <f>_xlfn.XLOOKUP(Orders[[#This Row],[Customer ID]], customers!$A$1:$A$1001, customers!$I$1:$I$1001, ,0)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 customers!$G$1:$G$1001,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2"/>
        <v>12.95</v>
      </c>
      <c r="N135" t="str">
        <f>IF(Orders[[#This Row],[Coffee Type]]="Rob", "Robusta", IF(Orders[[#This Row],[Coffee Type]]="Exc", "Excelsa", IF(Orders[[#This Row],[Coffee Type]]="Ara", "Arabica", IF(Orders[[#This Row],[Coffee Type]]="Lib", "Liberica", ""))))</f>
        <v>Liberica</v>
      </c>
      <c r="O135" t="str">
        <f>IF(Orders[[#This Row],[Roast Type]]="M", "Medium", IF(Orders[[#This Row],[Roast Type]]="L", "Light", IF(Orders[[#This Row],[Roast Type]]="D", "Dark", "")))</f>
        <v>Dark</v>
      </c>
      <c r="P135" t="str">
        <f>_xlfn.XLOOKUP(Orders[[#This Row],[Customer ID]], customers!$A$1:$A$1001, customers!$I$1:$I$1001, ,0)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 customers!$G$1:$G$1001,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2"/>
        <v>94.874999999999986</v>
      </c>
      <c r="N136" t="str">
        <f>IF(Orders[[#This Row],[Coffee Type]]="Rob", "Robusta", IF(Orders[[#This Row],[Coffee Type]]="Exc", "Excelsa", IF(Orders[[#This Row],[Coffee Type]]="Ara", "Arabica", IF(Orders[[#This Row],[Coffee Type]]="Lib", "Liberica", ""))))</f>
        <v>Excelsa</v>
      </c>
      <c r="O136" t="str">
        <f>IF(Orders[[#This Row],[Roast Type]]="M", "Medium", IF(Orders[[#This Row],[Roast Type]]="L", "Light", IF(Orders[[#This Row],[Roast Type]]="D", "Dark", "")))</f>
        <v>Medium</v>
      </c>
      <c r="P136" t="str">
        <f>_xlfn.XLOOKUP(Orders[[#This Row],[Customer ID]], customers!$A$1:$A$1001, customers!$I$1:$I$1001, ,0)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 customers!$G$1:$G$1001,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2"/>
        <v>38.849999999999994</v>
      </c>
      <c r="N137" t="str">
        <f>IF(Orders[[#This Row],[Coffee Type]]="Rob", "Robusta", IF(Orders[[#This Row],[Coffee Type]]="Exc", "Excelsa", IF(Orders[[#This Row],[Coffee Type]]="Ara", "Arabica", IF(Orders[[#This Row],[Coffee Type]]="Lib", "Liberica", ""))))</f>
        <v>Arabica</v>
      </c>
      <c r="O137" t="str">
        <f>IF(Orders[[#This Row],[Roast Type]]="M", "Medium", IF(Orders[[#This Row],[Roast Type]]="L", "Light", IF(Orders[[#This Row],[Roast Type]]="D", "Dark", "")))</f>
        <v>Light</v>
      </c>
      <c r="P137" t="str">
        <f>_xlfn.XLOOKUP(Orders[[#This Row],[Customer ID]], customers!$A$1:$A$1001, customers!$I$1:$I$1001, ,0)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 customers!$G$1:$G$1001,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2"/>
        <v>11.94</v>
      </c>
      <c r="N138" t="str">
        <f>IF(Orders[[#This Row],[Coffee Type]]="Rob", "Robusta", IF(Orders[[#This Row],[Coffee Type]]="Exc", "Excelsa", IF(Orders[[#This Row],[Coffee Type]]="Ara", "Arabica", IF(Orders[[#This Row],[Coffee Type]]="Lib", "Liberica", ""))))</f>
        <v>Arabica</v>
      </c>
      <c r="O138" t="str">
        <f>IF(Orders[[#This Row],[Roast Type]]="M", "Medium", IF(Orders[[#This Row],[Roast Type]]="L", "Light", IF(Orders[[#This Row],[Roast Type]]="D", "Dark", "")))</f>
        <v>Dark</v>
      </c>
      <c r="P138" t="str">
        <f>_xlfn.XLOOKUP(Orders[[#This Row],[Customer ID]], customers!$A$1:$A$1001, customers!$I$1:$I$1001, ,0)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 customers!$G$1:$G$1001,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2"/>
        <v>102.46499999999997</v>
      </c>
      <c r="N139" t="str">
        <f>IF(Orders[[#This Row],[Coffee Type]]="Rob", "Robusta", IF(Orders[[#This Row],[Coffee Type]]="Exc", "Excelsa", IF(Orders[[#This Row],[Coffee Type]]="Ara", "Arabica", IF(Orders[[#This Row],[Coffee Type]]="Lib", "Liberica", ""))))</f>
        <v>Excelsa</v>
      </c>
      <c r="O139" t="str">
        <f>IF(Orders[[#This Row],[Roast Type]]="M", "Medium", IF(Orders[[#This Row],[Roast Type]]="L", "Light", IF(Orders[[#This Row],[Roast Type]]="D", "Dark", "")))</f>
        <v>Light</v>
      </c>
      <c r="P139" t="str">
        <f>_xlfn.XLOOKUP(Orders[[#This Row],[Customer ID]], customers!$A$1:$A$1001, customers!$I$1:$I$1001, ,0)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 customers!$G$1:$G$1001,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2"/>
        <v>48.6</v>
      </c>
      <c r="N140" t="str">
        <f>IF(Orders[[#This Row],[Coffee Type]]="Rob", "Robusta", IF(Orders[[#This Row],[Coffee Type]]="Exc", "Excelsa", IF(Orders[[#This Row],[Coffee Type]]="Ara", "Arabica", IF(Orders[[#This Row],[Coffee Type]]="Lib", "Liberica", ""))))</f>
        <v>Excelsa</v>
      </c>
      <c r="O140" t="str">
        <f>IF(Orders[[#This Row],[Roast Type]]="M", "Medium", IF(Orders[[#This Row],[Roast Type]]="L", "Light", IF(Orders[[#This Row],[Roast Type]]="D", "Dark", "")))</f>
        <v>Dark</v>
      </c>
      <c r="P140" t="str">
        <f>_xlfn.XLOOKUP(Orders[[#This Row],[Customer ID]], customers!$A$1:$A$1001, customers!$I$1:$I$1001, ,0)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 customers!$G$1:$G$1001,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2"/>
        <v>77.699999999999989</v>
      </c>
      <c r="N141" t="str">
        <f>IF(Orders[[#This Row],[Coffee Type]]="Rob", "Robusta", IF(Orders[[#This Row],[Coffee Type]]="Exc", "Excelsa", IF(Orders[[#This Row],[Coffee Type]]="Ara", "Arabica", IF(Orders[[#This Row],[Coffee Type]]="Lib", "Liberica", ""))))</f>
        <v>Liberica</v>
      </c>
      <c r="O141" t="str">
        <f>IF(Orders[[#This Row],[Roast Type]]="M", "Medium", IF(Orders[[#This Row],[Roast Type]]="L", "Light", IF(Orders[[#This Row],[Roast Type]]="D", "Dark", "")))</f>
        <v>Dark</v>
      </c>
      <c r="P141" t="str">
        <f>_xlfn.XLOOKUP(Orders[[#This Row],[Customer ID]], customers!$A$1:$A$1001, customers!$I$1:$I$1001, ,0)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 customers!$G$1:$G$1001,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2"/>
        <v>29.784999999999997</v>
      </c>
      <c r="N142" t="str">
        <f>IF(Orders[[#This Row],[Coffee Type]]="Rob", "Robusta", IF(Orders[[#This Row],[Coffee Type]]="Exc", "Excelsa", IF(Orders[[#This Row],[Coffee Type]]="Ara", "Arabica", IF(Orders[[#This Row],[Coffee Type]]="Lib", "Liberica", ""))))</f>
        <v>Liberica</v>
      </c>
      <c r="O142" t="str">
        <f>IF(Orders[[#This Row],[Roast Type]]="M", "Medium", IF(Orders[[#This Row],[Roast Type]]="L", "Light", IF(Orders[[#This Row],[Roast Type]]="D", "Dark", "")))</f>
        <v>Dark</v>
      </c>
      <c r="P142" t="str">
        <f>_xlfn.XLOOKUP(Orders[[#This Row],[Customer ID]], customers!$A$1:$A$1001, customers!$I$1:$I$1001, ,0)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 customers!$G$1:$G$1001,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2"/>
        <v>15.54</v>
      </c>
      <c r="N143" t="str">
        <f>IF(Orders[[#This Row],[Coffee Type]]="Rob", "Robusta", IF(Orders[[#This Row],[Coffee Type]]="Exc", "Excelsa", IF(Orders[[#This Row],[Coffee Type]]="Ara", "Arabica", IF(Orders[[#This Row],[Coffee Type]]="Lib", "Liberica", ""))))</f>
        <v>Arabica</v>
      </c>
      <c r="O143" t="str">
        <f>IF(Orders[[#This Row],[Roast Type]]="M", "Medium", IF(Orders[[#This Row],[Roast Type]]="L", "Light", IF(Orders[[#This Row],[Roast Type]]="D", "Dark", "")))</f>
        <v>Light</v>
      </c>
      <c r="P143" t="str">
        <f>_xlfn.XLOOKUP(Orders[[#This Row],[Customer ID]], customers!$A$1:$A$1001, customers!$I$1:$I$1001, ,0)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 customers!$G$1:$G$1001,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2"/>
        <v>136.61999999999998</v>
      </c>
      <c r="N144" t="str">
        <f>IF(Orders[[#This Row],[Coffee Type]]="Rob", "Robusta", IF(Orders[[#This Row],[Coffee Type]]="Exc", "Excelsa", IF(Orders[[#This Row],[Coffee Type]]="Ara", "Arabica", IF(Orders[[#This Row],[Coffee Type]]="Lib", "Liberica", ""))))</f>
        <v>Excelsa</v>
      </c>
      <c r="O144" t="str">
        <f>IF(Orders[[#This Row],[Roast Type]]="M", "Medium", IF(Orders[[#This Row],[Roast Type]]="L", "Light", IF(Orders[[#This Row],[Roast Type]]="D", "Dark", "")))</f>
        <v>Light</v>
      </c>
      <c r="P144" t="str">
        <f>_xlfn.XLOOKUP(Orders[[#This Row],[Customer ID]], customers!$A$1:$A$1001, customers!$I$1:$I$1001, ,0)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 customers!$G$1:$G$1001,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2"/>
        <v>17.46</v>
      </c>
      <c r="N145" t="str">
        <f>IF(Orders[[#This Row],[Coffee Type]]="Rob", "Robusta", IF(Orders[[#This Row],[Coffee Type]]="Exc", "Excelsa", IF(Orders[[#This Row],[Coffee Type]]="Ara", "Arabica", IF(Orders[[#This Row],[Coffee Type]]="Lib", "Liberica", ""))))</f>
        <v>Liberica</v>
      </c>
      <c r="O145" t="str">
        <f>IF(Orders[[#This Row],[Roast Type]]="M", "Medium", IF(Orders[[#This Row],[Roast Type]]="L", "Light", IF(Orders[[#This Row],[Roast Type]]="D", "Dark", "")))</f>
        <v>Medium</v>
      </c>
      <c r="P145" t="str">
        <f>_xlfn.XLOOKUP(Orders[[#This Row],[Customer ID]], customers!$A$1:$A$1001, customers!$I$1:$I$1001, ,0)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 customers!$G$1:$G$1001,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2"/>
        <v>68.309999999999988</v>
      </c>
      <c r="N146" t="str">
        <f>IF(Orders[[#This Row],[Coffee Type]]="Rob", "Robusta", IF(Orders[[#This Row],[Coffee Type]]="Exc", "Excelsa", IF(Orders[[#This Row],[Coffee Type]]="Ara", "Arabica", IF(Orders[[#This Row],[Coffee Type]]="Lib", "Liberica", ""))))</f>
        <v>Excelsa</v>
      </c>
      <c r="O146" t="str">
        <f>IF(Orders[[#This Row],[Roast Type]]="M", "Medium", IF(Orders[[#This Row],[Roast Type]]="L", "Light", IF(Orders[[#This Row],[Roast Type]]="D", "Dark", "")))</f>
        <v>Light</v>
      </c>
      <c r="P146" t="str">
        <f>_xlfn.XLOOKUP(Orders[[#This Row],[Customer ID]], customers!$A$1:$A$1001, customers!$I$1:$I$1001, ,0)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 customers!$G$1:$G$1001,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2"/>
        <v>17.46</v>
      </c>
      <c r="N147" t="str">
        <f>IF(Orders[[#This Row],[Coffee Type]]="Rob", "Robusta", IF(Orders[[#This Row],[Coffee Type]]="Exc", "Excelsa", IF(Orders[[#This Row],[Coffee Type]]="Ara", "Arabica", IF(Orders[[#This Row],[Coffee Type]]="Lib", "Liberica", ""))))</f>
        <v>Liberica</v>
      </c>
      <c r="O147" t="str">
        <f>IF(Orders[[#This Row],[Roast Type]]="M", "Medium", IF(Orders[[#This Row],[Roast Type]]="L", "Light", IF(Orders[[#This Row],[Roast Type]]="D", "Dark", "")))</f>
        <v>Medium</v>
      </c>
      <c r="P147" t="str">
        <f>_xlfn.XLOOKUP(Orders[[#This Row],[Customer ID]], customers!$A$1:$A$1001, customers!$I$1:$I$1001, ,0)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 customers!$G$1:$G$1001,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2"/>
        <v>43.650000000000006</v>
      </c>
      <c r="N148" t="str">
        <f>IF(Orders[[#This Row],[Coffee Type]]="Rob", "Robusta", IF(Orders[[#This Row],[Coffee Type]]="Exc", "Excelsa", IF(Orders[[#This Row],[Coffee Type]]="Ara", "Arabica", IF(Orders[[#This Row],[Coffee Type]]="Lib", "Liberica", ""))))</f>
        <v>Liberica</v>
      </c>
      <c r="O148" t="str">
        <f>IF(Orders[[#This Row],[Roast Type]]="M", "Medium", IF(Orders[[#This Row],[Roast Type]]="L", "Light", IF(Orders[[#This Row],[Roast Type]]="D", "Dark", "")))</f>
        <v>Medium</v>
      </c>
      <c r="P148" t="str">
        <f>_xlfn.XLOOKUP(Orders[[#This Row],[Customer ID]], customers!$A$1:$A$1001, customers!$I$1:$I$1001, ,0)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 customers!$G$1:$G$1001,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2"/>
        <v>27.5</v>
      </c>
      <c r="N149" t="str">
        <f>IF(Orders[[#This Row],[Coffee Type]]="Rob", "Robusta", IF(Orders[[#This Row],[Coffee Type]]="Exc", "Excelsa", IF(Orders[[#This Row],[Coffee Type]]="Ara", "Arabica", IF(Orders[[#This Row],[Coffee Type]]="Lib", "Liberica", ""))))</f>
        <v>Excelsa</v>
      </c>
      <c r="O149" t="str">
        <f>IF(Orders[[#This Row],[Roast Type]]="M", "Medium", IF(Orders[[#This Row],[Roast Type]]="L", "Light", IF(Orders[[#This Row],[Roast Type]]="D", "Dark", "")))</f>
        <v>Medium</v>
      </c>
      <c r="P149" t="str">
        <f>_xlfn.XLOOKUP(Orders[[#This Row],[Customer ID]], customers!$A$1:$A$1001, customers!$I$1:$I$1001, ,0)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 customers!$G$1:$G$1001,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2"/>
        <v>18.225000000000001</v>
      </c>
      <c r="N150" t="str">
        <f>IF(Orders[[#This Row],[Coffee Type]]="Rob", "Robusta", IF(Orders[[#This Row],[Coffee Type]]="Exc", "Excelsa", IF(Orders[[#This Row],[Coffee Type]]="Ara", "Arabica", IF(Orders[[#This Row],[Coffee Type]]="Lib", "Liberica", ""))))</f>
        <v>Excelsa</v>
      </c>
      <c r="O150" t="str">
        <f>IF(Orders[[#This Row],[Roast Type]]="M", "Medium", IF(Orders[[#This Row],[Roast Type]]="L", "Light", IF(Orders[[#This Row],[Roast Type]]="D", "Dark", "")))</f>
        <v>Dark</v>
      </c>
      <c r="P150" t="str">
        <f>_xlfn.XLOOKUP(Orders[[#This Row],[Customer ID]], customers!$A$1:$A$1001, customers!$I$1:$I$1001, ,0)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 customers!$G$1:$G$1001,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2"/>
        <v>51.749999999999993</v>
      </c>
      <c r="N151" t="str">
        <f>IF(Orders[[#This Row],[Coffee Type]]="Rob", "Robusta", IF(Orders[[#This Row],[Coffee Type]]="Exc", "Excelsa", IF(Orders[[#This Row],[Coffee Type]]="Ara", "Arabica", IF(Orders[[#This Row],[Coffee Type]]="Lib", "Liberica", ""))))</f>
        <v>Arabica</v>
      </c>
      <c r="O151" t="str">
        <f>IF(Orders[[#This Row],[Roast Type]]="M", "Medium", IF(Orders[[#This Row],[Roast Type]]="L", "Light", IF(Orders[[#This Row],[Roast Type]]="D", "Dark", "")))</f>
        <v>Medium</v>
      </c>
      <c r="P151" t="str">
        <f>_xlfn.XLOOKUP(Orders[[#This Row],[Customer ID]], customers!$A$1:$A$1001, customers!$I$1:$I$1001, ,0)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 customers!$G$1:$G$1001,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2"/>
        <v>12.95</v>
      </c>
      <c r="N152" t="str">
        <f>IF(Orders[[#This Row],[Coffee Type]]="Rob", "Robusta", IF(Orders[[#This Row],[Coffee Type]]="Exc", "Excelsa", IF(Orders[[#This Row],[Coffee Type]]="Ara", "Arabica", IF(Orders[[#This Row],[Coffee Type]]="Lib", "Liberica", ""))))</f>
        <v>Liberica</v>
      </c>
      <c r="O152" t="str">
        <f>IF(Orders[[#This Row],[Roast Type]]="M", "Medium", IF(Orders[[#This Row],[Roast Type]]="L", "Light", IF(Orders[[#This Row],[Roast Type]]="D", "Dark", "")))</f>
        <v>Dark</v>
      </c>
      <c r="P152" t="str">
        <f>_xlfn.XLOOKUP(Orders[[#This Row],[Customer ID]], customers!$A$1:$A$1001, customers!$I$1:$I$1001, ,0)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 customers!$G$1:$G$1001,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2"/>
        <v>33.75</v>
      </c>
      <c r="N153" t="str">
        <f>IF(Orders[[#This Row],[Coffee Type]]="Rob", "Robusta", IF(Orders[[#This Row],[Coffee Type]]="Exc", "Excelsa", IF(Orders[[#This Row],[Coffee Type]]="Ara", "Arabica", IF(Orders[[#This Row],[Coffee Type]]="Lib", "Liberica", ""))))</f>
        <v>Arabica</v>
      </c>
      <c r="O153" t="str">
        <f>IF(Orders[[#This Row],[Roast Type]]="M", "Medium", IF(Orders[[#This Row],[Roast Type]]="L", "Light", IF(Orders[[#This Row],[Roast Type]]="D", "Dark", "")))</f>
        <v>Medium</v>
      </c>
      <c r="P153" t="str">
        <f>_xlfn.XLOOKUP(Orders[[#This Row],[Customer ID]], customers!$A$1:$A$1001, customers!$I$1:$I$1001, ,0)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 customers!$G$1:$G$1001,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2"/>
        <v>68.655000000000001</v>
      </c>
      <c r="N154" t="str">
        <f>IF(Orders[[#This Row],[Coffee Type]]="Rob", "Robusta", IF(Orders[[#This Row],[Coffee Type]]="Exc", "Excelsa", IF(Orders[[#This Row],[Coffee Type]]="Ara", "Arabica", IF(Orders[[#This Row],[Coffee Type]]="Lib", "Liberica", ""))))</f>
        <v>Robusta</v>
      </c>
      <c r="O154" t="str">
        <f>IF(Orders[[#This Row],[Roast Type]]="M", "Medium", IF(Orders[[#This Row],[Roast Type]]="L", "Light", IF(Orders[[#This Row],[Roast Type]]="D", "Dark", "")))</f>
        <v>Medium</v>
      </c>
      <c r="P154" t="str">
        <f>_xlfn.XLOOKUP(Orders[[#This Row],[Customer ID]], customers!$A$1:$A$1001, customers!$I$1:$I$1001, ,0)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 customers!$G$1:$G$1001,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2"/>
        <v>2.6849999999999996</v>
      </c>
      <c r="N155" t="str">
        <f>IF(Orders[[#This Row],[Coffee Type]]="Rob", "Robusta", IF(Orders[[#This Row],[Coffee Type]]="Exc", "Excelsa", IF(Orders[[#This Row],[Coffee Type]]="Ara", "Arabica", IF(Orders[[#This Row],[Coffee Type]]="Lib", "Liberica", ""))))</f>
        <v>Robusta</v>
      </c>
      <c r="O155" t="str">
        <f>IF(Orders[[#This Row],[Roast Type]]="M", "Medium", IF(Orders[[#This Row],[Roast Type]]="L", "Light", IF(Orders[[#This Row],[Roast Type]]="D", "Dark", "")))</f>
        <v>Dark</v>
      </c>
      <c r="P155" t="str">
        <f>_xlfn.XLOOKUP(Orders[[#This Row],[Customer ID]], customers!$A$1:$A$1001, customers!$I$1:$I$1001, ,0)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 customers!$G$1:$G$1001,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2"/>
        <v>114.42499999999998</v>
      </c>
      <c r="N156" t="str">
        <f>IF(Orders[[#This Row],[Coffee Type]]="Rob", "Robusta", IF(Orders[[#This Row],[Coffee Type]]="Exc", "Excelsa", IF(Orders[[#This Row],[Coffee Type]]="Ara", "Arabica", IF(Orders[[#This Row],[Coffee Type]]="Lib", "Liberica", ""))))</f>
        <v>Arabica</v>
      </c>
      <c r="O156" t="str">
        <f>IF(Orders[[#This Row],[Roast Type]]="M", "Medium", IF(Orders[[#This Row],[Roast Type]]="L", "Light", IF(Orders[[#This Row],[Roast Type]]="D", "Dark", "")))</f>
        <v>Dark</v>
      </c>
      <c r="P156" t="str">
        <f>_xlfn.XLOOKUP(Orders[[#This Row],[Customer ID]], customers!$A$1:$A$1001, customers!$I$1:$I$1001, ,0)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 customers!$G$1:$G$1001,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2"/>
        <v>155.24999999999997</v>
      </c>
      <c r="N157" t="str">
        <f>IF(Orders[[#This Row],[Coffee Type]]="Rob", "Robusta", IF(Orders[[#This Row],[Coffee Type]]="Exc", "Excelsa", IF(Orders[[#This Row],[Coffee Type]]="Ara", "Arabica", IF(Orders[[#This Row],[Coffee Type]]="Lib", "Liberica", ""))))</f>
        <v>Arabica</v>
      </c>
      <c r="O157" t="str">
        <f>IF(Orders[[#This Row],[Roast Type]]="M", "Medium", IF(Orders[[#This Row],[Roast Type]]="L", "Light", IF(Orders[[#This Row],[Roast Type]]="D", "Dark", "")))</f>
        <v>Medium</v>
      </c>
      <c r="P157" t="str">
        <f>_xlfn.XLOOKUP(Orders[[#This Row],[Customer ID]], customers!$A$1:$A$1001, customers!$I$1:$I$1001, ,0)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 customers!$G$1:$G$1001,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2"/>
        <v>77.624999999999986</v>
      </c>
      <c r="N158" t="str">
        <f>IF(Orders[[#This Row],[Coffee Type]]="Rob", "Robusta", IF(Orders[[#This Row],[Coffee Type]]="Exc", "Excelsa", IF(Orders[[#This Row],[Coffee Type]]="Ara", "Arabica", IF(Orders[[#This Row],[Coffee Type]]="Lib", "Liberica", ""))))</f>
        <v>Arabica</v>
      </c>
      <c r="O158" t="str">
        <f>IF(Orders[[#This Row],[Roast Type]]="M", "Medium", IF(Orders[[#This Row],[Roast Type]]="L", "Light", IF(Orders[[#This Row],[Roast Type]]="D", "Dark", "")))</f>
        <v>Medium</v>
      </c>
      <c r="P158" t="str">
        <f>_xlfn.XLOOKUP(Orders[[#This Row],[Customer ID]], customers!$A$1:$A$1001, customers!$I$1:$I$1001, ,0)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 customers!$G$1:$G$1001,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2"/>
        <v>61.754999999999995</v>
      </c>
      <c r="N159" t="str">
        <f>IF(Orders[[#This Row],[Coffee Type]]="Rob", "Robusta", IF(Orders[[#This Row],[Coffee Type]]="Exc", "Excelsa", IF(Orders[[#This Row],[Coffee Type]]="Ara", "Arabica", IF(Orders[[#This Row],[Coffee Type]]="Lib", "Liberica", ""))))</f>
        <v>Robusta</v>
      </c>
      <c r="O159" t="str">
        <f>IF(Orders[[#This Row],[Roast Type]]="M", "Medium", IF(Orders[[#This Row],[Roast Type]]="L", "Light", IF(Orders[[#This Row],[Roast Type]]="D", "Dark", "")))</f>
        <v>Dark</v>
      </c>
      <c r="P159" t="str">
        <f>_xlfn.XLOOKUP(Orders[[#This Row],[Customer ID]], customers!$A$1:$A$1001, customers!$I$1:$I$1001, ,0)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 customers!$G$1:$G$1001,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2"/>
        <v>123.50999999999999</v>
      </c>
      <c r="N160" t="str">
        <f>IF(Orders[[#This Row],[Coffee Type]]="Rob", "Robusta", IF(Orders[[#This Row],[Coffee Type]]="Exc", "Excelsa", IF(Orders[[#This Row],[Coffee Type]]="Ara", "Arabica", IF(Orders[[#This Row],[Coffee Type]]="Lib", "Liberica", ""))))</f>
        <v>Robusta</v>
      </c>
      <c r="O160" t="str">
        <f>IF(Orders[[#This Row],[Roast Type]]="M", "Medium", IF(Orders[[#This Row],[Roast Type]]="L", "Light", IF(Orders[[#This Row],[Roast Type]]="D", "Dark", "")))</f>
        <v>Dark</v>
      </c>
      <c r="P160" t="str">
        <f>_xlfn.XLOOKUP(Orders[[#This Row],[Customer ID]], customers!$A$1:$A$1001, customers!$I$1:$I$1001, ,0)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 customers!$G$1:$G$1001,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2"/>
        <v>218.73</v>
      </c>
      <c r="N161" t="str">
        <f>IF(Orders[[#This Row],[Coffee Type]]="Rob", "Robusta", IF(Orders[[#This Row],[Coffee Type]]="Exc", "Excelsa", IF(Orders[[#This Row],[Coffee Type]]="Ara", "Arabica", IF(Orders[[#This Row],[Coffee Type]]="Lib", "Liberica", ""))))</f>
        <v>Liberica</v>
      </c>
      <c r="O161" t="str">
        <f>IF(Orders[[#This Row],[Roast Type]]="M", "Medium", IF(Orders[[#This Row],[Roast Type]]="L", "Light", IF(Orders[[#This Row],[Roast Type]]="D", "Dark", "")))</f>
        <v>Light</v>
      </c>
      <c r="P161" t="str">
        <f>_xlfn.XLOOKUP(Orders[[#This Row],[Customer ID]], customers!$A$1:$A$1001, customers!$I$1:$I$1001, ,0)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 customers!$G$1:$G$1001,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2"/>
        <v>33</v>
      </c>
      <c r="N162" t="str">
        <f>IF(Orders[[#This Row],[Coffee Type]]="Rob", "Robusta", IF(Orders[[#This Row],[Coffee Type]]="Exc", "Excelsa", IF(Orders[[#This Row],[Coffee Type]]="Ara", "Arabica", IF(Orders[[#This Row],[Coffee Type]]="Lib", "Liberica", ""))))</f>
        <v>Excelsa</v>
      </c>
      <c r="O162" t="str">
        <f>IF(Orders[[#This Row],[Roast Type]]="M", "Medium", IF(Orders[[#This Row],[Roast Type]]="L", "Light", IF(Orders[[#This Row],[Roast Type]]="D", "Dark", "")))</f>
        <v>Medium</v>
      </c>
      <c r="P162" t="str">
        <f>_xlfn.XLOOKUP(Orders[[#This Row],[Customer ID]], customers!$A$1:$A$1001, customers!$I$1:$I$1001, ,0)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 customers!$G$1:$G$1001,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2"/>
        <v>23.31</v>
      </c>
      <c r="N163" t="str">
        <f>IF(Orders[[#This Row],[Coffee Type]]="Rob", "Robusta", IF(Orders[[#This Row],[Coffee Type]]="Exc", "Excelsa", IF(Orders[[#This Row],[Coffee Type]]="Ara", "Arabica", IF(Orders[[#This Row],[Coffee Type]]="Lib", "Liberica", ""))))</f>
        <v>Arabica</v>
      </c>
      <c r="O163" t="str">
        <f>IF(Orders[[#This Row],[Roast Type]]="M", "Medium", IF(Orders[[#This Row],[Roast Type]]="L", "Light", IF(Orders[[#This Row],[Roast Type]]="D", "Dark", "")))</f>
        <v>Light</v>
      </c>
      <c r="P163" t="str">
        <f>_xlfn.XLOOKUP(Orders[[#This Row],[Customer ID]], customers!$A$1:$A$1001, customers!$I$1:$I$1001, ,0)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 customers!$G$1:$G$1001,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2"/>
        <v>21.87</v>
      </c>
      <c r="N164" t="str">
        <f>IF(Orders[[#This Row],[Coffee Type]]="Rob", "Robusta", IF(Orders[[#This Row],[Coffee Type]]="Exc", "Excelsa", IF(Orders[[#This Row],[Coffee Type]]="Ara", "Arabica", IF(Orders[[#This Row],[Coffee Type]]="Lib", "Liberica", ""))))</f>
        <v>Excelsa</v>
      </c>
      <c r="O164" t="str">
        <f>IF(Orders[[#This Row],[Roast Type]]="M", "Medium", IF(Orders[[#This Row],[Roast Type]]="L", "Light", IF(Orders[[#This Row],[Roast Type]]="D", "Dark", "")))</f>
        <v>Dark</v>
      </c>
      <c r="P164" t="str">
        <f>_xlfn.XLOOKUP(Orders[[#This Row],[Customer ID]], customers!$A$1:$A$1001, customers!$I$1:$I$1001, ,0)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 customers!$G$1:$G$1001,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2"/>
        <v>16.11</v>
      </c>
      <c r="N165" t="str">
        <f>IF(Orders[[#This Row],[Coffee Type]]="Rob", "Robusta", IF(Orders[[#This Row],[Coffee Type]]="Exc", "Excelsa", IF(Orders[[#This Row],[Coffee Type]]="Ara", "Arabica", IF(Orders[[#This Row],[Coffee Type]]="Lib", "Liberica", ""))))</f>
        <v>Robusta</v>
      </c>
      <c r="O165" t="str">
        <f>IF(Orders[[#This Row],[Roast Type]]="M", "Medium", IF(Orders[[#This Row],[Roast Type]]="L", "Light", IF(Orders[[#This Row],[Roast Type]]="D", "Dark", "")))</f>
        <v>Dark</v>
      </c>
      <c r="P165" t="str">
        <f>_xlfn.XLOOKUP(Orders[[#This Row],[Customer ID]], customers!$A$1:$A$1001, customers!$I$1:$I$1001, ,0)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 customers!$G$1:$G$1001,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2"/>
        <v>29.16</v>
      </c>
      <c r="N166" t="str">
        <f>IF(Orders[[#This Row],[Coffee Type]]="Rob", "Robusta", IF(Orders[[#This Row],[Coffee Type]]="Exc", "Excelsa", IF(Orders[[#This Row],[Coffee Type]]="Ara", "Arabica", IF(Orders[[#This Row],[Coffee Type]]="Lib", "Liberica", ""))))</f>
        <v>Excelsa</v>
      </c>
      <c r="O166" t="str">
        <f>IF(Orders[[#This Row],[Roast Type]]="M", "Medium", IF(Orders[[#This Row],[Roast Type]]="L", "Light", IF(Orders[[#This Row],[Roast Type]]="D", "Dark", "")))</f>
        <v>Dark</v>
      </c>
      <c r="P166" t="str">
        <f>_xlfn.XLOOKUP(Orders[[#This Row],[Customer ID]], customers!$A$1:$A$1001, customers!$I$1:$I$1001, ,0)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 customers!$G$1:$G$1001,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2"/>
        <v>53.699999999999996</v>
      </c>
      <c r="N167" t="str">
        <f>IF(Orders[[#This Row],[Coffee Type]]="Rob", "Robusta", IF(Orders[[#This Row],[Coffee Type]]="Exc", "Excelsa", IF(Orders[[#This Row],[Coffee Type]]="Ara", "Arabica", IF(Orders[[#This Row],[Coffee Type]]="Lib", "Liberica", ""))))</f>
        <v>Robusta</v>
      </c>
      <c r="O167" t="str">
        <f>IF(Orders[[#This Row],[Roast Type]]="M", "Medium", IF(Orders[[#This Row],[Roast Type]]="L", "Light", IF(Orders[[#This Row],[Roast Type]]="D", "Dark", "")))</f>
        <v>Dark</v>
      </c>
      <c r="P167" t="str">
        <f>_xlfn.XLOOKUP(Orders[[#This Row],[Customer ID]], customers!$A$1:$A$1001, customers!$I$1:$I$1001, ,0)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 customers!$G$1:$G$1001,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2"/>
        <v>26.849999999999994</v>
      </c>
      <c r="N168" t="str">
        <f>IF(Orders[[#This Row],[Coffee Type]]="Rob", "Robusta", IF(Orders[[#This Row],[Coffee Type]]="Exc", "Excelsa", IF(Orders[[#This Row],[Coffee Type]]="Ara", "Arabica", IF(Orders[[#This Row],[Coffee Type]]="Lib", "Liberica", ""))))</f>
        <v>Robusta</v>
      </c>
      <c r="O168" t="str">
        <f>IF(Orders[[#This Row],[Roast Type]]="M", "Medium", IF(Orders[[#This Row],[Roast Type]]="L", "Light", IF(Orders[[#This Row],[Roast Type]]="D", "Dark", "")))</f>
        <v>Dark</v>
      </c>
      <c r="P168" t="str">
        <f>_xlfn.XLOOKUP(Orders[[#This Row],[Customer ID]], customers!$A$1:$A$1001, customers!$I$1:$I$1001, ,0)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 customers!$G$1:$G$1001,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2"/>
        <v>41.25</v>
      </c>
      <c r="N169" t="str">
        <f>IF(Orders[[#This Row],[Coffee Type]]="Rob", "Robusta", IF(Orders[[#This Row],[Coffee Type]]="Exc", "Excelsa", IF(Orders[[#This Row],[Coffee Type]]="Ara", "Arabica", IF(Orders[[#This Row],[Coffee Type]]="Lib", "Liberica", ""))))</f>
        <v>Excelsa</v>
      </c>
      <c r="O169" t="str">
        <f>IF(Orders[[#This Row],[Roast Type]]="M", "Medium", IF(Orders[[#This Row],[Roast Type]]="L", "Light", IF(Orders[[#This Row],[Roast Type]]="D", "Dark", "")))</f>
        <v>Medium</v>
      </c>
      <c r="P169" t="str">
        <f>_xlfn.XLOOKUP(Orders[[#This Row],[Customer ID]], customers!$A$1:$A$1001, customers!$I$1:$I$1001, ,0)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 customers!$G$1:$G$1001,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2"/>
        <v>40.5</v>
      </c>
      <c r="N170" t="str">
        <f>IF(Orders[[#This Row],[Coffee Type]]="Rob", "Robusta", IF(Orders[[#This Row],[Coffee Type]]="Exc", "Excelsa", IF(Orders[[#This Row],[Coffee Type]]="Ara", "Arabica", IF(Orders[[#This Row],[Coffee Type]]="Lib", "Liberica", ""))))</f>
        <v>Arabica</v>
      </c>
      <c r="O170" t="str">
        <f>IF(Orders[[#This Row],[Roast Type]]="M", "Medium", IF(Orders[[#This Row],[Roast Type]]="L", "Light", IF(Orders[[#This Row],[Roast Type]]="D", "Dark", "")))</f>
        <v>Medium</v>
      </c>
      <c r="P170" t="str">
        <f>_xlfn.XLOOKUP(Orders[[#This Row],[Customer ID]], customers!$A$1:$A$1001, customers!$I$1:$I$1001, ,0)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 customers!$G$1:$G$1001,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2"/>
        <v>17.899999999999999</v>
      </c>
      <c r="N171" t="str">
        <f>IF(Orders[[#This Row],[Coffee Type]]="Rob", "Robusta", IF(Orders[[#This Row],[Coffee Type]]="Exc", "Excelsa", IF(Orders[[#This Row],[Coffee Type]]="Ara", "Arabica", IF(Orders[[#This Row],[Coffee Type]]="Lib", "Liberica", ""))))</f>
        <v>Robusta</v>
      </c>
      <c r="O171" t="str">
        <f>IF(Orders[[#This Row],[Roast Type]]="M", "Medium", IF(Orders[[#This Row],[Roast Type]]="L", "Light", IF(Orders[[#This Row],[Roast Type]]="D", "Dark", "")))</f>
        <v>Dark</v>
      </c>
      <c r="P171" t="str">
        <f>_xlfn.XLOOKUP(Orders[[#This Row],[Customer ID]], customers!$A$1:$A$1001, customers!$I$1:$I$1001, ,0)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 customers!$G$1:$G$1001,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2"/>
        <v>68.309999999999988</v>
      </c>
      <c r="N172" t="str">
        <f>IF(Orders[[#This Row],[Coffee Type]]="Rob", "Robusta", IF(Orders[[#This Row],[Coffee Type]]="Exc", "Excelsa", IF(Orders[[#This Row],[Coffee Type]]="Ara", "Arabica", IF(Orders[[#This Row],[Coffee Type]]="Lib", "Liberica", ""))))</f>
        <v>Excelsa</v>
      </c>
      <c r="O172" t="str">
        <f>IF(Orders[[#This Row],[Roast Type]]="M", "Medium", IF(Orders[[#This Row],[Roast Type]]="L", "Light", IF(Orders[[#This Row],[Roast Type]]="D", "Dark", "")))</f>
        <v>Light</v>
      </c>
      <c r="P172" t="str">
        <f>_xlfn.XLOOKUP(Orders[[#This Row],[Customer ID]], customers!$A$1:$A$1001, customers!$I$1:$I$1001, ,0)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 customers!$G$1:$G$1001,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2"/>
        <v>63.249999999999993</v>
      </c>
      <c r="N173" t="str">
        <f>IF(Orders[[#This Row],[Coffee Type]]="Rob", "Robusta", IF(Orders[[#This Row],[Coffee Type]]="Exc", "Excelsa", IF(Orders[[#This Row],[Coffee Type]]="Ara", "Arabica", IF(Orders[[#This Row],[Coffee Type]]="Lib", "Liberica", ""))))</f>
        <v>Excelsa</v>
      </c>
      <c r="O173" t="str">
        <f>IF(Orders[[#This Row],[Roast Type]]="M", "Medium", IF(Orders[[#This Row],[Roast Type]]="L", "Light", IF(Orders[[#This Row],[Roast Type]]="D", "Dark", "")))</f>
        <v>Medium</v>
      </c>
      <c r="P173" t="str">
        <f>_xlfn.XLOOKUP(Orders[[#This Row],[Customer ID]], customers!$A$1:$A$1001, customers!$I$1:$I$1001, ,0)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 customers!$G$1:$G$1001,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2"/>
        <v>21.87</v>
      </c>
      <c r="N174" t="str">
        <f>IF(Orders[[#This Row],[Coffee Type]]="Rob", "Robusta", IF(Orders[[#This Row],[Coffee Type]]="Exc", "Excelsa", IF(Orders[[#This Row],[Coffee Type]]="Ara", "Arabica", IF(Orders[[#This Row],[Coffee Type]]="Lib", "Liberica", ""))))</f>
        <v>Excelsa</v>
      </c>
      <c r="O174" t="str">
        <f>IF(Orders[[#This Row],[Roast Type]]="M", "Medium", IF(Orders[[#This Row],[Roast Type]]="L", "Light", IF(Orders[[#This Row],[Roast Type]]="D", "Dark", "")))</f>
        <v>Dark</v>
      </c>
      <c r="P174" t="str">
        <f>_xlfn.XLOOKUP(Orders[[#This Row],[Customer ID]], customers!$A$1:$A$1001, customers!$I$1:$I$1001, ,0)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 customers!$G$1:$G$1001,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2"/>
        <v>91.539999999999992</v>
      </c>
      <c r="N175" t="str">
        <f>IF(Orders[[#This Row],[Coffee Type]]="Rob", "Robusta", IF(Orders[[#This Row],[Coffee Type]]="Exc", "Excelsa", IF(Orders[[#This Row],[Coffee Type]]="Ara", "Arabica", IF(Orders[[#This Row],[Coffee Type]]="Lib", "Liberica", ""))))</f>
        <v>Robusta</v>
      </c>
      <c r="O175" t="str">
        <f>IF(Orders[[#This Row],[Roast Type]]="M", "Medium", IF(Orders[[#This Row],[Roast Type]]="L", "Light", IF(Orders[[#This Row],[Roast Type]]="D", "Dark", "")))</f>
        <v>Medium</v>
      </c>
      <c r="P175" t="str">
        <f>_xlfn.XLOOKUP(Orders[[#This Row],[Customer ID]], customers!$A$1:$A$1001, customers!$I$1:$I$1001, ,0)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 customers!$G$1:$G$1001,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2"/>
        <v>204.92999999999995</v>
      </c>
      <c r="N176" t="str">
        <f>IF(Orders[[#This Row],[Coffee Type]]="Rob", "Robusta", IF(Orders[[#This Row],[Coffee Type]]="Exc", "Excelsa", IF(Orders[[#This Row],[Coffee Type]]="Ara", "Arabica", IF(Orders[[#This Row],[Coffee Type]]="Lib", "Liberica", ""))))</f>
        <v>Excelsa</v>
      </c>
      <c r="O176" t="str">
        <f>IF(Orders[[#This Row],[Roast Type]]="M", "Medium", IF(Orders[[#This Row],[Roast Type]]="L", "Light", IF(Orders[[#This Row],[Roast Type]]="D", "Dark", "")))</f>
        <v>Light</v>
      </c>
      <c r="P176" t="str">
        <f>_xlfn.XLOOKUP(Orders[[#This Row],[Customer ID]], customers!$A$1:$A$1001, customers!$I$1:$I$1001, ,0)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 customers!$G$1:$G$1001,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2"/>
        <v>63.249999999999993</v>
      </c>
      <c r="N177" t="str">
        <f>IF(Orders[[#This Row],[Coffee Type]]="Rob", "Robusta", IF(Orders[[#This Row],[Coffee Type]]="Exc", "Excelsa", IF(Orders[[#This Row],[Coffee Type]]="Ara", "Arabica", IF(Orders[[#This Row],[Coffee Type]]="Lib", "Liberica", ""))))</f>
        <v>Excelsa</v>
      </c>
      <c r="O177" t="str">
        <f>IF(Orders[[#This Row],[Roast Type]]="M", "Medium", IF(Orders[[#This Row],[Roast Type]]="L", "Light", IF(Orders[[#This Row],[Roast Type]]="D", "Dark", "")))</f>
        <v>Medium</v>
      </c>
      <c r="P177" t="str">
        <f>_xlfn.XLOOKUP(Orders[[#This Row],[Customer ID]], customers!$A$1:$A$1001, customers!$I$1:$I$1001, ,0)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 customers!$G$1:$G$1001,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2"/>
        <v>34.154999999999994</v>
      </c>
      <c r="N178" t="str">
        <f>IF(Orders[[#This Row],[Coffee Type]]="Rob", "Robusta", IF(Orders[[#This Row],[Coffee Type]]="Exc", "Excelsa", IF(Orders[[#This Row],[Coffee Type]]="Ara", "Arabica", IF(Orders[[#This Row],[Coffee Type]]="Lib", "Liberica", ""))))</f>
        <v>Excelsa</v>
      </c>
      <c r="O178" t="str">
        <f>IF(Orders[[#This Row],[Roast Type]]="M", "Medium", IF(Orders[[#This Row],[Roast Type]]="L", "Light", IF(Orders[[#This Row],[Roast Type]]="D", "Dark", "")))</f>
        <v>Light</v>
      </c>
      <c r="P178" t="str">
        <f>_xlfn.XLOOKUP(Orders[[#This Row],[Customer ID]], customers!$A$1:$A$1001, customers!$I$1:$I$1001, ,0)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 customers!$G$1:$G$1001,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2"/>
        <v>109.93999999999998</v>
      </c>
      <c r="N179" t="str">
        <f>IF(Orders[[#This Row],[Coffee Type]]="Rob", "Robusta", IF(Orders[[#This Row],[Coffee Type]]="Exc", "Excelsa", IF(Orders[[#This Row],[Coffee Type]]="Ara", "Arabica", IF(Orders[[#This Row],[Coffee Type]]="Lib", "Liberica", ""))))</f>
        <v>Robusta</v>
      </c>
      <c r="O179" t="str">
        <f>IF(Orders[[#This Row],[Roast Type]]="M", "Medium", IF(Orders[[#This Row],[Roast Type]]="L", "Light", IF(Orders[[#This Row],[Roast Type]]="D", "Dark", "")))</f>
        <v>Light</v>
      </c>
      <c r="P179" t="str">
        <f>_xlfn.XLOOKUP(Orders[[#This Row],[Customer ID]], customers!$A$1:$A$1001, customers!$I$1:$I$1001, ,0)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 customers!$G$1:$G$1001,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2"/>
        <v>25.9</v>
      </c>
      <c r="N180" t="str">
        <f>IF(Orders[[#This Row],[Coffee Type]]="Rob", "Robusta", IF(Orders[[#This Row],[Coffee Type]]="Exc", "Excelsa", IF(Orders[[#This Row],[Coffee Type]]="Ara", "Arabica", IF(Orders[[#This Row],[Coffee Type]]="Lib", "Liberica", ""))))</f>
        <v>Arabica</v>
      </c>
      <c r="O180" t="str">
        <f>IF(Orders[[#This Row],[Roast Type]]="M", "Medium", IF(Orders[[#This Row],[Roast Type]]="L", "Light", IF(Orders[[#This Row],[Roast Type]]="D", "Dark", "")))</f>
        <v>Light</v>
      </c>
      <c r="P180" t="str">
        <f>_xlfn.XLOOKUP(Orders[[#This Row],[Customer ID]], customers!$A$1:$A$1001, customers!$I$1:$I$1001, ,0)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 customers!$G$1:$G$1001,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2"/>
        <v>2.9849999999999999</v>
      </c>
      <c r="N181" t="str">
        <f>IF(Orders[[#This Row],[Coffee Type]]="Rob", "Robusta", IF(Orders[[#This Row],[Coffee Type]]="Exc", "Excelsa", IF(Orders[[#This Row],[Coffee Type]]="Ara", "Arabica", IF(Orders[[#This Row],[Coffee Type]]="Lib", "Liberica", ""))))</f>
        <v>Arabica</v>
      </c>
      <c r="O181" t="str">
        <f>IF(Orders[[#This Row],[Roast Type]]="M", "Medium", IF(Orders[[#This Row],[Roast Type]]="L", "Light", IF(Orders[[#This Row],[Roast Type]]="D", "Dark", "")))</f>
        <v>Dark</v>
      </c>
      <c r="P181" t="str">
        <f>_xlfn.XLOOKUP(Orders[[#This Row],[Customer ID]], customers!$A$1:$A$1001, customers!$I$1:$I$1001, ,0)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 customers!$G$1:$G$1001,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2"/>
        <v>22.274999999999999</v>
      </c>
      <c r="N182" t="str">
        <f>IF(Orders[[#This Row],[Coffee Type]]="Rob", "Robusta", IF(Orders[[#This Row],[Coffee Type]]="Exc", "Excelsa", IF(Orders[[#This Row],[Coffee Type]]="Ara", "Arabica", IF(Orders[[#This Row],[Coffee Type]]="Lib", "Liberica", ""))))</f>
        <v>Excelsa</v>
      </c>
      <c r="O182" t="str">
        <f>IF(Orders[[#This Row],[Roast Type]]="M", "Medium", IF(Orders[[#This Row],[Roast Type]]="L", "Light", IF(Orders[[#This Row],[Roast Type]]="D", "Dark", "")))</f>
        <v>Light</v>
      </c>
      <c r="P182" t="str">
        <f>_xlfn.XLOOKUP(Orders[[#This Row],[Customer ID]], customers!$A$1:$A$1001, customers!$I$1:$I$1001, ,0)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 customers!$G$1:$G$1001,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2"/>
        <v>29.849999999999998</v>
      </c>
      <c r="N183" t="str">
        <f>IF(Orders[[#This Row],[Coffee Type]]="Rob", "Robusta", IF(Orders[[#This Row],[Coffee Type]]="Exc", "Excelsa", IF(Orders[[#This Row],[Coffee Type]]="Ara", "Arabica", IF(Orders[[#This Row],[Coffee Type]]="Lib", "Liberica", ""))))</f>
        <v>Arabica</v>
      </c>
      <c r="O183" t="str">
        <f>IF(Orders[[#This Row],[Roast Type]]="M", "Medium", IF(Orders[[#This Row],[Roast Type]]="L", "Light", IF(Orders[[#This Row],[Roast Type]]="D", "Dark", "")))</f>
        <v>Dark</v>
      </c>
      <c r="P183" t="str">
        <f>_xlfn.XLOOKUP(Orders[[#This Row],[Customer ID]], customers!$A$1:$A$1001, customers!$I$1:$I$1001, ,0)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 customers!$G$1:$G$1001,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2"/>
        <v>32.22</v>
      </c>
      <c r="N184" t="str">
        <f>IF(Orders[[#This Row],[Coffee Type]]="Rob", "Robusta", IF(Orders[[#This Row],[Coffee Type]]="Exc", "Excelsa", IF(Orders[[#This Row],[Coffee Type]]="Ara", "Arabica", IF(Orders[[#This Row],[Coffee Type]]="Lib", "Liberica", ""))))</f>
        <v>Robusta</v>
      </c>
      <c r="O184" t="str">
        <f>IF(Orders[[#This Row],[Roast Type]]="M", "Medium", IF(Orders[[#This Row],[Roast Type]]="L", "Light", IF(Orders[[#This Row],[Roast Type]]="D", "Dark", "")))</f>
        <v>Dark</v>
      </c>
      <c r="P184" t="str">
        <f>_xlfn.XLOOKUP(Orders[[#This Row],[Customer ID]], customers!$A$1:$A$1001, customers!$I$1:$I$1001, ,0)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 customers!$G$1:$G$1001,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2"/>
        <v>8.25</v>
      </c>
      <c r="N185" t="str">
        <f>IF(Orders[[#This Row],[Coffee Type]]="Rob", "Robusta", IF(Orders[[#This Row],[Coffee Type]]="Exc", "Excelsa", IF(Orders[[#This Row],[Coffee Type]]="Ara", "Arabica", IF(Orders[[#This Row],[Coffee Type]]="Lib", "Liberica", ""))))</f>
        <v>Excelsa</v>
      </c>
      <c r="O185" t="str">
        <f>IF(Orders[[#This Row],[Roast Type]]="M", "Medium", IF(Orders[[#This Row],[Roast Type]]="L", "Light", IF(Orders[[#This Row],[Roast Type]]="D", "Dark", "")))</f>
        <v>Medium</v>
      </c>
      <c r="P185" t="str">
        <f>_xlfn.XLOOKUP(Orders[[#This Row],[Customer ID]], customers!$A$1:$A$1001, customers!$I$1:$I$1001, ,0)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 customers!$G$1:$G$1001,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2"/>
        <v>31.08</v>
      </c>
      <c r="N186" t="str">
        <f>IF(Orders[[#This Row],[Coffee Type]]="Rob", "Robusta", IF(Orders[[#This Row],[Coffee Type]]="Exc", "Excelsa", IF(Orders[[#This Row],[Coffee Type]]="Ara", "Arabica", IF(Orders[[#This Row],[Coffee Type]]="Lib", "Liberica", ""))))</f>
        <v>Arabica</v>
      </c>
      <c r="O186" t="str">
        <f>IF(Orders[[#This Row],[Roast Type]]="M", "Medium", IF(Orders[[#This Row],[Roast Type]]="L", "Light", IF(Orders[[#This Row],[Roast Type]]="D", "Dark", "")))</f>
        <v>Light</v>
      </c>
      <c r="P186" t="str">
        <f>_xlfn.XLOOKUP(Orders[[#This Row],[Customer ID]], customers!$A$1:$A$1001, customers!$I$1:$I$1001, ,0)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 customers!$G$1:$G$1001,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2"/>
        <v>36.450000000000003</v>
      </c>
      <c r="N187" t="str">
        <f>IF(Orders[[#This Row],[Coffee Type]]="Rob", "Robusta", IF(Orders[[#This Row],[Coffee Type]]="Exc", "Excelsa", IF(Orders[[#This Row],[Coffee Type]]="Ara", "Arabica", IF(Orders[[#This Row],[Coffee Type]]="Lib", "Liberica", ""))))</f>
        <v>Excelsa</v>
      </c>
      <c r="O187" t="str">
        <f>IF(Orders[[#This Row],[Roast Type]]="M", "Medium", IF(Orders[[#This Row],[Roast Type]]="L", "Light", IF(Orders[[#This Row],[Roast Type]]="D", "Dark", "")))</f>
        <v>Dark</v>
      </c>
      <c r="P187" t="str">
        <f>_xlfn.XLOOKUP(Orders[[#This Row],[Customer ID]], customers!$A$1:$A$1001, customers!$I$1:$I$1001, ,0)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 customers!$G$1:$G$1001,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2"/>
        <v>68.655000000000001</v>
      </c>
      <c r="N188" t="str">
        <f>IF(Orders[[#This Row],[Coffee Type]]="Rob", "Robusta", IF(Orders[[#This Row],[Coffee Type]]="Exc", "Excelsa", IF(Orders[[#This Row],[Coffee Type]]="Ara", "Arabica", IF(Orders[[#This Row],[Coffee Type]]="Lib", "Liberica", ""))))</f>
        <v>Robusta</v>
      </c>
      <c r="O188" t="str">
        <f>IF(Orders[[#This Row],[Roast Type]]="M", "Medium", IF(Orders[[#This Row],[Roast Type]]="L", "Light", IF(Orders[[#This Row],[Roast Type]]="D", "Dark", "")))</f>
        <v>Medium</v>
      </c>
      <c r="P188" t="str">
        <f>_xlfn.XLOOKUP(Orders[[#This Row],[Customer ID]], customers!$A$1:$A$1001, customers!$I$1:$I$1001, ,0)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 customers!$G$1:$G$1001,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2"/>
        <v>43.650000000000006</v>
      </c>
      <c r="N189" t="str">
        <f>IF(Orders[[#This Row],[Coffee Type]]="Rob", "Robusta", IF(Orders[[#This Row],[Coffee Type]]="Exc", "Excelsa", IF(Orders[[#This Row],[Coffee Type]]="Ara", "Arabica", IF(Orders[[#This Row],[Coffee Type]]="Lib", "Liberica", ""))))</f>
        <v>Liberica</v>
      </c>
      <c r="O189" t="str">
        <f>IF(Orders[[#This Row],[Roast Type]]="M", "Medium", IF(Orders[[#This Row],[Roast Type]]="L", "Light", IF(Orders[[#This Row],[Roast Type]]="D", "Dark", "")))</f>
        <v>Medium</v>
      </c>
      <c r="P189" t="str">
        <f>_xlfn.XLOOKUP(Orders[[#This Row],[Customer ID]], customers!$A$1:$A$1001, customers!$I$1:$I$1001, ,0)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 customers!$G$1:$G$1001,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2"/>
        <v>4.4550000000000001</v>
      </c>
      <c r="N190" t="str">
        <f>IF(Orders[[#This Row],[Coffee Type]]="Rob", "Robusta", IF(Orders[[#This Row],[Coffee Type]]="Exc", "Excelsa", IF(Orders[[#This Row],[Coffee Type]]="Ara", "Arabica", IF(Orders[[#This Row],[Coffee Type]]="Lib", "Liberica", ""))))</f>
        <v>Excelsa</v>
      </c>
      <c r="O190" t="str">
        <f>IF(Orders[[#This Row],[Roast Type]]="M", "Medium", IF(Orders[[#This Row],[Roast Type]]="L", "Light", IF(Orders[[#This Row],[Roast Type]]="D", "Dark", "")))</f>
        <v>Light</v>
      </c>
      <c r="P190" t="str">
        <f>_xlfn.XLOOKUP(Orders[[#This Row],[Customer ID]], customers!$A$1:$A$1001, customers!$I$1:$I$1001, ,0)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 customers!$G$1:$G$1001,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2"/>
        <v>43.650000000000006</v>
      </c>
      <c r="N191" t="str">
        <f>IF(Orders[[#This Row],[Coffee Type]]="Rob", "Robusta", IF(Orders[[#This Row],[Coffee Type]]="Exc", "Excelsa", IF(Orders[[#This Row],[Coffee Type]]="Ara", "Arabica", IF(Orders[[#This Row],[Coffee Type]]="Lib", "Liberica", ""))))</f>
        <v>Liberica</v>
      </c>
      <c r="O191" t="str">
        <f>IF(Orders[[#This Row],[Roast Type]]="M", "Medium", IF(Orders[[#This Row],[Roast Type]]="L", "Light", IF(Orders[[#This Row],[Roast Type]]="D", "Dark", "")))</f>
        <v>Medium</v>
      </c>
      <c r="P191" t="str">
        <f>_xlfn.XLOOKUP(Orders[[#This Row],[Customer ID]], customers!$A$1:$A$1001, customers!$I$1:$I$1001, ,0)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 customers!$G$1:$G$1001,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2"/>
        <v>33.464999999999996</v>
      </c>
      <c r="N192" t="str">
        <f>IF(Orders[[#This Row],[Coffee Type]]="Rob", "Robusta", IF(Orders[[#This Row],[Coffee Type]]="Exc", "Excelsa", IF(Orders[[#This Row],[Coffee Type]]="Ara", "Arabica", IF(Orders[[#This Row],[Coffee Type]]="Lib", "Liberica", ""))))</f>
        <v>Liberica</v>
      </c>
      <c r="O192" t="str">
        <f>IF(Orders[[#This Row],[Roast Type]]="M", "Medium", IF(Orders[[#This Row],[Roast Type]]="L", "Light", IF(Orders[[#This Row],[Roast Type]]="D", "Dark", "")))</f>
        <v>Medium</v>
      </c>
      <c r="P192" t="str">
        <f>_xlfn.XLOOKUP(Orders[[#This Row],[Customer ID]], customers!$A$1:$A$1001, customers!$I$1:$I$1001, ,0)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 customers!$G$1:$G$1001,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2"/>
        <v>19.424999999999997</v>
      </c>
      <c r="N193" t="str">
        <f>IF(Orders[[#This Row],[Coffee Type]]="Rob", "Robusta", IF(Orders[[#This Row],[Coffee Type]]="Exc", "Excelsa", IF(Orders[[#This Row],[Coffee Type]]="Ara", "Arabica", IF(Orders[[#This Row],[Coffee Type]]="Lib", "Liberica", ""))))</f>
        <v>Liberica</v>
      </c>
      <c r="O193" t="str">
        <f>IF(Orders[[#This Row],[Roast Type]]="M", "Medium", IF(Orders[[#This Row],[Roast Type]]="L", "Light", IF(Orders[[#This Row],[Roast Type]]="D", "Dark", "")))</f>
        <v>Dark</v>
      </c>
      <c r="P193" t="str">
        <f>_xlfn.XLOOKUP(Orders[[#This Row],[Customer ID]], customers!$A$1:$A$1001, customers!$I$1:$I$1001, ,0)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 customers!$G$1:$G$1001,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2"/>
        <v>72.900000000000006</v>
      </c>
      <c r="N194" t="str">
        <f>IF(Orders[[#This Row],[Coffee Type]]="Rob", "Robusta", IF(Orders[[#This Row],[Coffee Type]]="Exc", "Excelsa", IF(Orders[[#This Row],[Coffee Type]]="Ara", "Arabica", IF(Orders[[#This Row],[Coffee Type]]="Lib", "Liberica", ""))))</f>
        <v>Excelsa</v>
      </c>
      <c r="O194" t="str">
        <f>IF(Orders[[#This Row],[Roast Type]]="M", "Medium", IF(Orders[[#This Row],[Roast Type]]="L", "Light", IF(Orders[[#This Row],[Roast Type]]="D", "Dark", "")))</f>
        <v>Dark</v>
      </c>
      <c r="P194" t="str">
        <f>_xlfn.XLOOKUP(Orders[[#This Row],[Customer ID]], customers!$A$1:$A$1001, customers!$I$1:$I$1001, ,0)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 customers!$G$1:$G$1001,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3">L195*E195</f>
        <v>44.55</v>
      </c>
      <c r="N195" t="str">
        <f>IF(Orders[[#This Row],[Coffee Type]]="Rob", "Robusta", IF(Orders[[#This Row],[Coffee Type]]="Exc", "Excelsa", IF(Orders[[#This Row],[Coffee Type]]="Ara", "Arabica", IF(Orders[[#This Row],[Coffee Type]]="Lib", "Liberica", ""))))</f>
        <v>Excelsa</v>
      </c>
      <c r="O195" t="str">
        <f>IF(Orders[[#This Row],[Roast Type]]="M", "Medium", IF(Orders[[#This Row],[Roast Type]]="L", "Light", IF(Orders[[#This Row],[Roast Type]]="D", "Dark", "")))</f>
        <v>Light</v>
      </c>
      <c r="P195" t="str">
        <f>_xlfn.XLOOKUP(Orders[[#This Row],[Customer ID]], customers!$A$1:$A$1001, customers!$I$1:$I$1001, ,0)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 customers!$G$1:$G$1001,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3"/>
        <v>36.450000000000003</v>
      </c>
      <c r="N196" t="str">
        <f>IF(Orders[[#This Row],[Coffee Type]]="Rob", "Robusta", IF(Orders[[#This Row],[Coffee Type]]="Exc", "Excelsa", IF(Orders[[#This Row],[Coffee Type]]="Ara", "Arabica", IF(Orders[[#This Row],[Coffee Type]]="Lib", "Liberica", ""))))</f>
        <v>Excelsa</v>
      </c>
      <c r="O196" t="str">
        <f>IF(Orders[[#This Row],[Roast Type]]="M", "Medium", IF(Orders[[#This Row],[Roast Type]]="L", "Light", IF(Orders[[#This Row],[Roast Type]]="D", "Dark", "")))</f>
        <v>Dark</v>
      </c>
      <c r="P196" t="str">
        <f>_xlfn.XLOOKUP(Orders[[#This Row],[Customer ID]], customers!$A$1:$A$1001, customers!$I$1:$I$1001, ,0)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 customers!$G$1:$G$1001,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3"/>
        <v>38.849999999999994</v>
      </c>
      <c r="N197" t="str">
        <f>IF(Orders[[#This Row],[Coffee Type]]="Rob", "Robusta", IF(Orders[[#This Row],[Coffee Type]]="Exc", "Excelsa", IF(Orders[[#This Row],[Coffee Type]]="Ara", "Arabica", IF(Orders[[#This Row],[Coffee Type]]="Lib", "Liberica", ""))))</f>
        <v>Arabica</v>
      </c>
      <c r="O197" t="str">
        <f>IF(Orders[[#This Row],[Roast Type]]="M", "Medium", IF(Orders[[#This Row],[Roast Type]]="L", "Light", IF(Orders[[#This Row],[Roast Type]]="D", "Dark", "")))</f>
        <v>Light</v>
      </c>
      <c r="P197" t="str">
        <f>_xlfn.XLOOKUP(Orders[[#This Row],[Customer ID]], customers!$A$1:$A$1001, customers!$I$1:$I$1001, ,0)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 customers!$G$1:$G$1001,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3"/>
        <v>53.46</v>
      </c>
      <c r="N198" t="str">
        <f>IF(Orders[[#This Row],[Coffee Type]]="Rob", "Robusta", IF(Orders[[#This Row],[Coffee Type]]="Exc", "Excelsa", IF(Orders[[#This Row],[Coffee Type]]="Ara", "Arabica", IF(Orders[[#This Row],[Coffee Type]]="Lib", "Liberica", ""))))</f>
        <v>Excelsa</v>
      </c>
      <c r="O198" t="str">
        <f>IF(Orders[[#This Row],[Roast Type]]="M", "Medium", IF(Orders[[#This Row],[Roast Type]]="L", "Light", IF(Orders[[#This Row],[Roast Type]]="D", "Dark", "")))</f>
        <v>Light</v>
      </c>
      <c r="P198" t="str">
        <f>_xlfn.XLOOKUP(Orders[[#This Row],[Customer ID]], customers!$A$1:$A$1001, customers!$I$1:$I$1001, ,0)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 customers!$G$1:$G$1001,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3"/>
        <v>59.569999999999993</v>
      </c>
      <c r="N199" t="str">
        <f>IF(Orders[[#This Row],[Coffee Type]]="Rob", "Robusta", IF(Orders[[#This Row],[Coffee Type]]="Exc", "Excelsa", IF(Orders[[#This Row],[Coffee Type]]="Ara", "Arabica", IF(Orders[[#This Row],[Coffee Type]]="Lib", "Liberica", ""))))</f>
        <v>Liberica</v>
      </c>
      <c r="O199" t="str">
        <f>IF(Orders[[#This Row],[Roast Type]]="M", "Medium", IF(Orders[[#This Row],[Roast Type]]="L", "Light", IF(Orders[[#This Row],[Roast Type]]="D", "Dark", "")))</f>
        <v>Dark</v>
      </c>
      <c r="P199" t="str">
        <f>_xlfn.XLOOKUP(Orders[[#This Row],[Customer ID]], customers!$A$1:$A$1001, customers!$I$1:$I$1001, ,0)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 customers!$G$1:$G$1001,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3"/>
        <v>89.35499999999999</v>
      </c>
      <c r="N200" t="str">
        <f>IF(Orders[[#This Row],[Coffee Type]]="Rob", "Robusta", IF(Orders[[#This Row],[Coffee Type]]="Exc", "Excelsa", IF(Orders[[#This Row],[Coffee Type]]="Ara", "Arabica", IF(Orders[[#This Row],[Coffee Type]]="Lib", "Liberica", ""))))</f>
        <v>Liberica</v>
      </c>
      <c r="O200" t="str">
        <f>IF(Orders[[#This Row],[Roast Type]]="M", "Medium", IF(Orders[[#This Row],[Roast Type]]="L", "Light", IF(Orders[[#This Row],[Roast Type]]="D", "Dark", "")))</f>
        <v>Dark</v>
      </c>
      <c r="P200" t="str">
        <f>_xlfn.XLOOKUP(Orders[[#This Row],[Customer ID]], customers!$A$1:$A$1001, customers!$I$1:$I$1001, ,0)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 customers!$G$1:$G$1001,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3"/>
        <v>38.04</v>
      </c>
      <c r="N201" t="str">
        <f>IF(Orders[[#This Row],[Coffee Type]]="Rob", "Robusta", IF(Orders[[#This Row],[Coffee Type]]="Exc", "Excelsa", IF(Orders[[#This Row],[Coffee Type]]="Ara", "Arabica", IF(Orders[[#This Row],[Coffee Type]]="Lib", "Liberica", ""))))</f>
        <v>Liberica</v>
      </c>
      <c r="O201" t="str">
        <f>IF(Orders[[#This Row],[Roast Type]]="M", "Medium", IF(Orders[[#This Row],[Roast Type]]="L", "Light", IF(Orders[[#This Row],[Roast Type]]="D", "Dark", "")))</f>
        <v>Light</v>
      </c>
      <c r="P201" t="str">
        <f>_xlfn.XLOOKUP(Orders[[#This Row],[Customer ID]], customers!$A$1:$A$1001, customers!$I$1:$I$1001, ,0)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 customers!$G$1:$G$1001,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3"/>
        <v>41.25</v>
      </c>
      <c r="N202" t="str">
        <f>IF(Orders[[#This Row],[Coffee Type]]="Rob", "Robusta", IF(Orders[[#This Row],[Coffee Type]]="Exc", "Excelsa", IF(Orders[[#This Row],[Coffee Type]]="Ara", "Arabica", IF(Orders[[#This Row],[Coffee Type]]="Lib", "Liberica", ""))))</f>
        <v>Excelsa</v>
      </c>
      <c r="O202" t="str">
        <f>IF(Orders[[#This Row],[Roast Type]]="M", "Medium", IF(Orders[[#This Row],[Roast Type]]="L", "Light", IF(Orders[[#This Row],[Roast Type]]="D", "Dark", "")))</f>
        <v>Medium</v>
      </c>
      <c r="P202" t="str">
        <f>_xlfn.XLOOKUP(Orders[[#This Row],[Customer ID]], customers!$A$1:$A$1001, customers!$I$1:$I$1001, ,0)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 customers!$G$1:$G$1001,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3"/>
        <v>57.06</v>
      </c>
      <c r="N203" t="str">
        <f>IF(Orders[[#This Row],[Coffee Type]]="Rob", "Robusta", IF(Orders[[#This Row],[Coffee Type]]="Exc", "Excelsa", IF(Orders[[#This Row],[Coffee Type]]="Ara", "Arabica", IF(Orders[[#This Row],[Coffee Type]]="Lib", "Liberica", ""))))</f>
        <v>Liberica</v>
      </c>
      <c r="O203" t="str">
        <f>IF(Orders[[#This Row],[Roast Type]]="M", "Medium", IF(Orders[[#This Row],[Roast Type]]="L", "Light", IF(Orders[[#This Row],[Roast Type]]="D", "Dark", "")))</f>
        <v>Light</v>
      </c>
      <c r="P203" t="str">
        <f>_xlfn.XLOOKUP(Orders[[#This Row],[Customer ID]], customers!$A$1:$A$1001, customers!$I$1:$I$1001, ,0)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 customers!$G$1:$G$1001,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3"/>
        <v>178.70999999999998</v>
      </c>
      <c r="N204" t="str">
        <f>IF(Orders[[#This Row],[Coffee Type]]="Rob", "Robusta", IF(Orders[[#This Row],[Coffee Type]]="Exc", "Excelsa", IF(Orders[[#This Row],[Coffee Type]]="Ara", "Arabica", IF(Orders[[#This Row],[Coffee Type]]="Lib", "Liberica", ""))))</f>
        <v>Liberica</v>
      </c>
      <c r="O204" t="str">
        <f>IF(Orders[[#This Row],[Roast Type]]="M", "Medium", IF(Orders[[#This Row],[Roast Type]]="L", "Light", IF(Orders[[#This Row],[Roast Type]]="D", "Dark", "")))</f>
        <v>Dark</v>
      </c>
      <c r="P204" t="str">
        <f>_xlfn.XLOOKUP(Orders[[#This Row],[Customer ID]], customers!$A$1:$A$1001, customers!$I$1:$I$1001, ,0)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 customers!$G$1:$G$1001,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3"/>
        <v>4.7549999999999999</v>
      </c>
      <c r="N205" t="str">
        <f>IF(Orders[[#This Row],[Coffee Type]]="Rob", "Robusta", IF(Orders[[#This Row],[Coffee Type]]="Exc", "Excelsa", IF(Orders[[#This Row],[Coffee Type]]="Ara", "Arabica", IF(Orders[[#This Row],[Coffee Type]]="Lib", "Liberica", ""))))</f>
        <v>Liberica</v>
      </c>
      <c r="O205" t="str">
        <f>IF(Orders[[#This Row],[Roast Type]]="M", "Medium", IF(Orders[[#This Row],[Roast Type]]="L", "Light", IF(Orders[[#This Row],[Roast Type]]="D", "Dark", "")))</f>
        <v>Light</v>
      </c>
      <c r="P205" t="str">
        <f>_xlfn.XLOOKUP(Orders[[#This Row],[Customer ID]], customers!$A$1:$A$1001, customers!$I$1:$I$1001, ,0)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 customers!$G$1:$G$1001,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3"/>
        <v>82.5</v>
      </c>
      <c r="N206" t="str">
        <f>IF(Orders[[#This Row],[Coffee Type]]="Rob", "Robusta", IF(Orders[[#This Row],[Coffee Type]]="Exc", "Excelsa", IF(Orders[[#This Row],[Coffee Type]]="Ara", "Arabica", IF(Orders[[#This Row],[Coffee Type]]="Lib", "Liberica", ""))))</f>
        <v>Excelsa</v>
      </c>
      <c r="O206" t="str">
        <f>IF(Orders[[#This Row],[Roast Type]]="M", "Medium", IF(Orders[[#This Row],[Roast Type]]="L", "Light", IF(Orders[[#This Row],[Roast Type]]="D", "Dark", "")))</f>
        <v>Medium</v>
      </c>
      <c r="P206" t="str">
        <f>_xlfn.XLOOKUP(Orders[[#This Row],[Customer ID]], customers!$A$1:$A$1001, customers!$I$1:$I$1001, ,0)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 customers!$G$1:$G$1001,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3"/>
        <v>8.0549999999999997</v>
      </c>
      <c r="N207" t="str">
        <f>IF(Orders[[#This Row],[Coffee Type]]="Rob", "Robusta", IF(Orders[[#This Row],[Coffee Type]]="Exc", "Excelsa", IF(Orders[[#This Row],[Coffee Type]]="Ara", "Arabica", IF(Orders[[#This Row],[Coffee Type]]="Lib", "Liberica", ""))))</f>
        <v>Robusta</v>
      </c>
      <c r="O207" t="str">
        <f>IF(Orders[[#This Row],[Roast Type]]="M", "Medium", IF(Orders[[#This Row],[Roast Type]]="L", "Light", IF(Orders[[#This Row],[Roast Type]]="D", "Dark", "")))</f>
        <v>Dark</v>
      </c>
      <c r="P207" t="str">
        <f>_xlfn.XLOOKUP(Orders[[#This Row],[Customer ID]], customers!$A$1:$A$1001, customers!$I$1:$I$1001, ,0)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 customers!$G$1:$G$1001,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3"/>
        <v>22.5</v>
      </c>
      <c r="N208" t="str">
        <f>IF(Orders[[#This Row],[Coffee Type]]="Rob", "Robusta", IF(Orders[[#This Row],[Coffee Type]]="Exc", "Excelsa", IF(Orders[[#This Row],[Coffee Type]]="Ara", "Arabica", IF(Orders[[#This Row],[Coffee Type]]="Lib", "Liberica", ""))))</f>
        <v>Arabica</v>
      </c>
      <c r="O208" t="str">
        <f>IF(Orders[[#This Row],[Roast Type]]="M", "Medium", IF(Orders[[#This Row],[Roast Type]]="L", "Light", IF(Orders[[#This Row],[Roast Type]]="D", "Dark", "")))</f>
        <v>Medium</v>
      </c>
      <c r="P208" t="str">
        <f>_xlfn.XLOOKUP(Orders[[#This Row],[Customer ID]], customers!$A$1:$A$1001, customers!$I$1:$I$1001, ,0)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 customers!$G$1:$G$1001,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3"/>
        <v>40.5</v>
      </c>
      <c r="N209" t="str">
        <f>IF(Orders[[#This Row],[Coffee Type]]="Rob", "Robusta", IF(Orders[[#This Row],[Coffee Type]]="Exc", "Excelsa", IF(Orders[[#This Row],[Coffee Type]]="Ara", "Arabica", IF(Orders[[#This Row],[Coffee Type]]="Lib", "Liberica", ""))))</f>
        <v>Arabica</v>
      </c>
      <c r="O209" t="str">
        <f>IF(Orders[[#This Row],[Roast Type]]="M", "Medium", IF(Orders[[#This Row],[Roast Type]]="L", "Light", IF(Orders[[#This Row],[Roast Type]]="D", "Dark", "")))</f>
        <v>Medium</v>
      </c>
      <c r="P209" t="str">
        <f>_xlfn.XLOOKUP(Orders[[#This Row],[Customer ID]], customers!$A$1:$A$1001, customers!$I$1:$I$1001, ,0)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 customers!$G$1:$G$1001,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3"/>
        <v>29.16</v>
      </c>
      <c r="N210" t="str">
        <f>IF(Orders[[#This Row],[Coffee Type]]="Rob", "Robusta", IF(Orders[[#This Row],[Coffee Type]]="Exc", "Excelsa", IF(Orders[[#This Row],[Coffee Type]]="Ara", "Arabica", IF(Orders[[#This Row],[Coffee Type]]="Lib", "Liberica", ""))))</f>
        <v>Excelsa</v>
      </c>
      <c r="O210" t="str">
        <f>IF(Orders[[#This Row],[Roast Type]]="M", "Medium", IF(Orders[[#This Row],[Roast Type]]="L", "Light", IF(Orders[[#This Row],[Roast Type]]="D", "Dark", "")))</f>
        <v>Dark</v>
      </c>
      <c r="P210" t="str">
        <f>_xlfn.XLOOKUP(Orders[[#This Row],[Customer ID]], customers!$A$1:$A$1001, customers!$I$1:$I$1001, ,0)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 customers!$G$1:$G$1001,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3"/>
        <v>6.75</v>
      </c>
      <c r="N211" t="str">
        <f>IF(Orders[[#This Row],[Coffee Type]]="Rob", "Robusta", IF(Orders[[#This Row],[Coffee Type]]="Exc", "Excelsa", IF(Orders[[#This Row],[Coffee Type]]="Ara", "Arabica", IF(Orders[[#This Row],[Coffee Type]]="Lib", "Liberica", ""))))</f>
        <v>Arabica</v>
      </c>
      <c r="O211" t="str">
        <f>IF(Orders[[#This Row],[Roast Type]]="M", "Medium", IF(Orders[[#This Row],[Roast Type]]="L", "Light", IF(Orders[[#This Row],[Roast Type]]="D", "Dark", "")))</f>
        <v>Medium</v>
      </c>
      <c r="P211" t="str">
        <f>_xlfn.XLOOKUP(Orders[[#This Row],[Customer ID]], customers!$A$1:$A$1001, customers!$I$1:$I$1001, ,0)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 customers!$G$1:$G$1001,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3"/>
        <v>51.8</v>
      </c>
      <c r="N212" t="str">
        <f>IF(Orders[[#This Row],[Coffee Type]]="Rob", "Robusta", IF(Orders[[#This Row],[Coffee Type]]="Exc", "Excelsa", IF(Orders[[#This Row],[Coffee Type]]="Ara", "Arabica", IF(Orders[[#This Row],[Coffee Type]]="Lib", "Liberica", ""))))</f>
        <v>Liberica</v>
      </c>
      <c r="O212" t="str">
        <f>IF(Orders[[#This Row],[Roast Type]]="M", "Medium", IF(Orders[[#This Row],[Roast Type]]="L", "Light", IF(Orders[[#This Row],[Roast Type]]="D", "Dark", "")))</f>
        <v>Dark</v>
      </c>
      <c r="P212" t="str">
        <f>_xlfn.XLOOKUP(Orders[[#This Row],[Customer ID]], customers!$A$1:$A$1001, customers!$I$1:$I$1001, ,0)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 customers!$G$1:$G$1001,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3"/>
        <v>53.46</v>
      </c>
      <c r="N213" t="str">
        <f>IF(Orders[[#This Row],[Coffee Type]]="Rob", "Robusta", IF(Orders[[#This Row],[Coffee Type]]="Exc", "Excelsa", IF(Orders[[#This Row],[Coffee Type]]="Ara", "Arabica", IF(Orders[[#This Row],[Coffee Type]]="Lib", "Liberica", ""))))</f>
        <v>Excelsa</v>
      </c>
      <c r="O213" t="str">
        <f>IF(Orders[[#This Row],[Roast Type]]="M", "Medium", IF(Orders[[#This Row],[Roast Type]]="L", "Light", IF(Orders[[#This Row],[Roast Type]]="D", "Dark", "")))</f>
        <v>Light</v>
      </c>
      <c r="P213" t="str">
        <f>_xlfn.XLOOKUP(Orders[[#This Row],[Customer ID]], customers!$A$1:$A$1001, customers!$I$1:$I$1001, ,0)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 customers!$G$1:$G$1001,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3"/>
        <v>14.58</v>
      </c>
      <c r="N214" t="str">
        <f>IF(Orders[[#This Row],[Coffee Type]]="Rob", "Robusta", IF(Orders[[#This Row],[Coffee Type]]="Exc", "Excelsa", IF(Orders[[#This Row],[Coffee Type]]="Ara", "Arabica", IF(Orders[[#This Row],[Coffee Type]]="Lib", "Liberica", ""))))</f>
        <v>Excelsa</v>
      </c>
      <c r="O214" t="str">
        <f>IF(Orders[[#This Row],[Roast Type]]="M", "Medium", IF(Orders[[#This Row],[Roast Type]]="L", "Light", IF(Orders[[#This Row],[Roast Type]]="D", "Dark", "")))</f>
        <v>Dark</v>
      </c>
      <c r="P214" t="str">
        <f>_xlfn.XLOOKUP(Orders[[#This Row],[Customer ID]], customers!$A$1:$A$1001, customers!$I$1:$I$1001, ,0)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 customers!$G$1:$G$1001,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3"/>
        <v>20.584999999999997</v>
      </c>
      <c r="N215" t="str">
        <f>IF(Orders[[#This Row],[Coffee Type]]="Rob", "Robusta", IF(Orders[[#This Row],[Coffee Type]]="Exc", "Excelsa", IF(Orders[[#This Row],[Coffee Type]]="Ara", "Arabica", IF(Orders[[#This Row],[Coffee Type]]="Lib", "Liberica", ""))))</f>
        <v>Robusta</v>
      </c>
      <c r="O215" t="str">
        <f>IF(Orders[[#This Row],[Roast Type]]="M", "Medium", IF(Orders[[#This Row],[Roast Type]]="L", "Light", IF(Orders[[#This Row],[Roast Type]]="D", "Dark", "")))</f>
        <v>Dark</v>
      </c>
      <c r="P215" t="str">
        <f>_xlfn.XLOOKUP(Orders[[#This Row],[Customer ID]], customers!$A$1:$A$1001, customers!$I$1:$I$1001, ,0)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 customers!$G$1:$G$1001,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3"/>
        <v>31.7</v>
      </c>
      <c r="N216" t="str">
        <f>IF(Orders[[#This Row],[Coffee Type]]="Rob", "Robusta", IF(Orders[[#This Row],[Coffee Type]]="Exc", "Excelsa", IF(Orders[[#This Row],[Coffee Type]]="Ara", "Arabica", IF(Orders[[#This Row],[Coffee Type]]="Lib", "Liberica", ""))))</f>
        <v>Liberica</v>
      </c>
      <c r="O216" t="str">
        <f>IF(Orders[[#This Row],[Roast Type]]="M", "Medium", IF(Orders[[#This Row],[Roast Type]]="L", "Light", IF(Orders[[#This Row],[Roast Type]]="D", "Dark", "")))</f>
        <v>Light</v>
      </c>
      <c r="P216" t="str">
        <f>_xlfn.XLOOKUP(Orders[[#This Row],[Customer ID]], customers!$A$1:$A$1001, customers!$I$1:$I$1001, ,0)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 customers!$G$1:$G$1001,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3"/>
        <v>23.31</v>
      </c>
      <c r="N217" t="str">
        <f>IF(Orders[[#This Row],[Coffee Type]]="Rob", "Robusta", IF(Orders[[#This Row],[Coffee Type]]="Exc", "Excelsa", IF(Orders[[#This Row],[Coffee Type]]="Ara", "Arabica", IF(Orders[[#This Row],[Coffee Type]]="Lib", "Liberica", ""))))</f>
        <v>Liberica</v>
      </c>
      <c r="O217" t="str">
        <f>IF(Orders[[#This Row],[Roast Type]]="M", "Medium", IF(Orders[[#This Row],[Roast Type]]="L", "Light", IF(Orders[[#This Row],[Roast Type]]="D", "Dark", "")))</f>
        <v>Dark</v>
      </c>
      <c r="P217" t="str">
        <f>_xlfn.XLOOKUP(Orders[[#This Row],[Customer ID]], customers!$A$1:$A$1001, customers!$I$1:$I$1001, ,0)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 customers!$G$1:$G$1001,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3"/>
        <v>58.2</v>
      </c>
      <c r="N218" t="str">
        <f>IF(Orders[[#This Row],[Coffee Type]]="Rob", "Robusta", IF(Orders[[#This Row],[Coffee Type]]="Exc", "Excelsa", IF(Orders[[#This Row],[Coffee Type]]="Ara", "Arabica", IF(Orders[[#This Row],[Coffee Type]]="Lib", "Liberica", ""))))</f>
        <v>Liberica</v>
      </c>
      <c r="O218" t="str">
        <f>IF(Orders[[#This Row],[Roast Type]]="M", "Medium", IF(Orders[[#This Row],[Roast Type]]="L", "Light", IF(Orders[[#This Row],[Roast Type]]="D", "Dark", "")))</f>
        <v>Medium</v>
      </c>
      <c r="P218" t="str">
        <f>_xlfn.XLOOKUP(Orders[[#This Row],[Customer ID]], customers!$A$1:$A$1001, customers!$I$1:$I$1001, ,0)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 customers!$G$1:$G$1001,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3"/>
        <v>35.64</v>
      </c>
      <c r="N219" t="str">
        <f>IF(Orders[[#This Row],[Coffee Type]]="Rob", "Robusta", IF(Orders[[#This Row],[Coffee Type]]="Exc", "Excelsa", IF(Orders[[#This Row],[Coffee Type]]="Ara", "Arabica", IF(Orders[[#This Row],[Coffee Type]]="Lib", "Liberica", ""))))</f>
        <v>Excelsa</v>
      </c>
      <c r="O219" t="str">
        <f>IF(Orders[[#This Row],[Roast Type]]="M", "Medium", IF(Orders[[#This Row],[Roast Type]]="L", "Light", IF(Orders[[#This Row],[Roast Type]]="D", "Dark", "")))</f>
        <v>Light</v>
      </c>
      <c r="P219" t="str">
        <f>_xlfn.XLOOKUP(Orders[[#This Row],[Customer ID]], customers!$A$1:$A$1001, customers!$I$1:$I$1001, ,0)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 customers!$G$1:$G$1001,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3"/>
        <v>56.25</v>
      </c>
      <c r="N220" t="str">
        <f>IF(Orders[[#This Row],[Coffee Type]]="Rob", "Robusta", IF(Orders[[#This Row],[Coffee Type]]="Exc", "Excelsa", IF(Orders[[#This Row],[Coffee Type]]="Ara", "Arabica", IF(Orders[[#This Row],[Coffee Type]]="Lib", "Liberica", ""))))</f>
        <v>Arabica</v>
      </c>
      <c r="O220" t="str">
        <f>IF(Orders[[#This Row],[Roast Type]]="M", "Medium", IF(Orders[[#This Row],[Roast Type]]="L", "Light", IF(Orders[[#This Row],[Roast Type]]="D", "Dark", "")))</f>
        <v>Medium</v>
      </c>
      <c r="P220" t="str">
        <f>_xlfn.XLOOKUP(Orders[[#This Row],[Customer ID]], customers!$A$1:$A$1001, customers!$I$1:$I$1001, ,0)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 customers!$G$1:$G$1001,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3"/>
        <v>10.754999999999999</v>
      </c>
      <c r="N221" t="str">
        <f>IF(Orders[[#This Row],[Coffee Type]]="Rob", "Robusta", IF(Orders[[#This Row],[Coffee Type]]="Exc", "Excelsa", IF(Orders[[#This Row],[Coffee Type]]="Ara", "Arabica", IF(Orders[[#This Row],[Coffee Type]]="Lib", "Liberica", ""))))</f>
        <v>Robusta</v>
      </c>
      <c r="O221" t="str">
        <f>IF(Orders[[#This Row],[Roast Type]]="M", "Medium", IF(Orders[[#This Row],[Roast Type]]="L", "Light", IF(Orders[[#This Row],[Roast Type]]="D", "Dark", "")))</f>
        <v>Light</v>
      </c>
      <c r="P221" t="str">
        <f>_xlfn.XLOOKUP(Orders[[#This Row],[Customer ID]], customers!$A$1:$A$1001, customers!$I$1:$I$1001, ,0)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 customers!$G$1:$G$1001,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3"/>
        <v>14.924999999999999</v>
      </c>
      <c r="N222" t="str">
        <f>IF(Orders[[#This Row],[Coffee Type]]="Rob", "Robusta", IF(Orders[[#This Row],[Coffee Type]]="Exc", "Excelsa", IF(Orders[[#This Row],[Coffee Type]]="Ara", "Arabica", IF(Orders[[#This Row],[Coffee Type]]="Lib", "Liberica", ""))))</f>
        <v>Robusta</v>
      </c>
      <c r="O222" t="str">
        <f>IF(Orders[[#This Row],[Roast Type]]="M", "Medium", IF(Orders[[#This Row],[Roast Type]]="L", "Light", IF(Orders[[#This Row],[Roast Type]]="D", "Dark", "")))</f>
        <v>Medium</v>
      </c>
      <c r="P222" t="str">
        <f>_xlfn.XLOOKUP(Orders[[#This Row],[Customer ID]], customers!$A$1:$A$1001, customers!$I$1:$I$1001, ,0)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 customers!$G$1:$G$1001,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3"/>
        <v>77.699999999999989</v>
      </c>
      <c r="N223" t="str">
        <f>IF(Orders[[#This Row],[Coffee Type]]="Rob", "Robusta", IF(Orders[[#This Row],[Coffee Type]]="Exc", "Excelsa", IF(Orders[[#This Row],[Coffee Type]]="Ara", "Arabica", IF(Orders[[#This Row],[Coffee Type]]="Lib", "Liberica", ""))))</f>
        <v>Arabica</v>
      </c>
      <c r="O223" t="str">
        <f>IF(Orders[[#This Row],[Roast Type]]="M", "Medium", IF(Orders[[#This Row],[Roast Type]]="L", "Light", IF(Orders[[#This Row],[Roast Type]]="D", "Dark", "")))</f>
        <v>Light</v>
      </c>
      <c r="P223" t="str">
        <f>_xlfn.XLOOKUP(Orders[[#This Row],[Customer ID]], customers!$A$1:$A$1001, customers!$I$1:$I$1001, ,0)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 customers!$G$1:$G$1001,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3"/>
        <v>23.31</v>
      </c>
      <c r="N224" t="str">
        <f>IF(Orders[[#This Row],[Coffee Type]]="Rob", "Robusta", IF(Orders[[#This Row],[Coffee Type]]="Exc", "Excelsa", IF(Orders[[#This Row],[Coffee Type]]="Ara", "Arabica", IF(Orders[[#This Row],[Coffee Type]]="Lib", "Liberica", ""))))</f>
        <v>Liberica</v>
      </c>
      <c r="O224" t="str">
        <f>IF(Orders[[#This Row],[Roast Type]]="M", "Medium", IF(Orders[[#This Row],[Roast Type]]="L", "Light", IF(Orders[[#This Row],[Roast Type]]="D", "Dark", "")))</f>
        <v>Dark</v>
      </c>
      <c r="P224" t="str">
        <f>_xlfn.XLOOKUP(Orders[[#This Row],[Customer ID]], customers!$A$1:$A$1001, customers!$I$1:$I$1001, ,0)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 customers!$G$1:$G$1001,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3"/>
        <v>59.4</v>
      </c>
      <c r="N225" t="str">
        <f>IF(Orders[[#This Row],[Coffee Type]]="Rob", "Robusta", IF(Orders[[#This Row],[Coffee Type]]="Exc", "Excelsa", IF(Orders[[#This Row],[Coffee Type]]="Ara", "Arabica", IF(Orders[[#This Row],[Coffee Type]]="Lib", "Liberica", ""))))</f>
        <v>Excelsa</v>
      </c>
      <c r="O225" t="str">
        <f>IF(Orders[[#This Row],[Roast Type]]="M", "Medium", IF(Orders[[#This Row],[Roast Type]]="L", "Light", IF(Orders[[#This Row],[Roast Type]]="D", "Dark", "")))</f>
        <v>Light</v>
      </c>
      <c r="P225" t="str">
        <f>_xlfn.XLOOKUP(Orders[[#This Row],[Customer ID]], customers!$A$1:$A$1001, customers!$I$1:$I$1001, ,0)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 customers!$G$1:$G$1001,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3"/>
        <v>119.13999999999999</v>
      </c>
      <c r="N226" t="str">
        <f>IF(Orders[[#This Row],[Coffee Type]]="Rob", "Robusta", IF(Orders[[#This Row],[Coffee Type]]="Exc", "Excelsa", IF(Orders[[#This Row],[Coffee Type]]="Ara", "Arabica", IF(Orders[[#This Row],[Coffee Type]]="Lib", "Liberica", ""))))</f>
        <v>Liberica</v>
      </c>
      <c r="O226" t="str">
        <f>IF(Orders[[#This Row],[Roast Type]]="M", "Medium", IF(Orders[[#This Row],[Roast Type]]="L", "Light", IF(Orders[[#This Row],[Roast Type]]="D", "Dark", "")))</f>
        <v>Dark</v>
      </c>
      <c r="P226" t="str">
        <f>_xlfn.XLOOKUP(Orders[[#This Row],[Customer ID]], customers!$A$1:$A$1001, customers!$I$1:$I$1001, ,0)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 customers!$G$1:$G$1001,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3"/>
        <v>14.339999999999998</v>
      </c>
      <c r="N227" t="str">
        <f>IF(Orders[[#This Row],[Coffee Type]]="Rob", "Robusta", IF(Orders[[#This Row],[Coffee Type]]="Exc", "Excelsa", IF(Orders[[#This Row],[Coffee Type]]="Ara", "Arabica", IF(Orders[[#This Row],[Coffee Type]]="Lib", "Liberica", ""))))</f>
        <v>Robusta</v>
      </c>
      <c r="O227" t="str">
        <f>IF(Orders[[#This Row],[Roast Type]]="M", "Medium", IF(Orders[[#This Row],[Roast Type]]="L", "Light", IF(Orders[[#This Row],[Roast Type]]="D", "Dark", "")))</f>
        <v>Light</v>
      </c>
      <c r="P227" t="str">
        <f>_xlfn.XLOOKUP(Orders[[#This Row],[Customer ID]], customers!$A$1:$A$1001, customers!$I$1:$I$1001, ,0)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 customers!$G$1:$G$1001,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3"/>
        <v>129.37499999999997</v>
      </c>
      <c r="N228" t="str">
        <f>IF(Orders[[#This Row],[Coffee Type]]="Rob", "Robusta", IF(Orders[[#This Row],[Coffee Type]]="Exc", "Excelsa", IF(Orders[[#This Row],[Coffee Type]]="Ara", "Arabica", IF(Orders[[#This Row],[Coffee Type]]="Lib", "Liberica", ""))))</f>
        <v>Arabica</v>
      </c>
      <c r="O228" t="str">
        <f>IF(Orders[[#This Row],[Roast Type]]="M", "Medium", IF(Orders[[#This Row],[Roast Type]]="L", "Light", IF(Orders[[#This Row],[Roast Type]]="D", "Dark", "")))</f>
        <v>Medium</v>
      </c>
      <c r="P228" t="str">
        <f>_xlfn.XLOOKUP(Orders[[#This Row],[Customer ID]], customers!$A$1:$A$1001, customers!$I$1:$I$1001, ,0)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 customers!$G$1:$G$1001,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3"/>
        <v>16.11</v>
      </c>
      <c r="N229" t="str">
        <f>IF(Orders[[#This Row],[Coffee Type]]="Rob", "Robusta", IF(Orders[[#This Row],[Coffee Type]]="Exc", "Excelsa", IF(Orders[[#This Row],[Coffee Type]]="Ara", "Arabica", IF(Orders[[#This Row],[Coffee Type]]="Lib", "Liberica", ""))))</f>
        <v>Robusta</v>
      </c>
      <c r="O229" t="str">
        <f>IF(Orders[[#This Row],[Roast Type]]="M", "Medium", IF(Orders[[#This Row],[Roast Type]]="L", "Light", IF(Orders[[#This Row],[Roast Type]]="D", "Dark", "")))</f>
        <v>Dark</v>
      </c>
      <c r="P229" t="str">
        <f>_xlfn.XLOOKUP(Orders[[#This Row],[Customer ID]], customers!$A$1:$A$1001, customers!$I$1:$I$1001, ,0)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 customers!$G$1:$G$1001,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3"/>
        <v>17.924999999999997</v>
      </c>
      <c r="N230" t="str">
        <f>IF(Orders[[#This Row],[Coffee Type]]="Rob", "Robusta", IF(Orders[[#This Row],[Coffee Type]]="Exc", "Excelsa", IF(Orders[[#This Row],[Coffee Type]]="Ara", "Arabica", IF(Orders[[#This Row],[Coffee Type]]="Lib", "Liberica", ""))))</f>
        <v>Robusta</v>
      </c>
      <c r="O230" t="str">
        <f>IF(Orders[[#This Row],[Roast Type]]="M", "Medium", IF(Orders[[#This Row],[Roast Type]]="L", "Light", IF(Orders[[#This Row],[Roast Type]]="D", "Dark", "")))</f>
        <v>Light</v>
      </c>
      <c r="P230" t="str">
        <f>_xlfn.XLOOKUP(Orders[[#This Row],[Customer ID]], customers!$A$1:$A$1001, customers!$I$1:$I$1001, ,0)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 customers!$G$1:$G$1001,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3"/>
        <v>8.73</v>
      </c>
      <c r="N231" t="str">
        <f>IF(Orders[[#This Row],[Coffee Type]]="Rob", "Robusta", IF(Orders[[#This Row],[Coffee Type]]="Exc", "Excelsa", IF(Orders[[#This Row],[Coffee Type]]="Ara", "Arabica", IF(Orders[[#This Row],[Coffee Type]]="Lib", "Liberica", ""))))</f>
        <v>Liberica</v>
      </c>
      <c r="O231" t="str">
        <f>IF(Orders[[#This Row],[Roast Type]]="M", "Medium", IF(Orders[[#This Row],[Roast Type]]="L", "Light", IF(Orders[[#This Row],[Roast Type]]="D", "Dark", "")))</f>
        <v>Medium</v>
      </c>
      <c r="P231" t="str">
        <f>_xlfn.XLOOKUP(Orders[[#This Row],[Customer ID]], customers!$A$1:$A$1001, customers!$I$1:$I$1001, ,0)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 customers!$G$1:$G$1001,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3"/>
        <v>51.749999999999993</v>
      </c>
      <c r="N232" t="str">
        <f>IF(Orders[[#This Row],[Coffee Type]]="Rob", "Robusta", IF(Orders[[#This Row],[Coffee Type]]="Exc", "Excelsa", IF(Orders[[#This Row],[Coffee Type]]="Ara", "Arabica", IF(Orders[[#This Row],[Coffee Type]]="Lib", "Liberica", ""))))</f>
        <v>Arabica</v>
      </c>
      <c r="O232" t="str">
        <f>IF(Orders[[#This Row],[Roast Type]]="M", "Medium", IF(Orders[[#This Row],[Roast Type]]="L", "Light", IF(Orders[[#This Row],[Roast Type]]="D", "Dark", "")))</f>
        <v>Medium</v>
      </c>
      <c r="P232" t="str">
        <f>_xlfn.XLOOKUP(Orders[[#This Row],[Customer ID]], customers!$A$1:$A$1001, customers!$I$1:$I$1001, ,0)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 customers!$G$1:$G$1001,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3"/>
        <v>8.73</v>
      </c>
      <c r="N233" t="str">
        <f>IF(Orders[[#This Row],[Coffee Type]]="Rob", "Robusta", IF(Orders[[#This Row],[Coffee Type]]="Exc", "Excelsa", IF(Orders[[#This Row],[Coffee Type]]="Ara", "Arabica", IF(Orders[[#This Row],[Coffee Type]]="Lib", "Liberica", ""))))</f>
        <v>Liberica</v>
      </c>
      <c r="O233" t="str">
        <f>IF(Orders[[#This Row],[Roast Type]]="M", "Medium", IF(Orders[[#This Row],[Roast Type]]="L", "Light", IF(Orders[[#This Row],[Roast Type]]="D", "Dark", "")))</f>
        <v>Medium</v>
      </c>
      <c r="P233" t="str">
        <f>_xlfn.XLOOKUP(Orders[[#This Row],[Customer ID]], customers!$A$1:$A$1001, customers!$I$1:$I$1001, ,0)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 customers!$G$1:$G$1001,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3"/>
        <v>23.774999999999999</v>
      </c>
      <c r="N234" t="str">
        <f>IF(Orders[[#This Row],[Coffee Type]]="Rob", "Robusta", IF(Orders[[#This Row],[Coffee Type]]="Exc", "Excelsa", IF(Orders[[#This Row],[Coffee Type]]="Ara", "Arabica", IF(Orders[[#This Row],[Coffee Type]]="Lib", "Liberica", ""))))</f>
        <v>Liberica</v>
      </c>
      <c r="O234" t="str">
        <f>IF(Orders[[#This Row],[Roast Type]]="M", "Medium", IF(Orders[[#This Row],[Roast Type]]="L", "Light", IF(Orders[[#This Row],[Roast Type]]="D", "Dark", "")))</f>
        <v>Light</v>
      </c>
      <c r="P234" t="str">
        <f>_xlfn.XLOOKUP(Orders[[#This Row],[Customer ID]], customers!$A$1:$A$1001, customers!$I$1:$I$1001, ,0)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 customers!$G$1:$G$1001,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3"/>
        <v>20.625</v>
      </c>
      <c r="N235" t="str">
        <f>IF(Orders[[#This Row],[Coffee Type]]="Rob", "Robusta", IF(Orders[[#This Row],[Coffee Type]]="Exc", "Excelsa", IF(Orders[[#This Row],[Coffee Type]]="Ara", "Arabica", IF(Orders[[#This Row],[Coffee Type]]="Lib", "Liberica", ""))))</f>
        <v>Excelsa</v>
      </c>
      <c r="O235" t="str">
        <f>IF(Orders[[#This Row],[Roast Type]]="M", "Medium", IF(Orders[[#This Row],[Roast Type]]="L", "Light", IF(Orders[[#This Row],[Roast Type]]="D", "Dark", "")))</f>
        <v>Medium</v>
      </c>
      <c r="P235" t="str">
        <f>_xlfn.XLOOKUP(Orders[[#This Row],[Customer ID]], customers!$A$1:$A$1001, customers!$I$1:$I$1001, ,0)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 customers!$G$1:$G$1001,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3"/>
        <v>36.454999999999998</v>
      </c>
      <c r="N236" t="str">
        <f>IF(Orders[[#This Row],[Coffee Type]]="Rob", "Robusta", IF(Orders[[#This Row],[Coffee Type]]="Exc", "Excelsa", IF(Orders[[#This Row],[Coffee Type]]="Ara", "Arabica", IF(Orders[[#This Row],[Coffee Type]]="Lib", "Liberica", ""))))</f>
        <v>Liberica</v>
      </c>
      <c r="O236" t="str">
        <f>IF(Orders[[#This Row],[Roast Type]]="M", "Medium", IF(Orders[[#This Row],[Roast Type]]="L", "Light", IF(Orders[[#This Row],[Roast Type]]="D", "Dark", "")))</f>
        <v>Light</v>
      </c>
      <c r="P236" t="str">
        <f>_xlfn.XLOOKUP(Orders[[#This Row],[Customer ID]], customers!$A$1:$A$1001, customers!$I$1:$I$1001, ,0)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 customers!$G$1:$G$1001,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3"/>
        <v>182.27499999999998</v>
      </c>
      <c r="N237" t="str">
        <f>IF(Orders[[#This Row],[Coffee Type]]="Rob", "Robusta", IF(Orders[[#This Row],[Coffee Type]]="Exc", "Excelsa", IF(Orders[[#This Row],[Coffee Type]]="Ara", "Arabica", IF(Orders[[#This Row],[Coffee Type]]="Lib", "Liberica", ""))))</f>
        <v>Liberica</v>
      </c>
      <c r="O237" t="str">
        <f>IF(Orders[[#This Row],[Roast Type]]="M", "Medium", IF(Orders[[#This Row],[Roast Type]]="L", "Light", IF(Orders[[#This Row],[Roast Type]]="D", "Dark", "")))</f>
        <v>Light</v>
      </c>
      <c r="P237" t="str">
        <f>_xlfn.XLOOKUP(Orders[[#This Row],[Customer ID]], customers!$A$1:$A$1001, customers!$I$1:$I$1001, ,0)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 customers!$G$1:$G$1001,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3"/>
        <v>89.35499999999999</v>
      </c>
      <c r="N238" t="str">
        <f>IF(Orders[[#This Row],[Coffee Type]]="Rob", "Robusta", IF(Orders[[#This Row],[Coffee Type]]="Exc", "Excelsa", IF(Orders[[#This Row],[Coffee Type]]="Ara", "Arabica", IF(Orders[[#This Row],[Coffee Type]]="Lib", "Liberica", ""))))</f>
        <v>Liberica</v>
      </c>
      <c r="O238" t="str">
        <f>IF(Orders[[#This Row],[Roast Type]]="M", "Medium", IF(Orders[[#This Row],[Roast Type]]="L", "Light", IF(Orders[[#This Row],[Roast Type]]="D", "Dark", "")))</f>
        <v>Dark</v>
      </c>
      <c r="P238" t="str">
        <f>_xlfn.XLOOKUP(Orders[[#This Row],[Customer ID]], customers!$A$1:$A$1001, customers!$I$1:$I$1001, ,0)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 customers!$G$1:$G$1001,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3"/>
        <v>3.5849999999999995</v>
      </c>
      <c r="N239" t="str">
        <f>IF(Orders[[#This Row],[Coffee Type]]="Rob", "Robusta", IF(Orders[[#This Row],[Coffee Type]]="Exc", "Excelsa", IF(Orders[[#This Row],[Coffee Type]]="Ara", "Arabica", IF(Orders[[#This Row],[Coffee Type]]="Lib", "Liberica", ""))))</f>
        <v>Robusta</v>
      </c>
      <c r="O239" t="str">
        <f>IF(Orders[[#This Row],[Roast Type]]="M", "Medium", IF(Orders[[#This Row],[Roast Type]]="L", "Light", IF(Orders[[#This Row],[Roast Type]]="D", "Dark", "")))</f>
        <v>Light</v>
      </c>
      <c r="P239" t="str">
        <f>_xlfn.XLOOKUP(Orders[[#This Row],[Customer ID]], customers!$A$1:$A$1001, customers!$I$1:$I$1001, ,0)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 customers!$G$1:$G$1001,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3"/>
        <v>45.769999999999996</v>
      </c>
      <c r="N240" t="str">
        <f>IF(Orders[[#This Row],[Coffee Type]]="Rob", "Robusta", IF(Orders[[#This Row],[Coffee Type]]="Exc", "Excelsa", IF(Orders[[#This Row],[Coffee Type]]="Ara", "Arabica", IF(Orders[[#This Row],[Coffee Type]]="Lib", "Liberica", ""))))</f>
        <v>Robusta</v>
      </c>
      <c r="O240" t="str">
        <f>IF(Orders[[#This Row],[Roast Type]]="M", "Medium", IF(Orders[[#This Row],[Roast Type]]="L", "Light", IF(Orders[[#This Row],[Roast Type]]="D", "Dark", "")))</f>
        <v>Medium</v>
      </c>
      <c r="P240" t="str">
        <f>_xlfn.XLOOKUP(Orders[[#This Row],[Customer ID]], customers!$A$1:$A$1001, customers!$I$1:$I$1001, ,0)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 customers!$G$1:$G$1001,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3"/>
        <v>59.4</v>
      </c>
      <c r="N241" t="str">
        <f>IF(Orders[[#This Row],[Coffee Type]]="Rob", "Robusta", IF(Orders[[#This Row],[Coffee Type]]="Exc", "Excelsa", IF(Orders[[#This Row],[Coffee Type]]="Ara", "Arabica", IF(Orders[[#This Row],[Coffee Type]]="Lib", "Liberica", ""))))</f>
        <v>Excelsa</v>
      </c>
      <c r="O241" t="str">
        <f>IF(Orders[[#This Row],[Roast Type]]="M", "Medium", IF(Orders[[#This Row],[Roast Type]]="L", "Light", IF(Orders[[#This Row],[Roast Type]]="D", "Dark", "")))</f>
        <v>Light</v>
      </c>
      <c r="P241" t="str">
        <f>_xlfn.XLOOKUP(Orders[[#This Row],[Customer ID]], customers!$A$1:$A$1001, customers!$I$1:$I$1001, ,0)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 customers!$G$1:$G$1001,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3"/>
        <v>155.24999999999997</v>
      </c>
      <c r="N242" t="str">
        <f>IF(Orders[[#This Row],[Coffee Type]]="Rob", "Robusta", IF(Orders[[#This Row],[Coffee Type]]="Exc", "Excelsa", IF(Orders[[#This Row],[Coffee Type]]="Ara", "Arabica", IF(Orders[[#This Row],[Coffee Type]]="Lib", "Liberica", ""))))</f>
        <v>Arabica</v>
      </c>
      <c r="O242" t="str">
        <f>IF(Orders[[#This Row],[Roast Type]]="M", "Medium", IF(Orders[[#This Row],[Roast Type]]="L", "Light", IF(Orders[[#This Row],[Roast Type]]="D", "Dark", "")))</f>
        <v>Medium</v>
      </c>
      <c r="P242" t="str">
        <f>_xlfn.XLOOKUP(Orders[[#This Row],[Customer ID]], customers!$A$1:$A$1001, customers!$I$1:$I$1001, ,0)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 customers!$G$1:$G$1001,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3"/>
        <v>45.769999999999996</v>
      </c>
      <c r="N243" t="str">
        <f>IF(Orders[[#This Row],[Coffee Type]]="Rob", "Robusta", IF(Orders[[#This Row],[Coffee Type]]="Exc", "Excelsa", IF(Orders[[#This Row],[Coffee Type]]="Ara", "Arabica", IF(Orders[[#This Row],[Coffee Type]]="Lib", "Liberica", ""))))</f>
        <v>Robusta</v>
      </c>
      <c r="O243" t="str">
        <f>IF(Orders[[#This Row],[Roast Type]]="M", "Medium", IF(Orders[[#This Row],[Roast Type]]="L", "Light", IF(Orders[[#This Row],[Roast Type]]="D", "Dark", "")))</f>
        <v>Medium</v>
      </c>
      <c r="P243" t="str">
        <f>_xlfn.XLOOKUP(Orders[[#This Row],[Customer ID]], customers!$A$1:$A$1001, customers!$I$1:$I$1001, ,0)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 customers!$G$1:$G$1001,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3"/>
        <v>36.450000000000003</v>
      </c>
      <c r="N244" t="str">
        <f>IF(Orders[[#This Row],[Coffee Type]]="Rob", "Robusta", IF(Orders[[#This Row],[Coffee Type]]="Exc", "Excelsa", IF(Orders[[#This Row],[Coffee Type]]="Ara", "Arabica", IF(Orders[[#This Row],[Coffee Type]]="Lib", "Liberica", ""))))</f>
        <v>Excelsa</v>
      </c>
      <c r="O244" t="str">
        <f>IF(Orders[[#This Row],[Roast Type]]="M", "Medium", IF(Orders[[#This Row],[Roast Type]]="L", "Light", IF(Orders[[#This Row],[Roast Type]]="D", "Dark", "")))</f>
        <v>Dark</v>
      </c>
      <c r="P244" t="str">
        <f>_xlfn.XLOOKUP(Orders[[#This Row],[Customer ID]], customers!$A$1:$A$1001, customers!$I$1:$I$1001, ,0)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 customers!$G$1:$G$1001,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3"/>
        <v>29.16</v>
      </c>
      <c r="N245" t="str">
        <f>IF(Orders[[#This Row],[Coffee Type]]="Rob", "Robusta", IF(Orders[[#This Row],[Coffee Type]]="Exc", "Excelsa", IF(Orders[[#This Row],[Coffee Type]]="Ara", "Arabica", IF(Orders[[#This Row],[Coffee Type]]="Lib", "Liberica", ""))))</f>
        <v>Excelsa</v>
      </c>
      <c r="O245" t="str">
        <f>IF(Orders[[#This Row],[Roast Type]]="M", "Medium", IF(Orders[[#This Row],[Roast Type]]="L", "Light", IF(Orders[[#This Row],[Roast Type]]="D", "Dark", "")))</f>
        <v>Dark</v>
      </c>
      <c r="P245" t="str">
        <f>_xlfn.XLOOKUP(Orders[[#This Row],[Customer ID]], customers!$A$1:$A$1001, customers!$I$1:$I$1001, ,0)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 customers!$G$1:$G$1001,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3"/>
        <v>133.85999999999999</v>
      </c>
      <c r="N246" t="str">
        <f>IF(Orders[[#This Row],[Coffee Type]]="Rob", "Robusta", IF(Orders[[#This Row],[Coffee Type]]="Exc", "Excelsa", IF(Orders[[#This Row],[Coffee Type]]="Ara", "Arabica", IF(Orders[[#This Row],[Coffee Type]]="Lib", "Liberica", ""))))</f>
        <v>Liberica</v>
      </c>
      <c r="O246" t="str">
        <f>IF(Orders[[#This Row],[Roast Type]]="M", "Medium", IF(Orders[[#This Row],[Roast Type]]="L", "Light", IF(Orders[[#This Row],[Roast Type]]="D", "Dark", "")))</f>
        <v>Medium</v>
      </c>
      <c r="P246" t="str">
        <f>_xlfn.XLOOKUP(Orders[[#This Row],[Customer ID]], customers!$A$1:$A$1001, customers!$I$1:$I$1001, ,0)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 customers!$G$1:$G$1001,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3"/>
        <v>23.774999999999999</v>
      </c>
      <c r="N247" t="str">
        <f>IF(Orders[[#This Row],[Coffee Type]]="Rob", "Robusta", IF(Orders[[#This Row],[Coffee Type]]="Exc", "Excelsa", IF(Orders[[#This Row],[Coffee Type]]="Ara", "Arabica", IF(Orders[[#This Row],[Coffee Type]]="Lib", "Liberica", ""))))</f>
        <v>Liberica</v>
      </c>
      <c r="O247" t="str">
        <f>IF(Orders[[#This Row],[Roast Type]]="M", "Medium", IF(Orders[[#This Row],[Roast Type]]="L", "Light", IF(Orders[[#This Row],[Roast Type]]="D", "Dark", "")))</f>
        <v>Light</v>
      </c>
      <c r="P247" t="str">
        <f>_xlfn.XLOOKUP(Orders[[#This Row],[Customer ID]], customers!$A$1:$A$1001, customers!$I$1:$I$1001, ,0)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 customers!$G$1:$G$1001,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3"/>
        <v>38.849999999999994</v>
      </c>
      <c r="N248" t="str">
        <f>IF(Orders[[#This Row],[Coffee Type]]="Rob", "Robusta", IF(Orders[[#This Row],[Coffee Type]]="Exc", "Excelsa", IF(Orders[[#This Row],[Coffee Type]]="Ara", "Arabica", IF(Orders[[#This Row],[Coffee Type]]="Lib", "Liberica", ""))))</f>
        <v>Liberica</v>
      </c>
      <c r="O248" t="str">
        <f>IF(Orders[[#This Row],[Roast Type]]="M", "Medium", IF(Orders[[#This Row],[Roast Type]]="L", "Light", IF(Orders[[#This Row],[Roast Type]]="D", "Dark", "")))</f>
        <v>Dark</v>
      </c>
      <c r="P248" t="str">
        <f>_xlfn.XLOOKUP(Orders[[#This Row],[Customer ID]], customers!$A$1:$A$1001, customers!$I$1:$I$1001, ,0)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 customers!$G$1:$G$1001,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3"/>
        <v>21.509999999999998</v>
      </c>
      <c r="N249" t="str">
        <f>IF(Orders[[#This Row],[Coffee Type]]="Rob", "Robusta", IF(Orders[[#This Row],[Coffee Type]]="Exc", "Excelsa", IF(Orders[[#This Row],[Coffee Type]]="Ara", "Arabica", IF(Orders[[#This Row],[Coffee Type]]="Lib", "Liberica", ""))))</f>
        <v>Robusta</v>
      </c>
      <c r="O249" t="str">
        <f>IF(Orders[[#This Row],[Roast Type]]="M", "Medium", IF(Orders[[#This Row],[Roast Type]]="L", "Light", IF(Orders[[#This Row],[Roast Type]]="D", "Dark", "")))</f>
        <v>Light</v>
      </c>
      <c r="P249" t="str">
        <f>_xlfn.XLOOKUP(Orders[[#This Row],[Customer ID]], customers!$A$1:$A$1001, customers!$I$1:$I$1001, ,0)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 customers!$G$1:$G$1001,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3"/>
        <v>9.9499999999999993</v>
      </c>
      <c r="N250" t="str">
        <f>IF(Orders[[#This Row],[Coffee Type]]="Rob", "Robusta", IF(Orders[[#This Row],[Coffee Type]]="Exc", "Excelsa", IF(Orders[[#This Row],[Coffee Type]]="Ara", "Arabica", IF(Orders[[#This Row],[Coffee Type]]="Lib", "Liberica", ""))))</f>
        <v>Arabica</v>
      </c>
      <c r="O250" t="str">
        <f>IF(Orders[[#This Row],[Roast Type]]="M", "Medium", IF(Orders[[#This Row],[Roast Type]]="L", "Light", IF(Orders[[#This Row],[Roast Type]]="D", "Dark", "")))</f>
        <v>Dark</v>
      </c>
      <c r="P250" t="str">
        <f>_xlfn.XLOOKUP(Orders[[#This Row],[Customer ID]], customers!$A$1:$A$1001, customers!$I$1:$I$1001, ,0)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 customers!$G$1:$G$1001,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3"/>
        <v>15.85</v>
      </c>
      <c r="N251" t="str">
        <f>IF(Orders[[#This Row],[Coffee Type]]="Rob", "Robusta", IF(Orders[[#This Row],[Coffee Type]]="Exc", "Excelsa", IF(Orders[[#This Row],[Coffee Type]]="Ara", "Arabica", IF(Orders[[#This Row],[Coffee Type]]="Lib", "Liberica", ""))))</f>
        <v>Liberica</v>
      </c>
      <c r="O251" t="str">
        <f>IF(Orders[[#This Row],[Roast Type]]="M", "Medium", IF(Orders[[#This Row],[Roast Type]]="L", "Light", IF(Orders[[#This Row],[Roast Type]]="D", "Dark", "")))</f>
        <v>Light</v>
      </c>
      <c r="P251" t="str">
        <f>_xlfn.XLOOKUP(Orders[[#This Row],[Customer ID]], customers!$A$1:$A$1001, customers!$I$1:$I$1001, ,0)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 customers!$G$1:$G$1001,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3"/>
        <v>2.9849999999999999</v>
      </c>
      <c r="N252" t="str">
        <f>IF(Orders[[#This Row],[Coffee Type]]="Rob", "Robusta", IF(Orders[[#This Row],[Coffee Type]]="Exc", "Excelsa", IF(Orders[[#This Row],[Coffee Type]]="Ara", "Arabica", IF(Orders[[#This Row],[Coffee Type]]="Lib", "Liberica", ""))))</f>
        <v>Robusta</v>
      </c>
      <c r="O252" t="str">
        <f>IF(Orders[[#This Row],[Roast Type]]="M", "Medium", IF(Orders[[#This Row],[Roast Type]]="L", "Light", IF(Orders[[#This Row],[Roast Type]]="D", "Dark", "")))</f>
        <v>Medium</v>
      </c>
      <c r="P252" t="str">
        <f>_xlfn.XLOOKUP(Orders[[#This Row],[Customer ID]], customers!$A$1:$A$1001, customers!$I$1:$I$1001, ,0)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 customers!$G$1:$G$1001,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3"/>
        <v>68.75</v>
      </c>
      <c r="N253" t="str">
        <f>IF(Orders[[#This Row],[Coffee Type]]="Rob", "Robusta", IF(Orders[[#This Row],[Coffee Type]]="Exc", "Excelsa", IF(Orders[[#This Row],[Coffee Type]]="Ara", "Arabica", IF(Orders[[#This Row],[Coffee Type]]="Lib", "Liberica", ""))))</f>
        <v>Excelsa</v>
      </c>
      <c r="O253" t="str">
        <f>IF(Orders[[#This Row],[Roast Type]]="M", "Medium", IF(Orders[[#This Row],[Roast Type]]="L", "Light", IF(Orders[[#This Row],[Roast Type]]="D", "Dark", "")))</f>
        <v>Medium</v>
      </c>
      <c r="P253" t="str">
        <f>_xlfn.XLOOKUP(Orders[[#This Row],[Customer ID]], customers!$A$1:$A$1001, customers!$I$1:$I$1001, ,0)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 customers!$G$1:$G$1001,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3"/>
        <v>29.849999999999998</v>
      </c>
      <c r="N254" t="str">
        <f>IF(Orders[[#This Row],[Coffee Type]]="Rob", "Robusta", IF(Orders[[#This Row],[Coffee Type]]="Exc", "Excelsa", IF(Orders[[#This Row],[Coffee Type]]="Ara", "Arabica", IF(Orders[[#This Row],[Coffee Type]]="Lib", "Liberica", ""))))</f>
        <v>Arabica</v>
      </c>
      <c r="O254" t="str">
        <f>IF(Orders[[#This Row],[Roast Type]]="M", "Medium", IF(Orders[[#This Row],[Roast Type]]="L", "Light", IF(Orders[[#This Row],[Roast Type]]="D", "Dark", "")))</f>
        <v>Dark</v>
      </c>
      <c r="P254" t="str">
        <f>_xlfn.XLOOKUP(Orders[[#This Row],[Customer ID]], customers!$A$1:$A$1001, customers!$I$1:$I$1001, ,0)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 customers!$G$1:$G$1001,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3"/>
        <v>58.2</v>
      </c>
      <c r="N255" t="str">
        <f>IF(Orders[[#This Row],[Coffee Type]]="Rob", "Robusta", IF(Orders[[#This Row],[Coffee Type]]="Exc", "Excelsa", IF(Orders[[#This Row],[Coffee Type]]="Ara", "Arabica", IF(Orders[[#This Row],[Coffee Type]]="Lib", "Liberica", ""))))</f>
        <v>Liberica</v>
      </c>
      <c r="O255" t="str">
        <f>IF(Orders[[#This Row],[Roast Type]]="M", "Medium", IF(Orders[[#This Row],[Roast Type]]="L", "Light", IF(Orders[[#This Row],[Roast Type]]="D", "Dark", "")))</f>
        <v>Medium</v>
      </c>
      <c r="P255" t="str">
        <f>_xlfn.XLOOKUP(Orders[[#This Row],[Customer ID]], customers!$A$1:$A$1001, customers!$I$1:$I$1001, ,0)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 customers!$G$1:$G$1001,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3"/>
        <v>28.679999999999996</v>
      </c>
      <c r="N256" t="str">
        <f>IF(Orders[[#This Row],[Coffee Type]]="Rob", "Robusta", IF(Orders[[#This Row],[Coffee Type]]="Exc", "Excelsa", IF(Orders[[#This Row],[Coffee Type]]="Ara", "Arabica", IF(Orders[[#This Row],[Coffee Type]]="Lib", "Liberica", ""))))</f>
        <v>Robusta</v>
      </c>
      <c r="O256" t="str">
        <f>IF(Orders[[#This Row],[Roast Type]]="M", "Medium", IF(Orders[[#This Row],[Roast Type]]="L", "Light", IF(Orders[[#This Row],[Roast Type]]="D", "Dark", "")))</f>
        <v>Light</v>
      </c>
      <c r="P256" t="str">
        <f>_xlfn.XLOOKUP(Orders[[#This Row],[Customer ID]], customers!$A$1:$A$1001, customers!$I$1:$I$1001, ,0)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 customers!$G$1:$G$1001,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3"/>
        <v>21.509999999999998</v>
      </c>
      <c r="N257" t="str">
        <f>IF(Orders[[#This Row],[Coffee Type]]="Rob", "Robusta", IF(Orders[[#This Row],[Coffee Type]]="Exc", "Excelsa", IF(Orders[[#This Row],[Coffee Type]]="Ara", "Arabica", IF(Orders[[#This Row],[Coffee Type]]="Lib", "Liberica", ""))))</f>
        <v>Robusta</v>
      </c>
      <c r="O257" t="str">
        <f>IF(Orders[[#This Row],[Roast Type]]="M", "Medium", IF(Orders[[#This Row],[Roast Type]]="L", "Light", IF(Orders[[#This Row],[Roast Type]]="D", "Dark", "")))</f>
        <v>Light</v>
      </c>
      <c r="P257" t="str">
        <f>_xlfn.XLOOKUP(Orders[[#This Row],[Customer ID]], customers!$A$1:$A$1001, customers!$I$1:$I$1001, ,0)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 customers!$G$1:$G$1001,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3"/>
        <v>17.46</v>
      </c>
      <c r="N258" t="str">
        <f>IF(Orders[[#This Row],[Coffee Type]]="Rob", "Robusta", IF(Orders[[#This Row],[Coffee Type]]="Exc", "Excelsa", IF(Orders[[#This Row],[Coffee Type]]="Ara", "Arabica", IF(Orders[[#This Row],[Coffee Type]]="Lib", "Liberica", ""))))</f>
        <v>Liberica</v>
      </c>
      <c r="O258" t="str">
        <f>IF(Orders[[#This Row],[Roast Type]]="M", "Medium", IF(Orders[[#This Row],[Roast Type]]="L", "Light", IF(Orders[[#This Row],[Roast Type]]="D", "Dark", "")))</f>
        <v>Medium</v>
      </c>
      <c r="P258" t="str">
        <f>_xlfn.XLOOKUP(Orders[[#This Row],[Customer ID]], customers!$A$1:$A$1001, customers!$I$1:$I$1001, ,0)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 customers!$G$1:$G$1001,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4">L259*E259</f>
        <v>27.945</v>
      </c>
      <c r="N259" t="str">
        <f>IF(Orders[[#This Row],[Coffee Type]]="Rob", "Robusta", IF(Orders[[#This Row],[Coffee Type]]="Exc", "Excelsa", IF(Orders[[#This Row],[Coffee Type]]="Ara", "Arabica", IF(Orders[[#This Row],[Coffee Type]]="Lib", "Liberica", ""))))</f>
        <v>Excelsa</v>
      </c>
      <c r="O259" t="str">
        <f>IF(Orders[[#This Row],[Roast Type]]="M", "Medium", IF(Orders[[#This Row],[Roast Type]]="L", "Light", IF(Orders[[#This Row],[Roast Type]]="D", "Dark", "")))</f>
        <v>Dark</v>
      </c>
      <c r="P259" t="str">
        <f>_xlfn.XLOOKUP(Orders[[#This Row],[Customer ID]], customers!$A$1:$A$1001, customers!$I$1:$I$1001, ,0)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 customers!$G$1:$G$1001,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4"/>
        <v>139.72499999999999</v>
      </c>
      <c r="N260" t="str">
        <f>IF(Orders[[#This Row],[Coffee Type]]="Rob", "Robusta", IF(Orders[[#This Row],[Coffee Type]]="Exc", "Excelsa", IF(Orders[[#This Row],[Coffee Type]]="Ara", "Arabica", IF(Orders[[#This Row],[Coffee Type]]="Lib", "Liberica", ""))))</f>
        <v>Excelsa</v>
      </c>
      <c r="O260" t="str">
        <f>IF(Orders[[#This Row],[Roast Type]]="M", "Medium", IF(Orders[[#This Row],[Roast Type]]="L", "Light", IF(Orders[[#This Row],[Roast Type]]="D", "Dark", "")))</f>
        <v>Dark</v>
      </c>
      <c r="P260" t="str">
        <f>_xlfn.XLOOKUP(Orders[[#This Row],[Customer ID]], customers!$A$1:$A$1001, customers!$I$1:$I$1001, ,0)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 customers!$G$1:$G$1001,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4"/>
        <v>5.97</v>
      </c>
      <c r="N261" t="str">
        <f>IF(Orders[[#This Row],[Coffee Type]]="Rob", "Robusta", IF(Orders[[#This Row],[Coffee Type]]="Exc", "Excelsa", IF(Orders[[#This Row],[Coffee Type]]="Ara", "Arabica", IF(Orders[[#This Row],[Coffee Type]]="Lib", "Liberica", ""))))</f>
        <v>Robusta</v>
      </c>
      <c r="O261" t="str">
        <f>IF(Orders[[#This Row],[Roast Type]]="M", "Medium", IF(Orders[[#This Row],[Roast Type]]="L", "Light", IF(Orders[[#This Row],[Roast Type]]="D", "Dark", "")))</f>
        <v>Medium</v>
      </c>
      <c r="P261" t="str">
        <f>_xlfn.XLOOKUP(Orders[[#This Row],[Customer ID]], customers!$A$1:$A$1001, customers!$I$1:$I$1001, ,0)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 customers!$G$1:$G$1001,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4"/>
        <v>27.484999999999996</v>
      </c>
      <c r="N262" t="str">
        <f>IF(Orders[[#This Row],[Coffee Type]]="Rob", "Robusta", IF(Orders[[#This Row],[Coffee Type]]="Exc", "Excelsa", IF(Orders[[#This Row],[Coffee Type]]="Ara", "Arabica", IF(Orders[[#This Row],[Coffee Type]]="Lib", "Liberica", ""))))</f>
        <v>Robusta</v>
      </c>
      <c r="O262" t="str">
        <f>IF(Orders[[#This Row],[Roast Type]]="M", "Medium", IF(Orders[[#This Row],[Roast Type]]="L", "Light", IF(Orders[[#This Row],[Roast Type]]="D", "Dark", "")))</f>
        <v>Light</v>
      </c>
      <c r="P262" t="str">
        <f>_xlfn.XLOOKUP(Orders[[#This Row],[Customer ID]], customers!$A$1:$A$1001, customers!$I$1:$I$1001, ,0)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 customers!$G$1:$G$1001,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4"/>
        <v>59.75</v>
      </c>
      <c r="N263" t="str">
        <f>IF(Orders[[#This Row],[Coffee Type]]="Rob", "Robusta", IF(Orders[[#This Row],[Coffee Type]]="Exc", "Excelsa", IF(Orders[[#This Row],[Coffee Type]]="Ara", "Arabica", IF(Orders[[#This Row],[Coffee Type]]="Lib", "Liberica", ""))))</f>
        <v>Robusta</v>
      </c>
      <c r="O263" t="str">
        <f>IF(Orders[[#This Row],[Roast Type]]="M", "Medium", IF(Orders[[#This Row],[Roast Type]]="L", "Light", IF(Orders[[#This Row],[Roast Type]]="D", "Dark", "")))</f>
        <v>Light</v>
      </c>
      <c r="P263" t="str">
        <f>_xlfn.XLOOKUP(Orders[[#This Row],[Customer ID]], customers!$A$1:$A$1001, customers!$I$1:$I$1001, ,0)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 customers!$G$1:$G$1001,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4"/>
        <v>41.25</v>
      </c>
      <c r="N264" t="str">
        <f>IF(Orders[[#This Row],[Coffee Type]]="Rob", "Robusta", IF(Orders[[#This Row],[Coffee Type]]="Exc", "Excelsa", IF(Orders[[#This Row],[Coffee Type]]="Ara", "Arabica", IF(Orders[[#This Row],[Coffee Type]]="Lib", "Liberica", ""))))</f>
        <v>Excelsa</v>
      </c>
      <c r="O264" t="str">
        <f>IF(Orders[[#This Row],[Roast Type]]="M", "Medium", IF(Orders[[#This Row],[Roast Type]]="L", "Light", IF(Orders[[#This Row],[Roast Type]]="D", "Dark", "")))</f>
        <v>Medium</v>
      </c>
      <c r="P264" t="str">
        <f>_xlfn.XLOOKUP(Orders[[#This Row],[Customer ID]], customers!$A$1:$A$1001, customers!$I$1:$I$1001, ,0)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 customers!$G$1:$G$1001,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4"/>
        <v>133.85999999999999</v>
      </c>
      <c r="N265" t="str">
        <f>IF(Orders[[#This Row],[Coffee Type]]="Rob", "Robusta", IF(Orders[[#This Row],[Coffee Type]]="Exc", "Excelsa", IF(Orders[[#This Row],[Coffee Type]]="Ara", "Arabica", IF(Orders[[#This Row],[Coffee Type]]="Lib", "Liberica", ""))))</f>
        <v>Liberica</v>
      </c>
      <c r="O265" t="str">
        <f>IF(Orders[[#This Row],[Roast Type]]="M", "Medium", IF(Orders[[#This Row],[Roast Type]]="L", "Light", IF(Orders[[#This Row],[Roast Type]]="D", "Dark", "")))</f>
        <v>Medium</v>
      </c>
      <c r="P265" t="str">
        <f>_xlfn.XLOOKUP(Orders[[#This Row],[Customer ID]], customers!$A$1:$A$1001, customers!$I$1:$I$1001, ,0)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 customers!$G$1:$G$1001,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4"/>
        <v>59.75</v>
      </c>
      <c r="N266" t="str">
        <f>IF(Orders[[#This Row],[Coffee Type]]="Rob", "Robusta", IF(Orders[[#This Row],[Coffee Type]]="Exc", "Excelsa", IF(Orders[[#This Row],[Coffee Type]]="Ara", "Arabica", IF(Orders[[#This Row],[Coffee Type]]="Lib", "Liberica", ""))))</f>
        <v>Robusta</v>
      </c>
      <c r="O266" t="str">
        <f>IF(Orders[[#This Row],[Roast Type]]="M", "Medium", IF(Orders[[#This Row],[Roast Type]]="L", "Light", IF(Orders[[#This Row],[Roast Type]]="D", "Dark", "")))</f>
        <v>Light</v>
      </c>
      <c r="P266" t="str">
        <f>_xlfn.XLOOKUP(Orders[[#This Row],[Customer ID]], customers!$A$1:$A$1001, customers!$I$1:$I$1001, ,0)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 customers!$G$1:$G$1001,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4"/>
        <v>5.97</v>
      </c>
      <c r="N267" t="str">
        <f>IF(Orders[[#This Row],[Coffee Type]]="Rob", "Robusta", IF(Orders[[#This Row],[Coffee Type]]="Exc", "Excelsa", IF(Orders[[#This Row],[Coffee Type]]="Ara", "Arabica", IF(Orders[[#This Row],[Coffee Type]]="Lib", "Liberica", ""))))</f>
        <v>Arabica</v>
      </c>
      <c r="O267" t="str">
        <f>IF(Orders[[#This Row],[Roast Type]]="M", "Medium", IF(Orders[[#This Row],[Roast Type]]="L", "Light", IF(Orders[[#This Row],[Roast Type]]="D", "Dark", "")))</f>
        <v>Dark</v>
      </c>
      <c r="P267" t="str">
        <f>_xlfn.XLOOKUP(Orders[[#This Row],[Customer ID]], customers!$A$1:$A$1001, customers!$I$1:$I$1001, ,0)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 customers!$G$1:$G$1001,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4"/>
        <v>24.3</v>
      </c>
      <c r="N268" t="str">
        <f>IF(Orders[[#This Row],[Coffee Type]]="Rob", "Robusta", IF(Orders[[#This Row],[Coffee Type]]="Exc", "Excelsa", IF(Orders[[#This Row],[Coffee Type]]="Ara", "Arabica", IF(Orders[[#This Row],[Coffee Type]]="Lib", "Liberica", ""))))</f>
        <v>Excelsa</v>
      </c>
      <c r="O268" t="str">
        <f>IF(Orders[[#This Row],[Roast Type]]="M", "Medium", IF(Orders[[#This Row],[Roast Type]]="L", "Light", IF(Orders[[#This Row],[Roast Type]]="D", "Dark", "")))</f>
        <v>Dark</v>
      </c>
      <c r="P268" t="str">
        <f>_xlfn.XLOOKUP(Orders[[#This Row],[Customer ID]], customers!$A$1:$A$1001, customers!$I$1:$I$1001, ,0)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 customers!$G$1:$G$1001,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4"/>
        <v>21.87</v>
      </c>
      <c r="N269" t="str">
        <f>IF(Orders[[#This Row],[Coffee Type]]="Rob", "Robusta", IF(Orders[[#This Row],[Coffee Type]]="Exc", "Excelsa", IF(Orders[[#This Row],[Coffee Type]]="Ara", "Arabica", IF(Orders[[#This Row],[Coffee Type]]="Lib", "Liberica", ""))))</f>
        <v>Excelsa</v>
      </c>
      <c r="O269" t="str">
        <f>IF(Orders[[#This Row],[Roast Type]]="M", "Medium", IF(Orders[[#This Row],[Roast Type]]="L", "Light", IF(Orders[[#This Row],[Roast Type]]="D", "Dark", "")))</f>
        <v>Dark</v>
      </c>
      <c r="P269" t="str">
        <f>_xlfn.XLOOKUP(Orders[[#This Row],[Customer ID]], customers!$A$1:$A$1001, customers!$I$1:$I$1001, ,0)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 customers!$G$1:$G$1001,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4"/>
        <v>19.899999999999999</v>
      </c>
      <c r="N270" t="str">
        <f>IF(Orders[[#This Row],[Coffee Type]]="Rob", "Robusta", IF(Orders[[#This Row],[Coffee Type]]="Exc", "Excelsa", IF(Orders[[#This Row],[Coffee Type]]="Ara", "Arabica", IF(Orders[[#This Row],[Coffee Type]]="Lib", "Liberica", ""))))</f>
        <v>Arabica</v>
      </c>
      <c r="O270" t="str">
        <f>IF(Orders[[#This Row],[Roast Type]]="M", "Medium", IF(Orders[[#This Row],[Roast Type]]="L", "Light", IF(Orders[[#This Row],[Roast Type]]="D", "Dark", "")))</f>
        <v>Dark</v>
      </c>
      <c r="P270" t="str">
        <f>_xlfn.XLOOKUP(Orders[[#This Row],[Customer ID]], customers!$A$1:$A$1001, customers!$I$1:$I$1001, ,0)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 customers!$G$1:$G$1001,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4"/>
        <v>5.97</v>
      </c>
      <c r="N271" t="str">
        <f>IF(Orders[[#This Row],[Coffee Type]]="Rob", "Robusta", IF(Orders[[#This Row],[Coffee Type]]="Exc", "Excelsa", IF(Orders[[#This Row],[Coffee Type]]="Ara", "Arabica", IF(Orders[[#This Row],[Coffee Type]]="Lib", "Liberica", ""))))</f>
        <v>Arabica</v>
      </c>
      <c r="O271" t="str">
        <f>IF(Orders[[#This Row],[Roast Type]]="M", "Medium", IF(Orders[[#This Row],[Roast Type]]="L", "Light", IF(Orders[[#This Row],[Roast Type]]="D", "Dark", "")))</f>
        <v>Dark</v>
      </c>
      <c r="P271" t="str">
        <f>_xlfn.XLOOKUP(Orders[[#This Row],[Customer ID]], customers!$A$1:$A$1001, customers!$I$1:$I$1001, ,0)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 customers!$G$1:$G$1001,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4"/>
        <v>7.29</v>
      </c>
      <c r="N272" t="str">
        <f>IF(Orders[[#This Row],[Coffee Type]]="Rob", "Robusta", IF(Orders[[#This Row],[Coffee Type]]="Exc", "Excelsa", IF(Orders[[#This Row],[Coffee Type]]="Ara", "Arabica", IF(Orders[[#This Row],[Coffee Type]]="Lib", "Liberica", ""))))</f>
        <v>Excelsa</v>
      </c>
      <c r="O272" t="str">
        <f>IF(Orders[[#This Row],[Roast Type]]="M", "Medium", IF(Orders[[#This Row],[Roast Type]]="L", "Light", IF(Orders[[#This Row],[Roast Type]]="D", "Dark", "")))</f>
        <v>Dark</v>
      </c>
      <c r="P272" t="str">
        <f>_xlfn.XLOOKUP(Orders[[#This Row],[Customer ID]], customers!$A$1:$A$1001, customers!$I$1:$I$1001, ,0)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 customers!$G$1:$G$1001,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4"/>
        <v>11.94</v>
      </c>
      <c r="N273" t="str">
        <f>IF(Orders[[#This Row],[Coffee Type]]="Rob", "Robusta", IF(Orders[[#This Row],[Coffee Type]]="Exc", "Excelsa", IF(Orders[[#This Row],[Coffee Type]]="Ara", "Arabica", IF(Orders[[#This Row],[Coffee Type]]="Lib", "Liberica", ""))))</f>
        <v>Arabica</v>
      </c>
      <c r="O273" t="str">
        <f>IF(Orders[[#This Row],[Roast Type]]="M", "Medium", IF(Orders[[#This Row],[Roast Type]]="L", "Light", IF(Orders[[#This Row],[Roast Type]]="D", "Dark", "")))</f>
        <v>Dark</v>
      </c>
      <c r="P273" t="str">
        <f>_xlfn.XLOOKUP(Orders[[#This Row],[Customer ID]], customers!$A$1:$A$1001, customers!$I$1:$I$1001, ,0)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 customers!$G$1:$G$1001,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4"/>
        <v>71.699999999999989</v>
      </c>
      <c r="N274" t="str">
        <f>IF(Orders[[#This Row],[Coffee Type]]="Rob", "Robusta", IF(Orders[[#This Row],[Coffee Type]]="Exc", "Excelsa", IF(Orders[[#This Row],[Coffee Type]]="Ara", "Arabica", IF(Orders[[#This Row],[Coffee Type]]="Lib", "Liberica", ""))))</f>
        <v>Robusta</v>
      </c>
      <c r="O274" t="str">
        <f>IF(Orders[[#This Row],[Roast Type]]="M", "Medium", IF(Orders[[#This Row],[Roast Type]]="L", "Light", IF(Orders[[#This Row],[Roast Type]]="D", "Dark", "")))</f>
        <v>Light</v>
      </c>
      <c r="P274" t="str">
        <f>_xlfn.XLOOKUP(Orders[[#This Row],[Customer ID]], customers!$A$1:$A$1001, customers!$I$1:$I$1001, ,0)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 customers!$G$1:$G$1001,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4"/>
        <v>7.77</v>
      </c>
      <c r="N275" t="str">
        <f>IF(Orders[[#This Row],[Coffee Type]]="Rob", "Robusta", IF(Orders[[#This Row],[Coffee Type]]="Exc", "Excelsa", IF(Orders[[#This Row],[Coffee Type]]="Ara", "Arabica", IF(Orders[[#This Row],[Coffee Type]]="Lib", "Liberica", ""))))</f>
        <v>Arabica</v>
      </c>
      <c r="O275" t="str">
        <f>IF(Orders[[#This Row],[Roast Type]]="M", "Medium", IF(Orders[[#This Row],[Roast Type]]="L", "Light", IF(Orders[[#This Row],[Roast Type]]="D", "Dark", "")))</f>
        <v>Light</v>
      </c>
      <c r="P275" t="str">
        <f>_xlfn.XLOOKUP(Orders[[#This Row],[Customer ID]], customers!$A$1:$A$1001, customers!$I$1:$I$1001, ,0)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 customers!$G$1:$G$1001,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4"/>
        <v>25.874999999999996</v>
      </c>
      <c r="N276" t="str">
        <f>IF(Orders[[#This Row],[Coffee Type]]="Rob", "Robusta", IF(Orders[[#This Row],[Coffee Type]]="Exc", "Excelsa", IF(Orders[[#This Row],[Coffee Type]]="Ara", "Arabica", IF(Orders[[#This Row],[Coffee Type]]="Lib", "Liberica", ""))))</f>
        <v>Arabica</v>
      </c>
      <c r="O276" t="str">
        <f>IF(Orders[[#This Row],[Roast Type]]="M", "Medium", IF(Orders[[#This Row],[Roast Type]]="L", "Light", IF(Orders[[#This Row],[Roast Type]]="D", "Dark", "")))</f>
        <v>Medium</v>
      </c>
      <c r="P276" t="str">
        <f>_xlfn.XLOOKUP(Orders[[#This Row],[Customer ID]], customers!$A$1:$A$1001, customers!$I$1:$I$1001, ,0)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 customers!$G$1:$G$1001,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4"/>
        <v>204.92999999999995</v>
      </c>
      <c r="N277" t="str">
        <f>IF(Orders[[#This Row],[Coffee Type]]="Rob", "Robusta", IF(Orders[[#This Row],[Coffee Type]]="Exc", "Excelsa", IF(Orders[[#This Row],[Coffee Type]]="Ara", "Arabica", IF(Orders[[#This Row],[Coffee Type]]="Lib", "Liberica", ""))))</f>
        <v>Excelsa</v>
      </c>
      <c r="O277" t="str">
        <f>IF(Orders[[#This Row],[Roast Type]]="M", "Medium", IF(Orders[[#This Row],[Roast Type]]="L", "Light", IF(Orders[[#This Row],[Roast Type]]="D", "Dark", "")))</f>
        <v>Light</v>
      </c>
      <c r="P277" t="str">
        <f>_xlfn.XLOOKUP(Orders[[#This Row],[Customer ID]], customers!$A$1:$A$1001, customers!$I$1:$I$1001, ,0)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 customers!$G$1:$G$1001,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4"/>
        <v>109.93999999999998</v>
      </c>
      <c r="N278" t="str">
        <f>IF(Orders[[#This Row],[Coffee Type]]="Rob", "Robusta", IF(Orders[[#This Row],[Coffee Type]]="Exc", "Excelsa", IF(Orders[[#This Row],[Coffee Type]]="Ara", "Arabica", IF(Orders[[#This Row],[Coffee Type]]="Lib", "Liberica", ""))))</f>
        <v>Robusta</v>
      </c>
      <c r="O278" t="str">
        <f>IF(Orders[[#This Row],[Roast Type]]="M", "Medium", IF(Orders[[#This Row],[Roast Type]]="L", "Light", IF(Orders[[#This Row],[Roast Type]]="D", "Dark", "")))</f>
        <v>Light</v>
      </c>
      <c r="P278" t="str">
        <f>_xlfn.XLOOKUP(Orders[[#This Row],[Customer ID]], customers!$A$1:$A$1001, customers!$I$1:$I$1001, ,0)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 customers!$G$1:$G$1001,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4"/>
        <v>89.1</v>
      </c>
      <c r="N279" t="str">
        <f>IF(Orders[[#This Row],[Coffee Type]]="Rob", "Robusta", IF(Orders[[#This Row],[Coffee Type]]="Exc", "Excelsa", IF(Orders[[#This Row],[Coffee Type]]="Ara", "Arabica", IF(Orders[[#This Row],[Coffee Type]]="Lib", "Liberica", ""))))</f>
        <v>Excelsa</v>
      </c>
      <c r="O279" t="str">
        <f>IF(Orders[[#This Row],[Roast Type]]="M", "Medium", IF(Orders[[#This Row],[Roast Type]]="L", "Light", IF(Orders[[#This Row],[Roast Type]]="D", "Dark", "")))</f>
        <v>Light</v>
      </c>
      <c r="P279" t="str">
        <f>_xlfn.XLOOKUP(Orders[[#This Row],[Customer ID]], customers!$A$1:$A$1001, customers!$I$1:$I$1001, ,0)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 customers!$G$1:$G$1001,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4"/>
        <v>7.77</v>
      </c>
      <c r="N280" t="str">
        <f>IF(Orders[[#This Row],[Coffee Type]]="Rob", "Robusta", IF(Orders[[#This Row],[Coffee Type]]="Exc", "Excelsa", IF(Orders[[#This Row],[Coffee Type]]="Ara", "Arabica", IF(Orders[[#This Row],[Coffee Type]]="Lib", "Liberica", ""))))</f>
        <v>Arabica</v>
      </c>
      <c r="O280" t="str">
        <f>IF(Orders[[#This Row],[Roast Type]]="M", "Medium", IF(Orders[[#This Row],[Roast Type]]="L", "Light", IF(Orders[[#This Row],[Roast Type]]="D", "Dark", "")))</f>
        <v>Light</v>
      </c>
      <c r="P280" t="str">
        <f>_xlfn.XLOOKUP(Orders[[#This Row],[Customer ID]], customers!$A$1:$A$1001, customers!$I$1:$I$1001, ,0)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 customers!$G$1:$G$1001,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4"/>
        <v>33.464999999999996</v>
      </c>
      <c r="N281" t="str">
        <f>IF(Orders[[#This Row],[Coffee Type]]="Rob", "Robusta", IF(Orders[[#This Row],[Coffee Type]]="Exc", "Excelsa", IF(Orders[[#This Row],[Coffee Type]]="Ara", "Arabica", IF(Orders[[#This Row],[Coffee Type]]="Lib", "Liberica", ""))))</f>
        <v>Liberica</v>
      </c>
      <c r="O281" t="str">
        <f>IF(Orders[[#This Row],[Roast Type]]="M", "Medium", IF(Orders[[#This Row],[Roast Type]]="L", "Light", IF(Orders[[#This Row],[Roast Type]]="D", "Dark", "")))</f>
        <v>Medium</v>
      </c>
      <c r="P281" t="str">
        <f>_xlfn.XLOOKUP(Orders[[#This Row],[Customer ID]], customers!$A$1:$A$1001, customers!$I$1:$I$1001, ,0)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 customers!$G$1:$G$1001,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4"/>
        <v>41.25</v>
      </c>
      <c r="N282" t="str">
        <f>IF(Orders[[#This Row],[Coffee Type]]="Rob", "Robusta", IF(Orders[[#This Row],[Coffee Type]]="Exc", "Excelsa", IF(Orders[[#This Row],[Coffee Type]]="Ara", "Arabica", IF(Orders[[#This Row],[Coffee Type]]="Lib", "Liberica", ""))))</f>
        <v>Excelsa</v>
      </c>
      <c r="O282" t="str">
        <f>IF(Orders[[#This Row],[Roast Type]]="M", "Medium", IF(Orders[[#This Row],[Roast Type]]="L", "Light", IF(Orders[[#This Row],[Roast Type]]="D", "Dark", "")))</f>
        <v>Medium</v>
      </c>
      <c r="P282" t="str">
        <f>_xlfn.XLOOKUP(Orders[[#This Row],[Customer ID]], customers!$A$1:$A$1001, customers!$I$1:$I$1001, ,0)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 customers!$G$1:$G$1001,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4"/>
        <v>59.4</v>
      </c>
      <c r="N283" t="str">
        <f>IF(Orders[[#This Row],[Coffee Type]]="Rob", "Robusta", IF(Orders[[#This Row],[Coffee Type]]="Exc", "Excelsa", IF(Orders[[#This Row],[Coffee Type]]="Ara", "Arabica", IF(Orders[[#This Row],[Coffee Type]]="Lib", "Liberica", ""))))</f>
        <v>Excelsa</v>
      </c>
      <c r="O283" t="str">
        <f>IF(Orders[[#This Row],[Roast Type]]="M", "Medium", IF(Orders[[#This Row],[Roast Type]]="L", "Light", IF(Orders[[#This Row],[Roast Type]]="D", "Dark", "")))</f>
        <v>Light</v>
      </c>
      <c r="P283" t="str">
        <f>_xlfn.XLOOKUP(Orders[[#This Row],[Customer ID]], customers!$A$1:$A$1001, customers!$I$1:$I$1001, ,0)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 customers!$G$1:$G$1001,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4"/>
        <v>7.77</v>
      </c>
      <c r="N284" t="str">
        <f>IF(Orders[[#This Row],[Coffee Type]]="Rob", "Robusta", IF(Orders[[#This Row],[Coffee Type]]="Exc", "Excelsa", IF(Orders[[#This Row],[Coffee Type]]="Ara", "Arabica", IF(Orders[[#This Row],[Coffee Type]]="Lib", "Liberica", ""))))</f>
        <v>Arabica</v>
      </c>
      <c r="O284" t="str">
        <f>IF(Orders[[#This Row],[Roast Type]]="M", "Medium", IF(Orders[[#This Row],[Roast Type]]="L", "Light", IF(Orders[[#This Row],[Roast Type]]="D", "Dark", "")))</f>
        <v>Light</v>
      </c>
      <c r="P284" t="str">
        <f>_xlfn.XLOOKUP(Orders[[#This Row],[Customer ID]], customers!$A$1:$A$1001, customers!$I$1:$I$1001, ,0)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 customers!$G$1:$G$1001,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4"/>
        <v>5.3699999999999992</v>
      </c>
      <c r="N285" t="str">
        <f>IF(Orders[[#This Row],[Coffee Type]]="Rob", "Robusta", IF(Orders[[#This Row],[Coffee Type]]="Exc", "Excelsa", IF(Orders[[#This Row],[Coffee Type]]="Ara", "Arabica", IF(Orders[[#This Row],[Coffee Type]]="Lib", "Liberica", ""))))</f>
        <v>Robusta</v>
      </c>
      <c r="O285" t="str">
        <f>IF(Orders[[#This Row],[Roast Type]]="M", "Medium", IF(Orders[[#This Row],[Roast Type]]="L", "Light", IF(Orders[[#This Row],[Roast Type]]="D", "Dark", "")))</f>
        <v>Dark</v>
      </c>
      <c r="P285" t="str">
        <f>_xlfn.XLOOKUP(Orders[[#This Row],[Customer ID]], customers!$A$1:$A$1001, customers!$I$1:$I$1001, ,0)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 customers!$G$1:$G$1001,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4"/>
        <v>94.874999999999986</v>
      </c>
      <c r="N286" t="str">
        <f>IF(Orders[[#This Row],[Coffee Type]]="Rob", "Robusta", IF(Orders[[#This Row],[Coffee Type]]="Exc", "Excelsa", IF(Orders[[#This Row],[Coffee Type]]="Ara", "Arabica", IF(Orders[[#This Row],[Coffee Type]]="Lib", "Liberica", ""))))</f>
        <v>Excelsa</v>
      </c>
      <c r="O286" t="str">
        <f>IF(Orders[[#This Row],[Roast Type]]="M", "Medium", IF(Orders[[#This Row],[Roast Type]]="L", "Light", IF(Orders[[#This Row],[Roast Type]]="D", "Dark", "")))</f>
        <v>Medium</v>
      </c>
      <c r="P286" t="str">
        <f>_xlfn.XLOOKUP(Orders[[#This Row],[Customer ID]], customers!$A$1:$A$1001, customers!$I$1:$I$1001, ,0)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 customers!$G$1:$G$1001,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4"/>
        <v>36.454999999999998</v>
      </c>
      <c r="N287" t="str">
        <f>IF(Orders[[#This Row],[Coffee Type]]="Rob", "Robusta", IF(Orders[[#This Row],[Coffee Type]]="Exc", "Excelsa", IF(Orders[[#This Row],[Coffee Type]]="Ara", "Arabica", IF(Orders[[#This Row],[Coffee Type]]="Lib", "Liberica", ""))))</f>
        <v>Liberica</v>
      </c>
      <c r="O287" t="str">
        <f>IF(Orders[[#This Row],[Roast Type]]="M", "Medium", IF(Orders[[#This Row],[Roast Type]]="L", "Light", IF(Orders[[#This Row],[Roast Type]]="D", "Dark", "")))</f>
        <v>Light</v>
      </c>
      <c r="P287" t="str">
        <f>_xlfn.XLOOKUP(Orders[[#This Row],[Customer ID]], customers!$A$1:$A$1001, customers!$I$1:$I$1001, ,0)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 customers!$G$1:$G$1001,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4"/>
        <v>13.5</v>
      </c>
      <c r="N288" t="str">
        <f>IF(Orders[[#This Row],[Coffee Type]]="Rob", "Robusta", IF(Orders[[#This Row],[Coffee Type]]="Exc", "Excelsa", IF(Orders[[#This Row],[Coffee Type]]="Ara", "Arabica", IF(Orders[[#This Row],[Coffee Type]]="Lib", "Liberica", ""))))</f>
        <v>Arabica</v>
      </c>
      <c r="O288" t="str">
        <f>IF(Orders[[#This Row],[Roast Type]]="M", "Medium", IF(Orders[[#This Row],[Roast Type]]="L", "Light", IF(Orders[[#This Row],[Roast Type]]="D", "Dark", "")))</f>
        <v>Medium</v>
      </c>
      <c r="P288" t="str">
        <f>_xlfn.XLOOKUP(Orders[[#This Row],[Customer ID]], customers!$A$1:$A$1001, customers!$I$1:$I$1001, ,0)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 customers!$G$1:$G$1001,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4"/>
        <v>14.339999999999998</v>
      </c>
      <c r="N289" t="str">
        <f>IF(Orders[[#This Row],[Coffee Type]]="Rob", "Robusta", IF(Orders[[#This Row],[Coffee Type]]="Exc", "Excelsa", IF(Orders[[#This Row],[Coffee Type]]="Ara", "Arabica", IF(Orders[[#This Row],[Coffee Type]]="Lib", "Liberica", ""))))</f>
        <v>Robusta</v>
      </c>
      <c r="O289" t="str">
        <f>IF(Orders[[#This Row],[Roast Type]]="M", "Medium", IF(Orders[[#This Row],[Roast Type]]="L", "Light", IF(Orders[[#This Row],[Roast Type]]="D", "Dark", "")))</f>
        <v>Light</v>
      </c>
      <c r="P289" t="str">
        <f>_xlfn.XLOOKUP(Orders[[#This Row],[Customer ID]], customers!$A$1:$A$1001, customers!$I$1:$I$1001, ,0)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 customers!$G$1:$G$1001,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4"/>
        <v>8.25</v>
      </c>
      <c r="N290" t="str">
        <f>IF(Orders[[#This Row],[Coffee Type]]="Rob", "Robusta", IF(Orders[[#This Row],[Coffee Type]]="Exc", "Excelsa", IF(Orders[[#This Row],[Coffee Type]]="Ara", "Arabica", IF(Orders[[#This Row],[Coffee Type]]="Lib", "Liberica", ""))))</f>
        <v>Excelsa</v>
      </c>
      <c r="O290" t="str">
        <f>IF(Orders[[#This Row],[Roast Type]]="M", "Medium", IF(Orders[[#This Row],[Roast Type]]="L", "Light", IF(Orders[[#This Row],[Roast Type]]="D", "Dark", "")))</f>
        <v>Medium</v>
      </c>
      <c r="P290" t="str">
        <f>_xlfn.XLOOKUP(Orders[[#This Row],[Customer ID]], customers!$A$1:$A$1001, customers!$I$1:$I$1001, ,0)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 customers!$G$1:$G$1001,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4"/>
        <v>13.424999999999997</v>
      </c>
      <c r="N291" t="str">
        <f>IF(Orders[[#This Row],[Coffee Type]]="Rob", "Robusta", IF(Orders[[#This Row],[Coffee Type]]="Exc", "Excelsa", IF(Orders[[#This Row],[Coffee Type]]="Ara", "Arabica", IF(Orders[[#This Row],[Coffee Type]]="Lib", "Liberica", ""))))</f>
        <v>Robusta</v>
      </c>
      <c r="O291" t="str">
        <f>IF(Orders[[#This Row],[Roast Type]]="M", "Medium", IF(Orders[[#This Row],[Roast Type]]="L", "Light", IF(Orders[[#This Row],[Roast Type]]="D", "Dark", "")))</f>
        <v>Dark</v>
      </c>
      <c r="P291" t="str">
        <f>_xlfn.XLOOKUP(Orders[[#This Row],[Customer ID]], customers!$A$1:$A$1001, customers!$I$1:$I$1001, ,0)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 customers!$G$1:$G$1001,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4"/>
        <v>49.75</v>
      </c>
      <c r="N292" t="str">
        <f>IF(Orders[[#This Row],[Coffee Type]]="Rob", "Robusta", IF(Orders[[#This Row],[Coffee Type]]="Exc", "Excelsa", IF(Orders[[#This Row],[Coffee Type]]="Ara", "Arabica", IF(Orders[[#This Row],[Coffee Type]]="Lib", "Liberica", ""))))</f>
        <v>Arabica</v>
      </c>
      <c r="O292" t="str">
        <f>IF(Orders[[#This Row],[Roast Type]]="M", "Medium", IF(Orders[[#This Row],[Roast Type]]="L", "Light", IF(Orders[[#This Row],[Roast Type]]="D", "Dark", "")))</f>
        <v>Dark</v>
      </c>
      <c r="P292" t="str">
        <f>_xlfn.XLOOKUP(Orders[[#This Row],[Customer ID]], customers!$A$1:$A$1001, customers!$I$1:$I$1001, ,0)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 customers!$G$1:$G$1001,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4"/>
        <v>16.5</v>
      </c>
      <c r="N293" t="str">
        <f>IF(Orders[[#This Row],[Coffee Type]]="Rob", "Robusta", IF(Orders[[#This Row],[Coffee Type]]="Exc", "Excelsa", IF(Orders[[#This Row],[Coffee Type]]="Ara", "Arabica", IF(Orders[[#This Row],[Coffee Type]]="Lib", "Liberica", ""))))</f>
        <v>Excelsa</v>
      </c>
      <c r="O293" t="str">
        <f>IF(Orders[[#This Row],[Roast Type]]="M", "Medium", IF(Orders[[#This Row],[Roast Type]]="L", "Light", IF(Orders[[#This Row],[Roast Type]]="D", "Dark", "")))</f>
        <v>Medium</v>
      </c>
      <c r="P293" t="str">
        <f>_xlfn.XLOOKUP(Orders[[#This Row],[Customer ID]], customers!$A$1:$A$1001, customers!$I$1:$I$1001, ,0)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 customers!$G$1:$G$1001,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4"/>
        <v>17.91</v>
      </c>
      <c r="N294" t="str">
        <f>IF(Orders[[#This Row],[Coffee Type]]="Rob", "Robusta", IF(Orders[[#This Row],[Coffee Type]]="Exc", "Excelsa", IF(Orders[[#This Row],[Coffee Type]]="Ara", "Arabica", IF(Orders[[#This Row],[Coffee Type]]="Lib", "Liberica", ""))))</f>
        <v>Arabica</v>
      </c>
      <c r="O294" t="str">
        <f>IF(Orders[[#This Row],[Roast Type]]="M", "Medium", IF(Orders[[#This Row],[Roast Type]]="L", "Light", IF(Orders[[#This Row],[Roast Type]]="D", "Dark", "")))</f>
        <v>Dark</v>
      </c>
      <c r="P294" t="str">
        <f>_xlfn.XLOOKUP(Orders[[#This Row],[Customer ID]], customers!$A$1:$A$1001, customers!$I$1:$I$1001, ,0)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 customers!$G$1:$G$1001,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4"/>
        <v>29.849999999999998</v>
      </c>
      <c r="N295" t="str">
        <f>IF(Orders[[#This Row],[Coffee Type]]="Rob", "Robusta", IF(Orders[[#This Row],[Coffee Type]]="Exc", "Excelsa", IF(Orders[[#This Row],[Coffee Type]]="Ara", "Arabica", IF(Orders[[#This Row],[Coffee Type]]="Lib", "Liberica", ""))))</f>
        <v>Arabica</v>
      </c>
      <c r="O295" t="str">
        <f>IF(Orders[[#This Row],[Roast Type]]="M", "Medium", IF(Orders[[#This Row],[Roast Type]]="L", "Light", IF(Orders[[#This Row],[Roast Type]]="D", "Dark", "")))</f>
        <v>Dark</v>
      </c>
      <c r="P295" t="str">
        <f>_xlfn.XLOOKUP(Orders[[#This Row],[Customer ID]], customers!$A$1:$A$1001, customers!$I$1:$I$1001, ,0)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 customers!$G$1:$G$1001,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4"/>
        <v>44.55</v>
      </c>
      <c r="N296" t="str">
        <f>IF(Orders[[#This Row],[Coffee Type]]="Rob", "Robusta", IF(Orders[[#This Row],[Coffee Type]]="Exc", "Excelsa", IF(Orders[[#This Row],[Coffee Type]]="Ara", "Arabica", IF(Orders[[#This Row],[Coffee Type]]="Lib", "Liberica", ""))))</f>
        <v>Excelsa</v>
      </c>
      <c r="O296" t="str">
        <f>IF(Orders[[#This Row],[Roast Type]]="M", "Medium", IF(Orders[[#This Row],[Roast Type]]="L", "Light", IF(Orders[[#This Row],[Roast Type]]="D", "Dark", "")))</f>
        <v>Light</v>
      </c>
      <c r="P296" t="str">
        <f>_xlfn.XLOOKUP(Orders[[#This Row],[Customer ID]], customers!$A$1:$A$1001, customers!$I$1:$I$1001, ,0)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 customers!$G$1:$G$1001,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4"/>
        <v>27.5</v>
      </c>
      <c r="N297" t="str">
        <f>IF(Orders[[#This Row],[Coffee Type]]="Rob", "Robusta", IF(Orders[[#This Row],[Coffee Type]]="Exc", "Excelsa", IF(Orders[[#This Row],[Coffee Type]]="Ara", "Arabica", IF(Orders[[#This Row],[Coffee Type]]="Lib", "Liberica", ""))))</f>
        <v>Excelsa</v>
      </c>
      <c r="O297" t="str">
        <f>IF(Orders[[#This Row],[Roast Type]]="M", "Medium", IF(Orders[[#This Row],[Roast Type]]="L", "Light", IF(Orders[[#This Row],[Roast Type]]="D", "Dark", "")))</f>
        <v>Medium</v>
      </c>
      <c r="P297" t="str">
        <f>_xlfn.XLOOKUP(Orders[[#This Row],[Customer ID]], customers!$A$1:$A$1001, customers!$I$1:$I$1001, ,0)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 customers!$G$1:$G$1001,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4"/>
        <v>35.82</v>
      </c>
      <c r="N298" t="str">
        <f>IF(Orders[[#This Row],[Coffee Type]]="Rob", "Robusta", IF(Orders[[#This Row],[Coffee Type]]="Exc", "Excelsa", IF(Orders[[#This Row],[Coffee Type]]="Ara", "Arabica", IF(Orders[[#This Row],[Coffee Type]]="Lib", "Liberica", ""))))</f>
        <v>Robusta</v>
      </c>
      <c r="O298" t="str">
        <f>IF(Orders[[#This Row],[Roast Type]]="M", "Medium", IF(Orders[[#This Row],[Roast Type]]="L", "Light", IF(Orders[[#This Row],[Roast Type]]="D", "Dark", "")))</f>
        <v>Medium</v>
      </c>
      <c r="P298" t="str">
        <f>_xlfn.XLOOKUP(Orders[[#This Row],[Customer ID]], customers!$A$1:$A$1001, customers!$I$1:$I$1001, ,0)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 customers!$G$1:$G$1001,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4"/>
        <v>16.11</v>
      </c>
      <c r="N299" t="str">
        <f>IF(Orders[[#This Row],[Coffee Type]]="Rob", "Robusta", IF(Orders[[#This Row],[Coffee Type]]="Exc", "Excelsa", IF(Orders[[#This Row],[Coffee Type]]="Ara", "Arabica", IF(Orders[[#This Row],[Coffee Type]]="Lib", "Liberica", ""))))</f>
        <v>Robusta</v>
      </c>
      <c r="O299" t="str">
        <f>IF(Orders[[#This Row],[Roast Type]]="M", "Medium", IF(Orders[[#This Row],[Roast Type]]="L", "Light", IF(Orders[[#This Row],[Roast Type]]="D", "Dark", "")))</f>
        <v>Dark</v>
      </c>
      <c r="P299" t="str">
        <f>_xlfn.XLOOKUP(Orders[[#This Row],[Customer ID]], customers!$A$1:$A$1001, customers!$I$1:$I$1001, ,0)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 customers!$G$1:$G$1001,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4"/>
        <v>26.73</v>
      </c>
      <c r="N300" t="str">
        <f>IF(Orders[[#This Row],[Coffee Type]]="Rob", "Robusta", IF(Orders[[#This Row],[Coffee Type]]="Exc", "Excelsa", IF(Orders[[#This Row],[Coffee Type]]="Ara", "Arabica", IF(Orders[[#This Row],[Coffee Type]]="Lib", "Liberica", ""))))</f>
        <v>Excelsa</v>
      </c>
      <c r="O300" t="str">
        <f>IF(Orders[[#This Row],[Roast Type]]="M", "Medium", IF(Orders[[#This Row],[Roast Type]]="L", "Light", IF(Orders[[#This Row],[Roast Type]]="D", "Dark", "")))</f>
        <v>Light</v>
      </c>
      <c r="P300" t="str">
        <f>_xlfn.XLOOKUP(Orders[[#This Row],[Customer ID]], customers!$A$1:$A$1001, customers!$I$1:$I$1001, ,0)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 customers!$G$1:$G$1001,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4"/>
        <v>204.92999999999995</v>
      </c>
      <c r="N301" t="str">
        <f>IF(Orders[[#This Row],[Coffee Type]]="Rob", "Robusta", IF(Orders[[#This Row],[Coffee Type]]="Exc", "Excelsa", IF(Orders[[#This Row],[Coffee Type]]="Ara", "Arabica", IF(Orders[[#This Row],[Coffee Type]]="Lib", "Liberica", ""))))</f>
        <v>Excelsa</v>
      </c>
      <c r="O301" t="str">
        <f>IF(Orders[[#This Row],[Roast Type]]="M", "Medium", IF(Orders[[#This Row],[Roast Type]]="L", "Light", IF(Orders[[#This Row],[Roast Type]]="D", "Dark", "")))</f>
        <v>Light</v>
      </c>
      <c r="P301" t="str">
        <f>_xlfn.XLOOKUP(Orders[[#This Row],[Customer ID]], customers!$A$1:$A$1001, customers!$I$1:$I$1001, ,0)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 customers!$G$1:$G$1001,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4"/>
        <v>38.849999999999994</v>
      </c>
      <c r="N302" t="str">
        <f>IF(Orders[[#This Row],[Coffee Type]]="Rob", "Robusta", IF(Orders[[#This Row],[Coffee Type]]="Exc", "Excelsa", IF(Orders[[#This Row],[Coffee Type]]="Ara", "Arabica", IF(Orders[[#This Row],[Coffee Type]]="Lib", "Liberica", ""))))</f>
        <v>Arabica</v>
      </c>
      <c r="O302" t="str">
        <f>IF(Orders[[#This Row],[Roast Type]]="M", "Medium", IF(Orders[[#This Row],[Roast Type]]="L", "Light", IF(Orders[[#This Row],[Roast Type]]="D", "Dark", "")))</f>
        <v>Light</v>
      </c>
      <c r="P302" t="str">
        <f>_xlfn.XLOOKUP(Orders[[#This Row],[Customer ID]], customers!$A$1:$A$1001, customers!$I$1:$I$1001, ,0)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 customers!$G$1:$G$1001,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4"/>
        <v>15.54</v>
      </c>
      <c r="N303" t="str">
        <f>IF(Orders[[#This Row],[Coffee Type]]="Rob", "Robusta", IF(Orders[[#This Row],[Coffee Type]]="Exc", "Excelsa", IF(Orders[[#This Row],[Coffee Type]]="Ara", "Arabica", IF(Orders[[#This Row],[Coffee Type]]="Lib", "Liberica", ""))))</f>
        <v>Liberica</v>
      </c>
      <c r="O303" t="str">
        <f>IF(Orders[[#This Row],[Roast Type]]="M", "Medium", IF(Orders[[#This Row],[Roast Type]]="L", "Light", IF(Orders[[#This Row],[Roast Type]]="D", "Dark", "")))</f>
        <v>Dark</v>
      </c>
      <c r="P303" t="str">
        <f>_xlfn.XLOOKUP(Orders[[#This Row],[Customer ID]], customers!$A$1:$A$1001, customers!$I$1:$I$1001, ,0)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 customers!$G$1:$G$1001,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4"/>
        <v>6.75</v>
      </c>
      <c r="N304" t="str">
        <f>IF(Orders[[#This Row],[Coffee Type]]="Rob", "Robusta", IF(Orders[[#This Row],[Coffee Type]]="Exc", "Excelsa", IF(Orders[[#This Row],[Coffee Type]]="Ara", "Arabica", IF(Orders[[#This Row],[Coffee Type]]="Lib", "Liberica", ""))))</f>
        <v>Arabica</v>
      </c>
      <c r="O304" t="str">
        <f>IF(Orders[[#This Row],[Roast Type]]="M", "Medium", IF(Orders[[#This Row],[Roast Type]]="L", "Light", IF(Orders[[#This Row],[Roast Type]]="D", "Dark", "")))</f>
        <v>Medium</v>
      </c>
      <c r="P304" t="str">
        <f>_xlfn.XLOOKUP(Orders[[#This Row],[Customer ID]], customers!$A$1:$A$1001, customers!$I$1:$I$1001, ,0)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 customers!$G$1:$G$1001,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4"/>
        <v>111.78</v>
      </c>
      <c r="N305" t="str">
        <f>IF(Orders[[#This Row],[Coffee Type]]="Rob", "Robusta", IF(Orders[[#This Row],[Coffee Type]]="Exc", "Excelsa", IF(Orders[[#This Row],[Coffee Type]]="Ara", "Arabica", IF(Orders[[#This Row],[Coffee Type]]="Lib", "Liberica", ""))))</f>
        <v>Excelsa</v>
      </c>
      <c r="O305" t="str">
        <f>IF(Orders[[#This Row],[Roast Type]]="M", "Medium", IF(Orders[[#This Row],[Roast Type]]="L", "Light", IF(Orders[[#This Row],[Roast Type]]="D", "Dark", "")))</f>
        <v>Dark</v>
      </c>
      <c r="P305" t="str">
        <f>_xlfn.XLOOKUP(Orders[[#This Row],[Customer ID]], customers!$A$1:$A$1001, customers!$I$1:$I$1001, ,0)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 customers!$G$1:$G$1001,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4"/>
        <v>3.8849999999999998</v>
      </c>
      <c r="N306" t="str">
        <f>IF(Orders[[#This Row],[Coffee Type]]="Rob", "Robusta", IF(Orders[[#This Row],[Coffee Type]]="Exc", "Excelsa", IF(Orders[[#This Row],[Coffee Type]]="Ara", "Arabica", IF(Orders[[#This Row],[Coffee Type]]="Lib", "Liberica", ""))))</f>
        <v>Arabica</v>
      </c>
      <c r="O306" t="str">
        <f>IF(Orders[[#This Row],[Roast Type]]="M", "Medium", IF(Orders[[#This Row],[Roast Type]]="L", "Light", IF(Orders[[#This Row],[Roast Type]]="D", "Dark", "")))</f>
        <v>Light</v>
      </c>
      <c r="P306" t="str">
        <f>_xlfn.XLOOKUP(Orders[[#This Row],[Customer ID]], customers!$A$1:$A$1001, customers!$I$1:$I$1001, ,0)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 customers!$G$1:$G$1001,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4"/>
        <v>21.825000000000003</v>
      </c>
      <c r="N307" t="str">
        <f>IF(Orders[[#This Row],[Coffee Type]]="Rob", "Robusta", IF(Orders[[#This Row],[Coffee Type]]="Exc", "Excelsa", IF(Orders[[#This Row],[Coffee Type]]="Ara", "Arabica", IF(Orders[[#This Row],[Coffee Type]]="Lib", "Liberica", ""))))</f>
        <v>Liberica</v>
      </c>
      <c r="O307" t="str">
        <f>IF(Orders[[#This Row],[Roast Type]]="M", "Medium", IF(Orders[[#This Row],[Roast Type]]="L", "Light", IF(Orders[[#This Row],[Roast Type]]="D", "Dark", "")))</f>
        <v>Medium</v>
      </c>
      <c r="P307" t="str">
        <f>_xlfn.XLOOKUP(Orders[[#This Row],[Customer ID]], customers!$A$1:$A$1001, customers!$I$1:$I$1001, ,0)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 customers!$G$1:$G$1001,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4"/>
        <v>14.924999999999999</v>
      </c>
      <c r="N308" t="str">
        <f>IF(Orders[[#This Row],[Coffee Type]]="Rob", "Robusta", IF(Orders[[#This Row],[Coffee Type]]="Exc", "Excelsa", IF(Orders[[#This Row],[Coffee Type]]="Ara", "Arabica", IF(Orders[[#This Row],[Coffee Type]]="Lib", "Liberica", ""))))</f>
        <v>Robusta</v>
      </c>
      <c r="O308" t="str">
        <f>IF(Orders[[#This Row],[Roast Type]]="M", "Medium", IF(Orders[[#This Row],[Roast Type]]="L", "Light", IF(Orders[[#This Row],[Roast Type]]="D", "Dark", "")))</f>
        <v>Medium</v>
      </c>
      <c r="P308" t="str">
        <f>_xlfn.XLOOKUP(Orders[[#This Row],[Customer ID]], customers!$A$1:$A$1001, customers!$I$1:$I$1001, ,0)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 customers!$G$1:$G$1001,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4"/>
        <v>33.75</v>
      </c>
      <c r="N309" t="str">
        <f>IF(Orders[[#This Row],[Coffee Type]]="Rob", "Robusta", IF(Orders[[#This Row],[Coffee Type]]="Exc", "Excelsa", IF(Orders[[#This Row],[Coffee Type]]="Ara", "Arabica", IF(Orders[[#This Row],[Coffee Type]]="Lib", "Liberica", ""))))</f>
        <v>Arabica</v>
      </c>
      <c r="O309" t="str">
        <f>IF(Orders[[#This Row],[Roast Type]]="M", "Medium", IF(Orders[[#This Row],[Roast Type]]="L", "Light", IF(Orders[[#This Row],[Roast Type]]="D", "Dark", "")))</f>
        <v>Medium</v>
      </c>
      <c r="P309" t="str">
        <f>_xlfn.XLOOKUP(Orders[[#This Row],[Customer ID]], customers!$A$1:$A$1001, customers!$I$1:$I$1001, ,0)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 customers!$G$1:$G$1001,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4"/>
        <v>33.75</v>
      </c>
      <c r="N310" t="str">
        <f>IF(Orders[[#This Row],[Coffee Type]]="Rob", "Robusta", IF(Orders[[#This Row],[Coffee Type]]="Exc", "Excelsa", IF(Orders[[#This Row],[Coffee Type]]="Ara", "Arabica", IF(Orders[[#This Row],[Coffee Type]]="Lib", "Liberica", ""))))</f>
        <v>Arabica</v>
      </c>
      <c r="O310" t="str">
        <f>IF(Orders[[#This Row],[Roast Type]]="M", "Medium", IF(Orders[[#This Row],[Roast Type]]="L", "Light", IF(Orders[[#This Row],[Roast Type]]="D", "Dark", "")))</f>
        <v>Medium</v>
      </c>
      <c r="P310" t="str">
        <f>_xlfn.XLOOKUP(Orders[[#This Row],[Customer ID]], customers!$A$1:$A$1001, customers!$I$1:$I$1001, ,0)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 customers!$G$1:$G$1001,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4"/>
        <v>26.19</v>
      </c>
      <c r="N311" t="str">
        <f>IF(Orders[[#This Row],[Coffee Type]]="Rob", "Robusta", IF(Orders[[#This Row],[Coffee Type]]="Exc", "Excelsa", IF(Orders[[#This Row],[Coffee Type]]="Ara", "Arabica", IF(Orders[[#This Row],[Coffee Type]]="Lib", "Liberica", ""))))</f>
        <v>Liberica</v>
      </c>
      <c r="O311" t="str">
        <f>IF(Orders[[#This Row],[Roast Type]]="M", "Medium", IF(Orders[[#This Row],[Roast Type]]="L", "Light", IF(Orders[[#This Row],[Roast Type]]="D", "Dark", "")))</f>
        <v>Medium</v>
      </c>
      <c r="P311" t="str">
        <f>_xlfn.XLOOKUP(Orders[[#This Row],[Customer ID]], customers!$A$1:$A$1001, customers!$I$1:$I$1001, ,0)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 customers!$G$1:$G$1001,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4"/>
        <v>14.85</v>
      </c>
      <c r="N312" t="str">
        <f>IF(Orders[[#This Row],[Coffee Type]]="Rob", "Robusta", IF(Orders[[#This Row],[Coffee Type]]="Exc", "Excelsa", IF(Orders[[#This Row],[Coffee Type]]="Ara", "Arabica", IF(Orders[[#This Row],[Coffee Type]]="Lib", "Liberica", ""))))</f>
        <v>Excelsa</v>
      </c>
      <c r="O312" t="str">
        <f>IF(Orders[[#This Row],[Roast Type]]="M", "Medium", IF(Orders[[#This Row],[Roast Type]]="L", "Light", IF(Orders[[#This Row],[Roast Type]]="D", "Dark", "")))</f>
        <v>Light</v>
      </c>
      <c r="P312" t="str">
        <f>_xlfn.XLOOKUP(Orders[[#This Row],[Customer ID]], customers!$A$1:$A$1001, customers!$I$1:$I$1001, ,0)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 customers!$G$1:$G$1001,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4"/>
        <v>189.74999999999997</v>
      </c>
      <c r="N313" t="str">
        <f>IF(Orders[[#This Row],[Coffee Type]]="Rob", "Robusta", IF(Orders[[#This Row],[Coffee Type]]="Exc", "Excelsa", IF(Orders[[#This Row],[Coffee Type]]="Ara", "Arabica", IF(Orders[[#This Row],[Coffee Type]]="Lib", "Liberica", ""))))</f>
        <v>Excelsa</v>
      </c>
      <c r="O313" t="str">
        <f>IF(Orders[[#This Row],[Roast Type]]="M", "Medium", IF(Orders[[#This Row],[Roast Type]]="L", "Light", IF(Orders[[#This Row],[Roast Type]]="D", "Dark", "")))</f>
        <v>Medium</v>
      </c>
      <c r="P313" t="str">
        <f>_xlfn.XLOOKUP(Orders[[#This Row],[Customer ID]], customers!$A$1:$A$1001, customers!$I$1:$I$1001, ,0)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 customers!$G$1:$G$1001,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4"/>
        <v>5.97</v>
      </c>
      <c r="N314" t="str">
        <f>IF(Orders[[#This Row],[Coffee Type]]="Rob", "Robusta", IF(Orders[[#This Row],[Coffee Type]]="Exc", "Excelsa", IF(Orders[[#This Row],[Coffee Type]]="Ara", "Arabica", IF(Orders[[#This Row],[Coffee Type]]="Lib", "Liberica", ""))))</f>
        <v>Robusta</v>
      </c>
      <c r="O314" t="str">
        <f>IF(Orders[[#This Row],[Roast Type]]="M", "Medium", IF(Orders[[#This Row],[Roast Type]]="L", "Light", IF(Orders[[#This Row],[Roast Type]]="D", "Dark", "")))</f>
        <v>Medium</v>
      </c>
      <c r="P314" t="str">
        <f>_xlfn.XLOOKUP(Orders[[#This Row],[Customer ID]], customers!$A$1:$A$1001, customers!$I$1:$I$1001, ,0)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 customers!$G$1:$G$1001,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4"/>
        <v>29.849999999999998</v>
      </c>
      <c r="N315" t="str">
        <f>IF(Orders[[#This Row],[Coffee Type]]="Rob", "Robusta", IF(Orders[[#This Row],[Coffee Type]]="Exc", "Excelsa", IF(Orders[[#This Row],[Coffee Type]]="Ara", "Arabica", IF(Orders[[#This Row],[Coffee Type]]="Lib", "Liberica", ""))))</f>
        <v>Robusta</v>
      </c>
      <c r="O315" t="str">
        <f>IF(Orders[[#This Row],[Roast Type]]="M", "Medium", IF(Orders[[#This Row],[Roast Type]]="L", "Light", IF(Orders[[#This Row],[Roast Type]]="D", "Dark", "")))</f>
        <v>Medium</v>
      </c>
      <c r="P315" t="str">
        <f>_xlfn.XLOOKUP(Orders[[#This Row],[Customer ID]], customers!$A$1:$A$1001, customers!$I$1:$I$1001, ,0)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 customers!$G$1:$G$1001,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4"/>
        <v>44.75</v>
      </c>
      <c r="N316" t="str">
        <f>IF(Orders[[#This Row],[Coffee Type]]="Rob", "Robusta", IF(Orders[[#This Row],[Coffee Type]]="Exc", "Excelsa", IF(Orders[[#This Row],[Coffee Type]]="Ara", "Arabica", IF(Orders[[#This Row],[Coffee Type]]="Lib", "Liberica", ""))))</f>
        <v>Robusta</v>
      </c>
      <c r="O316" t="str">
        <f>IF(Orders[[#This Row],[Roast Type]]="M", "Medium", IF(Orders[[#This Row],[Roast Type]]="L", "Light", IF(Orders[[#This Row],[Roast Type]]="D", "Dark", "")))</f>
        <v>Dark</v>
      </c>
      <c r="P316" t="str">
        <f>_xlfn.XLOOKUP(Orders[[#This Row],[Customer ID]], customers!$A$1:$A$1001, customers!$I$1:$I$1001, ,0)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 customers!$G$1:$G$1001,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4"/>
        <v>34.154999999999994</v>
      </c>
      <c r="N317" t="str">
        <f>IF(Orders[[#This Row],[Coffee Type]]="Rob", "Robusta", IF(Orders[[#This Row],[Coffee Type]]="Exc", "Excelsa", IF(Orders[[#This Row],[Coffee Type]]="Ara", "Arabica", IF(Orders[[#This Row],[Coffee Type]]="Lib", "Liberica", ""))))</f>
        <v>Excelsa</v>
      </c>
      <c r="O317" t="str">
        <f>IF(Orders[[#This Row],[Roast Type]]="M", "Medium", IF(Orders[[#This Row],[Roast Type]]="L", "Light", IF(Orders[[#This Row],[Roast Type]]="D", "Dark", "")))</f>
        <v>Light</v>
      </c>
      <c r="P317" t="str">
        <f>_xlfn.XLOOKUP(Orders[[#This Row],[Customer ID]], customers!$A$1:$A$1001, customers!$I$1:$I$1001, ,0)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 customers!$G$1:$G$1001,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4"/>
        <v>204.92999999999995</v>
      </c>
      <c r="N318" t="str">
        <f>IF(Orders[[#This Row],[Coffee Type]]="Rob", "Robusta", IF(Orders[[#This Row],[Coffee Type]]="Exc", "Excelsa", IF(Orders[[#This Row],[Coffee Type]]="Ara", "Arabica", IF(Orders[[#This Row],[Coffee Type]]="Lib", "Liberica", ""))))</f>
        <v>Excelsa</v>
      </c>
      <c r="O318" t="str">
        <f>IF(Orders[[#This Row],[Roast Type]]="M", "Medium", IF(Orders[[#This Row],[Roast Type]]="L", "Light", IF(Orders[[#This Row],[Roast Type]]="D", "Dark", "")))</f>
        <v>Light</v>
      </c>
      <c r="P318" t="str">
        <f>_xlfn.XLOOKUP(Orders[[#This Row],[Customer ID]], customers!$A$1:$A$1001, customers!$I$1:$I$1001, ,0)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 customers!$G$1:$G$1001,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4"/>
        <v>21.87</v>
      </c>
      <c r="N319" t="str">
        <f>IF(Orders[[#This Row],[Coffee Type]]="Rob", "Robusta", IF(Orders[[#This Row],[Coffee Type]]="Exc", "Excelsa", IF(Orders[[#This Row],[Coffee Type]]="Ara", "Arabica", IF(Orders[[#This Row],[Coffee Type]]="Lib", "Liberica", ""))))</f>
        <v>Excelsa</v>
      </c>
      <c r="O319" t="str">
        <f>IF(Orders[[#This Row],[Roast Type]]="M", "Medium", IF(Orders[[#This Row],[Roast Type]]="L", "Light", IF(Orders[[#This Row],[Roast Type]]="D", "Dark", "")))</f>
        <v>Dark</v>
      </c>
      <c r="P319" t="str">
        <f>_xlfn.XLOOKUP(Orders[[#This Row],[Customer ID]], customers!$A$1:$A$1001, customers!$I$1:$I$1001, ,0)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 customers!$G$1:$G$1001,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4"/>
        <v>51.749999999999993</v>
      </c>
      <c r="N320" t="str">
        <f>IF(Orders[[#This Row],[Coffee Type]]="Rob", "Robusta", IF(Orders[[#This Row],[Coffee Type]]="Exc", "Excelsa", IF(Orders[[#This Row],[Coffee Type]]="Ara", "Arabica", IF(Orders[[#This Row],[Coffee Type]]="Lib", "Liberica", ""))))</f>
        <v>Arabica</v>
      </c>
      <c r="O320" t="str">
        <f>IF(Orders[[#This Row],[Roast Type]]="M", "Medium", IF(Orders[[#This Row],[Roast Type]]="L", "Light", IF(Orders[[#This Row],[Roast Type]]="D", "Dark", "")))</f>
        <v>Medium</v>
      </c>
      <c r="P320" t="str">
        <f>_xlfn.XLOOKUP(Orders[[#This Row],[Customer ID]], customers!$A$1:$A$1001, customers!$I$1:$I$1001, ,0)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 customers!$G$1:$G$1001,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4"/>
        <v>8.25</v>
      </c>
      <c r="N321" t="str">
        <f>IF(Orders[[#This Row],[Coffee Type]]="Rob", "Robusta", IF(Orders[[#This Row],[Coffee Type]]="Exc", "Excelsa", IF(Orders[[#This Row],[Coffee Type]]="Ara", "Arabica", IF(Orders[[#This Row],[Coffee Type]]="Lib", "Liberica", ""))))</f>
        <v>Excelsa</v>
      </c>
      <c r="O321" t="str">
        <f>IF(Orders[[#This Row],[Roast Type]]="M", "Medium", IF(Orders[[#This Row],[Roast Type]]="L", "Light", IF(Orders[[#This Row],[Roast Type]]="D", "Dark", "")))</f>
        <v>Medium</v>
      </c>
      <c r="P321" t="str">
        <f>_xlfn.XLOOKUP(Orders[[#This Row],[Customer ID]], customers!$A$1:$A$1001, customers!$I$1:$I$1001, ,0)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 customers!$G$1:$G$1001,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4"/>
        <v>19.424999999999997</v>
      </c>
      <c r="N322" t="str">
        <f>IF(Orders[[#This Row],[Coffee Type]]="Rob", "Robusta", IF(Orders[[#This Row],[Coffee Type]]="Exc", "Excelsa", IF(Orders[[#This Row],[Coffee Type]]="Ara", "Arabica", IF(Orders[[#This Row],[Coffee Type]]="Lib", "Liberica", ""))))</f>
        <v>Arabica</v>
      </c>
      <c r="O322" t="str">
        <f>IF(Orders[[#This Row],[Roast Type]]="M", "Medium", IF(Orders[[#This Row],[Roast Type]]="L", "Light", IF(Orders[[#This Row],[Roast Type]]="D", "Dark", "")))</f>
        <v>Light</v>
      </c>
      <c r="P322" t="str">
        <f>_xlfn.XLOOKUP(Orders[[#This Row],[Customer ID]], customers!$A$1:$A$1001, customers!$I$1:$I$1001, ,0)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 customers!$G$1:$G$1001,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5">L323*E323</f>
        <v>20.25</v>
      </c>
      <c r="N323" t="str">
        <f>IF(Orders[[#This Row],[Coffee Type]]="Rob", "Robusta", IF(Orders[[#This Row],[Coffee Type]]="Exc", "Excelsa", IF(Orders[[#This Row],[Coffee Type]]="Ara", "Arabica", IF(Orders[[#This Row],[Coffee Type]]="Lib", "Liberica", ""))))</f>
        <v>Arabica</v>
      </c>
      <c r="O323" t="str">
        <f>IF(Orders[[#This Row],[Roast Type]]="M", "Medium", IF(Orders[[#This Row],[Roast Type]]="L", "Light", IF(Orders[[#This Row],[Roast Type]]="D", "Dark", "")))</f>
        <v>Medium</v>
      </c>
      <c r="P323" t="str">
        <f>_xlfn.XLOOKUP(Orders[[#This Row],[Customer ID]], customers!$A$1:$A$1001, customers!$I$1:$I$1001, ,0)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 customers!$G$1:$G$1001,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5"/>
        <v>23.31</v>
      </c>
      <c r="N324" t="str">
        <f>IF(Orders[[#This Row],[Coffee Type]]="Rob", "Robusta", IF(Orders[[#This Row],[Coffee Type]]="Exc", "Excelsa", IF(Orders[[#This Row],[Coffee Type]]="Ara", "Arabica", IF(Orders[[#This Row],[Coffee Type]]="Lib", "Liberica", ""))))</f>
        <v>Liberica</v>
      </c>
      <c r="O324" t="str">
        <f>IF(Orders[[#This Row],[Roast Type]]="M", "Medium", IF(Orders[[#This Row],[Roast Type]]="L", "Light", IF(Orders[[#This Row],[Roast Type]]="D", "Dark", "")))</f>
        <v>Dark</v>
      </c>
      <c r="P324" t="str">
        <f>_xlfn.XLOOKUP(Orders[[#This Row],[Customer ID]], customers!$A$1:$A$1001, customers!$I$1:$I$1001, ,0)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 customers!$G$1:$G$1001,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5"/>
        <v>18.225000000000001</v>
      </c>
      <c r="N325" t="str">
        <f>IF(Orders[[#This Row],[Coffee Type]]="Rob", "Robusta", IF(Orders[[#This Row],[Coffee Type]]="Exc", "Excelsa", IF(Orders[[#This Row],[Coffee Type]]="Ara", "Arabica", IF(Orders[[#This Row],[Coffee Type]]="Lib", "Liberica", ""))))</f>
        <v>Excelsa</v>
      </c>
      <c r="O325" t="str">
        <f>IF(Orders[[#This Row],[Roast Type]]="M", "Medium", IF(Orders[[#This Row],[Roast Type]]="L", "Light", IF(Orders[[#This Row],[Roast Type]]="D", "Dark", "")))</f>
        <v>Dark</v>
      </c>
      <c r="P325" t="str">
        <f>_xlfn.XLOOKUP(Orders[[#This Row],[Customer ID]], customers!$A$1:$A$1001, customers!$I$1:$I$1001, ,0)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 customers!$G$1:$G$1001,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5"/>
        <v>13.75</v>
      </c>
      <c r="N326" t="str">
        <f>IF(Orders[[#This Row],[Coffee Type]]="Rob", "Robusta", IF(Orders[[#This Row],[Coffee Type]]="Exc", "Excelsa", IF(Orders[[#This Row],[Coffee Type]]="Ara", "Arabica", IF(Orders[[#This Row],[Coffee Type]]="Lib", "Liberica", ""))))</f>
        <v>Excelsa</v>
      </c>
      <c r="O326" t="str">
        <f>IF(Orders[[#This Row],[Roast Type]]="M", "Medium", IF(Orders[[#This Row],[Roast Type]]="L", "Light", IF(Orders[[#This Row],[Roast Type]]="D", "Dark", "")))</f>
        <v>Medium</v>
      </c>
      <c r="P326" t="str">
        <f>_xlfn.XLOOKUP(Orders[[#This Row],[Customer ID]], customers!$A$1:$A$1001, customers!$I$1:$I$1001, ,0)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 customers!$G$1:$G$1001,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5"/>
        <v>29.784999999999997</v>
      </c>
      <c r="N327" t="str">
        <f>IF(Orders[[#This Row],[Coffee Type]]="Rob", "Robusta", IF(Orders[[#This Row],[Coffee Type]]="Exc", "Excelsa", IF(Orders[[#This Row],[Coffee Type]]="Ara", "Arabica", IF(Orders[[#This Row],[Coffee Type]]="Lib", "Liberica", ""))))</f>
        <v>Arabica</v>
      </c>
      <c r="O327" t="str">
        <f>IF(Orders[[#This Row],[Roast Type]]="M", "Medium", IF(Orders[[#This Row],[Roast Type]]="L", "Light", IF(Orders[[#This Row],[Roast Type]]="D", "Dark", "")))</f>
        <v>Light</v>
      </c>
      <c r="P327" t="str">
        <f>_xlfn.XLOOKUP(Orders[[#This Row],[Customer ID]], customers!$A$1:$A$1001, customers!$I$1:$I$1001, ,0)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 customers!$G$1:$G$1001,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5"/>
        <v>44.75</v>
      </c>
      <c r="N328" t="str">
        <f>IF(Orders[[#This Row],[Coffee Type]]="Rob", "Robusta", IF(Orders[[#This Row],[Coffee Type]]="Exc", "Excelsa", IF(Orders[[#This Row],[Coffee Type]]="Ara", "Arabica", IF(Orders[[#This Row],[Coffee Type]]="Lib", "Liberica", ""))))</f>
        <v>Robusta</v>
      </c>
      <c r="O328" t="str">
        <f>IF(Orders[[#This Row],[Roast Type]]="M", "Medium", IF(Orders[[#This Row],[Roast Type]]="L", "Light", IF(Orders[[#This Row],[Roast Type]]="D", "Dark", "")))</f>
        <v>Dark</v>
      </c>
      <c r="P328" t="str">
        <f>_xlfn.XLOOKUP(Orders[[#This Row],[Customer ID]], customers!$A$1:$A$1001, customers!$I$1:$I$1001, ,0)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 customers!$G$1:$G$1001,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5"/>
        <v>44.75</v>
      </c>
      <c r="N329" t="str">
        <f>IF(Orders[[#This Row],[Coffee Type]]="Rob", "Robusta", IF(Orders[[#This Row],[Coffee Type]]="Exc", "Excelsa", IF(Orders[[#This Row],[Coffee Type]]="Ara", "Arabica", IF(Orders[[#This Row],[Coffee Type]]="Lib", "Liberica", ""))))</f>
        <v>Robusta</v>
      </c>
      <c r="O329" t="str">
        <f>IF(Orders[[#This Row],[Roast Type]]="M", "Medium", IF(Orders[[#This Row],[Roast Type]]="L", "Light", IF(Orders[[#This Row],[Roast Type]]="D", "Dark", "")))</f>
        <v>Dark</v>
      </c>
      <c r="P329" t="str">
        <f>_xlfn.XLOOKUP(Orders[[#This Row],[Customer ID]], customers!$A$1:$A$1001, customers!$I$1:$I$1001, ,0)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 customers!$G$1:$G$1001,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5"/>
        <v>38.04</v>
      </c>
      <c r="N330" t="str">
        <f>IF(Orders[[#This Row],[Coffee Type]]="Rob", "Robusta", IF(Orders[[#This Row],[Coffee Type]]="Exc", "Excelsa", IF(Orders[[#This Row],[Coffee Type]]="Ara", "Arabica", IF(Orders[[#This Row],[Coffee Type]]="Lib", "Liberica", ""))))</f>
        <v>Liberica</v>
      </c>
      <c r="O330" t="str">
        <f>IF(Orders[[#This Row],[Roast Type]]="M", "Medium", IF(Orders[[#This Row],[Roast Type]]="L", "Light", IF(Orders[[#This Row],[Roast Type]]="D", "Dark", "")))</f>
        <v>Light</v>
      </c>
      <c r="P330" t="str">
        <f>_xlfn.XLOOKUP(Orders[[#This Row],[Customer ID]], customers!$A$1:$A$1001, customers!$I$1:$I$1001, ,0)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 customers!$G$1:$G$1001,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5"/>
        <v>21.479999999999997</v>
      </c>
      <c r="N331" t="str">
        <f>IF(Orders[[#This Row],[Coffee Type]]="Rob", "Robusta", IF(Orders[[#This Row],[Coffee Type]]="Exc", "Excelsa", IF(Orders[[#This Row],[Coffee Type]]="Ara", "Arabica", IF(Orders[[#This Row],[Coffee Type]]="Lib", "Liberica", ""))))</f>
        <v>Robusta</v>
      </c>
      <c r="O331" t="str">
        <f>IF(Orders[[#This Row],[Roast Type]]="M", "Medium", IF(Orders[[#This Row],[Roast Type]]="L", "Light", IF(Orders[[#This Row],[Roast Type]]="D", "Dark", "")))</f>
        <v>Dark</v>
      </c>
      <c r="P331" t="str">
        <f>_xlfn.XLOOKUP(Orders[[#This Row],[Customer ID]], customers!$A$1:$A$1001, customers!$I$1:$I$1001, ,0)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 customers!$G$1:$G$1001,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5"/>
        <v>16.11</v>
      </c>
      <c r="N332" t="str">
        <f>IF(Orders[[#This Row],[Coffee Type]]="Rob", "Robusta", IF(Orders[[#This Row],[Coffee Type]]="Exc", "Excelsa", IF(Orders[[#This Row],[Coffee Type]]="Ara", "Arabica", IF(Orders[[#This Row],[Coffee Type]]="Lib", "Liberica", ""))))</f>
        <v>Robusta</v>
      </c>
      <c r="O332" t="str">
        <f>IF(Orders[[#This Row],[Roast Type]]="M", "Medium", IF(Orders[[#This Row],[Roast Type]]="L", "Light", IF(Orders[[#This Row],[Roast Type]]="D", "Dark", "")))</f>
        <v>Dark</v>
      </c>
      <c r="P332" t="str">
        <f>_xlfn.XLOOKUP(Orders[[#This Row],[Customer ID]], customers!$A$1:$A$1001, customers!$I$1:$I$1001, ,0)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 customers!$G$1:$G$1001,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5"/>
        <v>22.884999999999998</v>
      </c>
      <c r="N333" t="str">
        <f>IF(Orders[[#This Row],[Coffee Type]]="Rob", "Robusta", IF(Orders[[#This Row],[Coffee Type]]="Exc", "Excelsa", IF(Orders[[#This Row],[Coffee Type]]="Ara", "Arabica", IF(Orders[[#This Row],[Coffee Type]]="Lib", "Liberica", ""))))</f>
        <v>Robusta</v>
      </c>
      <c r="O333" t="str">
        <f>IF(Orders[[#This Row],[Roast Type]]="M", "Medium", IF(Orders[[#This Row],[Roast Type]]="L", "Light", IF(Orders[[#This Row],[Roast Type]]="D", "Dark", "")))</f>
        <v>Medium</v>
      </c>
      <c r="P333" t="str">
        <f>_xlfn.XLOOKUP(Orders[[#This Row],[Customer ID]], customers!$A$1:$A$1001, customers!$I$1:$I$1001, ,0)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 customers!$G$1:$G$1001,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5"/>
        <v>17.91</v>
      </c>
      <c r="N334" t="str">
        <f>IF(Orders[[#This Row],[Coffee Type]]="Rob", "Robusta", IF(Orders[[#This Row],[Coffee Type]]="Exc", "Excelsa", IF(Orders[[#This Row],[Coffee Type]]="Ara", "Arabica", IF(Orders[[#This Row],[Coffee Type]]="Lib", "Liberica", ""))))</f>
        <v>Arabica</v>
      </c>
      <c r="O334" t="str">
        <f>IF(Orders[[#This Row],[Roast Type]]="M", "Medium", IF(Orders[[#This Row],[Roast Type]]="L", "Light", IF(Orders[[#This Row],[Roast Type]]="D", "Dark", "")))</f>
        <v>Dark</v>
      </c>
      <c r="P334" t="str">
        <f>_xlfn.XLOOKUP(Orders[[#This Row],[Customer ID]], customers!$A$1:$A$1001, customers!$I$1:$I$1001, ,0)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 customers!$G$1:$G$1001,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5"/>
        <v>23.88</v>
      </c>
      <c r="N335" t="str">
        <f>IF(Orders[[#This Row],[Coffee Type]]="Rob", "Robusta", IF(Orders[[#This Row],[Coffee Type]]="Exc", "Excelsa", IF(Orders[[#This Row],[Coffee Type]]="Ara", "Arabica", IF(Orders[[#This Row],[Coffee Type]]="Lib", "Liberica", ""))))</f>
        <v>Robusta</v>
      </c>
      <c r="O335" t="str">
        <f>IF(Orders[[#This Row],[Roast Type]]="M", "Medium", IF(Orders[[#This Row],[Roast Type]]="L", "Light", IF(Orders[[#This Row],[Roast Type]]="D", "Dark", "")))</f>
        <v>Medium</v>
      </c>
      <c r="P335" t="str">
        <f>_xlfn.XLOOKUP(Orders[[#This Row],[Customer ID]], customers!$A$1:$A$1001, customers!$I$1:$I$1001, ,0)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 customers!$G$1:$G$1001,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5"/>
        <v>59.75</v>
      </c>
      <c r="N336" t="str">
        <f>IF(Orders[[#This Row],[Coffee Type]]="Rob", "Robusta", IF(Orders[[#This Row],[Coffee Type]]="Exc", "Excelsa", IF(Orders[[#This Row],[Coffee Type]]="Ara", "Arabica", IF(Orders[[#This Row],[Coffee Type]]="Lib", "Liberica", ""))))</f>
        <v>Robusta</v>
      </c>
      <c r="O336" t="str">
        <f>IF(Orders[[#This Row],[Roast Type]]="M", "Medium", IF(Orders[[#This Row],[Roast Type]]="L", "Light", IF(Orders[[#This Row],[Roast Type]]="D", "Dark", "")))</f>
        <v>Light</v>
      </c>
      <c r="P336" t="str">
        <f>_xlfn.XLOOKUP(Orders[[#This Row],[Customer ID]], customers!$A$1:$A$1001, customers!$I$1:$I$1001, ,0)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 customers!$G$1:$G$1001,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5"/>
        <v>28.53</v>
      </c>
      <c r="N337" t="str">
        <f>IF(Orders[[#This Row],[Coffee Type]]="Rob", "Robusta", IF(Orders[[#This Row],[Coffee Type]]="Exc", "Excelsa", IF(Orders[[#This Row],[Coffee Type]]="Ara", "Arabica", IF(Orders[[#This Row],[Coffee Type]]="Lib", "Liberica", ""))))</f>
        <v>Liberica</v>
      </c>
      <c r="O337" t="str">
        <f>IF(Orders[[#This Row],[Roast Type]]="M", "Medium", IF(Orders[[#This Row],[Roast Type]]="L", "Light", IF(Orders[[#This Row],[Roast Type]]="D", "Dark", "")))</f>
        <v>Light</v>
      </c>
      <c r="P337" t="str">
        <f>_xlfn.XLOOKUP(Orders[[#This Row],[Customer ID]], customers!$A$1:$A$1001, customers!$I$1:$I$1001, ,0)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 customers!$G$1:$G$1001,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5"/>
        <v>45</v>
      </c>
      <c r="N338" t="str">
        <f>IF(Orders[[#This Row],[Coffee Type]]="Rob", "Robusta", IF(Orders[[#This Row],[Coffee Type]]="Exc", "Excelsa", IF(Orders[[#This Row],[Coffee Type]]="Ara", "Arabica", IF(Orders[[#This Row],[Coffee Type]]="Lib", "Liberica", ""))))</f>
        <v>Arabica</v>
      </c>
      <c r="O338" t="str">
        <f>IF(Orders[[#This Row],[Roast Type]]="M", "Medium", IF(Orders[[#This Row],[Roast Type]]="L", "Light", IF(Orders[[#This Row],[Roast Type]]="D", "Dark", "")))</f>
        <v>Medium</v>
      </c>
      <c r="P338" t="str">
        <f>_xlfn.XLOOKUP(Orders[[#This Row],[Customer ID]], customers!$A$1:$A$1001, customers!$I$1:$I$1001, ,0)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 customers!$G$1:$G$1001,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5"/>
        <v>55.89</v>
      </c>
      <c r="N339" t="str">
        <f>IF(Orders[[#This Row],[Coffee Type]]="Rob", "Robusta", IF(Orders[[#This Row],[Coffee Type]]="Exc", "Excelsa", IF(Orders[[#This Row],[Coffee Type]]="Ara", "Arabica", IF(Orders[[#This Row],[Coffee Type]]="Lib", "Liberica", ""))))</f>
        <v>Excelsa</v>
      </c>
      <c r="O339" t="str">
        <f>IF(Orders[[#This Row],[Roast Type]]="M", "Medium", IF(Orders[[#This Row],[Roast Type]]="L", "Light", IF(Orders[[#This Row],[Roast Type]]="D", "Dark", "")))</f>
        <v>Dark</v>
      </c>
      <c r="P339" t="str">
        <f>_xlfn.XLOOKUP(Orders[[#This Row],[Customer ID]], customers!$A$1:$A$1001, customers!$I$1:$I$1001, ,0)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 customers!$G$1:$G$1001,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5"/>
        <v>59.4</v>
      </c>
      <c r="N340" t="str">
        <f>IF(Orders[[#This Row],[Coffee Type]]="Rob", "Robusta", IF(Orders[[#This Row],[Coffee Type]]="Exc", "Excelsa", IF(Orders[[#This Row],[Coffee Type]]="Ara", "Arabica", IF(Orders[[#This Row],[Coffee Type]]="Lib", "Liberica", ""))))</f>
        <v>Excelsa</v>
      </c>
      <c r="O340" t="str">
        <f>IF(Orders[[#This Row],[Roast Type]]="M", "Medium", IF(Orders[[#This Row],[Roast Type]]="L", "Light", IF(Orders[[#This Row],[Roast Type]]="D", "Dark", "")))</f>
        <v>Light</v>
      </c>
      <c r="P340" t="str">
        <f>_xlfn.XLOOKUP(Orders[[#This Row],[Customer ID]], customers!$A$1:$A$1001, customers!$I$1:$I$1001, ,0)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 customers!$G$1:$G$1001,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5"/>
        <v>7.29</v>
      </c>
      <c r="N341" t="str">
        <f>IF(Orders[[#This Row],[Coffee Type]]="Rob", "Robusta", IF(Orders[[#This Row],[Coffee Type]]="Exc", "Excelsa", IF(Orders[[#This Row],[Coffee Type]]="Ara", "Arabica", IF(Orders[[#This Row],[Coffee Type]]="Lib", "Liberica", ""))))</f>
        <v>Excelsa</v>
      </c>
      <c r="O341" t="str">
        <f>IF(Orders[[#This Row],[Roast Type]]="M", "Medium", IF(Orders[[#This Row],[Roast Type]]="L", "Light", IF(Orders[[#This Row],[Roast Type]]="D", "Dark", "")))</f>
        <v>Dark</v>
      </c>
      <c r="P341" t="str">
        <f>_xlfn.XLOOKUP(Orders[[#This Row],[Customer ID]], customers!$A$1:$A$1001, customers!$I$1:$I$1001, ,0)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 customers!$G$1:$G$1001,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5"/>
        <v>7.29</v>
      </c>
      <c r="N342" t="str">
        <f>IF(Orders[[#This Row],[Coffee Type]]="Rob", "Robusta", IF(Orders[[#This Row],[Coffee Type]]="Exc", "Excelsa", IF(Orders[[#This Row],[Coffee Type]]="Ara", "Arabica", IF(Orders[[#This Row],[Coffee Type]]="Lib", "Liberica", ""))))</f>
        <v>Excelsa</v>
      </c>
      <c r="O342" t="str">
        <f>IF(Orders[[#This Row],[Roast Type]]="M", "Medium", IF(Orders[[#This Row],[Roast Type]]="L", "Light", IF(Orders[[#This Row],[Roast Type]]="D", "Dark", "")))</f>
        <v>Dark</v>
      </c>
      <c r="P342" t="str">
        <f>_xlfn.XLOOKUP(Orders[[#This Row],[Customer ID]], customers!$A$1:$A$1001, customers!$I$1:$I$1001, ,0)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 customers!$G$1:$G$1001,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5"/>
        <v>17.82</v>
      </c>
      <c r="N343" t="str">
        <f>IF(Orders[[#This Row],[Coffee Type]]="Rob", "Robusta", IF(Orders[[#This Row],[Coffee Type]]="Exc", "Excelsa", IF(Orders[[#This Row],[Coffee Type]]="Ara", "Arabica", IF(Orders[[#This Row],[Coffee Type]]="Lib", "Liberica", ""))))</f>
        <v>Excelsa</v>
      </c>
      <c r="O343" t="str">
        <f>IF(Orders[[#This Row],[Roast Type]]="M", "Medium", IF(Orders[[#This Row],[Roast Type]]="L", "Light", IF(Orders[[#This Row],[Roast Type]]="D", "Dark", "")))</f>
        <v>Light</v>
      </c>
      <c r="P343" t="str">
        <f>_xlfn.XLOOKUP(Orders[[#This Row],[Customer ID]], customers!$A$1:$A$1001, customers!$I$1:$I$1001, ,0)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 customers!$G$1:$G$1001,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5"/>
        <v>38.849999999999994</v>
      </c>
      <c r="N344" t="str">
        <f>IF(Orders[[#This Row],[Coffee Type]]="Rob", "Robusta", IF(Orders[[#This Row],[Coffee Type]]="Exc", "Excelsa", IF(Orders[[#This Row],[Coffee Type]]="Ara", "Arabica", IF(Orders[[#This Row],[Coffee Type]]="Lib", "Liberica", ""))))</f>
        <v>Liberica</v>
      </c>
      <c r="O344" t="str">
        <f>IF(Orders[[#This Row],[Roast Type]]="M", "Medium", IF(Orders[[#This Row],[Roast Type]]="L", "Light", IF(Orders[[#This Row],[Roast Type]]="D", "Dark", "")))</f>
        <v>Dark</v>
      </c>
      <c r="P344" t="str">
        <f>_xlfn.XLOOKUP(Orders[[#This Row],[Customer ID]], customers!$A$1:$A$1001, customers!$I$1:$I$1001, ,0)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 customers!$G$1:$G$1001,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5"/>
        <v>32.22</v>
      </c>
      <c r="N345" t="str">
        <f>IF(Orders[[#This Row],[Coffee Type]]="Rob", "Robusta", IF(Orders[[#This Row],[Coffee Type]]="Exc", "Excelsa", IF(Orders[[#This Row],[Coffee Type]]="Ara", "Arabica", IF(Orders[[#This Row],[Coffee Type]]="Lib", "Liberica", ""))))</f>
        <v>Robusta</v>
      </c>
      <c r="O345" t="str">
        <f>IF(Orders[[#This Row],[Roast Type]]="M", "Medium", IF(Orders[[#This Row],[Roast Type]]="L", "Light", IF(Orders[[#This Row],[Roast Type]]="D", "Dark", "")))</f>
        <v>Dark</v>
      </c>
      <c r="P345" t="str">
        <f>_xlfn.XLOOKUP(Orders[[#This Row],[Customer ID]], customers!$A$1:$A$1001, customers!$I$1:$I$1001, ,0)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 customers!$G$1:$G$1001,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5"/>
        <v>19.899999999999999</v>
      </c>
      <c r="N346" t="str">
        <f>IF(Orders[[#This Row],[Coffee Type]]="Rob", "Robusta", IF(Orders[[#This Row],[Coffee Type]]="Exc", "Excelsa", IF(Orders[[#This Row],[Coffee Type]]="Ara", "Arabica", IF(Orders[[#This Row],[Coffee Type]]="Lib", "Liberica", ""))))</f>
        <v>Robusta</v>
      </c>
      <c r="O346" t="str">
        <f>IF(Orders[[#This Row],[Roast Type]]="M", "Medium", IF(Orders[[#This Row],[Roast Type]]="L", "Light", IF(Orders[[#This Row],[Roast Type]]="D", "Dark", "")))</f>
        <v>Medium</v>
      </c>
      <c r="P346" t="str">
        <f>_xlfn.XLOOKUP(Orders[[#This Row],[Customer ID]], customers!$A$1:$A$1001, customers!$I$1:$I$1001, ,0)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 customers!$G$1:$G$1001,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5"/>
        <v>59.75</v>
      </c>
      <c r="N347" t="str">
        <f>IF(Orders[[#This Row],[Coffee Type]]="Rob", "Robusta", IF(Orders[[#This Row],[Coffee Type]]="Exc", "Excelsa", IF(Orders[[#This Row],[Coffee Type]]="Ara", "Arabica", IF(Orders[[#This Row],[Coffee Type]]="Lib", "Liberica", ""))))</f>
        <v>Robusta</v>
      </c>
      <c r="O347" t="str">
        <f>IF(Orders[[#This Row],[Roast Type]]="M", "Medium", IF(Orders[[#This Row],[Roast Type]]="L", "Light", IF(Orders[[#This Row],[Roast Type]]="D", "Dark", "")))</f>
        <v>Light</v>
      </c>
      <c r="P347" t="str">
        <f>_xlfn.XLOOKUP(Orders[[#This Row],[Customer ID]], customers!$A$1:$A$1001, customers!$I$1:$I$1001, ,0)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 customers!$G$1:$G$1001,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5"/>
        <v>23.31</v>
      </c>
      <c r="N348" t="str">
        <f>IF(Orders[[#This Row],[Coffee Type]]="Rob", "Robusta", IF(Orders[[#This Row],[Coffee Type]]="Exc", "Excelsa", IF(Orders[[#This Row],[Coffee Type]]="Ara", "Arabica", IF(Orders[[#This Row],[Coffee Type]]="Lib", "Liberica", ""))))</f>
        <v>Arabica</v>
      </c>
      <c r="O348" t="str">
        <f>IF(Orders[[#This Row],[Roast Type]]="M", "Medium", IF(Orders[[#This Row],[Roast Type]]="L", "Light", IF(Orders[[#This Row],[Roast Type]]="D", "Dark", "")))</f>
        <v>Light</v>
      </c>
      <c r="P348" t="str">
        <f>_xlfn.XLOOKUP(Orders[[#This Row],[Customer ID]], customers!$A$1:$A$1001, customers!$I$1:$I$1001, ,0)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 customers!$G$1:$G$1001,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5"/>
        <v>43.650000000000006</v>
      </c>
      <c r="N349" t="str">
        <f>IF(Orders[[#This Row],[Coffee Type]]="Rob", "Robusta", IF(Orders[[#This Row],[Coffee Type]]="Exc", "Excelsa", IF(Orders[[#This Row],[Coffee Type]]="Ara", "Arabica", IF(Orders[[#This Row],[Coffee Type]]="Lib", "Liberica", ""))))</f>
        <v>Liberica</v>
      </c>
      <c r="O349" t="str">
        <f>IF(Orders[[#This Row],[Roast Type]]="M", "Medium", IF(Orders[[#This Row],[Roast Type]]="L", "Light", IF(Orders[[#This Row],[Roast Type]]="D", "Dark", "")))</f>
        <v>Medium</v>
      </c>
      <c r="P349" t="str">
        <f>_xlfn.XLOOKUP(Orders[[#This Row],[Customer ID]], customers!$A$1:$A$1001, customers!$I$1:$I$1001, ,0)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 customers!$G$1:$G$1001,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5"/>
        <v>204.92999999999995</v>
      </c>
      <c r="N350" t="str">
        <f>IF(Orders[[#This Row],[Coffee Type]]="Rob", "Robusta", IF(Orders[[#This Row],[Coffee Type]]="Exc", "Excelsa", IF(Orders[[#This Row],[Coffee Type]]="Ara", "Arabica", IF(Orders[[#This Row],[Coffee Type]]="Lib", "Liberica", ""))))</f>
        <v>Excelsa</v>
      </c>
      <c r="O350" t="str">
        <f>IF(Orders[[#This Row],[Roast Type]]="M", "Medium", IF(Orders[[#This Row],[Roast Type]]="L", "Light", IF(Orders[[#This Row],[Roast Type]]="D", "Dark", "")))</f>
        <v>Light</v>
      </c>
      <c r="P350" t="str">
        <f>_xlfn.XLOOKUP(Orders[[#This Row],[Customer ID]], customers!$A$1:$A$1001, customers!$I$1:$I$1001, ,0)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 customers!$G$1:$G$1001,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5"/>
        <v>14.339999999999998</v>
      </c>
      <c r="N351" t="str">
        <f>IF(Orders[[#This Row],[Coffee Type]]="Rob", "Robusta", IF(Orders[[#This Row],[Coffee Type]]="Exc", "Excelsa", IF(Orders[[#This Row],[Coffee Type]]="Ara", "Arabica", IF(Orders[[#This Row],[Coffee Type]]="Lib", "Liberica", ""))))</f>
        <v>Robusta</v>
      </c>
      <c r="O351" t="str">
        <f>IF(Orders[[#This Row],[Roast Type]]="M", "Medium", IF(Orders[[#This Row],[Roast Type]]="L", "Light", IF(Orders[[#This Row],[Roast Type]]="D", "Dark", "")))</f>
        <v>Light</v>
      </c>
      <c r="P351" t="str">
        <f>_xlfn.XLOOKUP(Orders[[#This Row],[Customer ID]], customers!$A$1:$A$1001, customers!$I$1:$I$1001, ,0)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 customers!$G$1:$G$1001,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5"/>
        <v>23.88</v>
      </c>
      <c r="N352" t="str">
        <f>IF(Orders[[#This Row],[Coffee Type]]="Rob", "Robusta", IF(Orders[[#This Row],[Coffee Type]]="Exc", "Excelsa", IF(Orders[[#This Row],[Coffee Type]]="Ara", "Arabica", IF(Orders[[#This Row],[Coffee Type]]="Lib", "Liberica", ""))))</f>
        <v>Arabica</v>
      </c>
      <c r="O352" t="str">
        <f>IF(Orders[[#This Row],[Roast Type]]="M", "Medium", IF(Orders[[#This Row],[Roast Type]]="L", "Light", IF(Orders[[#This Row],[Roast Type]]="D", "Dark", "")))</f>
        <v>Dark</v>
      </c>
      <c r="P352" t="str">
        <f>_xlfn.XLOOKUP(Orders[[#This Row],[Customer ID]], customers!$A$1:$A$1001, customers!$I$1:$I$1001, ,0)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 customers!$G$1:$G$1001,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5"/>
        <v>22.5</v>
      </c>
      <c r="N353" t="str">
        <f>IF(Orders[[#This Row],[Coffee Type]]="Rob", "Robusta", IF(Orders[[#This Row],[Coffee Type]]="Exc", "Excelsa", IF(Orders[[#This Row],[Coffee Type]]="Ara", "Arabica", IF(Orders[[#This Row],[Coffee Type]]="Lib", "Liberica", ""))))</f>
        <v>Arabica</v>
      </c>
      <c r="O353" t="str">
        <f>IF(Orders[[#This Row],[Roast Type]]="M", "Medium", IF(Orders[[#This Row],[Roast Type]]="L", "Light", IF(Orders[[#This Row],[Roast Type]]="D", "Dark", "")))</f>
        <v>Medium</v>
      </c>
      <c r="P353" t="str">
        <f>_xlfn.XLOOKUP(Orders[[#This Row],[Customer ID]], customers!$A$1:$A$1001, customers!$I$1:$I$1001, ,0)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 customers!$G$1:$G$1001,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5"/>
        <v>36.450000000000003</v>
      </c>
      <c r="N354" t="str">
        <f>IF(Orders[[#This Row],[Coffee Type]]="Rob", "Robusta", IF(Orders[[#This Row],[Coffee Type]]="Exc", "Excelsa", IF(Orders[[#This Row],[Coffee Type]]="Ara", "Arabica", IF(Orders[[#This Row],[Coffee Type]]="Lib", "Liberica", ""))))</f>
        <v>Excelsa</v>
      </c>
      <c r="O354" t="str">
        <f>IF(Orders[[#This Row],[Roast Type]]="M", "Medium", IF(Orders[[#This Row],[Roast Type]]="L", "Light", IF(Orders[[#This Row],[Roast Type]]="D", "Dark", "")))</f>
        <v>Dark</v>
      </c>
      <c r="P354" t="str">
        <f>_xlfn.XLOOKUP(Orders[[#This Row],[Customer ID]], customers!$A$1:$A$1001, customers!$I$1:$I$1001, ,0)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 customers!$G$1:$G$1001,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5"/>
        <v>27</v>
      </c>
      <c r="N355" t="str">
        <f>IF(Orders[[#This Row],[Coffee Type]]="Rob", "Robusta", IF(Orders[[#This Row],[Coffee Type]]="Exc", "Excelsa", IF(Orders[[#This Row],[Coffee Type]]="Ara", "Arabica", IF(Orders[[#This Row],[Coffee Type]]="Lib", "Liberica", ""))))</f>
        <v>Arabica</v>
      </c>
      <c r="O355" t="str">
        <f>IF(Orders[[#This Row],[Roast Type]]="M", "Medium", IF(Orders[[#This Row],[Roast Type]]="L", "Light", IF(Orders[[#This Row],[Roast Type]]="D", "Dark", "")))</f>
        <v>Medium</v>
      </c>
      <c r="P355" t="str">
        <f>_xlfn.XLOOKUP(Orders[[#This Row],[Customer ID]], customers!$A$1:$A$1001, customers!$I$1:$I$1001, ,0)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 customers!$G$1:$G$1001,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5"/>
        <v>155.24999999999997</v>
      </c>
      <c r="N356" t="str">
        <f>IF(Orders[[#This Row],[Coffee Type]]="Rob", "Robusta", IF(Orders[[#This Row],[Coffee Type]]="Exc", "Excelsa", IF(Orders[[#This Row],[Coffee Type]]="Ara", "Arabica", IF(Orders[[#This Row],[Coffee Type]]="Lib", "Liberica", ""))))</f>
        <v>Arabica</v>
      </c>
      <c r="O356" t="str">
        <f>IF(Orders[[#This Row],[Roast Type]]="M", "Medium", IF(Orders[[#This Row],[Roast Type]]="L", "Light", IF(Orders[[#This Row],[Roast Type]]="D", "Dark", "")))</f>
        <v>Medium</v>
      </c>
      <c r="P356" t="str">
        <f>_xlfn.XLOOKUP(Orders[[#This Row],[Customer ID]], customers!$A$1:$A$1001, customers!$I$1:$I$1001, ,0)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 customers!$G$1:$G$1001,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5"/>
        <v>114.42499999999998</v>
      </c>
      <c r="N357" t="str">
        <f>IF(Orders[[#This Row],[Coffee Type]]="Rob", "Robusta", IF(Orders[[#This Row],[Coffee Type]]="Exc", "Excelsa", IF(Orders[[#This Row],[Coffee Type]]="Ara", "Arabica", IF(Orders[[#This Row],[Coffee Type]]="Lib", "Liberica", ""))))</f>
        <v>Arabica</v>
      </c>
      <c r="O357" t="str">
        <f>IF(Orders[[#This Row],[Roast Type]]="M", "Medium", IF(Orders[[#This Row],[Roast Type]]="L", "Light", IF(Orders[[#This Row],[Roast Type]]="D", "Dark", "")))</f>
        <v>Dark</v>
      </c>
      <c r="P357" t="str">
        <f>_xlfn.XLOOKUP(Orders[[#This Row],[Customer ID]], customers!$A$1:$A$1001, customers!$I$1:$I$1001, ,0)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 customers!$G$1:$G$1001,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5"/>
        <v>51.8</v>
      </c>
      <c r="N358" t="str">
        <f>IF(Orders[[#This Row],[Coffee Type]]="Rob", "Robusta", IF(Orders[[#This Row],[Coffee Type]]="Exc", "Excelsa", IF(Orders[[#This Row],[Coffee Type]]="Ara", "Arabica", IF(Orders[[#This Row],[Coffee Type]]="Lib", "Liberica", ""))))</f>
        <v>Liberica</v>
      </c>
      <c r="O358" t="str">
        <f>IF(Orders[[#This Row],[Roast Type]]="M", "Medium", IF(Orders[[#This Row],[Roast Type]]="L", "Light", IF(Orders[[#This Row],[Roast Type]]="D", "Dark", "")))</f>
        <v>Dark</v>
      </c>
      <c r="P358" t="str">
        <f>_xlfn.XLOOKUP(Orders[[#This Row],[Customer ID]], customers!$A$1:$A$1001, customers!$I$1:$I$1001, ,0)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 customers!$G$1:$G$1001,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5"/>
        <v>155.24999999999997</v>
      </c>
      <c r="N359" t="str">
        <f>IF(Orders[[#This Row],[Coffee Type]]="Rob", "Robusta", IF(Orders[[#This Row],[Coffee Type]]="Exc", "Excelsa", IF(Orders[[#This Row],[Coffee Type]]="Ara", "Arabica", IF(Orders[[#This Row],[Coffee Type]]="Lib", "Liberica", ""))))</f>
        <v>Arabica</v>
      </c>
      <c r="O359" t="str">
        <f>IF(Orders[[#This Row],[Roast Type]]="M", "Medium", IF(Orders[[#This Row],[Roast Type]]="L", "Light", IF(Orders[[#This Row],[Roast Type]]="D", "Dark", "")))</f>
        <v>Medium</v>
      </c>
      <c r="P359" t="str">
        <f>_xlfn.XLOOKUP(Orders[[#This Row],[Customer ID]], customers!$A$1:$A$1001, customers!$I$1:$I$1001, ,0)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 customers!$G$1:$G$1001,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5"/>
        <v>29.784999999999997</v>
      </c>
      <c r="N360" t="str">
        <f>IF(Orders[[#This Row],[Coffee Type]]="Rob", "Robusta", IF(Orders[[#This Row],[Coffee Type]]="Exc", "Excelsa", IF(Orders[[#This Row],[Coffee Type]]="Ara", "Arabica", IF(Orders[[#This Row],[Coffee Type]]="Lib", "Liberica", ""))))</f>
        <v>Arabica</v>
      </c>
      <c r="O360" t="str">
        <f>IF(Orders[[#This Row],[Roast Type]]="M", "Medium", IF(Orders[[#This Row],[Roast Type]]="L", "Light", IF(Orders[[#This Row],[Roast Type]]="D", "Dark", "")))</f>
        <v>Light</v>
      </c>
      <c r="P360" t="str">
        <f>_xlfn.XLOOKUP(Orders[[#This Row],[Customer ID]], customers!$A$1:$A$1001, customers!$I$1:$I$1001, ,0)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 customers!$G$1:$G$1001,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5"/>
        <v>21.509999999999998</v>
      </c>
      <c r="N361" t="str">
        <f>IF(Orders[[#This Row],[Coffee Type]]="Rob", "Robusta", IF(Orders[[#This Row],[Coffee Type]]="Exc", "Excelsa", IF(Orders[[#This Row],[Coffee Type]]="Ara", "Arabica", IF(Orders[[#This Row],[Coffee Type]]="Lib", "Liberica", ""))))</f>
        <v>Robusta</v>
      </c>
      <c r="O361" t="str">
        <f>IF(Orders[[#This Row],[Roast Type]]="M", "Medium", IF(Orders[[#This Row],[Roast Type]]="L", "Light", IF(Orders[[#This Row],[Roast Type]]="D", "Dark", "")))</f>
        <v>Light</v>
      </c>
      <c r="P361" t="str">
        <f>_xlfn.XLOOKUP(Orders[[#This Row],[Customer ID]], customers!$A$1:$A$1001, customers!$I$1:$I$1001, ,0)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 customers!$G$1:$G$1001,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5"/>
        <v>41.169999999999995</v>
      </c>
      <c r="N362" t="str">
        <f>IF(Orders[[#This Row],[Coffee Type]]="Rob", "Robusta", IF(Orders[[#This Row],[Coffee Type]]="Exc", "Excelsa", IF(Orders[[#This Row],[Coffee Type]]="Ara", "Arabica", IF(Orders[[#This Row],[Coffee Type]]="Lib", "Liberica", ""))))</f>
        <v>Robusta</v>
      </c>
      <c r="O362" t="str">
        <f>IF(Orders[[#This Row],[Roast Type]]="M", "Medium", IF(Orders[[#This Row],[Roast Type]]="L", "Light", IF(Orders[[#This Row],[Roast Type]]="D", "Dark", "")))</f>
        <v>Dark</v>
      </c>
      <c r="P362" t="str">
        <f>_xlfn.XLOOKUP(Orders[[#This Row],[Customer ID]], customers!$A$1:$A$1001, customers!$I$1:$I$1001, ,0)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 customers!$G$1:$G$1001,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5"/>
        <v>5.97</v>
      </c>
      <c r="N363" t="str">
        <f>IF(Orders[[#This Row],[Coffee Type]]="Rob", "Robusta", IF(Orders[[#This Row],[Coffee Type]]="Exc", "Excelsa", IF(Orders[[#This Row],[Coffee Type]]="Ara", "Arabica", IF(Orders[[#This Row],[Coffee Type]]="Lib", "Liberica", ""))))</f>
        <v>Robusta</v>
      </c>
      <c r="O363" t="str">
        <f>IF(Orders[[#This Row],[Roast Type]]="M", "Medium", IF(Orders[[#This Row],[Roast Type]]="L", "Light", IF(Orders[[#This Row],[Roast Type]]="D", "Dark", "")))</f>
        <v>Medium</v>
      </c>
      <c r="P363" t="str">
        <f>_xlfn.XLOOKUP(Orders[[#This Row],[Customer ID]], customers!$A$1:$A$1001, customers!$I$1:$I$1001, ,0)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 customers!$G$1:$G$1001,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5"/>
        <v>74.25</v>
      </c>
      <c r="N364" t="str">
        <f>IF(Orders[[#This Row],[Coffee Type]]="Rob", "Robusta", IF(Orders[[#This Row],[Coffee Type]]="Exc", "Excelsa", IF(Orders[[#This Row],[Coffee Type]]="Ara", "Arabica", IF(Orders[[#This Row],[Coffee Type]]="Lib", "Liberica", ""))))</f>
        <v>Excelsa</v>
      </c>
      <c r="O364" t="str">
        <f>IF(Orders[[#This Row],[Roast Type]]="M", "Medium", IF(Orders[[#This Row],[Roast Type]]="L", "Light", IF(Orders[[#This Row],[Roast Type]]="D", "Dark", "")))</f>
        <v>Light</v>
      </c>
      <c r="P364" t="str">
        <f>_xlfn.XLOOKUP(Orders[[#This Row],[Customer ID]], customers!$A$1:$A$1001, customers!$I$1:$I$1001, ,0)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 customers!$G$1:$G$1001,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5"/>
        <v>87.300000000000011</v>
      </c>
      <c r="N365" t="str">
        <f>IF(Orders[[#This Row],[Coffee Type]]="Rob", "Robusta", IF(Orders[[#This Row],[Coffee Type]]="Exc", "Excelsa", IF(Orders[[#This Row],[Coffee Type]]="Ara", "Arabica", IF(Orders[[#This Row],[Coffee Type]]="Lib", "Liberica", ""))))</f>
        <v>Liberica</v>
      </c>
      <c r="O365" t="str">
        <f>IF(Orders[[#This Row],[Roast Type]]="M", "Medium", IF(Orders[[#This Row],[Roast Type]]="L", "Light", IF(Orders[[#This Row],[Roast Type]]="D", "Dark", "")))</f>
        <v>Medium</v>
      </c>
      <c r="P365" t="str">
        <f>_xlfn.XLOOKUP(Orders[[#This Row],[Customer ID]], customers!$A$1:$A$1001, customers!$I$1:$I$1001, ,0)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 customers!$G$1:$G$1001,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5"/>
        <v>72.900000000000006</v>
      </c>
      <c r="N366" t="str">
        <f>IF(Orders[[#This Row],[Coffee Type]]="Rob", "Robusta", IF(Orders[[#This Row],[Coffee Type]]="Exc", "Excelsa", IF(Orders[[#This Row],[Coffee Type]]="Ara", "Arabica", IF(Orders[[#This Row],[Coffee Type]]="Lib", "Liberica", ""))))</f>
        <v>Excelsa</v>
      </c>
      <c r="O366" t="str">
        <f>IF(Orders[[#This Row],[Roast Type]]="M", "Medium", IF(Orders[[#This Row],[Roast Type]]="L", "Light", IF(Orders[[#This Row],[Roast Type]]="D", "Dark", "")))</f>
        <v>Dark</v>
      </c>
      <c r="P366" t="str">
        <f>_xlfn.XLOOKUP(Orders[[#This Row],[Customer ID]], customers!$A$1:$A$1001, customers!$I$1:$I$1001, ,0)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 customers!$G$1:$G$1001,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5"/>
        <v>7.77</v>
      </c>
      <c r="N367" t="str">
        <f>IF(Orders[[#This Row],[Coffee Type]]="Rob", "Robusta", IF(Orders[[#This Row],[Coffee Type]]="Exc", "Excelsa", IF(Orders[[#This Row],[Coffee Type]]="Ara", "Arabica", IF(Orders[[#This Row],[Coffee Type]]="Lib", "Liberica", ""))))</f>
        <v>Liberica</v>
      </c>
      <c r="O367" t="str">
        <f>IF(Orders[[#This Row],[Roast Type]]="M", "Medium", IF(Orders[[#This Row],[Roast Type]]="L", "Light", IF(Orders[[#This Row],[Roast Type]]="D", "Dark", "")))</f>
        <v>Dark</v>
      </c>
      <c r="P367" t="str">
        <f>_xlfn.XLOOKUP(Orders[[#This Row],[Customer ID]], customers!$A$1:$A$1001, customers!$I$1:$I$1001, ,0)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 customers!$G$1:$G$1001,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5"/>
        <v>43.74</v>
      </c>
      <c r="N368" t="str">
        <f>IF(Orders[[#This Row],[Coffee Type]]="Rob", "Robusta", IF(Orders[[#This Row],[Coffee Type]]="Exc", "Excelsa", IF(Orders[[#This Row],[Coffee Type]]="Ara", "Arabica", IF(Orders[[#This Row],[Coffee Type]]="Lib", "Liberica", ""))))</f>
        <v>Excelsa</v>
      </c>
      <c r="O368" t="str">
        <f>IF(Orders[[#This Row],[Roast Type]]="M", "Medium", IF(Orders[[#This Row],[Roast Type]]="L", "Light", IF(Orders[[#This Row],[Roast Type]]="D", "Dark", "")))</f>
        <v>Dark</v>
      </c>
      <c r="P368" t="str">
        <f>_xlfn.XLOOKUP(Orders[[#This Row],[Customer ID]], customers!$A$1:$A$1001, customers!$I$1:$I$1001, ,0)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 customers!$G$1:$G$1001,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5"/>
        <v>8.73</v>
      </c>
      <c r="N369" t="str">
        <f>IF(Orders[[#This Row],[Coffee Type]]="Rob", "Robusta", IF(Orders[[#This Row],[Coffee Type]]="Exc", "Excelsa", IF(Orders[[#This Row],[Coffee Type]]="Ara", "Arabica", IF(Orders[[#This Row],[Coffee Type]]="Lib", "Liberica", ""))))</f>
        <v>Liberica</v>
      </c>
      <c r="O369" t="str">
        <f>IF(Orders[[#This Row],[Roast Type]]="M", "Medium", IF(Orders[[#This Row],[Roast Type]]="L", "Light", IF(Orders[[#This Row],[Roast Type]]="D", "Dark", "")))</f>
        <v>Medium</v>
      </c>
      <c r="P369" t="str">
        <f>_xlfn.XLOOKUP(Orders[[#This Row],[Customer ID]], customers!$A$1:$A$1001, customers!$I$1:$I$1001, ,0)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 customers!$G$1:$G$1001,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5"/>
        <v>63.249999999999993</v>
      </c>
      <c r="N370" t="str">
        <f>IF(Orders[[#This Row],[Coffee Type]]="Rob", "Robusta", IF(Orders[[#This Row],[Coffee Type]]="Exc", "Excelsa", IF(Orders[[#This Row],[Coffee Type]]="Ara", "Arabica", IF(Orders[[#This Row],[Coffee Type]]="Lib", "Liberica", ""))))</f>
        <v>Excelsa</v>
      </c>
      <c r="O370" t="str">
        <f>IF(Orders[[#This Row],[Roast Type]]="M", "Medium", IF(Orders[[#This Row],[Roast Type]]="L", "Light", IF(Orders[[#This Row],[Roast Type]]="D", "Dark", "")))</f>
        <v>Medium</v>
      </c>
      <c r="P370" t="str">
        <f>_xlfn.XLOOKUP(Orders[[#This Row],[Customer ID]], customers!$A$1:$A$1001, customers!$I$1:$I$1001, ,0)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 customers!$G$1:$G$1001,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5"/>
        <v>8.91</v>
      </c>
      <c r="N371" t="str">
        <f>IF(Orders[[#This Row],[Coffee Type]]="Rob", "Robusta", IF(Orders[[#This Row],[Coffee Type]]="Exc", "Excelsa", IF(Orders[[#This Row],[Coffee Type]]="Ara", "Arabica", IF(Orders[[#This Row],[Coffee Type]]="Lib", "Liberica", ""))))</f>
        <v>Excelsa</v>
      </c>
      <c r="O371" t="str">
        <f>IF(Orders[[#This Row],[Roast Type]]="M", "Medium", IF(Orders[[#This Row],[Roast Type]]="L", "Light", IF(Orders[[#This Row],[Roast Type]]="D", "Dark", "")))</f>
        <v>Light</v>
      </c>
      <c r="P371" t="str">
        <f>_xlfn.XLOOKUP(Orders[[#This Row],[Customer ID]], customers!$A$1:$A$1001, customers!$I$1:$I$1001, ,0)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 customers!$G$1:$G$1001,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5"/>
        <v>24.3</v>
      </c>
      <c r="N372" t="str">
        <f>IF(Orders[[#This Row],[Coffee Type]]="Rob", "Robusta", IF(Orders[[#This Row],[Coffee Type]]="Exc", "Excelsa", IF(Orders[[#This Row],[Coffee Type]]="Ara", "Arabica", IF(Orders[[#This Row],[Coffee Type]]="Lib", "Liberica", ""))))</f>
        <v>Excelsa</v>
      </c>
      <c r="O372" t="str">
        <f>IF(Orders[[#This Row],[Roast Type]]="M", "Medium", IF(Orders[[#This Row],[Roast Type]]="L", "Light", IF(Orders[[#This Row],[Roast Type]]="D", "Dark", "")))</f>
        <v>Dark</v>
      </c>
      <c r="P372" t="str">
        <f>_xlfn.XLOOKUP(Orders[[#This Row],[Customer ID]], customers!$A$1:$A$1001, customers!$I$1:$I$1001, ,0)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 customers!$G$1:$G$1001,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5"/>
        <v>46.62</v>
      </c>
      <c r="N373" t="str">
        <f>IF(Orders[[#This Row],[Coffee Type]]="Rob", "Robusta", IF(Orders[[#This Row],[Coffee Type]]="Exc", "Excelsa", IF(Orders[[#This Row],[Coffee Type]]="Ara", "Arabica", IF(Orders[[#This Row],[Coffee Type]]="Lib", "Liberica", ""))))</f>
        <v>Arabica</v>
      </c>
      <c r="O373" t="str">
        <f>IF(Orders[[#This Row],[Roast Type]]="M", "Medium", IF(Orders[[#This Row],[Roast Type]]="L", "Light", IF(Orders[[#This Row],[Roast Type]]="D", "Dark", "")))</f>
        <v>Light</v>
      </c>
      <c r="P373" t="str">
        <f>_xlfn.XLOOKUP(Orders[[#This Row],[Customer ID]], customers!$A$1:$A$1001, customers!$I$1:$I$1001, ,0)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 customers!$G$1:$G$1001,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5"/>
        <v>43.019999999999996</v>
      </c>
      <c r="N374" t="str">
        <f>IF(Orders[[#This Row],[Coffee Type]]="Rob", "Robusta", IF(Orders[[#This Row],[Coffee Type]]="Exc", "Excelsa", IF(Orders[[#This Row],[Coffee Type]]="Ara", "Arabica", IF(Orders[[#This Row],[Coffee Type]]="Lib", "Liberica", ""))))</f>
        <v>Robusta</v>
      </c>
      <c r="O374" t="str">
        <f>IF(Orders[[#This Row],[Roast Type]]="M", "Medium", IF(Orders[[#This Row],[Roast Type]]="L", "Light", IF(Orders[[#This Row],[Roast Type]]="D", "Dark", "")))</f>
        <v>Light</v>
      </c>
      <c r="P374" t="str">
        <f>_xlfn.XLOOKUP(Orders[[#This Row],[Customer ID]], customers!$A$1:$A$1001, customers!$I$1:$I$1001, ,0)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 customers!$G$1:$G$1001,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5"/>
        <v>17.91</v>
      </c>
      <c r="N375" t="str">
        <f>IF(Orders[[#This Row],[Coffee Type]]="Rob", "Robusta", IF(Orders[[#This Row],[Coffee Type]]="Exc", "Excelsa", IF(Orders[[#This Row],[Coffee Type]]="Ara", "Arabica", IF(Orders[[#This Row],[Coffee Type]]="Lib", "Liberica", ""))))</f>
        <v>Arabica</v>
      </c>
      <c r="O375" t="str">
        <f>IF(Orders[[#This Row],[Roast Type]]="M", "Medium", IF(Orders[[#This Row],[Roast Type]]="L", "Light", IF(Orders[[#This Row],[Roast Type]]="D", "Dark", "")))</f>
        <v>Dark</v>
      </c>
      <c r="P375" t="str">
        <f>_xlfn.XLOOKUP(Orders[[#This Row],[Customer ID]], customers!$A$1:$A$1001, customers!$I$1:$I$1001, ,0)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 customers!$G$1:$G$1001,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5"/>
        <v>38.04</v>
      </c>
      <c r="N376" t="str">
        <f>IF(Orders[[#This Row],[Coffee Type]]="Rob", "Robusta", IF(Orders[[#This Row],[Coffee Type]]="Exc", "Excelsa", IF(Orders[[#This Row],[Coffee Type]]="Ara", "Arabica", IF(Orders[[#This Row],[Coffee Type]]="Lib", "Liberica", ""))))</f>
        <v>Liberica</v>
      </c>
      <c r="O376" t="str">
        <f>IF(Orders[[#This Row],[Roast Type]]="M", "Medium", IF(Orders[[#This Row],[Roast Type]]="L", "Light", IF(Orders[[#This Row],[Roast Type]]="D", "Dark", "")))</f>
        <v>Light</v>
      </c>
      <c r="P376" t="str">
        <f>_xlfn.XLOOKUP(Orders[[#This Row],[Customer ID]], customers!$A$1:$A$1001, customers!$I$1:$I$1001, ,0)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 customers!$G$1:$G$1001,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5"/>
        <v>6.75</v>
      </c>
      <c r="N377" t="str">
        <f>IF(Orders[[#This Row],[Coffee Type]]="Rob", "Robusta", IF(Orders[[#This Row],[Coffee Type]]="Exc", "Excelsa", IF(Orders[[#This Row],[Coffee Type]]="Ara", "Arabica", IF(Orders[[#This Row],[Coffee Type]]="Lib", "Liberica", ""))))</f>
        <v>Arabica</v>
      </c>
      <c r="O377" t="str">
        <f>IF(Orders[[#This Row],[Roast Type]]="M", "Medium", IF(Orders[[#This Row],[Roast Type]]="L", "Light", IF(Orders[[#This Row],[Roast Type]]="D", "Dark", "")))</f>
        <v>Medium</v>
      </c>
      <c r="P377" t="str">
        <f>_xlfn.XLOOKUP(Orders[[#This Row],[Customer ID]], customers!$A$1:$A$1001, customers!$I$1:$I$1001, ,0)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 customers!$G$1:$G$1001,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5"/>
        <v>5.97</v>
      </c>
      <c r="N378" t="str">
        <f>IF(Orders[[#This Row],[Coffee Type]]="Rob", "Robusta", IF(Orders[[#This Row],[Coffee Type]]="Exc", "Excelsa", IF(Orders[[#This Row],[Coffee Type]]="Ara", "Arabica", IF(Orders[[#This Row],[Coffee Type]]="Lib", "Liberica", ""))))</f>
        <v>Robusta</v>
      </c>
      <c r="O378" t="str">
        <f>IF(Orders[[#This Row],[Roast Type]]="M", "Medium", IF(Orders[[#This Row],[Roast Type]]="L", "Light", IF(Orders[[#This Row],[Roast Type]]="D", "Dark", "")))</f>
        <v>Medium</v>
      </c>
      <c r="P378" t="str">
        <f>_xlfn.XLOOKUP(Orders[[#This Row],[Customer ID]], customers!$A$1:$A$1001, customers!$I$1:$I$1001, ,0)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 customers!$G$1:$G$1001,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5"/>
        <v>8.0549999999999997</v>
      </c>
      <c r="N379" t="str">
        <f>IF(Orders[[#This Row],[Coffee Type]]="Rob", "Robusta", IF(Orders[[#This Row],[Coffee Type]]="Exc", "Excelsa", IF(Orders[[#This Row],[Coffee Type]]="Ara", "Arabica", IF(Orders[[#This Row],[Coffee Type]]="Lib", "Liberica", ""))))</f>
        <v>Robusta</v>
      </c>
      <c r="O379" t="str">
        <f>IF(Orders[[#This Row],[Roast Type]]="M", "Medium", IF(Orders[[#This Row],[Roast Type]]="L", "Light", IF(Orders[[#This Row],[Roast Type]]="D", "Dark", "")))</f>
        <v>Dark</v>
      </c>
      <c r="P379" t="str">
        <f>_xlfn.XLOOKUP(Orders[[#This Row],[Customer ID]], customers!$A$1:$A$1001, customers!$I$1:$I$1001, ,0)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 customers!$G$1:$G$1001,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5"/>
        <v>23.31</v>
      </c>
      <c r="N380" t="str">
        <f>IF(Orders[[#This Row],[Coffee Type]]="Rob", "Robusta", IF(Orders[[#This Row],[Coffee Type]]="Exc", "Excelsa", IF(Orders[[#This Row],[Coffee Type]]="Ara", "Arabica", IF(Orders[[#This Row],[Coffee Type]]="Lib", "Liberica", ""))))</f>
        <v>Arabica</v>
      </c>
      <c r="O380" t="str">
        <f>IF(Orders[[#This Row],[Roast Type]]="M", "Medium", IF(Orders[[#This Row],[Roast Type]]="L", "Light", IF(Orders[[#This Row],[Roast Type]]="D", "Dark", "")))</f>
        <v>Light</v>
      </c>
      <c r="P380" t="str">
        <f>_xlfn.XLOOKUP(Orders[[#This Row],[Customer ID]], customers!$A$1:$A$1001, customers!$I$1:$I$1001, ,0)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 customers!$G$1:$G$1001,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5"/>
        <v>43.019999999999996</v>
      </c>
      <c r="N381" t="str">
        <f>IF(Orders[[#This Row],[Coffee Type]]="Rob", "Robusta", IF(Orders[[#This Row],[Coffee Type]]="Exc", "Excelsa", IF(Orders[[#This Row],[Coffee Type]]="Ara", "Arabica", IF(Orders[[#This Row],[Coffee Type]]="Lib", "Liberica", ""))))</f>
        <v>Robusta</v>
      </c>
      <c r="O381" t="str">
        <f>IF(Orders[[#This Row],[Roast Type]]="M", "Medium", IF(Orders[[#This Row],[Roast Type]]="L", "Light", IF(Orders[[#This Row],[Roast Type]]="D", "Dark", "")))</f>
        <v>Light</v>
      </c>
      <c r="P381" t="str">
        <f>_xlfn.XLOOKUP(Orders[[#This Row],[Customer ID]], customers!$A$1:$A$1001, customers!$I$1:$I$1001, ,0)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 customers!$G$1:$G$1001,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5"/>
        <v>23.31</v>
      </c>
      <c r="N382" t="str">
        <f>IF(Orders[[#This Row],[Coffee Type]]="Rob", "Robusta", IF(Orders[[#This Row],[Coffee Type]]="Exc", "Excelsa", IF(Orders[[#This Row],[Coffee Type]]="Ara", "Arabica", IF(Orders[[#This Row],[Coffee Type]]="Lib", "Liberica", ""))))</f>
        <v>Liberica</v>
      </c>
      <c r="O382" t="str">
        <f>IF(Orders[[#This Row],[Roast Type]]="M", "Medium", IF(Orders[[#This Row],[Roast Type]]="L", "Light", IF(Orders[[#This Row],[Roast Type]]="D", "Dark", "")))</f>
        <v>Dark</v>
      </c>
      <c r="P382" t="str">
        <f>_xlfn.XLOOKUP(Orders[[#This Row],[Customer ID]], customers!$A$1:$A$1001, customers!$I$1:$I$1001, ,0)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 customers!$G$1:$G$1001,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5"/>
        <v>14.924999999999999</v>
      </c>
      <c r="N383" t="str">
        <f>IF(Orders[[#This Row],[Coffee Type]]="Rob", "Robusta", IF(Orders[[#This Row],[Coffee Type]]="Exc", "Excelsa", IF(Orders[[#This Row],[Coffee Type]]="Ara", "Arabica", IF(Orders[[#This Row],[Coffee Type]]="Lib", "Liberica", ""))))</f>
        <v>Arabica</v>
      </c>
      <c r="O383" t="str">
        <f>IF(Orders[[#This Row],[Roast Type]]="M", "Medium", IF(Orders[[#This Row],[Roast Type]]="L", "Light", IF(Orders[[#This Row],[Roast Type]]="D", "Dark", "")))</f>
        <v>Dark</v>
      </c>
      <c r="P383" t="str">
        <f>_xlfn.XLOOKUP(Orders[[#This Row],[Customer ID]], customers!$A$1:$A$1001, customers!$I$1:$I$1001, ,0)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 customers!$G$1:$G$1001,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5"/>
        <v>21.87</v>
      </c>
      <c r="N384" t="str">
        <f>IF(Orders[[#This Row],[Coffee Type]]="Rob", "Robusta", IF(Orders[[#This Row],[Coffee Type]]="Exc", "Excelsa", IF(Orders[[#This Row],[Coffee Type]]="Ara", "Arabica", IF(Orders[[#This Row],[Coffee Type]]="Lib", "Liberica", ""))))</f>
        <v>Excelsa</v>
      </c>
      <c r="O384" t="str">
        <f>IF(Orders[[#This Row],[Roast Type]]="M", "Medium", IF(Orders[[#This Row],[Roast Type]]="L", "Light", IF(Orders[[#This Row],[Roast Type]]="D", "Dark", "")))</f>
        <v>Dark</v>
      </c>
      <c r="P384" t="str">
        <f>_xlfn.XLOOKUP(Orders[[#This Row],[Customer ID]], customers!$A$1:$A$1001, customers!$I$1:$I$1001, ,0)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 customers!$G$1:$G$1001,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5"/>
        <v>53.46</v>
      </c>
      <c r="N385" t="str">
        <f>IF(Orders[[#This Row],[Coffee Type]]="Rob", "Robusta", IF(Orders[[#This Row],[Coffee Type]]="Exc", "Excelsa", IF(Orders[[#This Row],[Coffee Type]]="Ara", "Arabica", IF(Orders[[#This Row],[Coffee Type]]="Lib", "Liberica", ""))))</f>
        <v>Excelsa</v>
      </c>
      <c r="O385" t="str">
        <f>IF(Orders[[#This Row],[Roast Type]]="M", "Medium", IF(Orders[[#This Row],[Roast Type]]="L", "Light", IF(Orders[[#This Row],[Roast Type]]="D", "Dark", "")))</f>
        <v>Light</v>
      </c>
      <c r="P385" t="str">
        <f>_xlfn.XLOOKUP(Orders[[#This Row],[Customer ID]], customers!$A$1:$A$1001, customers!$I$1:$I$1001, ,0)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 customers!$G$1:$G$1001,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5"/>
        <v>119.13999999999999</v>
      </c>
      <c r="N386" t="str">
        <f>IF(Orders[[#This Row],[Coffee Type]]="Rob", "Robusta", IF(Orders[[#This Row],[Coffee Type]]="Exc", "Excelsa", IF(Orders[[#This Row],[Coffee Type]]="Ara", "Arabica", IF(Orders[[#This Row],[Coffee Type]]="Lib", "Liberica", ""))))</f>
        <v>Arabica</v>
      </c>
      <c r="O386" t="str">
        <f>IF(Orders[[#This Row],[Roast Type]]="M", "Medium", IF(Orders[[#This Row],[Roast Type]]="L", "Light", IF(Orders[[#This Row],[Roast Type]]="D", "Dark", "")))</f>
        <v>Light</v>
      </c>
      <c r="P386" t="str">
        <f>_xlfn.XLOOKUP(Orders[[#This Row],[Customer ID]], customers!$A$1:$A$1001, customers!$I$1:$I$1001, ,0)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 customers!$G$1:$G$1001,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6">L387*E387</f>
        <v>43.650000000000006</v>
      </c>
      <c r="N387" t="str">
        <f>IF(Orders[[#This Row],[Coffee Type]]="Rob", "Robusta", IF(Orders[[#This Row],[Coffee Type]]="Exc", "Excelsa", IF(Orders[[#This Row],[Coffee Type]]="Ara", "Arabica", IF(Orders[[#This Row],[Coffee Type]]="Lib", "Liberica", ""))))</f>
        <v>Liberica</v>
      </c>
      <c r="O387" t="str">
        <f>IF(Orders[[#This Row],[Roast Type]]="M", "Medium", IF(Orders[[#This Row],[Roast Type]]="L", "Light", IF(Orders[[#This Row],[Roast Type]]="D", "Dark", "")))</f>
        <v>Medium</v>
      </c>
      <c r="P387" t="str">
        <f>_xlfn.XLOOKUP(Orders[[#This Row],[Customer ID]], customers!$A$1:$A$1001, customers!$I$1:$I$1001, ,0)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 customers!$G$1:$G$1001,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6"/>
        <v>17.91</v>
      </c>
      <c r="N388" t="str">
        <f>IF(Orders[[#This Row],[Coffee Type]]="Rob", "Robusta", IF(Orders[[#This Row],[Coffee Type]]="Exc", "Excelsa", IF(Orders[[#This Row],[Coffee Type]]="Ara", "Arabica", IF(Orders[[#This Row],[Coffee Type]]="Lib", "Liberica", ""))))</f>
        <v>Arabica</v>
      </c>
      <c r="O388" t="str">
        <f>IF(Orders[[#This Row],[Roast Type]]="M", "Medium", IF(Orders[[#This Row],[Roast Type]]="L", "Light", IF(Orders[[#This Row],[Roast Type]]="D", "Dark", "")))</f>
        <v>Dark</v>
      </c>
      <c r="P388" t="str">
        <f>_xlfn.XLOOKUP(Orders[[#This Row],[Customer ID]], customers!$A$1:$A$1001, customers!$I$1:$I$1001, ,0)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 customers!$G$1:$G$1001,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6"/>
        <v>74.25</v>
      </c>
      <c r="N389" t="str">
        <f>IF(Orders[[#This Row],[Coffee Type]]="Rob", "Robusta", IF(Orders[[#This Row],[Coffee Type]]="Exc", "Excelsa", IF(Orders[[#This Row],[Coffee Type]]="Ara", "Arabica", IF(Orders[[#This Row],[Coffee Type]]="Lib", "Liberica", ""))))</f>
        <v>Excelsa</v>
      </c>
      <c r="O389" t="str">
        <f>IF(Orders[[#This Row],[Roast Type]]="M", "Medium", IF(Orders[[#This Row],[Roast Type]]="L", "Light", IF(Orders[[#This Row],[Roast Type]]="D", "Dark", "")))</f>
        <v>Light</v>
      </c>
      <c r="P389" t="str">
        <f>_xlfn.XLOOKUP(Orders[[#This Row],[Customer ID]], customers!$A$1:$A$1001, customers!$I$1:$I$1001, ,0)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 customers!$G$1:$G$1001,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6"/>
        <v>11.654999999999999</v>
      </c>
      <c r="N390" t="str">
        <f>IF(Orders[[#This Row],[Coffee Type]]="Rob", "Robusta", IF(Orders[[#This Row],[Coffee Type]]="Exc", "Excelsa", IF(Orders[[#This Row],[Coffee Type]]="Ara", "Arabica", IF(Orders[[#This Row],[Coffee Type]]="Lib", "Liberica", ""))))</f>
        <v>Liberica</v>
      </c>
      <c r="O390" t="str">
        <f>IF(Orders[[#This Row],[Roast Type]]="M", "Medium", IF(Orders[[#This Row],[Roast Type]]="L", "Light", IF(Orders[[#This Row],[Roast Type]]="D", "Dark", "")))</f>
        <v>Dark</v>
      </c>
      <c r="P390" t="str">
        <f>_xlfn.XLOOKUP(Orders[[#This Row],[Customer ID]], customers!$A$1:$A$1001, customers!$I$1:$I$1001, ,0)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 customers!$G$1:$G$1001,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6"/>
        <v>23.31</v>
      </c>
      <c r="N391" t="str">
        <f>IF(Orders[[#This Row],[Coffee Type]]="Rob", "Robusta", IF(Orders[[#This Row],[Coffee Type]]="Exc", "Excelsa", IF(Orders[[#This Row],[Coffee Type]]="Ara", "Arabica", IF(Orders[[#This Row],[Coffee Type]]="Lib", "Liberica", ""))))</f>
        <v>Liberica</v>
      </c>
      <c r="O391" t="str">
        <f>IF(Orders[[#This Row],[Roast Type]]="M", "Medium", IF(Orders[[#This Row],[Roast Type]]="L", "Light", IF(Orders[[#This Row],[Roast Type]]="D", "Dark", "")))</f>
        <v>Dark</v>
      </c>
      <c r="P391" t="str">
        <f>_xlfn.XLOOKUP(Orders[[#This Row],[Customer ID]], customers!$A$1:$A$1001, customers!$I$1:$I$1001, ,0)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 customers!$G$1:$G$1001,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6"/>
        <v>14.58</v>
      </c>
      <c r="N392" t="str">
        <f>IF(Orders[[#This Row],[Coffee Type]]="Rob", "Robusta", IF(Orders[[#This Row],[Coffee Type]]="Exc", "Excelsa", IF(Orders[[#This Row],[Coffee Type]]="Ara", "Arabica", IF(Orders[[#This Row],[Coffee Type]]="Lib", "Liberica", ""))))</f>
        <v>Excelsa</v>
      </c>
      <c r="O392" t="str">
        <f>IF(Orders[[#This Row],[Roast Type]]="M", "Medium", IF(Orders[[#This Row],[Roast Type]]="L", "Light", IF(Orders[[#This Row],[Roast Type]]="D", "Dark", "")))</f>
        <v>Dark</v>
      </c>
      <c r="P392" t="str">
        <f>_xlfn.XLOOKUP(Orders[[#This Row],[Customer ID]], customers!$A$1:$A$1001, customers!$I$1:$I$1001, ,0)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 customers!$G$1:$G$1001,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6"/>
        <v>13.5</v>
      </c>
      <c r="N393" t="str">
        <f>IF(Orders[[#This Row],[Coffee Type]]="Rob", "Robusta", IF(Orders[[#This Row],[Coffee Type]]="Exc", "Excelsa", IF(Orders[[#This Row],[Coffee Type]]="Ara", "Arabica", IF(Orders[[#This Row],[Coffee Type]]="Lib", "Liberica", ""))))</f>
        <v>Arabica</v>
      </c>
      <c r="O393" t="str">
        <f>IF(Orders[[#This Row],[Roast Type]]="M", "Medium", IF(Orders[[#This Row],[Roast Type]]="L", "Light", IF(Orders[[#This Row],[Roast Type]]="D", "Dark", "")))</f>
        <v>Medium</v>
      </c>
      <c r="P393" t="str">
        <f>_xlfn.XLOOKUP(Orders[[#This Row],[Customer ID]], customers!$A$1:$A$1001, customers!$I$1:$I$1001, ,0)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 customers!$G$1:$G$1001,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6"/>
        <v>89.1</v>
      </c>
      <c r="N394" t="str">
        <f>IF(Orders[[#This Row],[Coffee Type]]="Rob", "Robusta", IF(Orders[[#This Row],[Coffee Type]]="Exc", "Excelsa", IF(Orders[[#This Row],[Coffee Type]]="Ara", "Arabica", IF(Orders[[#This Row],[Coffee Type]]="Lib", "Liberica", ""))))</f>
        <v>Excelsa</v>
      </c>
      <c r="O394" t="str">
        <f>IF(Orders[[#This Row],[Roast Type]]="M", "Medium", IF(Orders[[#This Row],[Roast Type]]="L", "Light", IF(Orders[[#This Row],[Roast Type]]="D", "Dark", "")))</f>
        <v>Light</v>
      </c>
      <c r="P394" t="str">
        <f>_xlfn.XLOOKUP(Orders[[#This Row],[Customer ID]], customers!$A$1:$A$1001, customers!$I$1:$I$1001, ,0)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 customers!$G$1:$G$1001,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6"/>
        <v>3.8849999999999998</v>
      </c>
      <c r="N395" t="str">
        <f>IF(Orders[[#This Row],[Coffee Type]]="Rob", "Robusta", IF(Orders[[#This Row],[Coffee Type]]="Exc", "Excelsa", IF(Orders[[#This Row],[Coffee Type]]="Ara", "Arabica", IF(Orders[[#This Row],[Coffee Type]]="Lib", "Liberica", ""))))</f>
        <v>Arabica</v>
      </c>
      <c r="O395" t="str">
        <f>IF(Orders[[#This Row],[Roast Type]]="M", "Medium", IF(Orders[[#This Row],[Roast Type]]="L", "Light", IF(Orders[[#This Row],[Roast Type]]="D", "Dark", "")))</f>
        <v>Light</v>
      </c>
      <c r="P395" t="str">
        <f>_xlfn.XLOOKUP(Orders[[#This Row],[Customer ID]], customers!$A$1:$A$1001, customers!$I$1:$I$1001, ,0)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 customers!$G$1:$G$1001,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6"/>
        <v>109.93999999999998</v>
      </c>
      <c r="N396" t="str">
        <f>IF(Orders[[#This Row],[Coffee Type]]="Rob", "Robusta", IF(Orders[[#This Row],[Coffee Type]]="Exc", "Excelsa", IF(Orders[[#This Row],[Coffee Type]]="Ara", "Arabica", IF(Orders[[#This Row],[Coffee Type]]="Lib", "Liberica", ""))))</f>
        <v>Robusta</v>
      </c>
      <c r="O396" t="str">
        <f>IF(Orders[[#This Row],[Roast Type]]="M", "Medium", IF(Orders[[#This Row],[Roast Type]]="L", "Light", IF(Orders[[#This Row],[Roast Type]]="D", "Dark", "")))</f>
        <v>Light</v>
      </c>
      <c r="P396" t="str">
        <f>_xlfn.XLOOKUP(Orders[[#This Row],[Customer ID]], customers!$A$1:$A$1001, customers!$I$1:$I$1001, ,0)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 customers!$G$1:$G$1001,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6"/>
        <v>46.62</v>
      </c>
      <c r="N397" t="str">
        <f>IF(Orders[[#This Row],[Coffee Type]]="Rob", "Robusta", IF(Orders[[#This Row],[Coffee Type]]="Exc", "Excelsa", IF(Orders[[#This Row],[Coffee Type]]="Ara", "Arabica", IF(Orders[[#This Row],[Coffee Type]]="Lib", "Liberica", ""))))</f>
        <v>Liberica</v>
      </c>
      <c r="O397" t="str">
        <f>IF(Orders[[#This Row],[Roast Type]]="M", "Medium", IF(Orders[[#This Row],[Roast Type]]="L", "Light", IF(Orders[[#This Row],[Roast Type]]="D", "Dark", "")))</f>
        <v>Dark</v>
      </c>
      <c r="P397" t="str">
        <f>_xlfn.XLOOKUP(Orders[[#This Row],[Customer ID]], customers!$A$1:$A$1001, customers!$I$1:$I$1001, ,0)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 customers!$G$1:$G$1001,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6"/>
        <v>38.849999999999994</v>
      </c>
      <c r="N398" t="str">
        <f>IF(Orders[[#This Row],[Coffee Type]]="Rob", "Robusta", IF(Orders[[#This Row],[Coffee Type]]="Exc", "Excelsa", IF(Orders[[#This Row],[Coffee Type]]="Ara", "Arabica", IF(Orders[[#This Row],[Coffee Type]]="Lib", "Liberica", ""))))</f>
        <v>Arabica</v>
      </c>
      <c r="O398" t="str">
        <f>IF(Orders[[#This Row],[Roast Type]]="M", "Medium", IF(Orders[[#This Row],[Roast Type]]="L", "Light", IF(Orders[[#This Row],[Roast Type]]="D", "Dark", "")))</f>
        <v>Light</v>
      </c>
      <c r="P398" t="str">
        <f>_xlfn.XLOOKUP(Orders[[#This Row],[Customer ID]], customers!$A$1:$A$1001, customers!$I$1:$I$1001, ,0)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 customers!$G$1:$G$1001,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6"/>
        <v>31.08</v>
      </c>
      <c r="N399" t="str">
        <f>IF(Orders[[#This Row],[Coffee Type]]="Rob", "Robusta", IF(Orders[[#This Row],[Coffee Type]]="Exc", "Excelsa", IF(Orders[[#This Row],[Coffee Type]]="Ara", "Arabica", IF(Orders[[#This Row],[Coffee Type]]="Lib", "Liberica", ""))))</f>
        <v>Liberica</v>
      </c>
      <c r="O399" t="str">
        <f>IF(Orders[[#This Row],[Roast Type]]="M", "Medium", IF(Orders[[#This Row],[Roast Type]]="L", "Light", IF(Orders[[#This Row],[Roast Type]]="D", "Dark", "")))</f>
        <v>Dark</v>
      </c>
      <c r="P399" t="str">
        <f>_xlfn.XLOOKUP(Orders[[#This Row],[Customer ID]], customers!$A$1:$A$1001, customers!$I$1:$I$1001, ,0)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 customers!$G$1:$G$1001,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6"/>
        <v>17.91</v>
      </c>
      <c r="N400" t="str">
        <f>IF(Orders[[#This Row],[Coffee Type]]="Rob", "Robusta", IF(Orders[[#This Row],[Coffee Type]]="Exc", "Excelsa", IF(Orders[[#This Row],[Coffee Type]]="Ara", "Arabica", IF(Orders[[#This Row],[Coffee Type]]="Lib", "Liberica", ""))))</f>
        <v>Arabica</v>
      </c>
      <c r="O400" t="str">
        <f>IF(Orders[[#This Row],[Roast Type]]="M", "Medium", IF(Orders[[#This Row],[Roast Type]]="L", "Light", IF(Orders[[#This Row],[Roast Type]]="D", "Dark", "")))</f>
        <v>Dark</v>
      </c>
      <c r="P400" t="str">
        <f>_xlfn.XLOOKUP(Orders[[#This Row],[Customer ID]], customers!$A$1:$A$1001, customers!$I$1:$I$1001, ,0)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 customers!$G$1:$G$1001,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6"/>
        <v>167.67000000000002</v>
      </c>
      <c r="N401" t="str">
        <f>IF(Orders[[#This Row],[Coffee Type]]="Rob", "Robusta", IF(Orders[[#This Row],[Coffee Type]]="Exc", "Excelsa", IF(Orders[[#This Row],[Coffee Type]]="Ara", "Arabica", IF(Orders[[#This Row],[Coffee Type]]="Lib", "Liberica", ""))))</f>
        <v>Excelsa</v>
      </c>
      <c r="O401" t="str">
        <f>IF(Orders[[#This Row],[Roast Type]]="M", "Medium", IF(Orders[[#This Row],[Roast Type]]="L", "Light", IF(Orders[[#This Row],[Roast Type]]="D", "Dark", "")))</f>
        <v>Dark</v>
      </c>
      <c r="P401" t="str">
        <f>_xlfn.XLOOKUP(Orders[[#This Row],[Customer ID]], customers!$A$1:$A$1001, customers!$I$1:$I$1001, ,0)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 customers!$G$1:$G$1001,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6"/>
        <v>63.4</v>
      </c>
      <c r="N402" t="str">
        <f>IF(Orders[[#This Row],[Coffee Type]]="Rob", "Robusta", IF(Orders[[#This Row],[Coffee Type]]="Exc", "Excelsa", IF(Orders[[#This Row],[Coffee Type]]="Ara", "Arabica", IF(Orders[[#This Row],[Coffee Type]]="Lib", "Liberica", ""))))</f>
        <v>Liberica</v>
      </c>
      <c r="O402" t="str">
        <f>IF(Orders[[#This Row],[Roast Type]]="M", "Medium", IF(Orders[[#This Row],[Roast Type]]="L", "Light", IF(Orders[[#This Row],[Roast Type]]="D", "Dark", "")))</f>
        <v>Light</v>
      </c>
      <c r="P402" t="str">
        <f>_xlfn.XLOOKUP(Orders[[#This Row],[Customer ID]], customers!$A$1:$A$1001, customers!$I$1:$I$1001, ,0)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 customers!$G$1:$G$1001,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6"/>
        <v>8.73</v>
      </c>
      <c r="N403" t="str">
        <f>IF(Orders[[#This Row],[Coffee Type]]="Rob", "Robusta", IF(Orders[[#This Row],[Coffee Type]]="Exc", "Excelsa", IF(Orders[[#This Row],[Coffee Type]]="Ara", "Arabica", IF(Orders[[#This Row],[Coffee Type]]="Lib", "Liberica", ""))))</f>
        <v>Liberica</v>
      </c>
      <c r="O403" t="str">
        <f>IF(Orders[[#This Row],[Roast Type]]="M", "Medium", IF(Orders[[#This Row],[Roast Type]]="L", "Light", IF(Orders[[#This Row],[Roast Type]]="D", "Dark", "")))</f>
        <v>Medium</v>
      </c>
      <c r="P403" t="str">
        <f>_xlfn.XLOOKUP(Orders[[#This Row],[Customer ID]], customers!$A$1:$A$1001, customers!$I$1:$I$1001, ,0)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 customers!$G$1:$G$1001,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6"/>
        <v>26.849999999999998</v>
      </c>
      <c r="N404" t="str">
        <f>IF(Orders[[#This Row],[Coffee Type]]="Rob", "Robusta", IF(Orders[[#This Row],[Coffee Type]]="Exc", "Excelsa", IF(Orders[[#This Row],[Coffee Type]]="Ara", "Arabica", IF(Orders[[#This Row],[Coffee Type]]="Lib", "Liberica", ""))))</f>
        <v>Robusta</v>
      </c>
      <c r="O404" t="str">
        <f>IF(Orders[[#This Row],[Roast Type]]="M", "Medium", IF(Orders[[#This Row],[Roast Type]]="L", "Light", IF(Orders[[#This Row],[Roast Type]]="D", "Dark", "")))</f>
        <v>Dark</v>
      </c>
      <c r="P404" t="str">
        <f>_xlfn.XLOOKUP(Orders[[#This Row],[Customer ID]], customers!$A$1:$A$1001, customers!$I$1:$I$1001, ,0)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 customers!$G$1:$G$1001,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6"/>
        <v>9.51</v>
      </c>
      <c r="N405" t="str">
        <f>IF(Orders[[#This Row],[Coffee Type]]="Rob", "Robusta", IF(Orders[[#This Row],[Coffee Type]]="Exc", "Excelsa", IF(Orders[[#This Row],[Coffee Type]]="Ara", "Arabica", IF(Orders[[#This Row],[Coffee Type]]="Lib", "Liberica", ""))))</f>
        <v>Liberica</v>
      </c>
      <c r="O405" t="str">
        <f>IF(Orders[[#This Row],[Roast Type]]="M", "Medium", IF(Orders[[#This Row],[Roast Type]]="L", "Light", IF(Orders[[#This Row],[Roast Type]]="D", "Dark", "")))</f>
        <v>Light</v>
      </c>
      <c r="P405" t="str">
        <f>_xlfn.XLOOKUP(Orders[[#This Row],[Customer ID]], customers!$A$1:$A$1001, customers!$I$1:$I$1001, ,0)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 customers!$G$1:$G$1001,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6"/>
        <v>39.799999999999997</v>
      </c>
      <c r="N406" t="str">
        <f>IF(Orders[[#This Row],[Coffee Type]]="Rob", "Robusta", IF(Orders[[#This Row],[Coffee Type]]="Exc", "Excelsa", IF(Orders[[#This Row],[Coffee Type]]="Ara", "Arabica", IF(Orders[[#This Row],[Coffee Type]]="Lib", "Liberica", ""))))</f>
        <v>Arabica</v>
      </c>
      <c r="O406" t="str">
        <f>IF(Orders[[#This Row],[Roast Type]]="M", "Medium", IF(Orders[[#This Row],[Roast Type]]="L", "Light", IF(Orders[[#This Row],[Roast Type]]="D", "Dark", "")))</f>
        <v>Dark</v>
      </c>
      <c r="P406" t="str">
        <f>_xlfn.XLOOKUP(Orders[[#This Row],[Customer ID]], customers!$A$1:$A$1001, customers!$I$1:$I$1001, ,0)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 customers!$G$1:$G$1001,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6"/>
        <v>24.75</v>
      </c>
      <c r="N407" t="str">
        <f>IF(Orders[[#This Row],[Coffee Type]]="Rob", "Robusta", IF(Orders[[#This Row],[Coffee Type]]="Exc", "Excelsa", IF(Orders[[#This Row],[Coffee Type]]="Ara", "Arabica", IF(Orders[[#This Row],[Coffee Type]]="Lib", "Liberica", ""))))</f>
        <v>Excelsa</v>
      </c>
      <c r="O407" t="str">
        <f>IF(Orders[[#This Row],[Roast Type]]="M", "Medium", IF(Orders[[#This Row],[Roast Type]]="L", "Light", IF(Orders[[#This Row],[Roast Type]]="D", "Dark", "")))</f>
        <v>Medium</v>
      </c>
      <c r="P407" t="str">
        <f>_xlfn.XLOOKUP(Orders[[#This Row],[Customer ID]], customers!$A$1:$A$1001, customers!$I$1:$I$1001, ,0)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 customers!$G$1:$G$1001,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6"/>
        <v>68.75</v>
      </c>
      <c r="N408" t="str">
        <f>IF(Orders[[#This Row],[Coffee Type]]="Rob", "Robusta", IF(Orders[[#This Row],[Coffee Type]]="Exc", "Excelsa", IF(Orders[[#This Row],[Coffee Type]]="Ara", "Arabica", IF(Orders[[#This Row],[Coffee Type]]="Lib", "Liberica", ""))))</f>
        <v>Excelsa</v>
      </c>
      <c r="O408" t="str">
        <f>IF(Orders[[#This Row],[Roast Type]]="M", "Medium", IF(Orders[[#This Row],[Roast Type]]="L", "Light", IF(Orders[[#This Row],[Roast Type]]="D", "Dark", "")))</f>
        <v>Medium</v>
      </c>
      <c r="P408" t="str">
        <f>_xlfn.XLOOKUP(Orders[[#This Row],[Customer ID]], customers!$A$1:$A$1001, customers!$I$1:$I$1001, ,0)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 customers!$G$1:$G$1001,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6"/>
        <v>49.5</v>
      </c>
      <c r="N409" t="str">
        <f>IF(Orders[[#This Row],[Coffee Type]]="Rob", "Robusta", IF(Orders[[#This Row],[Coffee Type]]="Exc", "Excelsa", IF(Orders[[#This Row],[Coffee Type]]="Ara", "Arabica", IF(Orders[[#This Row],[Coffee Type]]="Lib", "Liberica", ""))))</f>
        <v>Excelsa</v>
      </c>
      <c r="O409" t="str">
        <f>IF(Orders[[#This Row],[Roast Type]]="M", "Medium", IF(Orders[[#This Row],[Roast Type]]="L", "Light", IF(Orders[[#This Row],[Roast Type]]="D", "Dark", "")))</f>
        <v>Medium</v>
      </c>
      <c r="P409" t="str">
        <f>_xlfn.XLOOKUP(Orders[[#This Row],[Customer ID]], customers!$A$1:$A$1001, customers!$I$1:$I$1001, ,0)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 customers!$G$1:$G$1001,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6"/>
        <v>51.749999999999993</v>
      </c>
      <c r="N410" t="str">
        <f>IF(Orders[[#This Row],[Coffee Type]]="Rob", "Robusta", IF(Orders[[#This Row],[Coffee Type]]="Exc", "Excelsa", IF(Orders[[#This Row],[Coffee Type]]="Ara", "Arabica", IF(Orders[[#This Row],[Coffee Type]]="Lib", "Liberica", ""))))</f>
        <v>Arabica</v>
      </c>
      <c r="O410" t="str">
        <f>IF(Orders[[#This Row],[Roast Type]]="M", "Medium", IF(Orders[[#This Row],[Roast Type]]="L", "Light", IF(Orders[[#This Row],[Roast Type]]="D", "Dark", "")))</f>
        <v>Medium</v>
      </c>
      <c r="P410" t="str">
        <f>_xlfn.XLOOKUP(Orders[[#This Row],[Customer ID]], customers!$A$1:$A$1001, customers!$I$1:$I$1001, ,0)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 customers!$G$1:$G$1001,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6"/>
        <v>47.55</v>
      </c>
      <c r="N411" t="str">
        <f>IF(Orders[[#This Row],[Coffee Type]]="Rob", "Robusta", IF(Orders[[#This Row],[Coffee Type]]="Exc", "Excelsa", IF(Orders[[#This Row],[Coffee Type]]="Ara", "Arabica", IF(Orders[[#This Row],[Coffee Type]]="Lib", "Liberica", ""))))</f>
        <v>Liberica</v>
      </c>
      <c r="O411" t="str">
        <f>IF(Orders[[#This Row],[Roast Type]]="M", "Medium", IF(Orders[[#This Row],[Roast Type]]="L", "Light", IF(Orders[[#This Row],[Roast Type]]="D", "Dark", "")))</f>
        <v>Light</v>
      </c>
      <c r="P411" t="str">
        <f>_xlfn.XLOOKUP(Orders[[#This Row],[Customer ID]], customers!$A$1:$A$1001, customers!$I$1:$I$1001, ,0)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 customers!$G$1:$G$1001,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6"/>
        <v>15.54</v>
      </c>
      <c r="N412" t="str">
        <f>IF(Orders[[#This Row],[Coffee Type]]="Rob", "Robusta", IF(Orders[[#This Row],[Coffee Type]]="Exc", "Excelsa", IF(Orders[[#This Row],[Coffee Type]]="Ara", "Arabica", IF(Orders[[#This Row],[Coffee Type]]="Lib", "Liberica", ""))))</f>
        <v>Arabica</v>
      </c>
      <c r="O412" t="str">
        <f>IF(Orders[[#This Row],[Roast Type]]="M", "Medium", IF(Orders[[#This Row],[Roast Type]]="L", "Light", IF(Orders[[#This Row],[Roast Type]]="D", "Dark", "")))</f>
        <v>Light</v>
      </c>
      <c r="P412" t="str">
        <f>_xlfn.XLOOKUP(Orders[[#This Row],[Customer ID]], customers!$A$1:$A$1001, customers!$I$1:$I$1001, ,0)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 customers!$G$1:$G$1001,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6"/>
        <v>87.300000000000011</v>
      </c>
      <c r="N413" t="str">
        <f>IF(Orders[[#This Row],[Coffee Type]]="Rob", "Robusta", IF(Orders[[#This Row],[Coffee Type]]="Exc", "Excelsa", IF(Orders[[#This Row],[Coffee Type]]="Ara", "Arabica", IF(Orders[[#This Row],[Coffee Type]]="Lib", "Liberica", ""))))</f>
        <v>Liberica</v>
      </c>
      <c r="O413" t="str">
        <f>IF(Orders[[#This Row],[Roast Type]]="M", "Medium", IF(Orders[[#This Row],[Roast Type]]="L", "Light", IF(Orders[[#This Row],[Roast Type]]="D", "Dark", "")))</f>
        <v>Medium</v>
      </c>
      <c r="P413" t="str">
        <f>_xlfn.XLOOKUP(Orders[[#This Row],[Customer ID]], customers!$A$1:$A$1001, customers!$I$1:$I$1001, ,0)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 customers!$G$1:$G$1001,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6"/>
        <v>56.25</v>
      </c>
      <c r="N414" t="str">
        <f>IF(Orders[[#This Row],[Coffee Type]]="Rob", "Robusta", IF(Orders[[#This Row],[Coffee Type]]="Exc", "Excelsa", IF(Orders[[#This Row],[Coffee Type]]="Ara", "Arabica", IF(Orders[[#This Row],[Coffee Type]]="Lib", "Liberica", ""))))</f>
        <v>Arabica</v>
      </c>
      <c r="O414" t="str">
        <f>IF(Orders[[#This Row],[Roast Type]]="M", "Medium", IF(Orders[[#This Row],[Roast Type]]="L", "Light", IF(Orders[[#This Row],[Roast Type]]="D", "Dark", "")))</f>
        <v>Medium</v>
      </c>
      <c r="P414" t="str">
        <f>_xlfn.XLOOKUP(Orders[[#This Row],[Customer ID]], customers!$A$1:$A$1001, customers!$I$1:$I$1001, ,0)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 customers!$G$1:$G$1001,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6"/>
        <v>36.454999999999998</v>
      </c>
      <c r="N415" t="str">
        <f>IF(Orders[[#This Row],[Coffee Type]]="Rob", "Robusta", IF(Orders[[#This Row],[Coffee Type]]="Exc", "Excelsa", IF(Orders[[#This Row],[Coffee Type]]="Ara", "Arabica", IF(Orders[[#This Row],[Coffee Type]]="Lib", "Liberica", ""))))</f>
        <v>Liberica</v>
      </c>
      <c r="O415" t="str">
        <f>IF(Orders[[#This Row],[Roast Type]]="M", "Medium", IF(Orders[[#This Row],[Roast Type]]="L", "Light", IF(Orders[[#This Row],[Roast Type]]="D", "Dark", "")))</f>
        <v>Light</v>
      </c>
      <c r="P415" t="str">
        <f>_xlfn.XLOOKUP(Orders[[#This Row],[Customer ID]], customers!$A$1:$A$1001, customers!$I$1:$I$1001, ,0)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 customers!$G$1:$G$1001,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6"/>
        <v>10.754999999999999</v>
      </c>
      <c r="N416" t="str">
        <f>IF(Orders[[#This Row],[Coffee Type]]="Rob", "Robusta", IF(Orders[[#This Row],[Coffee Type]]="Exc", "Excelsa", IF(Orders[[#This Row],[Coffee Type]]="Ara", "Arabica", IF(Orders[[#This Row],[Coffee Type]]="Lib", "Liberica", ""))))</f>
        <v>Robusta</v>
      </c>
      <c r="O416" t="str">
        <f>IF(Orders[[#This Row],[Roast Type]]="M", "Medium", IF(Orders[[#This Row],[Roast Type]]="L", "Light", IF(Orders[[#This Row],[Roast Type]]="D", "Dark", "")))</f>
        <v>Light</v>
      </c>
      <c r="P416" t="str">
        <f>_xlfn.XLOOKUP(Orders[[#This Row],[Customer ID]], customers!$A$1:$A$1001, customers!$I$1:$I$1001, ,0)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 customers!$G$1:$G$1001,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6"/>
        <v>8.9550000000000001</v>
      </c>
      <c r="N417" t="str">
        <f>IF(Orders[[#This Row],[Coffee Type]]="Rob", "Robusta", IF(Orders[[#This Row],[Coffee Type]]="Exc", "Excelsa", IF(Orders[[#This Row],[Coffee Type]]="Ara", "Arabica", IF(Orders[[#This Row],[Coffee Type]]="Lib", "Liberica", ""))))</f>
        <v>Robusta</v>
      </c>
      <c r="O417" t="str">
        <f>IF(Orders[[#This Row],[Roast Type]]="M", "Medium", IF(Orders[[#This Row],[Roast Type]]="L", "Light", IF(Orders[[#This Row],[Roast Type]]="D", "Dark", "")))</f>
        <v>Medium</v>
      </c>
      <c r="P417" t="str">
        <f>_xlfn.XLOOKUP(Orders[[#This Row],[Customer ID]], customers!$A$1:$A$1001, customers!$I$1:$I$1001, ,0)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 customers!$G$1:$G$1001,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6"/>
        <v>23.31</v>
      </c>
      <c r="N418" t="str">
        <f>IF(Orders[[#This Row],[Coffee Type]]="Rob", "Robusta", IF(Orders[[#This Row],[Coffee Type]]="Exc", "Excelsa", IF(Orders[[#This Row],[Coffee Type]]="Ara", "Arabica", IF(Orders[[#This Row],[Coffee Type]]="Lib", "Liberica", ""))))</f>
        <v>Arabica</v>
      </c>
      <c r="O418" t="str">
        <f>IF(Orders[[#This Row],[Roast Type]]="M", "Medium", IF(Orders[[#This Row],[Roast Type]]="L", "Light", IF(Orders[[#This Row],[Roast Type]]="D", "Dark", "")))</f>
        <v>Light</v>
      </c>
      <c r="P418" t="str">
        <f>_xlfn.XLOOKUP(Orders[[#This Row],[Customer ID]], customers!$A$1:$A$1001, customers!$I$1:$I$1001, ,0)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 customers!$G$1:$G$1001,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6"/>
        <v>29.784999999999997</v>
      </c>
      <c r="N419" t="str">
        <f>IF(Orders[[#This Row],[Coffee Type]]="Rob", "Robusta", IF(Orders[[#This Row],[Coffee Type]]="Exc", "Excelsa", IF(Orders[[#This Row],[Coffee Type]]="Ara", "Arabica", IF(Orders[[#This Row],[Coffee Type]]="Lib", "Liberica", ""))))</f>
        <v>Arabica</v>
      </c>
      <c r="O419" t="str">
        <f>IF(Orders[[#This Row],[Roast Type]]="M", "Medium", IF(Orders[[#This Row],[Roast Type]]="L", "Light", IF(Orders[[#This Row],[Roast Type]]="D", "Dark", "")))</f>
        <v>Light</v>
      </c>
      <c r="P419" t="str">
        <f>_xlfn.XLOOKUP(Orders[[#This Row],[Customer ID]], customers!$A$1:$A$1001, customers!$I$1:$I$1001, ,0)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 customers!$G$1:$G$1001,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6"/>
        <v>148.92499999999998</v>
      </c>
      <c r="N420" t="str">
        <f>IF(Orders[[#This Row],[Coffee Type]]="Rob", "Robusta", IF(Orders[[#This Row],[Coffee Type]]="Exc", "Excelsa", IF(Orders[[#This Row],[Coffee Type]]="Ara", "Arabica", IF(Orders[[#This Row],[Coffee Type]]="Lib", "Liberica", ""))))</f>
        <v>Arabica</v>
      </c>
      <c r="O420" t="str">
        <f>IF(Orders[[#This Row],[Roast Type]]="M", "Medium", IF(Orders[[#This Row],[Roast Type]]="L", "Light", IF(Orders[[#This Row],[Roast Type]]="D", "Dark", "")))</f>
        <v>Light</v>
      </c>
      <c r="P420" t="str">
        <f>_xlfn.XLOOKUP(Orders[[#This Row],[Customer ID]], customers!$A$1:$A$1001, customers!$I$1:$I$1001, ,0)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 customers!$G$1:$G$1001,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6"/>
        <v>8.73</v>
      </c>
      <c r="N421" t="str">
        <f>IF(Orders[[#This Row],[Coffee Type]]="Rob", "Robusta", IF(Orders[[#This Row],[Coffee Type]]="Exc", "Excelsa", IF(Orders[[#This Row],[Coffee Type]]="Ara", "Arabica", IF(Orders[[#This Row],[Coffee Type]]="Lib", "Liberica", ""))))</f>
        <v>Liberica</v>
      </c>
      <c r="O421" t="str">
        <f>IF(Orders[[#This Row],[Roast Type]]="M", "Medium", IF(Orders[[#This Row],[Roast Type]]="L", "Light", IF(Orders[[#This Row],[Roast Type]]="D", "Dark", "")))</f>
        <v>Medium</v>
      </c>
      <c r="P421" t="str">
        <f>_xlfn.XLOOKUP(Orders[[#This Row],[Customer ID]], customers!$A$1:$A$1001, customers!$I$1:$I$1001, ,0)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 customers!$G$1:$G$1001,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6"/>
        <v>31.08</v>
      </c>
      <c r="N422" t="str">
        <f>IF(Orders[[#This Row],[Coffee Type]]="Rob", "Robusta", IF(Orders[[#This Row],[Coffee Type]]="Exc", "Excelsa", IF(Orders[[#This Row],[Coffee Type]]="Ara", "Arabica", IF(Orders[[#This Row],[Coffee Type]]="Lib", "Liberica", ""))))</f>
        <v>Liberica</v>
      </c>
      <c r="O422" t="str">
        <f>IF(Orders[[#This Row],[Roast Type]]="M", "Medium", IF(Orders[[#This Row],[Roast Type]]="L", "Light", IF(Orders[[#This Row],[Roast Type]]="D", "Dark", "")))</f>
        <v>Dark</v>
      </c>
      <c r="P422" t="str">
        <f>_xlfn.XLOOKUP(Orders[[#This Row],[Customer ID]], customers!$A$1:$A$1001, customers!$I$1:$I$1001, ,0)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 customers!$G$1:$G$1001,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6"/>
        <v>137.31</v>
      </c>
      <c r="N423" t="str">
        <f>IF(Orders[[#This Row],[Coffee Type]]="Rob", "Robusta", IF(Orders[[#This Row],[Coffee Type]]="Exc", "Excelsa", IF(Orders[[#This Row],[Coffee Type]]="Ara", "Arabica", IF(Orders[[#This Row],[Coffee Type]]="Lib", "Liberica", ""))))</f>
        <v>Arabica</v>
      </c>
      <c r="O423" t="str">
        <f>IF(Orders[[#This Row],[Roast Type]]="M", "Medium", IF(Orders[[#This Row],[Roast Type]]="L", "Light", IF(Orders[[#This Row],[Roast Type]]="D", "Dark", "")))</f>
        <v>Dark</v>
      </c>
      <c r="P423" t="str">
        <f>_xlfn.XLOOKUP(Orders[[#This Row],[Customer ID]], customers!$A$1:$A$1001, customers!$I$1:$I$1001, ,0)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 customers!$G$1:$G$1001,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6"/>
        <v>29.849999999999998</v>
      </c>
      <c r="N424" t="str">
        <f>IF(Orders[[#This Row],[Coffee Type]]="Rob", "Robusta", IF(Orders[[#This Row],[Coffee Type]]="Exc", "Excelsa", IF(Orders[[#This Row],[Coffee Type]]="Ara", "Arabica", IF(Orders[[#This Row],[Coffee Type]]="Lib", "Liberica", ""))))</f>
        <v>Arabica</v>
      </c>
      <c r="O424" t="str">
        <f>IF(Orders[[#This Row],[Roast Type]]="M", "Medium", IF(Orders[[#This Row],[Roast Type]]="L", "Light", IF(Orders[[#This Row],[Roast Type]]="D", "Dark", "")))</f>
        <v>Dark</v>
      </c>
      <c r="P424" t="str">
        <f>_xlfn.XLOOKUP(Orders[[#This Row],[Customer ID]], customers!$A$1:$A$1001, customers!$I$1:$I$1001, ,0)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 customers!$G$1:$G$1001,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6"/>
        <v>17.91</v>
      </c>
      <c r="N425" t="str">
        <f>IF(Orders[[#This Row],[Coffee Type]]="Rob", "Robusta", IF(Orders[[#This Row],[Coffee Type]]="Exc", "Excelsa", IF(Orders[[#This Row],[Coffee Type]]="Ara", "Arabica", IF(Orders[[#This Row],[Coffee Type]]="Lib", "Liberica", ""))))</f>
        <v>Robusta</v>
      </c>
      <c r="O425" t="str">
        <f>IF(Orders[[#This Row],[Roast Type]]="M", "Medium", IF(Orders[[#This Row],[Roast Type]]="L", "Light", IF(Orders[[#This Row],[Roast Type]]="D", "Dark", "")))</f>
        <v>Medium</v>
      </c>
      <c r="P425" t="str">
        <f>_xlfn.XLOOKUP(Orders[[#This Row],[Customer ID]], customers!$A$1:$A$1001, customers!$I$1:$I$1001, ,0)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 customers!$G$1:$G$1001,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6"/>
        <v>26.73</v>
      </c>
      <c r="N426" t="str">
        <f>IF(Orders[[#This Row],[Coffee Type]]="Rob", "Robusta", IF(Orders[[#This Row],[Coffee Type]]="Exc", "Excelsa", IF(Orders[[#This Row],[Coffee Type]]="Ara", "Arabica", IF(Orders[[#This Row],[Coffee Type]]="Lib", "Liberica", ""))))</f>
        <v>Excelsa</v>
      </c>
      <c r="O426" t="str">
        <f>IF(Orders[[#This Row],[Roast Type]]="M", "Medium", IF(Orders[[#This Row],[Roast Type]]="L", "Light", IF(Orders[[#This Row],[Roast Type]]="D", "Dark", "")))</f>
        <v>Light</v>
      </c>
      <c r="P426" t="str">
        <f>_xlfn.XLOOKUP(Orders[[#This Row],[Customer ID]], customers!$A$1:$A$1001, customers!$I$1:$I$1001, ,0)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 customers!$G$1:$G$1001,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6"/>
        <v>17.899999999999999</v>
      </c>
      <c r="N427" t="str">
        <f>IF(Orders[[#This Row],[Coffee Type]]="Rob", "Robusta", IF(Orders[[#This Row],[Coffee Type]]="Exc", "Excelsa", IF(Orders[[#This Row],[Coffee Type]]="Ara", "Arabica", IF(Orders[[#This Row],[Coffee Type]]="Lib", "Liberica", ""))))</f>
        <v>Robusta</v>
      </c>
      <c r="O427" t="str">
        <f>IF(Orders[[#This Row],[Roast Type]]="M", "Medium", IF(Orders[[#This Row],[Roast Type]]="L", "Light", IF(Orders[[#This Row],[Roast Type]]="D", "Dark", "")))</f>
        <v>Dark</v>
      </c>
      <c r="P427" t="str">
        <f>_xlfn.XLOOKUP(Orders[[#This Row],[Customer ID]], customers!$A$1:$A$1001, customers!$I$1:$I$1001, ,0)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 customers!$G$1:$G$1001,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6"/>
        <v>14.339999999999998</v>
      </c>
      <c r="N428" t="str">
        <f>IF(Orders[[#This Row],[Coffee Type]]="Rob", "Robusta", IF(Orders[[#This Row],[Coffee Type]]="Exc", "Excelsa", IF(Orders[[#This Row],[Coffee Type]]="Ara", "Arabica", IF(Orders[[#This Row],[Coffee Type]]="Lib", "Liberica", ""))))</f>
        <v>Robusta</v>
      </c>
      <c r="O428" t="str">
        <f>IF(Orders[[#This Row],[Roast Type]]="M", "Medium", IF(Orders[[#This Row],[Roast Type]]="L", "Light", IF(Orders[[#This Row],[Roast Type]]="D", "Dark", "")))</f>
        <v>Light</v>
      </c>
      <c r="P428" t="str">
        <f>_xlfn.XLOOKUP(Orders[[#This Row],[Customer ID]], customers!$A$1:$A$1001, customers!$I$1:$I$1001, ,0)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 customers!$G$1:$G$1001,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6"/>
        <v>77.624999999999986</v>
      </c>
      <c r="N429" t="str">
        <f>IF(Orders[[#This Row],[Coffee Type]]="Rob", "Robusta", IF(Orders[[#This Row],[Coffee Type]]="Exc", "Excelsa", IF(Orders[[#This Row],[Coffee Type]]="Ara", "Arabica", IF(Orders[[#This Row],[Coffee Type]]="Lib", "Liberica", ""))))</f>
        <v>Arabica</v>
      </c>
      <c r="O429" t="str">
        <f>IF(Orders[[#This Row],[Roast Type]]="M", "Medium", IF(Orders[[#This Row],[Roast Type]]="L", "Light", IF(Orders[[#This Row],[Roast Type]]="D", "Dark", "")))</f>
        <v>Medium</v>
      </c>
      <c r="P429" t="str">
        <f>_xlfn.XLOOKUP(Orders[[#This Row],[Customer ID]], customers!$A$1:$A$1001, customers!$I$1:$I$1001, ,0)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 customers!$G$1:$G$1001,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6"/>
        <v>59.75</v>
      </c>
      <c r="N430" t="str">
        <f>IF(Orders[[#This Row],[Coffee Type]]="Rob", "Robusta", IF(Orders[[#This Row],[Coffee Type]]="Exc", "Excelsa", IF(Orders[[#This Row],[Coffee Type]]="Ara", "Arabica", IF(Orders[[#This Row],[Coffee Type]]="Lib", "Liberica", ""))))</f>
        <v>Robusta</v>
      </c>
      <c r="O430" t="str">
        <f>IF(Orders[[#This Row],[Roast Type]]="M", "Medium", IF(Orders[[#This Row],[Roast Type]]="L", "Light", IF(Orders[[#This Row],[Roast Type]]="D", "Dark", "")))</f>
        <v>Light</v>
      </c>
      <c r="P430" t="str">
        <f>_xlfn.XLOOKUP(Orders[[#This Row],[Customer ID]], customers!$A$1:$A$1001, customers!$I$1:$I$1001, ,0)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 customers!$G$1:$G$1001,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6"/>
        <v>77.699999999999989</v>
      </c>
      <c r="N431" t="str">
        <f>IF(Orders[[#This Row],[Coffee Type]]="Rob", "Robusta", IF(Orders[[#This Row],[Coffee Type]]="Exc", "Excelsa", IF(Orders[[#This Row],[Coffee Type]]="Ara", "Arabica", IF(Orders[[#This Row],[Coffee Type]]="Lib", "Liberica", ""))))</f>
        <v>Arabica</v>
      </c>
      <c r="O431" t="str">
        <f>IF(Orders[[#This Row],[Roast Type]]="M", "Medium", IF(Orders[[#This Row],[Roast Type]]="L", "Light", IF(Orders[[#This Row],[Roast Type]]="D", "Dark", "")))</f>
        <v>Light</v>
      </c>
      <c r="P431" t="str">
        <f>_xlfn.XLOOKUP(Orders[[#This Row],[Customer ID]], customers!$A$1:$A$1001, customers!$I$1:$I$1001, ,0)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 customers!$G$1:$G$1001,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6"/>
        <v>5.3699999999999992</v>
      </c>
      <c r="N432" t="str">
        <f>IF(Orders[[#This Row],[Coffee Type]]="Rob", "Robusta", IF(Orders[[#This Row],[Coffee Type]]="Exc", "Excelsa", IF(Orders[[#This Row],[Coffee Type]]="Ara", "Arabica", IF(Orders[[#This Row],[Coffee Type]]="Lib", "Liberica", ""))))</f>
        <v>Robusta</v>
      </c>
      <c r="O432" t="str">
        <f>IF(Orders[[#This Row],[Roast Type]]="M", "Medium", IF(Orders[[#This Row],[Roast Type]]="L", "Light", IF(Orders[[#This Row],[Roast Type]]="D", "Dark", "")))</f>
        <v>Dark</v>
      </c>
      <c r="P432" t="str">
        <f>_xlfn.XLOOKUP(Orders[[#This Row],[Customer ID]], customers!$A$1:$A$1001, customers!$I$1:$I$1001, ,0)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 customers!$G$1:$G$1001,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6"/>
        <v>83.835000000000008</v>
      </c>
      <c r="N433" t="str">
        <f>IF(Orders[[#This Row],[Coffee Type]]="Rob", "Robusta", IF(Orders[[#This Row],[Coffee Type]]="Exc", "Excelsa", IF(Orders[[#This Row],[Coffee Type]]="Ara", "Arabica", IF(Orders[[#This Row],[Coffee Type]]="Lib", "Liberica", ""))))</f>
        <v>Excelsa</v>
      </c>
      <c r="O433" t="str">
        <f>IF(Orders[[#This Row],[Roast Type]]="M", "Medium", IF(Orders[[#This Row],[Roast Type]]="L", "Light", IF(Orders[[#This Row],[Roast Type]]="D", "Dark", "")))</f>
        <v>Dark</v>
      </c>
      <c r="P433" t="str">
        <f>_xlfn.XLOOKUP(Orders[[#This Row],[Customer ID]], customers!$A$1:$A$1001, customers!$I$1:$I$1001, ,0)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 customers!$G$1:$G$1001,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6"/>
        <v>22.5</v>
      </c>
      <c r="N434" t="str">
        <f>IF(Orders[[#This Row],[Coffee Type]]="Rob", "Robusta", IF(Orders[[#This Row],[Coffee Type]]="Exc", "Excelsa", IF(Orders[[#This Row],[Coffee Type]]="Ara", "Arabica", IF(Orders[[#This Row],[Coffee Type]]="Lib", "Liberica", ""))))</f>
        <v>Arabica</v>
      </c>
      <c r="O434" t="str">
        <f>IF(Orders[[#This Row],[Roast Type]]="M", "Medium", IF(Orders[[#This Row],[Roast Type]]="L", "Light", IF(Orders[[#This Row],[Roast Type]]="D", "Dark", "")))</f>
        <v>Medium</v>
      </c>
      <c r="P434" t="str">
        <f>_xlfn.XLOOKUP(Orders[[#This Row],[Customer ID]], customers!$A$1:$A$1001, customers!$I$1:$I$1001, ,0)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 customers!$G$1:$G$1001,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6"/>
        <v>200.78999999999996</v>
      </c>
      <c r="N435" t="str">
        <f>IF(Orders[[#This Row],[Coffee Type]]="Rob", "Robusta", IF(Orders[[#This Row],[Coffee Type]]="Exc", "Excelsa", IF(Orders[[#This Row],[Coffee Type]]="Ara", "Arabica", IF(Orders[[#This Row],[Coffee Type]]="Lib", "Liberica", ""))))</f>
        <v>Liberica</v>
      </c>
      <c r="O435" t="str">
        <f>IF(Orders[[#This Row],[Roast Type]]="M", "Medium", IF(Orders[[#This Row],[Roast Type]]="L", "Light", IF(Orders[[#This Row],[Roast Type]]="D", "Dark", "")))</f>
        <v>Medium</v>
      </c>
      <c r="P435" t="str">
        <f>_xlfn.XLOOKUP(Orders[[#This Row],[Customer ID]], customers!$A$1:$A$1001, customers!$I$1:$I$1001, ,0)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 customers!$G$1:$G$1001,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6"/>
        <v>67.5</v>
      </c>
      <c r="N436" t="str">
        <f>IF(Orders[[#This Row],[Coffee Type]]="Rob", "Robusta", IF(Orders[[#This Row],[Coffee Type]]="Exc", "Excelsa", IF(Orders[[#This Row],[Coffee Type]]="Ara", "Arabica", IF(Orders[[#This Row],[Coffee Type]]="Lib", "Liberica", ""))))</f>
        <v>Arabica</v>
      </c>
      <c r="O436" t="str">
        <f>IF(Orders[[#This Row],[Roast Type]]="M", "Medium", IF(Orders[[#This Row],[Roast Type]]="L", "Light", IF(Orders[[#This Row],[Roast Type]]="D", "Dark", "")))</f>
        <v>Medium</v>
      </c>
      <c r="P436" t="str">
        <f>_xlfn.XLOOKUP(Orders[[#This Row],[Customer ID]], customers!$A$1:$A$1001, customers!$I$1:$I$1001, ,0)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 customers!$G$1:$G$1001,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6"/>
        <v>8.25</v>
      </c>
      <c r="N437" t="str">
        <f>IF(Orders[[#This Row],[Coffee Type]]="Rob", "Robusta", IF(Orders[[#This Row],[Coffee Type]]="Exc", "Excelsa", IF(Orders[[#This Row],[Coffee Type]]="Ara", "Arabica", IF(Orders[[#This Row],[Coffee Type]]="Lib", "Liberica", ""))))</f>
        <v>Excelsa</v>
      </c>
      <c r="O437" t="str">
        <f>IF(Orders[[#This Row],[Roast Type]]="M", "Medium", IF(Orders[[#This Row],[Roast Type]]="L", "Light", IF(Orders[[#This Row],[Roast Type]]="D", "Dark", "")))</f>
        <v>Medium</v>
      </c>
      <c r="P437" t="str">
        <f>_xlfn.XLOOKUP(Orders[[#This Row],[Customer ID]], customers!$A$1:$A$1001, customers!$I$1:$I$1001, ,0)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 customers!$G$1:$G$1001,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6"/>
        <v>9.51</v>
      </c>
      <c r="N438" t="str">
        <f>IF(Orders[[#This Row],[Coffee Type]]="Rob", "Robusta", IF(Orders[[#This Row],[Coffee Type]]="Exc", "Excelsa", IF(Orders[[#This Row],[Coffee Type]]="Ara", "Arabica", IF(Orders[[#This Row],[Coffee Type]]="Lib", "Liberica", ""))))</f>
        <v>Liberica</v>
      </c>
      <c r="O438" t="str">
        <f>IF(Orders[[#This Row],[Roast Type]]="M", "Medium", IF(Orders[[#This Row],[Roast Type]]="L", "Light", IF(Orders[[#This Row],[Roast Type]]="D", "Dark", "")))</f>
        <v>Light</v>
      </c>
      <c r="P438" t="str">
        <f>_xlfn.XLOOKUP(Orders[[#This Row],[Customer ID]], customers!$A$1:$A$1001, customers!$I$1:$I$1001, ,0)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 customers!$G$1:$G$1001,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6"/>
        <v>29.784999999999997</v>
      </c>
      <c r="N439" t="str">
        <f>IF(Orders[[#This Row],[Coffee Type]]="Rob", "Robusta", IF(Orders[[#This Row],[Coffee Type]]="Exc", "Excelsa", IF(Orders[[#This Row],[Coffee Type]]="Ara", "Arabica", IF(Orders[[#This Row],[Coffee Type]]="Lib", "Liberica", ""))))</f>
        <v>Liberica</v>
      </c>
      <c r="O439" t="str">
        <f>IF(Orders[[#This Row],[Roast Type]]="M", "Medium", IF(Orders[[#This Row],[Roast Type]]="L", "Light", IF(Orders[[#This Row],[Roast Type]]="D", "Dark", "")))</f>
        <v>Dark</v>
      </c>
      <c r="P439" t="str">
        <f>_xlfn.XLOOKUP(Orders[[#This Row],[Customer ID]], customers!$A$1:$A$1001, customers!$I$1:$I$1001, ,0)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 customers!$G$1:$G$1001,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6"/>
        <v>15.54</v>
      </c>
      <c r="N440" t="str">
        <f>IF(Orders[[#This Row],[Coffee Type]]="Rob", "Robusta", IF(Orders[[#This Row],[Coffee Type]]="Exc", "Excelsa", IF(Orders[[#This Row],[Coffee Type]]="Ara", "Arabica", IF(Orders[[#This Row],[Coffee Type]]="Lib", "Liberica", ""))))</f>
        <v>Liberica</v>
      </c>
      <c r="O440" t="str">
        <f>IF(Orders[[#This Row],[Roast Type]]="M", "Medium", IF(Orders[[#This Row],[Roast Type]]="L", "Light", IF(Orders[[#This Row],[Roast Type]]="D", "Dark", "")))</f>
        <v>Dark</v>
      </c>
      <c r="P440" t="str">
        <f>_xlfn.XLOOKUP(Orders[[#This Row],[Customer ID]], customers!$A$1:$A$1001, customers!$I$1:$I$1001, ,0)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 customers!$G$1:$G$1001,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6"/>
        <v>35.64</v>
      </c>
      <c r="N441" t="str">
        <f>IF(Orders[[#This Row],[Coffee Type]]="Rob", "Robusta", IF(Orders[[#This Row],[Coffee Type]]="Exc", "Excelsa", IF(Orders[[#This Row],[Coffee Type]]="Ara", "Arabica", IF(Orders[[#This Row],[Coffee Type]]="Lib", "Liberica", ""))))</f>
        <v>Excelsa</v>
      </c>
      <c r="O441" t="str">
        <f>IF(Orders[[#This Row],[Roast Type]]="M", "Medium", IF(Orders[[#This Row],[Roast Type]]="L", "Light", IF(Orders[[#This Row],[Roast Type]]="D", "Dark", "")))</f>
        <v>Light</v>
      </c>
      <c r="P441" t="str">
        <f>_xlfn.XLOOKUP(Orders[[#This Row],[Customer ID]], customers!$A$1:$A$1001, customers!$I$1:$I$1001, ,0)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 customers!$G$1:$G$1001,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6"/>
        <v>103.49999999999999</v>
      </c>
      <c r="N442" t="str">
        <f>IF(Orders[[#This Row],[Coffee Type]]="Rob", "Robusta", IF(Orders[[#This Row],[Coffee Type]]="Exc", "Excelsa", IF(Orders[[#This Row],[Coffee Type]]="Ara", "Arabica", IF(Orders[[#This Row],[Coffee Type]]="Lib", "Liberica", ""))))</f>
        <v>Arabica</v>
      </c>
      <c r="O442" t="str">
        <f>IF(Orders[[#This Row],[Roast Type]]="M", "Medium", IF(Orders[[#This Row],[Roast Type]]="L", "Light", IF(Orders[[#This Row],[Roast Type]]="D", "Dark", "")))</f>
        <v>Medium</v>
      </c>
      <c r="P442" t="str">
        <f>_xlfn.XLOOKUP(Orders[[#This Row],[Customer ID]], customers!$A$1:$A$1001, customers!$I$1:$I$1001, ,0)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 customers!$G$1:$G$1001,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6"/>
        <v>36.450000000000003</v>
      </c>
      <c r="N443" t="str">
        <f>IF(Orders[[#This Row],[Coffee Type]]="Rob", "Robusta", IF(Orders[[#This Row],[Coffee Type]]="Exc", "Excelsa", IF(Orders[[#This Row],[Coffee Type]]="Ara", "Arabica", IF(Orders[[#This Row],[Coffee Type]]="Lib", "Liberica", ""))))</f>
        <v>Excelsa</v>
      </c>
      <c r="O443" t="str">
        <f>IF(Orders[[#This Row],[Roast Type]]="M", "Medium", IF(Orders[[#This Row],[Roast Type]]="L", "Light", IF(Orders[[#This Row],[Roast Type]]="D", "Dark", "")))</f>
        <v>Dark</v>
      </c>
      <c r="P443" t="str">
        <f>_xlfn.XLOOKUP(Orders[[#This Row],[Customer ID]], customers!$A$1:$A$1001, customers!$I$1:$I$1001, ,0)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 customers!$G$1:$G$1001,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6"/>
        <v>35.849999999999994</v>
      </c>
      <c r="N444" t="str">
        <f>IF(Orders[[#This Row],[Coffee Type]]="Rob", "Robusta", IF(Orders[[#This Row],[Coffee Type]]="Exc", "Excelsa", IF(Orders[[#This Row],[Coffee Type]]="Ara", "Arabica", IF(Orders[[#This Row],[Coffee Type]]="Lib", "Liberica", ""))))</f>
        <v>Robusta</v>
      </c>
      <c r="O444" t="str">
        <f>IF(Orders[[#This Row],[Roast Type]]="M", "Medium", IF(Orders[[#This Row],[Roast Type]]="L", "Light", IF(Orders[[#This Row],[Roast Type]]="D", "Dark", "")))</f>
        <v>Light</v>
      </c>
      <c r="P444" t="str">
        <f>_xlfn.XLOOKUP(Orders[[#This Row],[Customer ID]], customers!$A$1:$A$1001, customers!$I$1:$I$1001, ,0)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 customers!$G$1:$G$1001,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6"/>
        <v>22.274999999999999</v>
      </c>
      <c r="N445" t="str">
        <f>IF(Orders[[#This Row],[Coffee Type]]="Rob", "Robusta", IF(Orders[[#This Row],[Coffee Type]]="Exc", "Excelsa", IF(Orders[[#This Row],[Coffee Type]]="Ara", "Arabica", IF(Orders[[#This Row],[Coffee Type]]="Lib", "Liberica", ""))))</f>
        <v>Excelsa</v>
      </c>
      <c r="O445" t="str">
        <f>IF(Orders[[#This Row],[Roast Type]]="M", "Medium", IF(Orders[[#This Row],[Roast Type]]="L", "Light", IF(Orders[[#This Row],[Roast Type]]="D", "Dark", "")))</f>
        <v>Light</v>
      </c>
      <c r="P445" t="str">
        <f>_xlfn.XLOOKUP(Orders[[#This Row],[Customer ID]], customers!$A$1:$A$1001, customers!$I$1:$I$1001, ,0)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 customers!$G$1:$G$1001,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6"/>
        <v>24.75</v>
      </c>
      <c r="N446" t="str">
        <f>IF(Orders[[#This Row],[Coffee Type]]="Rob", "Robusta", IF(Orders[[#This Row],[Coffee Type]]="Exc", "Excelsa", IF(Orders[[#This Row],[Coffee Type]]="Ara", "Arabica", IF(Orders[[#This Row],[Coffee Type]]="Lib", "Liberica", ""))))</f>
        <v>Excelsa</v>
      </c>
      <c r="O446" t="str">
        <f>IF(Orders[[#This Row],[Roast Type]]="M", "Medium", IF(Orders[[#This Row],[Roast Type]]="L", "Light", IF(Orders[[#This Row],[Roast Type]]="D", "Dark", "")))</f>
        <v>Medium</v>
      </c>
      <c r="P446" t="str">
        <f>_xlfn.XLOOKUP(Orders[[#This Row],[Customer ID]], customers!$A$1:$A$1001, customers!$I$1:$I$1001, ,0)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 customers!$G$1:$G$1001,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6"/>
        <v>66.929999999999993</v>
      </c>
      <c r="N447" t="str">
        <f>IF(Orders[[#This Row],[Coffee Type]]="Rob", "Robusta", IF(Orders[[#This Row],[Coffee Type]]="Exc", "Excelsa", IF(Orders[[#This Row],[Coffee Type]]="Ara", "Arabica", IF(Orders[[#This Row],[Coffee Type]]="Lib", "Liberica", ""))))</f>
        <v>Liberica</v>
      </c>
      <c r="O447" t="str">
        <f>IF(Orders[[#This Row],[Roast Type]]="M", "Medium", IF(Orders[[#This Row],[Roast Type]]="L", "Light", IF(Orders[[#This Row],[Roast Type]]="D", "Dark", "")))</f>
        <v>Medium</v>
      </c>
      <c r="P447" t="str">
        <f>_xlfn.XLOOKUP(Orders[[#This Row],[Customer ID]], customers!$A$1:$A$1001, customers!$I$1:$I$1001, ,0)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 customers!$G$1:$G$1001,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6"/>
        <v>8.73</v>
      </c>
      <c r="N448" t="str">
        <f>IF(Orders[[#This Row],[Coffee Type]]="Rob", "Robusta", IF(Orders[[#This Row],[Coffee Type]]="Exc", "Excelsa", IF(Orders[[#This Row],[Coffee Type]]="Ara", "Arabica", IF(Orders[[#This Row],[Coffee Type]]="Lib", "Liberica", ""))))</f>
        <v>Liberica</v>
      </c>
      <c r="O448" t="str">
        <f>IF(Orders[[#This Row],[Roast Type]]="M", "Medium", IF(Orders[[#This Row],[Roast Type]]="L", "Light", IF(Orders[[#This Row],[Roast Type]]="D", "Dark", "")))</f>
        <v>Medium</v>
      </c>
      <c r="P448" t="str">
        <f>_xlfn.XLOOKUP(Orders[[#This Row],[Customer ID]], customers!$A$1:$A$1001, customers!$I$1:$I$1001, ,0)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 customers!$G$1:$G$1001,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6"/>
        <v>17.91</v>
      </c>
      <c r="N449" t="str">
        <f>IF(Orders[[#This Row],[Coffee Type]]="Rob", "Robusta", IF(Orders[[#This Row],[Coffee Type]]="Exc", "Excelsa", IF(Orders[[#This Row],[Coffee Type]]="Ara", "Arabica", IF(Orders[[#This Row],[Coffee Type]]="Lib", "Liberica", ""))))</f>
        <v>Robusta</v>
      </c>
      <c r="O449" t="str">
        <f>IF(Orders[[#This Row],[Roast Type]]="M", "Medium", IF(Orders[[#This Row],[Roast Type]]="L", "Light", IF(Orders[[#This Row],[Roast Type]]="D", "Dark", "")))</f>
        <v>Medium</v>
      </c>
      <c r="P449" t="str">
        <f>_xlfn.XLOOKUP(Orders[[#This Row],[Customer ID]], customers!$A$1:$A$1001, customers!$I$1:$I$1001, ,0)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 customers!$G$1:$G$1001,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6"/>
        <v>7.169999999999999</v>
      </c>
      <c r="N450" t="str">
        <f>IF(Orders[[#This Row],[Coffee Type]]="Rob", "Robusta", IF(Orders[[#This Row],[Coffee Type]]="Exc", "Excelsa", IF(Orders[[#This Row],[Coffee Type]]="Ara", "Arabica", IF(Orders[[#This Row],[Coffee Type]]="Lib", "Liberica", ""))))</f>
        <v>Robusta</v>
      </c>
      <c r="O450" t="str">
        <f>IF(Orders[[#This Row],[Roast Type]]="M", "Medium", IF(Orders[[#This Row],[Roast Type]]="L", "Light", IF(Orders[[#This Row],[Roast Type]]="D", "Dark", "")))</f>
        <v>Light</v>
      </c>
      <c r="P450" t="str">
        <f>_xlfn.XLOOKUP(Orders[[#This Row],[Customer ID]], customers!$A$1:$A$1001, customers!$I$1:$I$1001, ,0)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 customers!$G$1:$G$1001,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7">L451*E451</f>
        <v>5.3699999999999992</v>
      </c>
      <c r="N451" t="str">
        <f>IF(Orders[[#This Row],[Coffee Type]]="Rob", "Robusta", IF(Orders[[#This Row],[Coffee Type]]="Exc", "Excelsa", IF(Orders[[#This Row],[Coffee Type]]="Ara", "Arabica", IF(Orders[[#This Row],[Coffee Type]]="Lib", "Liberica", ""))))</f>
        <v>Robusta</v>
      </c>
      <c r="O451" t="str">
        <f>IF(Orders[[#This Row],[Roast Type]]="M", "Medium", IF(Orders[[#This Row],[Roast Type]]="L", "Light", IF(Orders[[#This Row],[Roast Type]]="D", "Dark", "")))</f>
        <v>Dark</v>
      </c>
      <c r="P451" t="str">
        <f>_xlfn.XLOOKUP(Orders[[#This Row],[Customer ID]], customers!$A$1:$A$1001, customers!$I$1:$I$1001, ,0)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 customers!$G$1:$G$1001,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7"/>
        <v>23.774999999999999</v>
      </c>
      <c r="N452" t="str">
        <f>IF(Orders[[#This Row],[Coffee Type]]="Rob", "Robusta", IF(Orders[[#This Row],[Coffee Type]]="Exc", "Excelsa", IF(Orders[[#This Row],[Coffee Type]]="Ara", "Arabica", IF(Orders[[#This Row],[Coffee Type]]="Lib", "Liberica", ""))))</f>
        <v>Liberica</v>
      </c>
      <c r="O452" t="str">
        <f>IF(Orders[[#This Row],[Roast Type]]="M", "Medium", IF(Orders[[#This Row],[Roast Type]]="L", "Light", IF(Orders[[#This Row],[Roast Type]]="D", "Dark", "")))</f>
        <v>Light</v>
      </c>
      <c r="P452" t="str">
        <f>_xlfn.XLOOKUP(Orders[[#This Row],[Customer ID]], customers!$A$1:$A$1001, customers!$I$1:$I$1001, ,0)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 customers!$G$1:$G$1001,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7"/>
        <v>41.169999999999995</v>
      </c>
      <c r="N453" t="str">
        <f>IF(Orders[[#This Row],[Coffee Type]]="Rob", "Robusta", IF(Orders[[#This Row],[Coffee Type]]="Exc", "Excelsa", IF(Orders[[#This Row],[Coffee Type]]="Ara", "Arabica", IF(Orders[[#This Row],[Coffee Type]]="Lib", "Liberica", ""))))</f>
        <v>Robusta</v>
      </c>
      <c r="O453" t="str">
        <f>IF(Orders[[#This Row],[Roast Type]]="M", "Medium", IF(Orders[[#This Row],[Roast Type]]="L", "Light", IF(Orders[[#This Row],[Roast Type]]="D", "Dark", "")))</f>
        <v>Dark</v>
      </c>
      <c r="P453" t="str">
        <f>_xlfn.XLOOKUP(Orders[[#This Row],[Customer ID]], customers!$A$1:$A$1001, customers!$I$1:$I$1001, ,0)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 customers!$G$1:$G$1001,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7"/>
        <v>11.654999999999999</v>
      </c>
      <c r="N454" t="str">
        <f>IF(Orders[[#This Row],[Coffee Type]]="Rob", "Robusta", IF(Orders[[#This Row],[Coffee Type]]="Exc", "Excelsa", IF(Orders[[#This Row],[Coffee Type]]="Ara", "Arabica", IF(Orders[[#This Row],[Coffee Type]]="Lib", "Liberica", ""))))</f>
        <v>Arabica</v>
      </c>
      <c r="O454" t="str">
        <f>IF(Orders[[#This Row],[Roast Type]]="M", "Medium", IF(Orders[[#This Row],[Roast Type]]="L", "Light", IF(Orders[[#This Row],[Roast Type]]="D", "Dark", "")))</f>
        <v>Light</v>
      </c>
      <c r="P454" t="str">
        <f>_xlfn.XLOOKUP(Orders[[#This Row],[Customer ID]], customers!$A$1:$A$1001, customers!$I$1:$I$1001, ,0)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 customers!$G$1:$G$1001,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7"/>
        <v>38.04</v>
      </c>
      <c r="N455" t="str">
        <f>IF(Orders[[#This Row],[Coffee Type]]="Rob", "Robusta", IF(Orders[[#This Row],[Coffee Type]]="Exc", "Excelsa", IF(Orders[[#This Row],[Coffee Type]]="Ara", "Arabica", IF(Orders[[#This Row],[Coffee Type]]="Lib", "Liberica", ""))))</f>
        <v>Liberica</v>
      </c>
      <c r="O455" t="str">
        <f>IF(Orders[[#This Row],[Roast Type]]="M", "Medium", IF(Orders[[#This Row],[Roast Type]]="L", "Light", IF(Orders[[#This Row],[Roast Type]]="D", "Dark", "")))</f>
        <v>Light</v>
      </c>
      <c r="P455" t="str">
        <f>_xlfn.XLOOKUP(Orders[[#This Row],[Customer ID]], customers!$A$1:$A$1001, customers!$I$1:$I$1001, ,0)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 customers!$G$1:$G$1001,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7"/>
        <v>82.339999999999989</v>
      </c>
      <c r="N456" t="str">
        <f>IF(Orders[[#This Row],[Coffee Type]]="Rob", "Robusta", IF(Orders[[#This Row],[Coffee Type]]="Exc", "Excelsa", IF(Orders[[#This Row],[Coffee Type]]="Ara", "Arabica", IF(Orders[[#This Row],[Coffee Type]]="Lib", "Liberica", ""))))</f>
        <v>Robusta</v>
      </c>
      <c r="O456" t="str">
        <f>IF(Orders[[#This Row],[Roast Type]]="M", "Medium", IF(Orders[[#This Row],[Roast Type]]="L", "Light", IF(Orders[[#This Row],[Roast Type]]="D", "Dark", "")))</f>
        <v>Dark</v>
      </c>
      <c r="P456" t="str">
        <f>_xlfn.XLOOKUP(Orders[[#This Row],[Customer ID]], customers!$A$1:$A$1001, customers!$I$1:$I$1001, ,0)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 customers!$G$1:$G$1001,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7"/>
        <v>9.51</v>
      </c>
      <c r="N457" t="str">
        <f>IF(Orders[[#This Row],[Coffee Type]]="Rob", "Robusta", IF(Orders[[#This Row],[Coffee Type]]="Exc", "Excelsa", IF(Orders[[#This Row],[Coffee Type]]="Ara", "Arabica", IF(Orders[[#This Row],[Coffee Type]]="Lib", "Liberica", ""))))</f>
        <v>Liberica</v>
      </c>
      <c r="O457" t="str">
        <f>IF(Orders[[#This Row],[Roast Type]]="M", "Medium", IF(Orders[[#This Row],[Roast Type]]="L", "Light", IF(Orders[[#This Row],[Roast Type]]="D", "Dark", "")))</f>
        <v>Light</v>
      </c>
      <c r="P457" t="str">
        <f>_xlfn.XLOOKUP(Orders[[#This Row],[Customer ID]], customers!$A$1:$A$1001, customers!$I$1:$I$1001, ,0)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 customers!$G$1:$G$1001,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7"/>
        <v>41.169999999999995</v>
      </c>
      <c r="N458" t="str">
        <f>IF(Orders[[#This Row],[Coffee Type]]="Rob", "Robusta", IF(Orders[[#This Row],[Coffee Type]]="Exc", "Excelsa", IF(Orders[[#This Row],[Coffee Type]]="Ara", "Arabica", IF(Orders[[#This Row],[Coffee Type]]="Lib", "Liberica", ""))))</f>
        <v>Robusta</v>
      </c>
      <c r="O458" t="str">
        <f>IF(Orders[[#This Row],[Roast Type]]="M", "Medium", IF(Orders[[#This Row],[Roast Type]]="L", "Light", IF(Orders[[#This Row],[Roast Type]]="D", "Dark", "")))</f>
        <v>Dark</v>
      </c>
      <c r="P458" t="str">
        <f>_xlfn.XLOOKUP(Orders[[#This Row],[Customer ID]], customers!$A$1:$A$1001, customers!$I$1:$I$1001, ,0)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 customers!$G$1:$G$1001,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7"/>
        <v>47.55</v>
      </c>
      <c r="N459" t="str">
        <f>IF(Orders[[#This Row],[Coffee Type]]="Rob", "Robusta", IF(Orders[[#This Row],[Coffee Type]]="Exc", "Excelsa", IF(Orders[[#This Row],[Coffee Type]]="Ara", "Arabica", IF(Orders[[#This Row],[Coffee Type]]="Lib", "Liberica", ""))))</f>
        <v>Liberica</v>
      </c>
      <c r="O459" t="str">
        <f>IF(Orders[[#This Row],[Roast Type]]="M", "Medium", IF(Orders[[#This Row],[Roast Type]]="L", "Light", IF(Orders[[#This Row],[Roast Type]]="D", "Dark", "")))</f>
        <v>Light</v>
      </c>
      <c r="P459" t="str">
        <f>_xlfn.XLOOKUP(Orders[[#This Row],[Customer ID]], customers!$A$1:$A$1001, customers!$I$1:$I$1001, ,0)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 customers!$G$1:$G$1001,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7"/>
        <v>45</v>
      </c>
      <c r="N460" t="str">
        <f>IF(Orders[[#This Row],[Coffee Type]]="Rob", "Robusta", IF(Orders[[#This Row],[Coffee Type]]="Exc", "Excelsa", IF(Orders[[#This Row],[Coffee Type]]="Ara", "Arabica", IF(Orders[[#This Row],[Coffee Type]]="Lib", "Liberica", ""))))</f>
        <v>Arabica</v>
      </c>
      <c r="O460" t="str">
        <f>IF(Orders[[#This Row],[Roast Type]]="M", "Medium", IF(Orders[[#This Row],[Roast Type]]="L", "Light", IF(Orders[[#This Row],[Roast Type]]="D", "Dark", "")))</f>
        <v>Medium</v>
      </c>
      <c r="P460" t="str">
        <f>_xlfn.XLOOKUP(Orders[[#This Row],[Customer ID]], customers!$A$1:$A$1001, customers!$I$1:$I$1001, ,0)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 customers!$G$1:$G$1001,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7"/>
        <v>23.774999999999999</v>
      </c>
      <c r="N461" t="str">
        <f>IF(Orders[[#This Row],[Coffee Type]]="Rob", "Robusta", IF(Orders[[#This Row],[Coffee Type]]="Exc", "Excelsa", IF(Orders[[#This Row],[Coffee Type]]="Ara", "Arabica", IF(Orders[[#This Row],[Coffee Type]]="Lib", "Liberica", ""))))</f>
        <v>Liberica</v>
      </c>
      <c r="O461" t="str">
        <f>IF(Orders[[#This Row],[Roast Type]]="M", "Medium", IF(Orders[[#This Row],[Roast Type]]="L", "Light", IF(Orders[[#This Row],[Roast Type]]="D", "Dark", "")))</f>
        <v>Light</v>
      </c>
      <c r="P461" t="str">
        <f>_xlfn.XLOOKUP(Orders[[#This Row],[Customer ID]], customers!$A$1:$A$1001, customers!$I$1:$I$1001, ,0)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 customers!$G$1:$G$1001,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7"/>
        <v>16.11</v>
      </c>
      <c r="N462" t="str">
        <f>IF(Orders[[#This Row],[Coffee Type]]="Rob", "Robusta", IF(Orders[[#This Row],[Coffee Type]]="Exc", "Excelsa", IF(Orders[[#This Row],[Coffee Type]]="Ara", "Arabica", IF(Orders[[#This Row],[Coffee Type]]="Lib", "Liberica", ""))))</f>
        <v>Robusta</v>
      </c>
      <c r="O462" t="str">
        <f>IF(Orders[[#This Row],[Roast Type]]="M", "Medium", IF(Orders[[#This Row],[Roast Type]]="L", "Light", IF(Orders[[#This Row],[Roast Type]]="D", "Dark", "")))</f>
        <v>Dark</v>
      </c>
      <c r="P462" t="str">
        <f>_xlfn.XLOOKUP(Orders[[#This Row],[Customer ID]], customers!$A$1:$A$1001, customers!$I$1:$I$1001, ,0)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 customers!$G$1:$G$1001,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7"/>
        <v>10.739999999999998</v>
      </c>
      <c r="N463" t="str">
        <f>IF(Orders[[#This Row],[Coffee Type]]="Rob", "Robusta", IF(Orders[[#This Row],[Coffee Type]]="Exc", "Excelsa", IF(Orders[[#This Row],[Coffee Type]]="Ara", "Arabica", IF(Orders[[#This Row],[Coffee Type]]="Lib", "Liberica", ""))))</f>
        <v>Robusta</v>
      </c>
      <c r="O463" t="str">
        <f>IF(Orders[[#This Row],[Roast Type]]="M", "Medium", IF(Orders[[#This Row],[Roast Type]]="L", "Light", IF(Orders[[#This Row],[Roast Type]]="D", "Dark", "")))</f>
        <v>Dark</v>
      </c>
      <c r="P463" t="str">
        <f>_xlfn.XLOOKUP(Orders[[#This Row],[Customer ID]], customers!$A$1:$A$1001, customers!$I$1:$I$1001, ,0)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 customers!$G$1:$G$1001,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7"/>
        <v>49.75</v>
      </c>
      <c r="N464" t="str">
        <f>IF(Orders[[#This Row],[Coffee Type]]="Rob", "Robusta", IF(Orders[[#This Row],[Coffee Type]]="Exc", "Excelsa", IF(Orders[[#This Row],[Coffee Type]]="Ara", "Arabica", IF(Orders[[#This Row],[Coffee Type]]="Lib", "Liberica", ""))))</f>
        <v>Arabica</v>
      </c>
      <c r="O464" t="str">
        <f>IF(Orders[[#This Row],[Roast Type]]="M", "Medium", IF(Orders[[#This Row],[Roast Type]]="L", "Light", IF(Orders[[#This Row],[Roast Type]]="D", "Dark", "")))</f>
        <v>Dark</v>
      </c>
      <c r="P464" t="str">
        <f>_xlfn.XLOOKUP(Orders[[#This Row],[Customer ID]], customers!$A$1:$A$1001, customers!$I$1:$I$1001, ,0)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 customers!$G$1:$G$1001,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7"/>
        <v>27.5</v>
      </c>
      <c r="N465" t="str">
        <f>IF(Orders[[#This Row],[Coffee Type]]="Rob", "Robusta", IF(Orders[[#This Row],[Coffee Type]]="Exc", "Excelsa", IF(Orders[[#This Row],[Coffee Type]]="Ara", "Arabica", IF(Orders[[#This Row],[Coffee Type]]="Lib", "Liberica", ""))))</f>
        <v>Excelsa</v>
      </c>
      <c r="O465" t="str">
        <f>IF(Orders[[#This Row],[Roast Type]]="M", "Medium", IF(Orders[[#This Row],[Roast Type]]="L", "Light", IF(Orders[[#This Row],[Roast Type]]="D", "Dark", "")))</f>
        <v>Medium</v>
      </c>
      <c r="P465" t="str">
        <f>_xlfn.XLOOKUP(Orders[[#This Row],[Customer ID]], customers!$A$1:$A$1001, customers!$I$1:$I$1001, ,0)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 customers!$G$1:$G$1001,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7"/>
        <v>119.13999999999999</v>
      </c>
      <c r="N466" t="str">
        <f>IF(Orders[[#This Row],[Coffee Type]]="Rob", "Robusta", IF(Orders[[#This Row],[Coffee Type]]="Exc", "Excelsa", IF(Orders[[#This Row],[Coffee Type]]="Ara", "Arabica", IF(Orders[[#This Row],[Coffee Type]]="Lib", "Liberica", ""))))</f>
        <v>Liberica</v>
      </c>
      <c r="O466" t="str">
        <f>IF(Orders[[#This Row],[Roast Type]]="M", "Medium", IF(Orders[[#This Row],[Roast Type]]="L", "Light", IF(Orders[[#This Row],[Roast Type]]="D", "Dark", "")))</f>
        <v>Dark</v>
      </c>
      <c r="P466" t="str">
        <f>_xlfn.XLOOKUP(Orders[[#This Row],[Customer ID]], customers!$A$1:$A$1001, customers!$I$1:$I$1001, ,0)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 customers!$G$1:$G$1001,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7"/>
        <v>20.584999999999997</v>
      </c>
      <c r="N467" t="str">
        <f>IF(Orders[[#This Row],[Coffee Type]]="Rob", "Robusta", IF(Orders[[#This Row],[Coffee Type]]="Exc", "Excelsa", IF(Orders[[#This Row],[Coffee Type]]="Ara", "Arabica", IF(Orders[[#This Row],[Coffee Type]]="Lib", "Liberica", ""))))</f>
        <v>Robusta</v>
      </c>
      <c r="O467" t="str">
        <f>IF(Orders[[#This Row],[Roast Type]]="M", "Medium", IF(Orders[[#This Row],[Roast Type]]="L", "Light", IF(Orders[[#This Row],[Roast Type]]="D", "Dark", "")))</f>
        <v>Dark</v>
      </c>
      <c r="P467" t="str">
        <f>_xlfn.XLOOKUP(Orders[[#This Row],[Customer ID]], customers!$A$1:$A$1001, customers!$I$1:$I$1001, ,0)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 customers!$G$1:$G$1001,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7"/>
        <v>8.9550000000000001</v>
      </c>
      <c r="N468" t="str">
        <f>IF(Orders[[#This Row],[Coffee Type]]="Rob", "Robusta", IF(Orders[[#This Row],[Coffee Type]]="Exc", "Excelsa", IF(Orders[[#This Row],[Coffee Type]]="Ara", "Arabica", IF(Orders[[#This Row],[Coffee Type]]="Lib", "Liberica", ""))))</f>
        <v>Arabica</v>
      </c>
      <c r="O468" t="str">
        <f>IF(Orders[[#This Row],[Roast Type]]="M", "Medium", IF(Orders[[#This Row],[Roast Type]]="L", "Light", IF(Orders[[#This Row],[Roast Type]]="D", "Dark", "")))</f>
        <v>Dark</v>
      </c>
      <c r="P468" t="str">
        <f>_xlfn.XLOOKUP(Orders[[#This Row],[Customer ID]], customers!$A$1:$A$1001, customers!$I$1:$I$1001, ,0)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 customers!$G$1:$G$1001,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7"/>
        <v>5.97</v>
      </c>
      <c r="N469" t="str">
        <f>IF(Orders[[#This Row],[Coffee Type]]="Rob", "Robusta", IF(Orders[[#This Row],[Coffee Type]]="Exc", "Excelsa", IF(Orders[[#This Row],[Coffee Type]]="Ara", "Arabica", IF(Orders[[#This Row],[Coffee Type]]="Lib", "Liberica", ""))))</f>
        <v>Arabica</v>
      </c>
      <c r="O469" t="str">
        <f>IF(Orders[[#This Row],[Roast Type]]="M", "Medium", IF(Orders[[#This Row],[Roast Type]]="L", "Light", IF(Orders[[#This Row],[Roast Type]]="D", "Dark", "")))</f>
        <v>Dark</v>
      </c>
      <c r="P469" t="str">
        <f>_xlfn.XLOOKUP(Orders[[#This Row],[Customer ID]], customers!$A$1:$A$1001, customers!$I$1:$I$1001, ,0)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 customers!$G$1:$G$1001,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7"/>
        <v>41.25</v>
      </c>
      <c r="N470" t="str">
        <f>IF(Orders[[#This Row],[Coffee Type]]="Rob", "Robusta", IF(Orders[[#This Row],[Coffee Type]]="Exc", "Excelsa", IF(Orders[[#This Row],[Coffee Type]]="Ara", "Arabica", IF(Orders[[#This Row],[Coffee Type]]="Lib", "Liberica", ""))))</f>
        <v>Excelsa</v>
      </c>
      <c r="O470" t="str">
        <f>IF(Orders[[#This Row],[Roast Type]]="M", "Medium", IF(Orders[[#This Row],[Roast Type]]="L", "Light", IF(Orders[[#This Row],[Roast Type]]="D", "Dark", "")))</f>
        <v>Medium</v>
      </c>
      <c r="P470" t="str">
        <f>_xlfn.XLOOKUP(Orders[[#This Row],[Customer ID]], customers!$A$1:$A$1001, customers!$I$1:$I$1001, ,0)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 customers!$G$1:$G$1001,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7"/>
        <v>22.274999999999999</v>
      </c>
      <c r="N471" t="str">
        <f>IF(Orders[[#This Row],[Coffee Type]]="Rob", "Robusta", IF(Orders[[#This Row],[Coffee Type]]="Exc", "Excelsa", IF(Orders[[#This Row],[Coffee Type]]="Ara", "Arabica", IF(Orders[[#This Row],[Coffee Type]]="Lib", "Liberica", ""))))</f>
        <v>Excelsa</v>
      </c>
      <c r="O471" t="str">
        <f>IF(Orders[[#This Row],[Roast Type]]="M", "Medium", IF(Orders[[#This Row],[Roast Type]]="L", "Light", IF(Orders[[#This Row],[Roast Type]]="D", "Dark", "")))</f>
        <v>Light</v>
      </c>
      <c r="P471" t="str">
        <f>_xlfn.XLOOKUP(Orders[[#This Row],[Customer ID]], customers!$A$1:$A$1001, customers!$I$1:$I$1001, ,0)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 customers!$G$1:$G$1001,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7"/>
        <v>6.75</v>
      </c>
      <c r="N472" t="str">
        <f>IF(Orders[[#This Row],[Coffee Type]]="Rob", "Robusta", IF(Orders[[#This Row],[Coffee Type]]="Exc", "Excelsa", IF(Orders[[#This Row],[Coffee Type]]="Ara", "Arabica", IF(Orders[[#This Row],[Coffee Type]]="Lib", "Liberica", ""))))</f>
        <v>Arabica</v>
      </c>
      <c r="O472" t="str">
        <f>IF(Orders[[#This Row],[Roast Type]]="M", "Medium", IF(Orders[[#This Row],[Roast Type]]="L", "Light", IF(Orders[[#This Row],[Roast Type]]="D", "Dark", "")))</f>
        <v>Medium</v>
      </c>
      <c r="P472" t="str">
        <f>_xlfn.XLOOKUP(Orders[[#This Row],[Customer ID]], customers!$A$1:$A$1001, customers!$I$1:$I$1001, ,0)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 customers!$G$1:$G$1001,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7"/>
        <v>133.85999999999999</v>
      </c>
      <c r="N473" t="str">
        <f>IF(Orders[[#This Row],[Coffee Type]]="Rob", "Robusta", IF(Orders[[#This Row],[Coffee Type]]="Exc", "Excelsa", IF(Orders[[#This Row],[Coffee Type]]="Ara", "Arabica", IF(Orders[[#This Row],[Coffee Type]]="Lib", "Liberica", ""))))</f>
        <v>Liberica</v>
      </c>
      <c r="O473" t="str">
        <f>IF(Orders[[#This Row],[Roast Type]]="M", "Medium", IF(Orders[[#This Row],[Roast Type]]="L", "Light", IF(Orders[[#This Row],[Roast Type]]="D", "Dark", "")))</f>
        <v>Medium</v>
      </c>
      <c r="P473" t="str">
        <f>_xlfn.XLOOKUP(Orders[[#This Row],[Customer ID]], customers!$A$1:$A$1001, customers!$I$1:$I$1001, ,0)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 customers!$G$1:$G$1001,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7"/>
        <v>5.97</v>
      </c>
      <c r="N474" t="str">
        <f>IF(Orders[[#This Row],[Coffee Type]]="Rob", "Robusta", IF(Orders[[#This Row],[Coffee Type]]="Exc", "Excelsa", IF(Orders[[#This Row],[Coffee Type]]="Ara", "Arabica", IF(Orders[[#This Row],[Coffee Type]]="Lib", "Liberica", ""))))</f>
        <v>Arabica</v>
      </c>
      <c r="O474" t="str">
        <f>IF(Orders[[#This Row],[Roast Type]]="M", "Medium", IF(Orders[[#This Row],[Roast Type]]="L", "Light", IF(Orders[[#This Row],[Roast Type]]="D", "Dark", "")))</f>
        <v>Dark</v>
      </c>
      <c r="P474" t="str">
        <f>_xlfn.XLOOKUP(Orders[[#This Row],[Customer ID]], customers!$A$1:$A$1001, customers!$I$1:$I$1001, ,0)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 customers!$G$1:$G$1001,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7"/>
        <v>25.9</v>
      </c>
      <c r="N475" t="str">
        <f>IF(Orders[[#This Row],[Coffee Type]]="Rob", "Robusta", IF(Orders[[#This Row],[Coffee Type]]="Exc", "Excelsa", IF(Orders[[#This Row],[Coffee Type]]="Ara", "Arabica", IF(Orders[[#This Row],[Coffee Type]]="Lib", "Liberica", ""))))</f>
        <v>Arabica</v>
      </c>
      <c r="O475" t="str">
        <f>IF(Orders[[#This Row],[Roast Type]]="M", "Medium", IF(Orders[[#This Row],[Roast Type]]="L", "Light", IF(Orders[[#This Row],[Roast Type]]="D", "Dark", "")))</f>
        <v>Light</v>
      </c>
      <c r="P475" t="str">
        <f>_xlfn.XLOOKUP(Orders[[#This Row],[Customer ID]], customers!$A$1:$A$1001, customers!$I$1:$I$1001, ,0)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 customers!$G$1:$G$1001,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7"/>
        <v>31.624999999999996</v>
      </c>
      <c r="N476" t="str">
        <f>IF(Orders[[#This Row],[Coffee Type]]="Rob", "Robusta", IF(Orders[[#This Row],[Coffee Type]]="Exc", "Excelsa", IF(Orders[[#This Row],[Coffee Type]]="Ara", "Arabica", IF(Orders[[#This Row],[Coffee Type]]="Lib", "Liberica", ""))))</f>
        <v>Excelsa</v>
      </c>
      <c r="O476" t="str">
        <f>IF(Orders[[#This Row],[Roast Type]]="M", "Medium", IF(Orders[[#This Row],[Roast Type]]="L", "Light", IF(Orders[[#This Row],[Roast Type]]="D", "Dark", "")))</f>
        <v>Medium</v>
      </c>
      <c r="P476" t="str">
        <f>_xlfn.XLOOKUP(Orders[[#This Row],[Customer ID]], customers!$A$1:$A$1001, customers!$I$1:$I$1001, ,0)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 customers!$G$1:$G$1001,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7"/>
        <v>8.73</v>
      </c>
      <c r="N477" t="str">
        <f>IF(Orders[[#This Row],[Coffee Type]]="Rob", "Robusta", IF(Orders[[#This Row],[Coffee Type]]="Exc", "Excelsa", IF(Orders[[#This Row],[Coffee Type]]="Ara", "Arabica", IF(Orders[[#This Row],[Coffee Type]]="Lib", "Liberica", ""))))</f>
        <v>Liberica</v>
      </c>
      <c r="O477" t="str">
        <f>IF(Orders[[#This Row],[Roast Type]]="M", "Medium", IF(Orders[[#This Row],[Roast Type]]="L", "Light", IF(Orders[[#This Row],[Roast Type]]="D", "Dark", "")))</f>
        <v>Medium</v>
      </c>
      <c r="P477" t="str">
        <f>_xlfn.XLOOKUP(Orders[[#This Row],[Customer ID]], customers!$A$1:$A$1001, customers!$I$1:$I$1001, ,0)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 customers!$G$1:$G$1001,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7"/>
        <v>26.73</v>
      </c>
      <c r="N478" t="str">
        <f>IF(Orders[[#This Row],[Coffee Type]]="Rob", "Robusta", IF(Orders[[#This Row],[Coffee Type]]="Exc", "Excelsa", IF(Orders[[#This Row],[Coffee Type]]="Ara", "Arabica", IF(Orders[[#This Row],[Coffee Type]]="Lib", "Liberica", ""))))</f>
        <v>Excelsa</v>
      </c>
      <c r="O478" t="str">
        <f>IF(Orders[[#This Row],[Roast Type]]="M", "Medium", IF(Orders[[#This Row],[Roast Type]]="L", "Light", IF(Orders[[#This Row],[Roast Type]]="D", "Dark", "")))</f>
        <v>Light</v>
      </c>
      <c r="P478" t="str">
        <f>_xlfn.XLOOKUP(Orders[[#This Row],[Customer ID]], customers!$A$1:$A$1001, customers!$I$1:$I$1001, ,0)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 customers!$G$1:$G$1001,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7"/>
        <v>26.19</v>
      </c>
      <c r="N479" t="str">
        <f>IF(Orders[[#This Row],[Coffee Type]]="Rob", "Robusta", IF(Orders[[#This Row],[Coffee Type]]="Exc", "Excelsa", IF(Orders[[#This Row],[Coffee Type]]="Ara", "Arabica", IF(Orders[[#This Row],[Coffee Type]]="Lib", "Liberica", ""))))</f>
        <v>Liberica</v>
      </c>
      <c r="O479" t="str">
        <f>IF(Orders[[#This Row],[Roast Type]]="M", "Medium", IF(Orders[[#This Row],[Roast Type]]="L", "Light", IF(Orders[[#This Row],[Roast Type]]="D", "Dark", "")))</f>
        <v>Medium</v>
      </c>
      <c r="P479" t="str">
        <f>_xlfn.XLOOKUP(Orders[[#This Row],[Customer ID]], customers!$A$1:$A$1001, customers!$I$1:$I$1001, ,0)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 customers!$G$1:$G$1001,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7"/>
        <v>53.699999999999996</v>
      </c>
      <c r="N480" t="str">
        <f>IF(Orders[[#This Row],[Coffee Type]]="Rob", "Robusta", IF(Orders[[#This Row],[Coffee Type]]="Exc", "Excelsa", IF(Orders[[#This Row],[Coffee Type]]="Ara", "Arabica", IF(Orders[[#This Row],[Coffee Type]]="Lib", "Liberica", ""))))</f>
        <v>Robusta</v>
      </c>
      <c r="O480" t="str">
        <f>IF(Orders[[#This Row],[Roast Type]]="M", "Medium", IF(Orders[[#This Row],[Roast Type]]="L", "Light", IF(Orders[[#This Row],[Roast Type]]="D", "Dark", "")))</f>
        <v>Dark</v>
      </c>
      <c r="P480" t="str">
        <f>_xlfn.XLOOKUP(Orders[[#This Row],[Customer ID]], customers!$A$1:$A$1001, customers!$I$1:$I$1001, ,0)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 customers!$G$1:$G$1001,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7"/>
        <v>126.49999999999999</v>
      </c>
      <c r="N481" t="str">
        <f>IF(Orders[[#This Row],[Coffee Type]]="Rob", "Robusta", IF(Orders[[#This Row],[Coffee Type]]="Exc", "Excelsa", IF(Orders[[#This Row],[Coffee Type]]="Ara", "Arabica", IF(Orders[[#This Row],[Coffee Type]]="Lib", "Liberica", ""))))</f>
        <v>Excelsa</v>
      </c>
      <c r="O481" t="str">
        <f>IF(Orders[[#This Row],[Roast Type]]="M", "Medium", IF(Orders[[#This Row],[Roast Type]]="L", "Light", IF(Orders[[#This Row],[Roast Type]]="D", "Dark", "")))</f>
        <v>Medium</v>
      </c>
      <c r="P481" t="str">
        <f>_xlfn.XLOOKUP(Orders[[#This Row],[Customer ID]], customers!$A$1:$A$1001, customers!$I$1:$I$1001, ,0)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 customers!$G$1:$G$1001,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7"/>
        <v>4.125</v>
      </c>
      <c r="N482" t="str">
        <f>IF(Orders[[#This Row],[Coffee Type]]="Rob", "Robusta", IF(Orders[[#This Row],[Coffee Type]]="Exc", "Excelsa", IF(Orders[[#This Row],[Coffee Type]]="Ara", "Arabica", IF(Orders[[#This Row],[Coffee Type]]="Lib", "Liberica", ""))))</f>
        <v>Excelsa</v>
      </c>
      <c r="O482" t="str">
        <f>IF(Orders[[#This Row],[Roast Type]]="M", "Medium", IF(Orders[[#This Row],[Roast Type]]="L", "Light", IF(Orders[[#This Row],[Roast Type]]="D", "Dark", "")))</f>
        <v>Medium</v>
      </c>
      <c r="P482" t="str">
        <f>_xlfn.XLOOKUP(Orders[[#This Row],[Customer ID]], customers!$A$1:$A$1001, customers!$I$1:$I$1001, ,0)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 customers!$G$1:$G$1001,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7"/>
        <v>23.9</v>
      </c>
      <c r="N483" t="str">
        <f>IF(Orders[[#This Row],[Coffee Type]]="Rob", "Robusta", IF(Orders[[#This Row],[Coffee Type]]="Exc", "Excelsa", IF(Orders[[#This Row],[Coffee Type]]="Ara", "Arabica", IF(Orders[[#This Row],[Coffee Type]]="Lib", "Liberica", ""))))</f>
        <v>Robusta</v>
      </c>
      <c r="O483" t="str">
        <f>IF(Orders[[#This Row],[Roast Type]]="M", "Medium", IF(Orders[[#This Row],[Roast Type]]="L", "Light", IF(Orders[[#This Row],[Roast Type]]="D", "Dark", "")))</f>
        <v>Light</v>
      </c>
      <c r="P483" t="str">
        <f>_xlfn.XLOOKUP(Orders[[#This Row],[Customer ID]], customers!$A$1:$A$1001, customers!$I$1:$I$1001, ,0)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 customers!$G$1:$G$1001,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7"/>
        <v>139.72499999999999</v>
      </c>
      <c r="N484" t="str">
        <f>IF(Orders[[#This Row],[Coffee Type]]="Rob", "Robusta", IF(Orders[[#This Row],[Coffee Type]]="Exc", "Excelsa", IF(Orders[[#This Row],[Coffee Type]]="Ara", "Arabica", IF(Orders[[#This Row],[Coffee Type]]="Lib", "Liberica", ""))))</f>
        <v>Excelsa</v>
      </c>
      <c r="O484" t="str">
        <f>IF(Orders[[#This Row],[Roast Type]]="M", "Medium", IF(Orders[[#This Row],[Roast Type]]="L", "Light", IF(Orders[[#This Row],[Roast Type]]="D", "Dark", "")))</f>
        <v>Dark</v>
      </c>
      <c r="P484" t="str">
        <f>_xlfn.XLOOKUP(Orders[[#This Row],[Customer ID]], customers!$A$1:$A$1001, customers!$I$1:$I$1001, ,0)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 customers!$G$1:$G$1001,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7"/>
        <v>59.569999999999993</v>
      </c>
      <c r="N485" t="str">
        <f>IF(Orders[[#This Row],[Coffee Type]]="Rob", "Robusta", IF(Orders[[#This Row],[Coffee Type]]="Exc", "Excelsa", IF(Orders[[#This Row],[Coffee Type]]="Ara", "Arabica", IF(Orders[[#This Row],[Coffee Type]]="Lib", "Liberica", ""))))</f>
        <v>Liberica</v>
      </c>
      <c r="O485" t="str">
        <f>IF(Orders[[#This Row],[Roast Type]]="M", "Medium", IF(Orders[[#This Row],[Roast Type]]="L", "Light", IF(Orders[[#This Row],[Roast Type]]="D", "Dark", "")))</f>
        <v>Dark</v>
      </c>
      <c r="P485" t="str">
        <f>_xlfn.XLOOKUP(Orders[[#This Row],[Customer ID]], customers!$A$1:$A$1001, customers!$I$1:$I$1001, ,0)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 customers!$G$1:$G$1001,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7"/>
        <v>57.06</v>
      </c>
      <c r="N486" t="str">
        <f>IF(Orders[[#This Row],[Coffee Type]]="Rob", "Robusta", IF(Orders[[#This Row],[Coffee Type]]="Exc", "Excelsa", IF(Orders[[#This Row],[Coffee Type]]="Ara", "Arabica", IF(Orders[[#This Row],[Coffee Type]]="Lib", "Liberica", ""))))</f>
        <v>Liberica</v>
      </c>
      <c r="O486" t="str">
        <f>IF(Orders[[#This Row],[Roast Type]]="M", "Medium", IF(Orders[[#This Row],[Roast Type]]="L", "Light", IF(Orders[[#This Row],[Roast Type]]="D", "Dark", "")))</f>
        <v>Light</v>
      </c>
      <c r="P486" t="str">
        <f>_xlfn.XLOOKUP(Orders[[#This Row],[Customer ID]], customers!$A$1:$A$1001, customers!$I$1:$I$1001, ,0)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 customers!$G$1:$G$1001,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7"/>
        <v>21.509999999999998</v>
      </c>
      <c r="N487" t="str">
        <f>IF(Orders[[#This Row],[Coffee Type]]="Rob", "Robusta", IF(Orders[[#This Row],[Coffee Type]]="Exc", "Excelsa", IF(Orders[[#This Row],[Coffee Type]]="Ara", "Arabica", IF(Orders[[#This Row],[Coffee Type]]="Lib", "Liberica", ""))))</f>
        <v>Robusta</v>
      </c>
      <c r="O487" t="str">
        <f>IF(Orders[[#This Row],[Roast Type]]="M", "Medium", IF(Orders[[#This Row],[Roast Type]]="L", "Light", IF(Orders[[#This Row],[Roast Type]]="D", "Dark", "")))</f>
        <v>Light</v>
      </c>
      <c r="P487" t="str">
        <f>_xlfn.XLOOKUP(Orders[[#This Row],[Customer ID]], customers!$A$1:$A$1001, customers!$I$1:$I$1001, ,0)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 customers!$G$1:$G$1001,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7"/>
        <v>52.38</v>
      </c>
      <c r="N488" t="str">
        <f>IF(Orders[[#This Row],[Coffee Type]]="Rob", "Robusta", IF(Orders[[#This Row],[Coffee Type]]="Exc", "Excelsa", IF(Orders[[#This Row],[Coffee Type]]="Ara", "Arabica", IF(Orders[[#This Row],[Coffee Type]]="Lib", "Liberica", ""))))</f>
        <v>Liberica</v>
      </c>
      <c r="O488" t="str">
        <f>IF(Orders[[#This Row],[Roast Type]]="M", "Medium", IF(Orders[[#This Row],[Roast Type]]="L", "Light", IF(Orders[[#This Row],[Roast Type]]="D", "Dark", "")))</f>
        <v>Medium</v>
      </c>
      <c r="P488" t="str">
        <f>_xlfn.XLOOKUP(Orders[[#This Row],[Customer ID]], customers!$A$1:$A$1001, customers!$I$1:$I$1001, ,0)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 customers!$G$1:$G$1001,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7"/>
        <v>72.900000000000006</v>
      </c>
      <c r="N489" t="str">
        <f>IF(Orders[[#This Row],[Coffee Type]]="Rob", "Robusta", IF(Orders[[#This Row],[Coffee Type]]="Exc", "Excelsa", IF(Orders[[#This Row],[Coffee Type]]="Ara", "Arabica", IF(Orders[[#This Row],[Coffee Type]]="Lib", "Liberica", ""))))</f>
        <v>Excelsa</v>
      </c>
      <c r="O489" t="str">
        <f>IF(Orders[[#This Row],[Roast Type]]="M", "Medium", IF(Orders[[#This Row],[Roast Type]]="L", "Light", IF(Orders[[#This Row],[Roast Type]]="D", "Dark", "")))</f>
        <v>Dark</v>
      </c>
      <c r="P489" t="str">
        <f>_xlfn.XLOOKUP(Orders[[#This Row],[Customer ID]], customers!$A$1:$A$1001, customers!$I$1:$I$1001, ,0)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 customers!$G$1:$G$1001,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7"/>
        <v>14.924999999999999</v>
      </c>
      <c r="N490" t="str">
        <f>IF(Orders[[#This Row],[Coffee Type]]="Rob", "Robusta", IF(Orders[[#This Row],[Coffee Type]]="Exc", "Excelsa", IF(Orders[[#This Row],[Coffee Type]]="Ara", "Arabica", IF(Orders[[#This Row],[Coffee Type]]="Lib", "Liberica", ""))))</f>
        <v>Robusta</v>
      </c>
      <c r="O490" t="str">
        <f>IF(Orders[[#This Row],[Roast Type]]="M", "Medium", IF(Orders[[#This Row],[Roast Type]]="L", "Light", IF(Orders[[#This Row],[Roast Type]]="D", "Dark", "")))</f>
        <v>Medium</v>
      </c>
      <c r="P490" t="str">
        <f>_xlfn.XLOOKUP(Orders[[#This Row],[Customer ID]], customers!$A$1:$A$1001, customers!$I$1:$I$1001, ,0)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 customers!$G$1:$G$1001,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7"/>
        <v>95.1</v>
      </c>
      <c r="N491" t="str">
        <f>IF(Orders[[#This Row],[Coffee Type]]="Rob", "Robusta", IF(Orders[[#This Row],[Coffee Type]]="Exc", "Excelsa", IF(Orders[[#This Row],[Coffee Type]]="Ara", "Arabica", IF(Orders[[#This Row],[Coffee Type]]="Lib", "Liberica", ""))))</f>
        <v>Liberica</v>
      </c>
      <c r="O491" t="str">
        <f>IF(Orders[[#This Row],[Roast Type]]="M", "Medium", IF(Orders[[#This Row],[Roast Type]]="L", "Light", IF(Orders[[#This Row],[Roast Type]]="D", "Dark", "")))</f>
        <v>Light</v>
      </c>
      <c r="P491" t="str">
        <f>_xlfn.XLOOKUP(Orders[[#This Row],[Customer ID]], customers!$A$1:$A$1001, customers!$I$1:$I$1001, ,0)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 customers!$G$1:$G$1001,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7"/>
        <v>15.54</v>
      </c>
      <c r="N492" t="str">
        <f>IF(Orders[[#This Row],[Coffee Type]]="Rob", "Robusta", IF(Orders[[#This Row],[Coffee Type]]="Exc", "Excelsa", IF(Orders[[#This Row],[Coffee Type]]="Ara", "Arabica", IF(Orders[[#This Row],[Coffee Type]]="Lib", "Liberica", ""))))</f>
        <v>Liberica</v>
      </c>
      <c r="O492" t="str">
        <f>IF(Orders[[#This Row],[Roast Type]]="M", "Medium", IF(Orders[[#This Row],[Roast Type]]="L", "Light", IF(Orders[[#This Row],[Roast Type]]="D", "Dark", "")))</f>
        <v>Dark</v>
      </c>
      <c r="P492" t="str">
        <f>_xlfn.XLOOKUP(Orders[[#This Row],[Customer ID]], customers!$A$1:$A$1001, customers!$I$1:$I$1001, ,0)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 customers!$G$1:$G$1001,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7"/>
        <v>23.31</v>
      </c>
      <c r="N493" t="str">
        <f>IF(Orders[[#This Row],[Coffee Type]]="Rob", "Robusta", IF(Orders[[#This Row],[Coffee Type]]="Exc", "Excelsa", IF(Orders[[#This Row],[Coffee Type]]="Ara", "Arabica", IF(Orders[[#This Row],[Coffee Type]]="Lib", "Liberica", ""))))</f>
        <v>Liberica</v>
      </c>
      <c r="O493" t="str">
        <f>IF(Orders[[#This Row],[Roast Type]]="M", "Medium", IF(Orders[[#This Row],[Roast Type]]="L", "Light", IF(Orders[[#This Row],[Roast Type]]="D", "Dark", "")))</f>
        <v>Dark</v>
      </c>
      <c r="P493" t="str">
        <f>_xlfn.XLOOKUP(Orders[[#This Row],[Customer ID]], customers!$A$1:$A$1001, customers!$I$1:$I$1001, ,0)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 customers!$G$1:$G$1001,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7"/>
        <v>4.125</v>
      </c>
      <c r="N494" t="str">
        <f>IF(Orders[[#This Row],[Coffee Type]]="Rob", "Robusta", IF(Orders[[#This Row],[Coffee Type]]="Exc", "Excelsa", IF(Orders[[#This Row],[Coffee Type]]="Ara", "Arabica", IF(Orders[[#This Row],[Coffee Type]]="Lib", "Liberica", ""))))</f>
        <v>Excelsa</v>
      </c>
      <c r="O494" t="str">
        <f>IF(Orders[[#This Row],[Roast Type]]="M", "Medium", IF(Orders[[#This Row],[Roast Type]]="L", "Light", IF(Orders[[#This Row],[Roast Type]]="D", "Dark", "")))</f>
        <v>Medium</v>
      </c>
      <c r="P494" t="str">
        <f>_xlfn.XLOOKUP(Orders[[#This Row],[Customer ID]], customers!$A$1:$A$1001, customers!$I$1:$I$1001, ,0)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 customers!$G$1:$G$1001,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7"/>
        <v>35.82</v>
      </c>
      <c r="N495" t="str">
        <f>IF(Orders[[#This Row],[Coffee Type]]="Rob", "Robusta", IF(Orders[[#This Row],[Coffee Type]]="Exc", "Excelsa", IF(Orders[[#This Row],[Coffee Type]]="Ara", "Arabica", IF(Orders[[#This Row],[Coffee Type]]="Lib", "Liberica", ""))))</f>
        <v>Robusta</v>
      </c>
      <c r="O495" t="str">
        <f>IF(Orders[[#This Row],[Roast Type]]="M", "Medium", IF(Orders[[#This Row],[Roast Type]]="L", "Light", IF(Orders[[#This Row],[Roast Type]]="D", "Dark", "")))</f>
        <v>Medium</v>
      </c>
      <c r="P495" t="str">
        <f>_xlfn.XLOOKUP(Orders[[#This Row],[Customer ID]], customers!$A$1:$A$1001, customers!$I$1:$I$1001, ,0)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 customers!$G$1:$G$1001,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7"/>
        <v>31.7</v>
      </c>
      <c r="N496" t="str">
        <f>IF(Orders[[#This Row],[Coffee Type]]="Rob", "Robusta", IF(Orders[[#This Row],[Coffee Type]]="Exc", "Excelsa", IF(Orders[[#This Row],[Coffee Type]]="Ara", "Arabica", IF(Orders[[#This Row],[Coffee Type]]="Lib", "Liberica", ""))))</f>
        <v>Liberica</v>
      </c>
      <c r="O496" t="str">
        <f>IF(Orders[[#This Row],[Roast Type]]="M", "Medium", IF(Orders[[#This Row],[Roast Type]]="L", "Light", IF(Orders[[#This Row],[Roast Type]]="D", "Dark", "")))</f>
        <v>Light</v>
      </c>
      <c r="P496" t="str">
        <f>_xlfn.XLOOKUP(Orders[[#This Row],[Customer ID]], customers!$A$1:$A$1001, customers!$I$1:$I$1001, ,0)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 customers!$G$1:$G$1001,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7"/>
        <v>79.25</v>
      </c>
      <c r="N497" t="str">
        <f>IF(Orders[[#This Row],[Coffee Type]]="Rob", "Robusta", IF(Orders[[#This Row],[Coffee Type]]="Exc", "Excelsa", IF(Orders[[#This Row],[Coffee Type]]="Ara", "Arabica", IF(Orders[[#This Row],[Coffee Type]]="Lib", "Liberica", ""))))</f>
        <v>Liberica</v>
      </c>
      <c r="O497" t="str">
        <f>IF(Orders[[#This Row],[Roast Type]]="M", "Medium", IF(Orders[[#This Row],[Roast Type]]="L", "Light", IF(Orders[[#This Row],[Roast Type]]="D", "Dark", "")))</f>
        <v>Light</v>
      </c>
      <c r="P497" t="str">
        <f>_xlfn.XLOOKUP(Orders[[#This Row],[Customer ID]], customers!$A$1:$A$1001, customers!$I$1:$I$1001, ,0)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 customers!$G$1:$G$1001,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7"/>
        <v>10.935</v>
      </c>
      <c r="N498" t="str">
        <f>IF(Orders[[#This Row],[Coffee Type]]="Rob", "Robusta", IF(Orders[[#This Row],[Coffee Type]]="Exc", "Excelsa", IF(Orders[[#This Row],[Coffee Type]]="Ara", "Arabica", IF(Orders[[#This Row],[Coffee Type]]="Lib", "Liberica", ""))))</f>
        <v>Excelsa</v>
      </c>
      <c r="O498" t="str">
        <f>IF(Orders[[#This Row],[Roast Type]]="M", "Medium", IF(Orders[[#This Row],[Roast Type]]="L", "Light", IF(Orders[[#This Row],[Roast Type]]="D", "Dark", "")))</f>
        <v>Dark</v>
      </c>
      <c r="P498" t="str">
        <f>_xlfn.XLOOKUP(Orders[[#This Row],[Customer ID]], customers!$A$1:$A$1001, customers!$I$1:$I$1001, ,0)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 customers!$G$1:$G$1001,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7"/>
        <v>39.799999999999997</v>
      </c>
      <c r="N499" t="str">
        <f>IF(Orders[[#This Row],[Coffee Type]]="Rob", "Robusta", IF(Orders[[#This Row],[Coffee Type]]="Exc", "Excelsa", IF(Orders[[#This Row],[Coffee Type]]="Ara", "Arabica", IF(Orders[[#This Row],[Coffee Type]]="Lib", "Liberica", ""))))</f>
        <v>Arabica</v>
      </c>
      <c r="O499" t="str">
        <f>IF(Orders[[#This Row],[Roast Type]]="M", "Medium", IF(Orders[[#This Row],[Roast Type]]="L", "Light", IF(Orders[[#This Row],[Roast Type]]="D", "Dark", "")))</f>
        <v>Dark</v>
      </c>
      <c r="P499" t="str">
        <f>_xlfn.XLOOKUP(Orders[[#This Row],[Customer ID]], customers!$A$1:$A$1001, customers!$I$1:$I$1001, ,0)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 customers!$G$1:$G$1001,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7"/>
        <v>49.75</v>
      </c>
      <c r="N500" t="str">
        <f>IF(Orders[[#This Row],[Coffee Type]]="Rob", "Robusta", IF(Orders[[#This Row],[Coffee Type]]="Exc", "Excelsa", IF(Orders[[#This Row],[Coffee Type]]="Ara", "Arabica", IF(Orders[[#This Row],[Coffee Type]]="Lib", "Liberica", ""))))</f>
        <v>Robusta</v>
      </c>
      <c r="O500" t="str">
        <f>IF(Orders[[#This Row],[Roast Type]]="M", "Medium", IF(Orders[[#This Row],[Roast Type]]="L", "Light", IF(Orders[[#This Row],[Roast Type]]="D", "Dark", "")))</f>
        <v>Medium</v>
      </c>
      <c r="P500" t="str">
        <f>_xlfn.XLOOKUP(Orders[[#This Row],[Customer ID]], customers!$A$1:$A$1001, customers!$I$1:$I$1001, ,0)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 customers!$G$1:$G$1001,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7"/>
        <v>8.0549999999999997</v>
      </c>
      <c r="N501" t="str">
        <f>IF(Orders[[#This Row],[Coffee Type]]="Rob", "Robusta", IF(Orders[[#This Row],[Coffee Type]]="Exc", "Excelsa", IF(Orders[[#This Row],[Coffee Type]]="Ara", "Arabica", IF(Orders[[#This Row],[Coffee Type]]="Lib", "Liberica", ""))))</f>
        <v>Robusta</v>
      </c>
      <c r="O501" t="str">
        <f>IF(Orders[[#This Row],[Roast Type]]="M", "Medium", IF(Orders[[#This Row],[Roast Type]]="L", "Light", IF(Orders[[#This Row],[Roast Type]]="D", "Dark", "")))</f>
        <v>Dark</v>
      </c>
      <c r="P501" t="str">
        <f>_xlfn.XLOOKUP(Orders[[#This Row],[Customer ID]], customers!$A$1:$A$1001, customers!$I$1:$I$1001, ,0)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 customers!$G$1:$G$1001,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7"/>
        <v>47.8</v>
      </c>
      <c r="N502" t="str">
        <f>IF(Orders[[#This Row],[Coffee Type]]="Rob", "Robusta", IF(Orders[[#This Row],[Coffee Type]]="Exc", "Excelsa", IF(Orders[[#This Row],[Coffee Type]]="Ara", "Arabica", IF(Orders[[#This Row],[Coffee Type]]="Lib", "Liberica", ""))))</f>
        <v>Robusta</v>
      </c>
      <c r="O502" t="str">
        <f>IF(Orders[[#This Row],[Roast Type]]="M", "Medium", IF(Orders[[#This Row],[Roast Type]]="L", "Light", IF(Orders[[#This Row],[Roast Type]]="D", "Dark", "")))</f>
        <v>Light</v>
      </c>
      <c r="P502" t="str">
        <f>_xlfn.XLOOKUP(Orders[[#This Row],[Customer ID]], customers!$A$1:$A$1001, customers!$I$1:$I$1001, ,0)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 customers!$G$1:$G$1001,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7"/>
        <v>11.94</v>
      </c>
      <c r="N503" t="str">
        <f>IF(Orders[[#This Row],[Coffee Type]]="Rob", "Robusta", IF(Orders[[#This Row],[Coffee Type]]="Exc", "Excelsa", IF(Orders[[#This Row],[Coffee Type]]="Ara", "Arabica", IF(Orders[[#This Row],[Coffee Type]]="Lib", "Liberica", ""))))</f>
        <v>Robusta</v>
      </c>
      <c r="O503" t="str">
        <f>IF(Orders[[#This Row],[Roast Type]]="M", "Medium", IF(Orders[[#This Row],[Roast Type]]="L", "Light", IF(Orders[[#This Row],[Roast Type]]="D", "Dark", "")))</f>
        <v>Medium</v>
      </c>
      <c r="P503" t="str">
        <f>_xlfn.XLOOKUP(Orders[[#This Row],[Customer ID]], customers!$A$1:$A$1001, customers!$I$1:$I$1001, ,0)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 customers!$G$1:$G$1001,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7"/>
        <v>16.5</v>
      </c>
      <c r="N504" t="str">
        <f>IF(Orders[[#This Row],[Coffee Type]]="Rob", "Robusta", IF(Orders[[#This Row],[Coffee Type]]="Exc", "Excelsa", IF(Orders[[#This Row],[Coffee Type]]="Ara", "Arabica", IF(Orders[[#This Row],[Coffee Type]]="Lib", "Liberica", ""))))</f>
        <v>Excelsa</v>
      </c>
      <c r="O504" t="str">
        <f>IF(Orders[[#This Row],[Roast Type]]="M", "Medium", IF(Orders[[#This Row],[Roast Type]]="L", "Light", IF(Orders[[#This Row],[Roast Type]]="D", "Dark", "")))</f>
        <v>Medium</v>
      </c>
      <c r="P504" t="str">
        <f>_xlfn.XLOOKUP(Orders[[#This Row],[Customer ID]], customers!$A$1:$A$1001, customers!$I$1:$I$1001, ,0)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 customers!$G$1:$G$1001,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7"/>
        <v>51.8</v>
      </c>
      <c r="N505" t="str">
        <f>IF(Orders[[#This Row],[Coffee Type]]="Rob", "Robusta", IF(Orders[[#This Row],[Coffee Type]]="Exc", "Excelsa", IF(Orders[[#This Row],[Coffee Type]]="Ara", "Arabica", IF(Orders[[#This Row],[Coffee Type]]="Lib", "Liberica", ""))))</f>
        <v>Liberica</v>
      </c>
      <c r="O505" t="str">
        <f>IF(Orders[[#This Row],[Roast Type]]="M", "Medium", IF(Orders[[#This Row],[Roast Type]]="L", "Light", IF(Orders[[#This Row],[Roast Type]]="D", "Dark", "")))</f>
        <v>Dark</v>
      </c>
      <c r="P505" t="str">
        <f>_xlfn.XLOOKUP(Orders[[#This Row],[Customer ID]], customers!$A$1:$A$1001, customers!$I$1:$I$1001, ,0)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 customers!$G$1:$G$1001,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7"/>
        <v>14.265000000000001</v>
      </c>
      <c r="N506" t="str">
        <f>IF(Orders[[#This Row],[Coffee Type]]="Rob", "Robusta", IF(Orders[[#This Row],[Coffee Type]]="Exc", "Excelsa", IF(Orders[[#This Row],[Coffee Type]]="Ara", "Arabica", IF(Orders[[#This Row],[Coffee Type]]="Lib", "Liberica", ""))))</f>
        <v>Liberica</v>
      </c>
      <c r="O506" t="str">
        <f>IF(Orders[[#This Row],[Roast Type]]="M", "Medium", IF(Orders[[#This Row],[Roast Type]]="L", "Light", IF(Orders[[#This Row],[Roast Type]]="D", "Dark", "")))</f>
        <v>Light</v>
      </c>
      <c r="P506" t="str">
        <f>_xlfn.XLOOKUP(Orders[[#This Row],[Customer ID]], customers!$A$1:$A$1001, customers!$I$1:$I$1001, ,0)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 customers!$G$1:$G$1001,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7"/>
        <v>26.19</v>
      </c>
      <c r="N507" t="str">
        <f>IF(Orders[[#This Row],[Coffee Type]]="Rob", "Robusta", IF(Orders[[#This Row],[Coffee Type]]="Exc", "Excelsa", IF(Orders[[#This Row],[Coffee Type]]="Ara", "Arabica", IF(Orders[[#This Row],[Coffee Type]]="Lib", "Liberica", ""))))</f>
        <v>Liberica</v>
      </c>
      <c r="O507" t="str">
        <f>IF(Orders[[#This Row],[Roast Type]]="M", "Medium", IF(Orders[[#This Row],[Roast Type]]="L", "Light", IF(Orders[[#This Row],[Roast Type]]="D", "Dark", "")))</f>
        <v>Medium</v>
      </c>
      <c r="P507" t="str">
        <f>_xlfn.XLOOKUP(Orders[[#This Row],[Customer ID]], customers!$A$1:$A$1001, customers!$I$1:$I$1001, ,0)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 customers!$G$1:$G$1001,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7"/>
        <v>25.9</v>
      </c>
      <c r="N508" t="str">
        <f>IF(Orders[[#This Row],[Coffee Type]]="Rob", "Robusta", IF(Orders[[#This Row],[Coffee Type]]="Exc", "Excelsa", IF(Orders[[#This Row],[Coffee Type]]="Ara", "Arabica", IF(Orders[[#This Row],[Coffee Type]]="Lib", "Liberica", ""))))</f>
        <v>Arabica</v>
      </c>
      <c r="O508" t="str">
        <f>IF(Orders[[#This Row],[Roast Type]]="M", "Medium", IF(Orders[[#This Row],[Roast Type]]="L", "Light", IF(Orders[[#This Row],[Roast Type]]="D", "Dark", "")))</f>
        <v>Light</v>
      </c>
      <c r="P508" t="str">
        <f>_xlfn.XLOOKUP(Orders[[#This Row],[Customer ID]], customers!$A$1:$A$1001, customers!$I$1:$I$1001, ,0)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 customers!$G$1:$G$1001,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7"/>
        <v>89.35499999999999</v>
      </c>
      <c r="N509" t="str">
        <f>IF(Orders[[#This Row],[Coffee Type]]="Rob", "Robusta", IF(Orders[[#This Row],[Coffee Type]]="Exc", "Excelsa", IF(Orders[[#This Row],[Coffee Type]]="Ara", "Arabica", IF(Orders[[#This Row],[Coffee Type]]="Lib", "Liberica", ""))))</f>
        <v>Arabica</v>
      </c>
      <c r="O509" t="str">
        <f>IF(Orders[[#This Row],[Roast Type]]="M", "Medium", IF(Orders[[#This Row],[Roast Type]]="L", "Light", IF(Orders[[#This Row],[Roast Type]]="D", "Dark", "")))</f>
        <v>Light</v>
      </c>
      <c r="P509" t="str">
        <f>_xlfn.XLOOKUP(Orders[[#This Row],[Customer ID]], customers!$A$1:$A$1001, customers!$I$1:$I$1001, ,0)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 customers!$G$1:$G$1001,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7"/>
        <v>46.62</v>
      </c>
      <c r="N510" t="str">
        <f>IF(Orders[[#This Row],[Coffee Type]]="Rob", "Robusta", IF(Orders[[#This Row],[Coffee Type]]="Exc", "Excelsa", IF(Orders[[#This Row],[Coffee Type]]="Ara", "Arabica", IF(Orders[[#This Row],[Coffee Type]]="Lib", "Liberica", ""))))</f>
        <v>Liberica</v>
      </c>
      <c r="O510" t="str">
        <f>IF(Orders[[#This Row],[Roast Type]]="M", "Medium", IF(Orders[[#This Row],[Roast Type]]="L", "Light", IF(Orders[[#This Row],[Roast Type]]="D", "Dark", "")))</f>
        <v>Dark</v>
      </c>
      <c r="P510" t="str">
        <f>_xlfn.XLOOKUP(Orders[[#This Row],[Customer ID]], customers!$A$1:$A$1001, customers!$I$1:$I$1001, ,0)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 customers!$G$1:$G$1001,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7"/>
        <v>29.849999999999998</v>
      </c>
      <c r="N511" t="str">
        <f>IF(Orders[[#This Row],[Coffee Type]]="Rob", "Robusta", IF(Orders[[#This Row],[Coffee Type]]="Exc", "Excelsa", IF(Orders[[#This Row],[Coffee Type]]="Ara", "Arabica", IF(Orders[[#This Row],[Coffee Type]]="Lib", "Liberica", ""))))</f>
        <v>Arabica</v>
      </c>
      <c r="O511" t="str">
        <f>IF(Orders[[#This Row],[Roast Type]]="M", "Medium", IF(Orders[[#This Row],[Roast Type]]="L", "Light", IF(Orders[[#This Row],[Roast Type]]="D", "Dark", "")))</f>
        <v>Dark</v>
      </c>
      <c r="P511" t="str">
        <f>_xlfn.XLOOKUP(Orders[[#This Row],[Customer ID]], customers!$A$1:$A$1001, customers!$I$1:$I$1001, ,0)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 customers!$G$1:$G$1001,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7"/>
        <v>10.754999999999999</v>
      </c>
      <c r="N512" t="str">
        <f>IF(Orders[[#This Row],[Coffee Type]]="Rob", "Robusta", IF(Orders[[#This Row],[Coffee Type]]="Exc", "Excelsa", IF(Orders[[#This Row],[Coffee Type]]="Ara", "Arabica", IF(Orders[[#This Row],[Coffee Type]]="Lib", "Liberica", ""))))</f>
        <v>Robusta</v>
      </c>
      <c r="O512" t="str">
        <f>IF(Orders[[#This Row],[Roast Type]]="M", "Medium", IF(Orders[[#This Row],[Roast Type]]="L", "Light", IF(Orders[[#This Row],[Roast Type]]="D", "Dark", "")))</f>
        <v>Light</v>
      </c>
      <c r="P512" t="str">
        <f>_xlfn.XLOOKUP(Orders[[#This Row],[Customer ID]], customers!$A$1:$A$1001, customers!$I$1:$I$1001, ,0)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 customers!$G$1:$G$1001,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7"/>
        <v>13.5</v>
      </c>
      <c r="N513" t="str">
        <f>IF(Orders[[#This Row],[Coffee Type]]="Rob", "Robusta", IF(Orders[[#This Row],[Coffee Type]]="Exc", "Excelsa", IF(Orders[[#This Row],[Coffee Type]]="Ara", "Arabica", IF(Orders[[#This Row],[Coffee Type]]="Lib", "Liberica", ""))))</f>
        <v>Arabica</v>
      </c>
      <c r="O513" t="str">
        <f>IF(Orders[[#This Row],[Roast Type]]="M", "Medium", IF(Orders[[#This Row],[Roast Type]]="L", "Light", IF(Orders[[#This Row],[Roast Type]]="D", "Dark", "")))</f>
        <v>Medium</v>
      </c>
      <c r="P513" t="str">
        <f>_xlfn.XLOOKUP(Orders[[#This Row],[Customer ID]], customers!$A$1:$A$1001, customers!$I$1:$I$1001, ,0)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 customers!$G$1:$G$1001,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7"/>
        <v>47.55</v>
      </c>
      <c r="N514" t="str">
        <f>IF(Orders[[#This Row],[Coffee Type]]="Rob", "Robusta", IF(Orders[[#This Row],[Coffee Type]]="Exc", "Excelsa", IF(Orders[[#This Row],[Coffee Type]]="Ara", "Arabica", IF(Orders[[#This Row],[Coffee Type]]="Lib", "Liberica", ""))))</f>
        <v>Liberica</v>
      </c>
      <c r="O514" t="str">
        <f>IF(Orders[[#This Row],[Roast Type]]="M", "Medium", IF(Orders[[#This Row],[Roast Type]]="L", "Light", IF(Orders[[#This Row],[Roast Type]]="D", "Dark", "")))</f>
        <v>Light</v>
      </c>
      <c r="P514" t="str">
        <f>_xlfn.XLOOKUP(Orders[[#This Row],[Customer ID]], customers!$A$1:$A$1001, customers!$I$1:$I$1001, ,0)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 customers!$G$1:$G$1001,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8">L515*E515</f>
        <v>79.25</v>
      </c>
      <c r="N515" t="str">
        <f>IF(Orders[[#This Row],[Coffee Type]]="Rob", "Robusta", IF(Orders[[#This Row],[Coffee Type]]="Exc", "Excelsa", IF(Orders[[#This Row],[Coffee Type]]="Ara", "Arabica", IF(Orders[[#This Row],[Coffee Type]]="Lib", "Liberica", ""))))</f>
        <v>Liberica</v>
      </c>
      <c r="O515" t="str">
        <f>IF(Orders[[#This Row],[Roast Type]]="M", "Medium", IF(Orders[[#This Row],[Roast Type]]="L", "Light", IF(Orders[[#This Row],[Roast Type]]="D", "Dark", "")))</f>
        <v>Light</v>
      </c>
      <c r="P515" t="str">
        <f>_xlfn.XLOOKUP(Orders[[#This Row],[Customer ID]], customers!$A$1:$A$1001, customers!$I$1:$I$1001, ,0)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 customers!$G$1:$G$1001,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8"/>
        <v>26.19</v>
      </c>
      <c r="N516" t="str">
        <f>IF(Orders[[#This Row],[Coffee Type]]="Rob", "Robusta", IF(Orders[[#This Row],[Coffee Type]]="Exc", "Excelsa", IF(Orders[[#This Row],[Coffee Type]]="Ara", "Arabica", IF(Orders[[#This Row],[Coffee Type]]="Lib", "Liberica", ""))))</f>
        <v>Liberica</v>
      </c>
      <c r="O516" t="str">
        <f>IF(Orders[[#This Row],[Roast Type]]="M", "Medium", IF(Orders[[#This Row],[Roast Type]]="L", "Light", IF(Orders[[#This Row],[Roast Type]]="D", "Dark", "")))</f>
        <v>Medium</v>
      </c>
      <c r="P516" t="str">
        <f>_xlfn.XLOOKUP(Orders[[#This Row],[Customer ID]], customers!$A$1:$A$1001, customers!$I$1:$I$1001, ,0)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 customers!$G$1:$G$1001,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8"/>
        <v>21.509999999999998</v>
      </c>
      <c r="N517" t="str">
        <f>IF(Orders[[#This Row],[Coffee Type]]="Rob", "Robusta", IF(Orders[[#This Row],[Coffee Type]]="Exc", "Excelsa", IF(Orders[[#This Row],[Coffee Type]]="Ara", "Arabica", IF(Orders[[#This Row],[Coffee Type]]="Lib", "Liberica", ""))))</f>
        <v>Robusta</v>
      </c>
      <c r="O517" t="str">
        <f>IF(Orders[[#This Row],[Roast Type]]="M", "Medium", IF(Orders[[#This Row],[Roast Type]]="L", "Light", IF(Orders[[#This Row],[Roast Type]]="D", "Dark", "")))</f>
        <v>Light</v>
      </c>
      <c r="P517" t="str">
        <f>_xlfn.XLOOKUP(Orders[[#This Row],[Customer ID]], customers!$A$1:$A$1001, customers!$I$1:$I$1001, ,0)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 customers!$G$1:$G$1001,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8"/>
        <v>102.92499999999998</v>
      </c>
      <c r="N518" t="str">
        <f>IF(Orders[[#This Row],[Coffee Type]]="Rob", "Robusta", IF(Orders[[#This Row],[Coffee Type]]="Exc", "Excelsa", IF(Orders[[#This Row],[Coffee Type]]="Ara", "Arabica", IF(Orders[[#This Row],[Coffee Type]]="Lib", "Liberica", ""))))</f>
        <v>Robusta</v>
      </c>
      <c r="O518" t="str">
        <f>IF(Orders[[#This Row],[Roast Type]]="M", "Medium", IF(Orders[[#This Row],[Roast Type]]="L", "Light", IF(Orders[[#This Row],[Roast Type]]="D", "Dark", "")))</f>
        <v>Dark</v>
      </c>
      <c r="P518" t="str">
        <f>_xlfn.XLOOKUP(Orders[[#This Row],[Customer ID]], customers!$A$1:$A$1001, customers!$I$1:$I$1001, ,0)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 customers!$G$1:$G$1001,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8"/>
        <v>7.77</v>
      </c>
      <c r="N519" t="str">
        <f>IF(Orders[[#This Row],[Coffee Type]]="Rob", "Robusta", IF(Orders[[#This Row],[Coffee Type]]="Exc", "Excelsa", IF(Orders[[#This Row],[Coffee Type]]="Ara", "Arabica", IF(Orders[[#This Row],[Coffee Type]]="Lib", "Liberica", ""))))</f>
        <v>Liberica</v>
      </c>
      <c r="O519" t="str">
        <f>IF(Orders[[#This Row],[Roast Type]]="M", "Medium", IF(Orders[[#This Row],[Roast Type]]="L", "Light", IF(Orders[[#This Row],[Roast Type]]="D", "Dark", "")))</f>
        <v>Dark</v>
      </c>
      <c r="P519" t="str">
        <f>_xlfn.XLOOKUP(Orders[[#This Row],[Customer ID]], customers!$A$1:$A$1001, customers!$I$1:$I$1001, ,0)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 customers!$G$1:$G$1001,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8"/>
        <v>139.72499999999999</v>
      </c>
      <c r="N520" t="str">
        <f>IF(Orders[[#This Row],[Coffee Type]]="Rob", "Robusta", IF(Orders[[#This Row],[Coffee Type]]="Exc", "Excelsa", IF(Orders[[#This Row],[Coffee Type]]="Ara", "Arabica", IF(Orders[[#This Row],[Coffee Type]]="Lib", "Liberica", ""))))</f>
        <v>Excelsa</v>
      </c>
      <c r="O520" t="str">
        <f>IF(Orders[[#This Row],[Roast Type]]="M", "Medium", IF(Orders[[#This Row],[Roast Type]]="L", "Light", IF(Orders[[#This Row],[Roast Type]]="D", "Dark", "")))</f>
        <v>Dark</v>
      </c>
      <c r="P520" t="str">
        <f>_xlfn.XLOOKUP(Orders[[#This Row],[Customer ID]], customers!$A$1:$A$1001, customers!$I$1:$I$1001, ,0)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 customers!$G$1:$G$1001,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8"/>
        <v>11.94</v>
      </c>
      <c r="N521" t="str">
        <f>IF(Orders[[#This Row],[Coffee Type]]="Rob", "Robusta", IF(Orders[[#This Row],[Coffee Type]]="Exc", "Excelsa", IF(Orders[[#This Row],[Coffee Type]]="Ara", "Arabica", IF(Orders[[#This Row],[Coffee Type]]="Lib", "Liberica", ""))))</f>
        <v>Arabica</v>
      </c>
      <c r="O521" t="str">
        <f>IF(Orders[[#This Row],[Roast Type]]="M", "Medium", IF(Orders[[#This Row],[Roast Type]]="L", "Light", IF(Orders[[#This Row],[Roast Type]]="D", "Dark", "")))</f>
        <v>Dark</v>
      </c>
      <c r="P521" t="str">
        <f>_xlfn.XLOOKUP(Orders[[#This Row],[Customer ID]], customers!$A$1:$A$1001, customers!$I$1:$I$1001, ,0)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 customers!$G$1:$G$1001,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8"/>
        <v>3.8849999999999998</v>
      </c>
      <c r="N522" t="str">
        <f>IF(Orders[[#This Row],[Coffee Type]]="Rob", "Robusta", IF(Orders[[#This Row],[Coffee Type]]="Exc", "Excelsa", IF(Orders[[#This Row],[Coffee Type]]="Ara", "Arabica", IF(Orders[[#This Row],[Coffee Type]]="Lib", "Liberica", ""))))</f>
        <v>Liberica</v>
      </c>
      <c r="O522" t="str">
        <f>IF(Orders[[#This Row],[Roast Type]]="M", "Medium", IF(Orders[[#This Row],[Roast Type]]="L", "Light", IF(Orders[[#This Row],[Roast Type]]="D", "Dark", "")))</f>
        <v>Dark</v>
      </c>
      <c r="P522" t="str">
        <f>_xlfn.XLOOKUP(Orders[[#This Row],[Customer ID]], customers!$A$1:$A$1001, customers!$I$1:$I$1001, ,0)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 customers!$G$1:$G$1001,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8"/>
        <v>39.799999999999997</v>
      </c>
      <c r="N523" t="str">
        <f>IF(Orders[[#This Row],[Coffee Type]]="Rob", "Robusta", IF(Orders[[#This Row],[Coffee Type]]="Exc", "Excelsa", IF(Orders[[#This Row],[Coffee Type]]="Ara", "Arabica", IF(Orders[[#This Row],[Coffee Type]]="Lib", "Liberica", ""))))</f>
        <v>Robusta</v>
      </c>
      <c r="O523" t="str">
        <f>IF(Orders[[#This Row],[Roast Type]]="M", "Medium", IF(Orders[[#This Row],[Roast Type]]="L", "Light", IF(Orders[[#This Row],[Roast Type]]="D", "Dark", "")))</f>
        <v>Medium</v>
      </c>
      <c r="P523" t="str">
        <f>_xlfn.XLOOKUP(Orders[[#This Row],[Customer ID]], customers!$A$1:$A$1001, customers!$I$1:$I$1001, ,0)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 customers!$G$1:$G$1001,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8"/>
        <v>29.849999999999998</v>
      </c>
      <c r="N524" t="str">
        <f>IF(Orders[[#This Row],[Coffee Type]]="Rob", "Robusta", IF(Orders[[#This Row],[Coffee Type]]="Exc", "Excelsa", IF(Orders[[#This Row],[Coffee Type]]="Ara", "Arabica", IF(Orders[[#This Row],[Coffee Type]]="Lib", "Liberica", ""))))</f>
        <v>Robusta</v>
      </c>
      <c r="O524" t="str">
        <f>IF(Orders[[#This Row],[Roast Type]]="M", "Medium", IF(Orders[[#This Row],[Roast Type]]="L", "Light", IF(Orders[[#This Row],[Roast Type]]="D", "Dark", "")))</f>
        <v>Medium</v>
      </c>
      <c r="P524" t="str">
        <f>_xlfn.XLOOKUP(Orders[[#This Row],[Customer ID]], customers!$A$1:$A$1001, customers!$I$1:$I$1001, ,0)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 customers!$G$1:$G$1001,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8"/>
        <v>29.784999999999997</v>
      </c>
      <c r="N525" t="str">
        <f>IF(Orders[[#This Row],[Coffee Type]]="Rob", "Robusta", IF(Orders[[#This Row],[Coffee Type]]="Exc", "Excelsa", IF(Orders[[#This Row],[Coffee Type]]="Ara", "Arabica", IF(Orders[[#This Row],[Coffee Type]]="Lib", "Liberica", ""))))</f>
        <v>Liberica</v>
      </c>
      <c r="O525" t="str">
        <f>IF(Orders[[#This Row],[Roast Type]]="M", "Medium", IF(Orders[[#This Row],[Roast Type]]="L", "Light", IF(Orders[[#This Row],[Roast Type]]="D", "Dark", "")))</f>
        <v>Dark</v>
      </c>
      <c r="P525" t="str">
        <f>_xlfn.XLOOKUP(Orders[[#This Row],[Customer ID]], customers!$A$1:$A$1001, customers!$I$1:$I$1001, ,0)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 customers!$G$1:$G$1001,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8"/>
        <v>72.91</v>
      </c>
      <c r="N526" t="str">
        <f>IF(Orders[[#This Row],[Coffee Type]]="Rob", "Robusta", IF(Orders[[#This Row],[Coffee Type]]="Exc", "Excelsa", IF(Orders[[#This Row],[Coffee Type]]="Ara", "Arabica", IF(Orders[[#This Row],[Coffee Type]]="Lib", "Liberica", ""))))</f>
        <v>Liberica</v>
      </c>
      <c r="O526" t="str">
        <f>IF(Orders[[#This Row],[Roast Type]]="M", "Medium", IF(Orders[[#This Row],[Roast Type]]="L", "Light", IF(Orders[[#This Row],[Roast Type]]="D", "Dark", "")))</f>
        <v>Light</v>
      </c>
      <c r="P526" t="str">
        <f>_xlfn.XLOOKUP(Orders[[#This Row],[Customer ID]], customers!$A$1:$A$1001, customers!$I$1:$I$1001, ,0)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 customers!$G$1:$G$1001,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8"/>
        <v>13.424999999999997</v>
      </c>
      <c r="N527" t="str">
        <f>IF(Orders[[#This Row],[Coffee Type]]="Rob", "Robusta", IF(Orders[[#This Row],[Coffee Type]]="Exc", "Excelsa", IF(Orders[[#This Row],[Coffee Type]]="Ara", "Arabica", IF(Orders[[#This Row],[Coffee Type]]="Lib", "Liberica", ""))))</f>
        <v>Robusta</v>
      </c>
      <c r="O527" t="str">
        <f>IF(Orders[[#This Row],[Roast Type]]="M", "Medium", IF(Orders[[#This Row],[Roast Type]]="L", "Light", IF(Orders[[#This Row],[Roast Type]]="D", "Dark", "")))</f>
        <v>Dark</v>
      </c>
      <c r="P527" t="str">
        <f>_xlfn.XLOOKUP(Orders[[#This Row],[Customer ID]], customers!$A$1:$A$1001, customers!$I$1:$I$1001, ,0)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 customers!$G$1:$G$1001,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8"/>
        <v>126.49999999999999</v>
      </c>
      <c r="N528" t="str">
        <f>IF(Orders[[#This Row],[Coffee Type]]="Rob", "Robusta", IF(Orders[[#This Row],[Coffee Type]]="Exc", "Excelsa", IF(Orders[[#This Row],[Coffee Type]]="Ara", "Arabica", IF(Orders[[#This Row],[Coffee Type]]="Lib", "Liberica", ""))))</f>
        <v>Excelsa</v>
      </c>
      <c r="O528" t="str">
        <f>IF(Orders[[#This Row],[Roast Type]]="M", "Medium", IF(Orders[[#This Row],[Roast Type]]="L", "Light", IF(Orders[[#This Row],[Roast Type]]="D", "Dark", "")))</f>
        <v>Medium</v>
      </c>
      <c r="P528" t="str">
        <f>_xlfn.XLOOKUP(Orders[[#This Row],[Customer ID]], customers!$A$1:$A$1001, customers!$I$1:$I$1001, ,0)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 customers!$G$1:$G$1001,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8"/>
        <v>41.25</v>
      </c>
      <c r="N529" t="str">
        <f>IF(Orders[[#This Row],[Coffee Type]]="Rob", "Robusta", IF(Orders[[#This Row],[Coffee Type]]="Exc", "Excelsa", IF(Orders[[#This Row],[Coffee Type]]="Ara", "Arabica", IF(Orders[[#This Row],[Coffee Type]]="Lib", "Liberica", ""))))</f>
        <v>Excelsa</v>
      </c>
      <c r="O529" t="str">
        <f>IF(Orders[[#This Row],[Roast Type]]="M", "Medium", IF(Orders[[#This Row],[Roast Type]]="L", "Light", IF(Orders[[#This Row],[Roast Type]]="D", "Dark", "")))</f>
        <v>Medium</v>
      </c>
      <c r="P529" t="str">
        <f>_xlfn.XLOOKUP(Orders[[#This Row],[Customer ID]], customers!$A$1:$A$1001, customers!$I$1:$I$1001, ,0)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 customers!$G$1:$G$1001,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8"/>
        <v>53.46</v>
      </c>
      <c r="N530" t="str">
        <f>IF(Orders[[#This Row],[Coffee Type]]="Rob", "Robusta", IF(Orders[[#This Row],[Coffee Type]]="Exc", "Excelsa", IF(Orders[[#This Row],[Coffee Type]]="Ara", "Arabica", IF(Orders[[#This Row],[Coffee Type]]="Lib", "Liberica", ""))))</f>
        <v>Excelsa</v>
      </c>
      <c r="O530" t="str">
        <f>IF(Orders[[#This Row],[Roast Type]]="M", "Medium", IF(Orders[[#This Row],[Roast Type]]="L", "Light", IF(Orders[[#This Row],[Roast Type]]="D", "Dark", "")))</f>
        <v>Light</v>
      </c>
      <c r="P530" t="str">
        <f>_xlfn.XLOOKUP(Orders[[#This Row],[Customer ID]], customers!$A$1:$A$1001, customers!$I$1:$I$1001, ,0)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 customers!$G$1:$G$1001,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8"/>
        <v>59.699999999999996</v>
      </c>
      <c r="N531" t="str">
        <f>IF(Orders[[#This Row],[Coffee Type]]="Rob", "Robusta", IF(Orders[[#This Row],[Coffee Type]]="Exc", "Excelsa", IF(Orders[[#This Row],[Coffee Type]]="Ara", "Arabica", IF(Orders[[#This Row],[Coffee Type]]="Lib", "Liberica", ""))))</f>
        <v>Robusta</v>
      </c>
      <c r="O531" t="str">
        <f>IF(Orders[[#This Row],[Roast Type]]="M", "Medium", IF(Orders[[#This Row],[Roast Type]]="L", "Light", IF(Orders[[#This Row],[Roast Type]]="D", "Dark", "")))</f>
        <v>Medium</v>
      </c>
      <c r="P531" t="str">
        <f>_xlfn.XLOOKUP(Orders[[#This Row],[Customer ID]], customers!$A$1:$A$1001, customers!$I$1:$I$1001, ,0)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 customers!$G$1:$G$1001,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8"/>
        <v>59.699999999999996</v>
      </c>
      <c r="N532" t="str">
        <f>IF(Orders[[#This Row],[Coffee Type]]="Rob", "Robusta", IF(Orders[[#This Row],[Coffee Type]]="Exc", "Excelsa", IF(Orders[[#This Row],[Coffee Type]]="Ara", "Arabica", IF(Orders[[#This Row],[Coffee Type]]="Lib", "Liberica", ""))))</f>
        <v>Robusta</v>
      </c>
      <c r="O532" t="str">
        <f>IF(Orders[[#This Row],[Roast Type]]="M", "Medium", IF(Orders[[#This Row],[Roast Type]]="L", "Light", IF(Orders[[#This Row],[Roast Type]]="D", "Dark", "")))</f>
        <v>Medium</v>
      </c>
      <c r="P532" t="str">
        <f>_xlfn.XLOOKUP(Orders[[#This Row],[Customer ID]], customers!$A$1:$A$1001, customers!$I$1:$I$1001, ,0)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 customers!$G$1:$G$1001,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8"/>
        <v>44.75</v>
      </c>
      <c r="N533" t="str">
        <f>IF(Orders[[#This Row],[Coffee Type]]="Rob", "Robusta", IF(Orders[[#This Row],[Coffee Type]]="Exc", "Excelsa", IF(Orders[[#This Row],[Coffee Type]]="Ara", "Arabica", IF(Orders[[#This Row],[Coffee Type]]="Lib", "Liberica", ""))))</f>
        <v>Robusta</v>
      </c>
      <c r="O533" t="str">
        <f>IF(Orders[[#This Row],[Roast Type]]="M", "Medium", IF(Orders[[#This Row],[Roast Type]]="L", "Light", IF(Orders[[#This Row],[Roast Type]]="D", "Dark", "")))</f>
        <v>Dark</v>
      </c>
      <c r="P533" t="str">
        <f>_xlfn.XLOOKUP(Orders[[#This Row],[Customer ID]], customers!$A$1:$A$1001, customers!$I$1:$I$1001, ,0)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 customers!$G$1:$G$1001,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8"/>
        <v>16.5</v>
      </c>
      <c r="N534" t="str">
        <f>IF(Orders[[#This Row],[Coffee Type]]="Rob", "Robusta", IF(Orders[[#This Row],[Coffee Type]]="Exc", "Excelsa", IF(Orders[[#This Row],[Coffee Type]]="Ara", "Arabica", IF(Orders[[#This Row],[Coffee Type]]="Lib", "Liberica", ""))))</f>
        <v>Excelsa</v>
      </c>
      <c r="O534" t="str">
        <f>IF(Orders[[#This Row],[Roast Type]]="M", "Medium", IF(Orders[[#This Row],[Roast Type]]="L", "Light", IF(Orders[[#This Row],[Roast Type]]="D", "Dark", "")))</f>
        <v>Medium</v>
      </c>
      <c r="P534" t="str">
        <f>_xlfn.XLOOKUP(Orders[[#This Row],[Customer ID]], customers!$A$1:$A$1001, customers!$I$1:$I$1001, ,0)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 customers!$G$1:$G$1001,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8"/>
        <v>21.479999999999997</v>
      </c>
      <c r="N535" t="str">
        <f>IF(Orders[[#This Row],[Coffee Type]]="Rob", "Robusta", IF(Orders[[#This Row],[Coffee Type]]="Exc", "Excelsa", IF(Orders[[#This Row],[Coffee Type]]="Ara", "Arabica", IF(Orders[[#This Row],[Coffee Type]]="Lib", "Liberica", ""))))</f>
        <v>Robusta</v>
      </c>
      <c r="O535" t="str">
        <f>IF(Orders[[#This Row],[Roast Type]]="M", "Medium", IF(Orders[[#This Row],[Roast Type]]="L", "Light", IF(Orders[[#This Row],[Roast Type]]="D", "Dark", "")))</f>
        <v>Dark</v>
      </c>
      <c r="P535" t="str">
        <f>_xlfn.XLOOKUP(Orders[[#This Row],[Customer ID]], customers!$A$1:$A$1001, customers!$I$1:$I$1001, ,0)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 customers!$G$1:$G$1001,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8"/>
        <v>45.769999999999996</v>
      </c>
      <c r="N536" t="str">
        <f>IF(Orders[[#This Row],[Coffee Type]]="Rob", "Robusta", IF(Orders[[#This Row],[Coffee Type]]="Exc", "Excelsa", IF(Orders[[#This Row],[Coffee Type]]="Ara", "Arabica", IF(Orders[[#This Row],[Coffee Type]]="Lib", "Liberica", ""))))</f>
        <v>Robusta</v>
      </c>
      <c r="O536" t="str">
        <f>IF(Orders[[#This Row],[Roast Type]]="M", "Medium", IF(Orders[[#This Row],[Roast Type]]="L", "Light", IF(Orders[[#This Row],[Roast Type]]="D", "Dark", "")))</f>
        <v>Medium</v>
      </c>
      <c r="P536" t="str">
        <f>_xlfn.XLOOKUP(Orders[[#This Row],[Customer ID]], customers!$A$1:$A$1001, customers!$I$1:$I$1001, ,0)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 customers!$G$1:$G$1001,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8"/>
        <v>9.51</v>
      </c>
      <c r="N537" t="str">
        <f>IF(Orders[[#This Row],[Coffee Type]]="Rob", "Robusta", IF(Orders[[#This Row],[Coffee Type]]="Exc", "Excelsa", IF(Orders[[#This Row],[Coffee Type]]="Ara", "Arabica", IF(Orders[[#This Row],[Coffee Type]]="Lib", "Liberica", ""))))</f>
        <v>Liberica</v>
      </c>
      <c r="O537" t="str">
        <f>IF(Orders[[#This Row],[Roast Type]]="M", "Medium", IF(Orders[[#This Row],[Roast Type]]="L", "Light", IF(Orders[[#This Row],[Roast Type]]="D", "Dark", "")))</f>
        <v>Light</v>
      </c>
      <c r="P537" t="str">
        <f>_xlfn.XLOOKUP(Orders[[#This Row],[Customer ID]], customers!$A$1:$A$1001, customers!$I$1:$I$1001, ,0)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 customers!$G$1:$G$1001,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8"/>
        <v>8.0549999999999997</v>
      </c>
      <c r="N538" t="str">
        <f>IF(Orders[[#This Row],[Coffee Type]]="Rob", "Robusta", IF(Orders[[#This Row],[Coffee Type]]="Exc", "Excelsa", IF(Orders[[#This Row],[Coffee Type]]="Ara", "Arabica", IF(Orders[[#This Row],[Coffee Type]]="Lib", "Liberica", ""))))</f>
        <v>Robusta</v>
      </c>
      <c r="O538" t="str">
        <f>IF(Orders[[#This Row],[Roast Type]]="M", "Medium", IF(Orders[[#This Row],[Roast Type]]="L", "Light", IF(Orders[[#This Row],[Roast Type]]="D", "Dark", "")))</f>
        <v>Dark</v>
      </c>
      <c r="P538" t="str">
        <f>_xlfn.XLOOKUP(Orders[[#This Row],[Customer ID]], customers!$A$1:$A$1001, customers!$I$1:$I$1001, ,0)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 customers!$G$1:$G$1001,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8"/>
        <v>111.78</v>
      </c>
      <c r="N539" t="str">
        <f>IF(Orders[[#This Row],[Coffee Type]]="Rob", "Robusta", IF(Orders[[#This Row],[Coffee Type]]="Exc", "Excelsa", IF(Orders[[#This Row],[Coffee Type]]="Ara", "Arabica", IF(Orders[[#This Row],[Coffee Type]]="Lib", "Liberica", ""))))</f>
        <v>Excelsa</v>
      </c>
      <c r="O539" t="str">
        <f>IF(Orders[[#This Row],[Roast Type]]="M", "Medium", IF(Orders[[#This Row],[Roast Type]]="L", "Light", IF(Orders[[#This Row],[Roast Type]]="D", "Dark", "")))</f>
        <v>Dark</v>
      </c>
      <c r="P539" t="str">
        <f>_xlfn.XLOOKUP(Orders[[#This Row],[Customer ID]], customers!$A$1:$A$1001, customers!$I$1:$I$1001, ,0)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 customers!$G$1:$G$1001,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8"/>
        <v>10.739999999999998</v>
      </c>
      <c r="N540" t="str">
        <f>IF(Orders[[#This Row],[Coffee Type]]="Rob", "Robusta", IF(Orders[[#This Row],[Coffee Type]]="Exc", "Excelsa", IF(Orders[[#This Row],[Coffee Type]]="Ara", "Arabica", IF(Orders[[#This Row],[Coffee Type]]="Lib", "Liberica", ""))))</f>
        <v>Robusta</v>
      </c>
      <c r="O540" t="str">
        <f>IF(Orders[[#This Row],[Roast Type]]="M", "Medium", IF(Orders[[#This Row],[Roast Type]]="L", "Light", IF(Orders[[#This Row],[Roast Type]]="D", "Dark", "")))</f>
        <v>Dark</v>
      </c>
      <c r="P540" t="str">
        <f>_xlfn.XLOOKUP(Orders[[#This Row],[Customer ID]], customers!$A$1:$A$1001, customers!$I$1:$I$1001, ,0)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 customers!$G$1:$G$1001,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8"/>
        <v>26.849999999999994</v>
      </c>
      <c r="N541" t="str">
        <f>IF(Orders[[#This Row],[Coffee Type]]="Rob", "Robusta", IF(Orders[[#This Row],[Coffee Type]]="Exc", "Excelsa", IF(Orders[[#This Row],[Coffee Type]]="Ara", "Arabica", IF(Orders[[#This Row],[Coffee Type]]="Lib", "Liberica", ""))))</f>
        <v>Robusta</v>
      </c>
      <c r="O541" t="str">
        <f>IF(Orders[[#This Row],[Roast Type]]="M", "Medium", IF(Orders[[#This Row],[Roast Type]]="L", "Light", IF(Orders[[#This Row],[Roast Type]]="D", "Dark", "")))</f>
        <v>Dark</v>
      </c>
      <c r="P541" t="str">
        <f>_xlfn.XLOOKUP(Orders[[#This Row],[Customer ID]], customers!$A$1:$A$1001, customers!$I$1:$I$1001, ,0)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 customers!$G$1:$G$1001,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8"/>
        <v>63.4</v>
      </c>
      <c r="N542" t="str">
        <f>IF(Orders[[#This Row],[Coffee Type]]="Rob", "Robusta", IF(Orders[[#This Row],[Coffee Type]]="Exc", "Excelsa", IF(Orders[[#This Row],[Coffee Type]]="Ara", "Arabica", IF(Orders[[#This Row],[Coffee Type]]="Lib", "Liberica", ""))))</f>
        <v>Liberica</v>
      </c>
      <c r="O542" t="str">
        <f>IF(Orders[[#This Row],[Roast Type]]="M", "Medium", IF(Orders[[#This Row],[Roast Type]]="L", "Light", IF(Orders[[#This Row],[Roast Type]]="D", "Dark", "")))</f>
        <v>Light</v>
      </c>
      <c r="P542" t="str">
        <f>_xlfn.XLOOKUP(Orders[[#This Row],[Customer ID]], customers!$A$1:$A$1001, customers!$I$1:$I$1001, ,0)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 customers!$G$1:$G$1001,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8"/>
        <v>22.884999999999998</v>
      </c>
      <c r="N543" t="str">
        <f>IF(Orders[[#This Row],[Coffee Type]]="Rob", "Robusta", IF(Orders[[#This Row],[Coffee Type]]="Exc", "Excelsa", IF(Orders[[#This Row],[Coffee Type]]="Ara", "Arabica", IF(Orders[[#This Row],[Coffee Type]]="Lib", "Liberica", ""))))</f>
        <v>Arabica</v>
      </c>
      <c r="O543" t="str">
        <f>IF(Orders[[#This Row],[Roast Type]]="M", "Medium", IF(Orders[[#This Row],[Roast Type]]="L", "Light", IF(Orders[[#This Row],[Roast Type]]="D", "Dark", "")))</f>
        <v>Dark</v>
      </c>
      <c r="P543" t="str">
        <f>_xlfn.XLOOKUP(Orders[[#This Row],[Customer ID]], customers!$A$1:$A$1001, customers!$I$1:$I$1001, ,0)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 customers!$G$1:$G$1001,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8"/>
        <v>103.49999999999999</v>
      </c>
      <c r="N544" t="str">
        <f>IF(Orders[[#This Row],[Coffee Type]]="Rob", "Robusta", IF(Orders[[#This Row],[Coffee Type]]="Exc", "Excelsa", IF(Orders[[#This Row],[Coffee Type]]="Ara", "Arabica", IF(Orders[[#This Row],[Coffee Type]]="Lib", "Liberica", ""))))</f>
        <v>Arabica</v>
      </c>
      <c r="O544" t="str">
        <f>IF(Orders[[#This Row],[Roast Type]]="M", "Medium", IF(Orders[[#This Row],[Roast Type]]="L", "Light", IF(Orders[[#This Row],[Roast Type]]="D", "Dark", "")))</f>
        <v>Medium</v>
      </c>
      <c r="P544" t="str">
        <f>_xlfn.XLOOKUP(Orders[[#This Row],[Customer ID]], customers!$A$1:$A$1001, customers!$I$1:$I$1001, ,0)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 customers!$G$1:$G$1001,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8"/>
        <v>54.969999999999992</v>
      </c>
      <c r="N545" t="str">
        <f>IF(Orders[[#This Row],[Coffee Type]]="Rob", "Robusta", IF(Orders[[#This Row],[Coffee Type]]="Exc", "Excelsa", IF(Orders[[#This Row],[Coffee Type]]="Ara", "Arabica", IF(Orders[[#This Row],[Coffee Type]]="Lib", "Liberica", ""))))</f>
        <v>Robusta</v>
      </c>
      <c r="O545" t="str">
        <f>IF(Orders[[#This Row],[Roast Type]]="M", "Medium", IF(Orders[[#This Row],[Roast Type]]="L", "Light", IF(Orders[[#This Row],[Roast Type]]="D", "Dark", "")))</f>
        <v>Light</v>
      </c>
      <c r="P545" t="str">
        <f>_xlfn.XLOOKUP(Orders[[#This Row],[Customer ID]], customers!$A$1:$A$1001, customers!$I$1:$I$1001, ,0)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 customers!$G$1:$G$1001,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8"/>
        <v>15.54</v>
      </c>
      <c r="N546" t="str">
        <f>IF(Orders[[#This Row],[Coffee Type]]="Rob", "Robusta", IF(Orders[[#This Row],[Coffee Type]]="Exc", "Excelsa", IF(Orders[[#This Row],[Coffee Type]]="Ara", "Arabica", IF(Orders[[#This Row],[Coffee Type]]="Lib", "Liberica", ""))))</f>
        <v>Arabica</v>
      </c>
      <c r="O546" t="str">
        <f>IF(Orders[[#This Row],[Roast Type]]="M", "Medium", IF(Orders[[#This Row],[Roast Type]]="L", "Light", IF(Orders[[#This Row],[Roast Type]]="D", "Dark", "")))</f>
        <v>Light</v>
      </c>
      <c r="P546" t="str">
        <f>_xlfn.XLOOKUP(Orders[[#This Row],[Customer ID]], customers!$A$1:$A$1001, customers!$I$1:$I$1001, ,0)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 customers!$G$1:$G$1001,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8"/>
        <v>15.54</v>
      </c>
      <c r="N547" t="str">
        <f>IF(Orders[[#This Row],[Coffee Type]]="Rob", "Robusta", IF(Orders[[#This Row],[Coffee Type]]="Exc", "Excelsa", IF(Orders[[#This Row],[Coffee Type]]="Ara", "Arabica", IF(Orders[[#This Row],[Coffee Type]]="Lib", "Liberica", ""))))</f>
        <v>Liberica</v>
      </c>
      <c r="O547" t="str">
        <f>IF(Orders[[#This Row],[Roast Type]]="M", "Medium", IF(Orders[[#This Row],[Roast Type]]="L", "Light", IF(Orders[[#This Row],[Roast Type]]="D", "Dark", "")))</f>
        <v>Dark</v>
      </c>
      <c r="P547" t="str">
        <f>_xlfn.XLOOKUP(Orders[[#This Row],[Customer ID]], customers!$A$1:$A$1001, customers!$I$1:$I$1001, ,0)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 customers!$G$1:$G$1001,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8"/>
        <v>83.835000000000008</v>
      </c>
      <c r="N548" t="str">
        <f>IF(Orders[[#This Row],[Coffee Type]]="Rob", "Robusta", IF(Orders[[#This Row],[Coffee Type]]="Exc", "Excelsa", IF(Orders[[#This Row],[Coffee Type]]="Ara", "Arabica", IF(Orders[[#This Row],[Coffee Type]]="Lib", "Liberica", ""))))</f>
        <v>Excelsa</v>
      </c>
      <c r="O548" t="str">
        <f>IF(Orders[[#This Row],[Roast Type]]="M", "Medium", IF(Orders[[#This Row],[Roast Type]]="L", "Light", IF(Orders[[#This Row],[Roast Type]]="D", "Dark", "")))</f>
        <v>Dark</v>
      </c>
      <c r="P548" t="str">
        <f>_xlfn.XLOOKUP(Orders[[#This Row],[Customer ID]], customers!$A$1:$A$1001, customers!$I$1:$I$1001, ,0)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 customers!$G$1:$G$1001,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8"/>
        <v>10.754999999999999</v>
      </c>
      <c r="N549" t="str">
        <f>IF(Orders[[#This Row],[Coffee Type]]="Rob", "Robusta", IF(Orders[[#This Row],[Coffee Type]]="Exc", "Excelsa", IF(Orders[[#This Row],[Coffee Type]]="Ara", "Arabica", IF(Orders[[#This Row],[Coffee Type]]="Lib", "Liberica", ""))))</f>
        <v>Robusta</v>
      </c>
      <c r="O549" t="str">
        <f>IF(Orders[[#This Row],[Roast Type]]="M", "Medium", IF(Orders[[#This Row],[Roast Type]]="L", "Light", IF(Orders[[#This Row],[Roast Type]]="D", "Dark", "")))</f>
        <v>Light</v>
      </c>
      <c r="P549" t="str">
        <f>_xlfn.XLOOKUP(Orders[[#This Row],[Customer ID]], customers!$A$1:$A$1001, customers!$I$1:$I$1001, ,0)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 customers!$G$1:$G$1001,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8"/>
        <v>13.365</v>
      </c>
      <c r="N550" t="str">
        <f>IF(Orders[[#This Row],[Coffee Type]]="Rob", "Robusta", IF(Orders[[#This Row],[Coffee Type]]="Exc", "Excelsa", IF(Orders[[#This Row],[Coffee Type]]="Ara", "Arabica", IF(Orders[[#This Row],[Coffee Type]]="Lib", "Liberica", ""))))</f>
        <v>Excelsa</v>
      </c>
      <c r="O550" t="str">
        <f>IF(Orders[[#This Row],[Roast Type]]="M", "Medium", IF(Orders[[#This Row],[Roast Type]]="L", "Light", IF(Orders[[#This Row],[Roast Type]]="D", "Dark", "")))</f>
        <v>Light</v>
      </c>
      <c r="P550" t="str">
        <f>_xlfn.XLOOKUP(Orders[[#This Row],[Customer ID]], customers!$A$1:$A$1001, customers!$I$1:$I$1001, ,0)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 customers!$G$1:$G$1001,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8"/>
        <v>17.82</v>
      </c>
      <c r="N551" t="str">
        <f>IF(Orders[[#This Row],[Coffee Type]]="Rob", "Robusta", IF(Orders[[#This Row],[Coffee Type]]="Exc", "Excelsa", IF(Orders[[#This Row],[Coffee Type]]="Ara", "Arabica", IF(Orders[[#This Row],[Coffee Type]]="Lib", "Liberica", ""))))</f>
        <v>Excelsa</v>
      </c>
      <c r="O551" t="str">
        <f>IF(Orders[[#This Row],[Roast Type]]="M", "Medium", IF(Orders[[#This Row],[Roast Type]]="L", "Light", IF(Orders[[#This Row],[Roast Type]]="D", "Dark", "")))</f>
        <v>Light</v>
      </c>
      <c r="P551" t="str">
        <f>_xlfn.XLOOKUP(Orders[[#This Row],[Customer ID]], customers!$A$1:$A$1001, customers!$I$1:$I$1001, ,0)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 customers!$G$1:$G$1001,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8"/>
        <v>23.31</v>
      </c>
      <c r="N552" t="str">
        <f>IF(Orders[[#This Row],[Coffee Type]]="Rob", "Robusta", IF(Orders[[#This Row],[Coffee Type]]="Exc", "Excelsa", IF(Orders[[#This Row],[Coffee Type]]="Ara", "Arabica", IF(Orders[[#This Row],[Coffee Type]]="Lib", "Liberica", ""))))</f>
        <v>Liberica</v>
      </c>
      <c r="O552" t="str">
        <f>IF(Orders[[#This Row],[Roast Type]]="M", "Medium", IF(Orders[[#This Row],[Roast Type]]="L", "Light", IF(Orders[[#This Row],[Roast Type]]="D", "Dark", "")))</f>
        <v>Dark</v>
      </c>
      <c r="P552" t="str">
        <f>_xlfn.XLOOKUP(Orders[[#This Row],[Customer ID]], customers!$A$1:$A$1001, customers!$I$1:$I$1001, ,0)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 customers!$G$1:$G$1001,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8"/>
        <v>7.29</v>
      </c>
      <c r="N553" t="str">
        <f>IF(Orders[[#This Row],[Coffee Type]]="Rob", "Robusta", IF(Orders[[#This Row],[Coffee Type]]="Exc", "Excelsa", IF(Orders[[#This Row],[Coffee Type]]="Ara", "Arabica", IF(Orders[[#This Row],[Coffee Type]]="Lib", "Liberica", ""))))</f>
        <v>Excelsa</v>
      </c>
      <c r="O553" t="str">
        <f>IF(Orders[[#This Row],[Roast Type]]="M", "Medium", IF(Orders[[#This Row],[Roast Type]]="L", "Light", IF(Orders[[#This Row],[Roast Type]]="D", "Dark", "")))</f>
        <v>Dark</v>
      </c>
      <c r="P553" t="str">
        <f>_xlfn.XLOOKUP(Orders[[#This Row],[Customer ID]], customers!$A$1:$A$1001, customers!$I$1:$I$1001, ,0)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 customers!$G$1:$G$1001,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8"/>
        <v>17.82</v>
      </c>
      <c r="N554" t="str">
        <f>IF(Orders[[#This Row],[Coffee Type]]="Rob", "Robusta", IF(Orders[[#This Row],[Coffee Type]]="Exc", "Excelsa", IF(Orders[[#This Row],[Coffee Type]]="Ara", "Arabica", IF(Orders[[#This Row],[Coffee Type]]="Lib", "Liberica", ""))))</f>
        <v>Excelsa</v>
      </c>
      <c r="O554" t="str">
        <f>IF(Orders[[#This Row],[Roast Type]]="M", "Medium", IF(Orders[[#This Row],[Roast Type]]="L", "Light", IF(Orders[[#This Row],[Roast Type]]="D", "Dark", "")))</f>
        <v>Light</v>
      </c>
      <c r="P554" t="str">
        <f>_xlfn.XLOOKUP(Orders[[#This Row],[Customer ID]], customers!$A$1:$A$1001, customers!$I$1:$I$1001, ,0)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 customers!$G$1:$G$1001,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8"/>
        <v>68.75</v>
      </c>
      <c r="N555" t="str">
        <f>IF(Orders[[#This Row],[Coffee Type]]="Rob", "Robusta", IF(Orders[[#This Row],[Coffee Type]]="Exc", "Excelsa", IF(Orders[[#This Row],[Coffee Type]]="Ara", "Arabica", IF(Orders[[#This Row],[Coffee Type]]="Lib", "Liberica", ""))))</f>
        <v>Excelsa</v>
      </c>
      <c r="O555" t="str">
        <f>IF(Orders[[#This Row],[Roast Type]]="M", "Medium", IF(Orders[[#This Row],[Roast Type]]="L", "Light", IF(Orders[[#This Row],[Roast Type]]="D", "Dark", "")))</f>
        <v>Medium</v>
      </c>
      <c r="P555" t="str">
        <f>_xlfn.XLOOKUP(Orders[[#This Row],[Customer ID]], customers!$A$1:$A$1001, customers!$I$1:$I$1001, ,0)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 customers!$G$1:$G$1001,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8"/>
        <v>54.969999999999992</v>
      </c>
      <c r="N556" t="str">
        <f>IF(Orders[[#This Row],[Coffee Type]]="Rob", "Robusta", IF(Orders[[#This Row],[Coffee Type]]="Exc", "Excelsa", IF(Orders[[#This Row],[Coffee Type]]="Ara", "Arabica", IF(Orders[[#This Row],[Coffee Type]]="Lib", "Liberica", ""))))</f>
        <v>Robusta</v>
      </c>
      <c r="O556" t="str">
        <f>IF(Orders[[#This Row],[Roast Type]]="M", "Medium", IF(Orders[[#This Row],[Roast Type]]="L", "Light", IF(Orders[[#This Row],[Roast Type]]="D", "Dark", "")))</f>
        <v>Light</v>
      </c>
      <c r="P556" t="str">
        <f>_xlfn.XLOOKUP(Orders[[#This Row],[Customer ID]], customers!$A$1:$A$1001, customers!$I$1:$I$1001, ,0)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 customers!$G$1:$G$1001,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8"/>
        <v>82.5</v>
      </c>
      <c r="N557" t="str">
        <f>IF(Orders[[#This Row],[Coffee Type]]="Rob", "Robusta", IF(Orders[[#This Row],[Coffee Type]]="Exc", "Excelsa", IF(Orders[[#This Row],[Coffee Type]]="Ara", "Arabica", IF(Orders[[#This Row],[Coffee Type]]="Lib", "Liberica", ""))))</f>
        <v>Excelsa</v>
      </c>
      <c r="O557" t="str">
        <f>IF(Orders[[#This Row],[Roast Type]]="M", "Medium", IF(Orders[[#This Row],[Roast Type]]="L", "Light", IF(Orders[[#This Row],[Roast Type]]="D", "Dark", "")))</f>
        <v>Medium</v>
      </c>
      <c r="P557" t="str">
        <f>_xlfn.XLOOKUP(Orders[[#This Row],[Customer ID]], customers!$A$1:$A$1001, customers!$I$1:$I$1001, ,0)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 customers!$G$1:$G$1001,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8"/>
        <v>8.73</v>
      </c>
      <c r="N558" t="str">
        <f>IF(Orders[[#This Row],[Coffee Type]]="Rob", "Robusta", IF(Orders[[#This Row],[Coffee Type]]="Exc", "Excelsa", IF(Orders[[#This Row],[Coffee Type]]="Ara", "Arabica", IF(Orders[[#This Row],[Coffee Type]]="Lib", "Liberica", ""))))</f>
        <v>Liberica</v>
      </c>
      <c r="O558" t="str">
        <f>IF(Orders[[#This Row],[Roast Type]]="M", "Medium", IF(Orders[[#This Row],[Roast Type]]="L", "Light", IF(Orders[[#This Row],[Roast Type]]="D", "Dark", "")))</f>
        <v>Medium</v>
      </c>
      <c r="P558" t="str">
        <f>_xlfn.XLOOKUP(Orders[[#This Row],[Customer ID]], customers!$A$1:$A$1001, customers!$I$1:$I$1001, ,0)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 customers!$G$1:$G$1001,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8"/>
        <v>59.4</v>
      </c>
      <c r="N559" t="str">
        <f>IF(Orders[[#This Row],[Coffee Type]]="Rob", "Robusta", IF(Orders[[#This Row],[Coffee Type]]="Exc", "Excelsa", IF(Orders[[#This Row],[Coffee Type]]="Ara", "Arabica", IF(Orders[[#This Row],[Coffee Type]]="Lib", "Liberica", ""))))</f>
        <v>Excelsa</v>
      </c>
      <c r="O559" t="str">
        <f>IF(Orders[[#This Row],[Roast Type]]="M", "Medium", IF(Orders[[#This Row],[Roast Type]]="L", "Light", IF(Orders[[#This Row],[Roast Type]]="D", "Dark", "")))</f>
        <v>Light</v>
      </c>
      <c r="P559" t="str">
        <f>_xlfn.XLOOKUP(Orders[[#This Row],[Customer ID]], customers!$A$1:$A$1001, customers!$I$1:$I$1001, ,0)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 customers!$G$1:$G$1001,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8"/>
        <v>15.54</v>
      </c>
      <c r="N560" t="str">
        <f>IF(Orders[[#This Row],[Coffee Type]]="Rob", "Robusta", IF(Orders[[#This Row],[Coffee Type]]="Exc", "Excelsa", IF(Orders[[#This Row],[Coffee Type]]="Ara", "Arabica", IF(Orders[[#This Row],[Coffee Type]]="Lib", "Liberica", ""))))</f>
        <v>Liberica</v>
      </c>
      <c r="O560" t="str">
        <f>IF(Orders[[#This Row],[Roast Type]]="M", "Medium", IF(Orders[[#This Row],[Roast Type]]="L", "Light", IF(Orders[[#This Row],[Roast Type]]="D", "Dark", "")))</f>
        <v>Dark</v>
      </c>
      <c r="P560" t="str">
        <f>_xlfn.XLOOKUP(Orders[[#This Row],[Customer ID]], customers!$A$1:$A$1001, customers!$I$1:$I$1001, ,0)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 customers!$G$1:$G$1001,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8"/>
        <v>38.849999999999994</v>
      </c>
      <c r="N561" t="str">
        <f>IF(Orders[[#This Row],[Coffee Type]]="Rob", "Robusta", IF(Orders[[#This Row],[Coffee Type]]="Exc", "Excelsa", IF(Orders[[#This Row],[Coffee Type]]="Ara", "Arabica", IF(Orders[[#This Row],[Coffee Type]]="Lib", "Liberica", ""))))</f>
        <v>Arabica</v>
      </c>
      <c r="O561" t="str">
        <f>IF(Orders[[#This Row],[Roast Type]]="M", "Medium", IF(Orders[[#This Row],[Roast Type]]="L", "Light", IF(Orders[[#This Row],[Roast Type]]="D", "Dark", "")))</f>
        <v>Light</v>
      </c>
      <c r="P561" t="str">
        <f>_xlfn.XLOOKUP(Orders[[#This Row],[Customer ID]], customers!$A$1:$A$1001, customers!$I$1:$I$1001, ,0)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 customers!$G$1:$G$1001,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8"/>
        <v>189.74999999999997</v>
      </c>
      <c r="N562" t="str">
        <f>IF(Orders[[#This Row],[Coffee Type]]="Rob", "Robusta", IF(Orders[[#This Row],[Coffee Type]]="Exc", "Excelsa", IF(Orders[[#This Row],[Coffee Type]]="Ara", "Arabica", IF(Orders[[#This Row],[Coffee Type]]="Lib", "Liberica", ""))))</f>
        <v>Excelsa</v>
      </c>
      <c r="O562" t="str">
        <f>IF(Orders[[#This Row],[Roast Type]]="M", "Medium", IF(Orders[[#This Row],[Roast Type]]="L", "Light", IF(Orders[[#This Row],[Roast Type]]="D", "Dark", "")))</f>
        <v>Medium</v>
      </c>
      <c r="P562" t="str">
        <f>_xlfn.XLOOKUP(Orders[[#This Row],[Customer ID]], customers!$A$1:$A$1001, customers!$I$1:$I$1001, ,0)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 customers!$G$1:$G$1001,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8"/>
        <v>17.91</v>
      </c>
      <c r="N563" t="str">
        <f>IF(Orders[[#This Row],[Coffee Type]]="Rob", "Robusta", IF(Orders[[#This Row],[Coffee Type]]="Exc", "Excelsa", IF(Orders[[#This Row],[Coffee Type]]="Ara", "Arabica", IF(Orders[[#This Row],[Coffee Type]]="Lib", "Liberica", ""))))</f>
        <v>Arabica</v>
      </c>
      <c r="O563" t="str">
        <f>IF(Orders[[#This Row],[Roast Type]]="M", "Medium", IF(Orders[[#This Row],[Roast Type]]="L", "Light", IF(Orders[[#This Row],[Roast Type]]="D", "Dark", "")))</f>
        <v>Dark</v>
      </c>
      <c r="P563" t="str">
        <f>_xlfn.XLOOKUP(Orders[[#This Row],[Customer ID]], customers!$A$1:$A$1001, customers!$I$1:$I$1001, ,0)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 customers!$G$1:$G$1001,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8"/>
        <v>28.53</v>
      </c>
      <c r="N564" t="str">
        <f>IF(Orders[[#This Row],[Coffee Type]]="Rob", "Robusta", IF(Orders[[#This Row],[Coffee Type]]="Exc", "Excelsa", IF(Orders[[#This Row],[Coffee Type]]="Ara", "Arabica", IF(Orders[[#This Row],[Coffee Type]]="Lib", "Liberica", ""))))</f>
        <v>Liberica</v>
      </c>
      <c r="O564" t="str">
        <f>IF(Orders[[#This Row],[Roast Type]]="M", "Medium", IF(Orders[[#This Row],[Roast Type]]="L", "Light", IF(Orders[[#This Row],[Roast Type]]="D", "Dark", "")))</f>
        <v>Light</v>
      </c>
      <c r="P564" t="str">
        <f>_xlfn.XLOOKUP(Orders[[#This Row],[Customer ID]], customers!$A$1:$A$1001, customers!$I$1:$I$1001, ,0)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 customers!$G$1:$G$1001,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8"/>
        <v>82.5</v>
      </c>
      <c r="N565" t="str">
        <f>IF(Orders[[#This Row],[Coffee Type]]="Rob", "Robusta", IF(Orders[[#This Row],[Coffee Type]]="Exc", "Excelsa", IF(Orders[[#This Row],[Coffee Type]]="Ara", "Arabica", IF(Orders[[#This Row],[Coffee Type]]="Lib", "Liberica", ""))))</f>
        <v>Excelsa</v>
      </c>
      <c r="O565" t="str">
        <f>IF(Orders[[#This Row],[Roast Type]]="M", "Medium", IF(Orders[[#This Row],[Roast Type]]="L", "Light", IF(Orders[[#This Row],[Roast Type]]="D", "Dark", "")))</f>
        <v>Medium</v>
      </c>
      <c r="P565" t="str">
        <f>_xlfn.XLOOKUP(Orders[[#This Row],[Customer ID]], customers!$A$1:$A$1001, customers!$I$1:$I$1001, ,0)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 customers!$G$1:$G$1001,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8"/>
        <v>14.339999999999998</v>
      </c>
      <c r="N566" t="str">
        <f>IF(Orders[[#This Row],[Coffee Type]]="Rob", "Robusta", IF(Orders[[#This Row],[Coffee Type]]="Exc", "Excelsa", IF(Orders[[#This Row],[Coffee Type]]="Ara", "Arabica", IF(Orders[[#This Row],[Coffee Type]]="Lib", "Liberica", ""))))</f>
        <v>Robusta</v>
      </c>
      <c r="O566" t="str">
        <f>IF(Orders[[#This Row],[Roast Type]]="M", "Medium", IF(Orders[[#This Row],[Roast Type]]="L", "Light", IF(Orders[[#This Row],[Roast Type]]="D", "Dark", "")))</f>
        <v>Light</v>
      </c>
      <c r="P566" t="str">
        <f>_xlfn.XLOOKUP(Orders[[#This Row],[Customer ID]], customers!$A$1:$A$1001, customers!$I$1:$I$1001, ,0)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 customers!$G$1:$G$1001,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8"/>
        <v>82.339999999999989</v>
      </c>
      <c r="N567" t="str">
        <f>IF(Orders[[#This Row],[Coffee Type]]="Rob", "Robusta", IF(Orders[[#This Row],[Coffee Type]]="Exc", "Excelsa", IF(Orders[[#This Row],[Coffee Type]]="Ara", "Arabica", IF(Orders[[#This Row],[Coffee Type]]="Lib", "Liberica", ""))))</f>
        <v>Robusta</v>
      </c>
      <c r="O567" t="str">
        <f>IF(Orders[[#This Row],[Roast Type]]="M", "Medium", IF(Orders[[#This Row],[Roast Type]]="L", "Light", IF(Orders[[#This Row],[Roast Type]]="D", "Dark", "")))</f>
        <v>Dark</v>
      </c>
      <c r="P567" t="str">
        <f>_xlfn.XLOOKUP(Orders[[#This Row],[Customer ID]], customers!$A$1:$A$1001, customers!$I$1:$I$1001, ,0)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 customers!$G$1:$G$1001,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8"/>
        <v>20.25</v>
      </c>
      <c r="N568" t="str">
        <f>IF(Orders[[#This Row],[Coffee Type]]="Rob", "Robusta", IF(Orders[[#This Row],[Coffee Type]]="Exc", "Excelsa", IF(Orders[[#This Row],[Coffee Type]]="Ara", "Arabica", IF(Orders[[#This Row],[Coffee Type]]="Lib", "Liberica", ""))))</f>
        <v>Arabica</v>
      </c>
      <c r="O568" t="str">
        <f>IF(Orders[[#This Row],[Roast Type]]="M", "Medium", IF(Orders[[#This Row],[Roast Type]]="L", "Light", IF(Orders[[#This Row],[Roast Type]]="D", "Dark", "")))</f>
        <v>Medium</v>
      </c>
      <c r="P568" t="str">
        <f>_xlfn.XLOOKUP(Orders[[#This Row],[Customer ID]], customers!$A$1:$A$1001, customers!$I$1:$I$1001, ,0)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 customers!$G$1:$G$1001,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8"/>
        <v>164.90999999999997</v>
      </c>
      <c r="N569" t="str">
        <f>IF(Orders[[#This Row],[Coffee Type]]="Rob", "Robusta", IF(Orders[[#This Row],[Coffee Type]]="Exc", "Excelsa", IF(Orders[[#This Row],[Coffee Type]]="Ara", "Arabica", IF(Orders[[#This Row],[Coffee Type]]="Lib", "Liberica", ""))))</f>
        <v>Robusta</v>
      </c>
      <c r="O569" t="str">
        <f>IF(Orders[[#This Row],[Roast Type]]="M", "Medium", IF(Orders[[#This Row],[Roast Type]]="L", "Light", IF(Orders[[#This Row],[Roast Type]]="D", "Dark", "")))</f>
        <v>Light</v>
      </c>
      <c r="P569" t="str">
        <f>_xlfn.XLOOKUP(Orders[[#This Row],[Customer ID]], customers!$A$1:$A$1001, customers!$I$1:$I$1001, ,0)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 customers!$G$1:$G$1001,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8"/>
        <v>19.02</v>
      </c>
      <c r="N570" t="str">
        <f>IF(Orders[[#This Row],[Coffee Type]]="Rob", "Robusta", IF(Orders[[#This Row],[Coffee Type]]="Exc", "Excelsa", IF(Orders[[#This Row],[Coffee Type]]="Ara", "Arabica", IF(Orders[[#This Row],[Coffee Type]]="Lib", "Liberica", ""))))</f>
        <v>Liberica</v>
      </c>
      <c r="O570" t="str">
        <f>IF(Orders[[#This Row],[Roast Type]]="M", "Medium", IF(Orders[[#This Row],[Roast Type]]="L", "Light", IF(Orders[[#This Row],[Roast Type]]="D", "Dark", "")))</f>
        <v>Light</v>
      </c>
      <c r="P570" t="str">
        <f>_xlfn.XLOOKUP(Orders[[#This Row],[Customer ID]], customers!$A$1:$A$1001, customers!$I$1:$I$1001, ,0)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 customers!$G$1:$G$1001,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8"/>
        <v>137.31</v>
      </c>
      <c r="N571" t="str">
        <f>IF(Orders[[#This Row],[Coffee Type]]="Rob", "Robusta", IF(Orders[[#This Row],[Coffee Type]]="Exc", "Excelsa", IF(Orders[[#This Row],[Coffee Type]]="Ara", "Arabica", IF(Orders[[#This Row],[Coffee Type]]="Lib", "Liberica", ""))))</f>
        <v>Arabica</v>
      </c>
      <c r="O571" t="str">
        <f>IF(Orders[[#This Row],[Roast Type]]="M", "Medium", IF(Orders[[#This Row],[Roast Type]]="L", "Light", IF(Orders[[#This Row],[Roast Type]]="D", "Dark", "")))</f>
        <v>Dark</v>
      </c>
      <c r="P571" t="str">
        <f>_xlfn.XLOOKUP(Orders[[#This Row],[Customer ID]], customers!$A$1:$A$1001, customers!$I$1:$I$1001, ,0)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 customers!$G$1:$G$1001,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8"/>
        <v>27</v>
      </c>
      <c r="N572" t="str">
        <f>IF(Orders[[#This Row],[Coffee Type]]="Rob", "Robusta", IF(Orders[[#This Row],[Coffee Type]]="Exc", "Excelsa", IF(Orders[[#This Row],[Coffee Type]]="Ara", "Arabica", IF(Orders[[#This Row],[Coffee Type]]="Lib", "Liberica", ""))))</f>
        <v>Arabica</v>
      </c>
      <c r="O572" t="str">
        <f>IF(Orders[[#This Row],[Roast Type]]="M", "Medium", IF(Orders[[#This Row],[Roast Type]]="L", "Light", IF(Orders[[#This Row],[Roast Type]]="D", "Dark", "")))</f>
        <v>Medium</v>
      </c>
      <c r="P572" t="str">
        <f>_xlfn.XLOOKUP(Orders[[#This Row],[Customer ID]], customers!$A$1:$A$1001, customers!$I$1:$I$1001, ,0)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 customers!$G$1:$G$1001,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8"/>
        <v>35.64</v>
      </c>
      <c r="N573" t="str">
        <f>IF(Orders[[#This Row],[Coffee Type]]="Rob", "Robusta", IF(Orders[[#This Row],[Coffee Type]]="Exc", "Excelsa", IF(Orders[[#This Row],[Coffee Type]]="Ara", "Arabica", IF(Orders[[#This Row],[Coffee Type]]="Lib", "Liberica", ""))))</f>
        <v>Excelsa</v>
      </c>
      <c r="O573" t="str">
        <f>IF(Orders[[#This Row],[Roast Type]]="M", "Medium", IF(Orders[[#This Row],[Roast Type]]="L", "Light", IF(Orders[[#This Row],[Roast Type]]="D", "Dark", "")))</f>
        <v>Light</v>
      </c>
      <c r="P573" t="str">
        <f>_xlfn.XLOOKUP(Orders[[#This Row],[Customer ID]], customers!$A$1:$A$1001, customers!$I$1:$I$1001, ,0)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 customers!$G$1:$G$1001,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8"/>
        <v>5.97</v>
      </c>
      <c r="N574" t="str">
        <f>IF(Orders[[#This Row],[Coffee Type]]="Rob", "Robusta", IF(Orders[[#This Row],[Coffee Type]]="Exc", "Excelsa", IF(Orders[[#This Row],[Coffee Type]]="Ara", "Arabica", IF(Orders[[#This Row],[Coffee Type]]="Lib", "Liberica", ""))))</f>
        <v>Arabica</v>
      </c>
      <c r="O574" t="str">
        <f>IF(Orders[[#This Row],[Roast Type]]="M", "Medium", IF(Orders[[#This Row],[Roast Type]]="L", "Light", IF(Orders[[#This Row],[Roast Type]]="D", "Dark", "")))</f>
        <v>Dark</v>
      </c>
      <c r="P574" t="str">
        <f>_xlfn.XLOOKUP(Orders[[#This Row],[Customer ID]], customers!$A$1:$A$1001, customers!$I$1:$I$1001, ,0)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 customers!$G$1:$G$1001,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8"/>
        <v>67.5</v>
      </c>
      <c r="N575" t="str">
        <f>IF(Orders[[#This Row],[Coffee Type]]="Rob", "Robusta", IF(Orders[[#This Row],[Coffee Type]]="Exc", "Excelsa", IF(Orders[[#This Row],[Coffee Type]]="Ara", "Arabica", IF(Orders[[#This Row],[Coffee Type]]="Lib", "Liberica", ""))))</f>
        <v>Arabica</v>
      </c>
      <c r="O575" t="str">
        <f>IF(Orders[[#This Row],[Roast Type]]="M", "Medium", IF(Orders[[#This Row],[Roast Type]]="L", "Light", IF(Orders[[#This Row],[Roast Type]]="D", "Dark", "")))</f>
        <v>Medium</v>
      </c>
      <c r="P575" t="str">
        <f>_xlfn.XLOOKUP(Orders[[#This Row],[Customer ID]], customers!$A$1:$A$1001, customers!$I$1:$I$1001, ,0)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 customers!$G$1:$G$1001,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8"/>
        <v>21.509999999999998</v>
      </c>
      <c r="N576" t="str">
        <f>IF(Orders[[#This Row],[Coffee Type]]="Rob", "Robusta", IF(Orders[[#This Row],[Coffee Type]]="Exc", "Excelsa", IF(Orders[[#This Row],[Coffee Type]]="Ara", "Arabica", IF(Orders[[#This Row],[Coffee Type]]="Lib", "Liberica", ""))))</f>
        <v>Robusta</v>
      </c>
      <c r="O576" t="str">
        <f>IF(Orders[[#This Row],[Roast Type]]="M", "Medium", IF(Orders[[#This Row],[Roast Type]]="L", "Light", IF(Orders[[#This Row],[Roast Type]]="D", "Dark", "")))</f>
        <v>Light</v>
      </c>
      <c r="P576" t="str">
        <f>_xlfn.XLOOKUP(Orders[[#This Row],[Customer ID]], customers!$A$1:$A$1001, customers!$I$1:$I$1001, ,0)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 customers!$G$1:$G$1001,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8"/>
        <v>66.929999999999993</v>
      </c>
      <c r="N577" t="str">
        <f>IF(Orders[[#This Row],[Coffee Type]]="Rob", "Robusta", IF(Orders[[#This Row],[Coffee Type]]="Exc", "Excelsa", IF(Orders[[#This Row],[Coffee Type]]="Ara", "Arabica", IF(Orders[[#This Row],[Coffee Type]]="Lib", "Liberica", ""))))</f>
        <v>Liberica</v>
      </c>
      <c r="O577" t="str">
        <f>IF(Orders[[#This Row],[Roast Type]]="M", "Medium", IF(Orders[[#This Row],[Roast Type]]="L", "Light", IF(Orders[[#This Row],[Roast Type]]="D", "Dark", "")))</f>
        <v>Medium</v>
      </c>
      <c r="P577" t="str">
        <f>_xlfn.XLOOKUP(Orders[[#This Row],[Customer ID]], customers!$A$1:$A$1001, customers!$I$1:$I$1001, ,0)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 customers!$G$1:$G$1001,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8"/>
        <v>17.91</v>
      </c>
      <c r="N578" t="str">
        <f>IF(Orders[[#This Row],[Coffee Type]]="Rob", "Robusta", IF(Orders[[#This Row],[Coffee Type]]="Exc", "Excelsa", IF(Orders[[#This Row],[Coffee Type]]="Ara", "Arabica", IF(Orders[[#This Row],[Coffee Type]]="Lib", "Liberica", ""))))</f>
        <v>Arabica</v>
      </c>
      <c r="O578" t="str">
        <f>IF(Orders[[#This Row],[Roast Type]]="M", "Medium", IF(Orders[[#This Row],[Roast Type]]="L", "Light", IF(Orders[[#This Row],[Roast Type]]="D", "Dark", "")))</f>
        <v>Dark</v>
      </c>
      <c r="P578" t="str">
        <f>_xlfn.XLOOKUP(Orders[[#This Row],[Customer ID]], customers!$A$1:$A$1001, customers!$I$1:$I$1001, ,0)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 customers!$G$1:$G$1001,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9">L579*E579</f>
        <v>58.2</v>
      </c>
      <c r="N579" t="str">
        <f>IF(Orders[[#This Row],[Coffee Type]]="Rob", "Robusta", IF(Orders[[#This Row],[Coffee Type]]="Exc", "Excelsa", IF(Orders[[#This Row],[Coffee Type]]="Ara", "Arabica", IF(Orders[[#This Row],[Coffee Type]]="Lib", "Liberica", ""))))</f>
        <v>Liberica</v>
      </c>
      <c r="O579" t="str">
        <f>IF(Orders[[#This Row],[Roast Type]]="M", "Medium", IF(Orders[[#This Row],[Roast Type]]="L", "Light", IF(Orders[[#This Row],[Roast Type]]="D", "Dark", "")))</f>
        <v>Medium</v>
      </c>
      <c r="P579" t="str">
        <f>_xlfn.XLOOKUP(Orders[[#This Row],[Customer ID]], customers!$A$1:$A$1001, customers!$I$1:$I$1001, ,0)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 customers!$G$1:$G$1001,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9"/>
        <v>13.365</v>
      </c>
      <c r="N580" t="str">
        <f>IF(Orders[[#This Row],[Coffee Type]]="Rob", "Robusta", IF(Orders[[#This Row],[Coffee Type]]="Exc", "Excelsa", IF(Orders[[#This Row],[Coffee Type]]="Ara", "Arabica", IF(Orders[[#This Row],[Coffee Type]]="Lib", "Liberica", ""))))</f>
        <v>Excelsa</v>
      </c>
      <c r="O580" t="str">
        <f>IF(Orders[[#This Row],[Roast Type]]="M", "Medium", IF(Orders[[#This Row],[Roast Type]]="L", "Light", IF(Orders[[#This Row],[Roast Type]]="D", "Dark", "")))</f>
        <v>Light</v>
      </c>
      <c r="P580" t="str">
        <f>_xlfn.XLOOKUP(Orders[[#This Row],[Customer ID]], customers!$A$1:$A$1001, customers!$I$1:$I$1001, ,0)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 customers!$G$1:$G$1001,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9"/>
        <v>33.75</v>
      </c>
      <c r="N581" t="str">
        <f>IF(Orders[[#This Row],[Coffee Type]]="Rob", "Robusta", IF(Orders[[#This Row],[Coffee Type]]="Exc", "Excelsa", IF(Orders[[#This Row],[Coffee Type]]="Ara", "Arabica", IF(Orders[[#This Row],[Coffee Type]]="Lib", "Liberica", ""))))</f>
        <v>Arabica</v>
      </c>
      <c r="O581" t="str">
        <f>IF(Orders[[#This Row],[Roast Type]]="M", "Medium", IF(Orders[[#This Row],[Roast Type]]="L", "Light", IF(Orders[[#This Row],[Roast Type]]="D", "Dark", "")))</f>
        <v>Medium</v>
      </c>
      <c r="P581" t="str">
        <f>_xlfn.XLOOKUP(Orders[[#This Row],[Customer ID]], customers!$A$1:$A$1001, customers!$I$1:$I$1001, ,0)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 customers!$G$1:$G$1001,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9"/>
        <v>44.55</v>
      </c>
      <c r="N582" t="str">
        <f>IF(Orders[[#This Row],[Coffee Type]]="Rob", "Robusta", IF(Orders[[#This Row],[Coffee Type]]="Exc", "Excelsa", IF(Orders[[#This Row],[Coffee Type]]="Ara", "Arabica", IF(Orders[[#This Row],[Coffee Type]]="Lib", "Liberica", ""))))</f>
        <v>Excelsa</v>
      </c>
      <c r="O582" t="str">
        <f>IF(Orders[[#This Row],[Roast Type]]="M", "Medium", IF(Orders[[#This Row],[Roast Type]]="L", "Light", IF(Orders[[#This Row],[Roast Type]]="D", "Dark", "")))</f>
        <v>Light</v>
      </c>
      <c r="P582" t="str">
        <f>_xlfn.XLOOKUP(Orders[[#This Row],[Customer ID]], customers!$A$1:$A$1001, customers!$I$1:$I$1001, ,0)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 customers!$G$1:$G$1001,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9"/>
        <v>44.55</v>
      </c>
      <c r="N583" t="str">
        <f>IF(Orders[[#This Row],[Coffee Type]]="Rob", "Robusta", IF(Orders[[#This Row],[Coffee Type]]="Exc", "Excelsa", IF(Orders[[#This Row],[Coffee Type]]="Ara", "Arabica", IF(Orders[[#This Row],[Coffee Type]]="Lib", "Liberica", ""))))</f>
        <v>Excelsa</v>
      </c>
      <c r="O583" t="str">
        <f>IF(Orders[[#This Row],[Roast Type]]="M", "Medium", IF(Orders[[#This Row],[Roast Type]]="L", "Light", IF(Orders[[#This Row],[Roast Type]]="D", "Dark", "")))</f>
        <v>Light</v>
      </c>
      <c r="P583" t="str">
        <f>_xlfn.XLOOKUP(Orders[[#This Row],[Customer ID]], customers!$A$1:$A$1001, customers!$I$1:$I$1001, ,0)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 customers!$G$1:$G$1001,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9"/>
        <v>60.75</v>
      </c>
      <c r="N584" t="str">
        <f>IF(Orders[[#This Row],[Coffee Type]]="Rob", "Robusta", IF(Orders[[#This Row],[Coffee Type]]="Exc", "Excelsa", IF(Orders[[#This Row],[Coffee Type]]="Ara", "Arabica", IF(Orders[[#This Row],[Coffee Type]]="Lib", "Liberica", ""))))</f>
        <v>Excelsa</v>
      </c>
      <c r="O584" t="str">
        <f>IF(Orders[[#This Row],[Roast Type]]="M", "Medium", IF(Orders[[#This Row],[Roast Type]]="L", "Light", IF(Orders[[#This Row],[Roast Type]]="D", "Dark", "")))</f>
        <v>Dark</v>
      </c>
      <c r="P584" t="str">
        <f>_xlfn.XLOOKUP(Orders[[#This Row],[Customer ID]], customers!$A$1:$A$1001, customers!$I$1:$I$1001, ,0)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 customers!$G$1:$G$1001,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9"/>
        <v>3.5849999999999995</v>
      </c>
      <c r="N585" t="str">
        <f>IF(Orders[[#This Row],[Coffee Type]]="Rob", "Robusta", IF(Orders[[#This Row],[Coffee Type]]="Exc", "Excelsa", IF(Orders[[#This Row],[Coffee Type]]="Ara", "Arabica", IF(Orders[[#This Row],[Coffee Type]]="Lib", "Liberica", ""))))</f>
        <v>Robusta</v>
      </c>
      <c r="O585" t="str">
        <f>IF(Orders[[#This Row],[Roast Type]]="M", "Medium", IF(Orders[[#This Row],[Roast Type]]="L", "Light", IF(Orders[[#This Row],[Roast Type]]="D", "Dark", "")))</f>
        <v>Light</v>
      </c>
      <c r="P585" t="str">
        <f>_xlfn.XLOOKUP(Orders[[#This Row],[Customer ID]], customers!$A$1:$A$1001, customers!$I$1:$I$1001, ,0)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 customers!$G$1:$G$1001,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9"/>
        <v>21.509999999999998</v>
      </c>
      <c r="N586" t="str">
        <f>IF(Orders[[#This Row],[Coffee Type]]="Rob", "Robusta", IF(Orders[[#This Row],[Coffee Type]]="Exc", "Excelsa", IF(Orders[[#This Row],[Coffee Type]]="Ara", "Arabica", IF(Orders[[#This Row],[Coffee Type]]="Lib", "Liberica", ""))))</f>
        <v>Robusta</v>
      </c>
      <c r="O586" t="str">
        <f>IF(Orders[[#This Row],[Roast Type]]="M", "Medium", IF(Orders[[#This Row],[Roast Type]]="L", "Light", IF(Orders[[#This Row],[Roast Type]]="D", "Dark", "")))</f>
        <v>Light</v>
      </c>
      <c r="P586" t="str">
        <f>_xlfn.XLOOKUP(Orders[[#This Row],[Customer ID]], customers!$A$1:$A$1001, customers!$I$1:$I$1001, ,0)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 customers!$G$1:$G$1001,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9"/>
        <v>16.5</v>
      </c>
      <c r="N587" t="str">
        <f>IF(Orders[[#This Row],[Coffee Type]]="Rob", "Robusta", IF(Orders[[#This Row],[Coffee Type]]="Exc", "Excelsa", IF(Orders[[#This Row],[Coffee Type]]="Ara", "Arabica", IF(Orders[[#This Row],[Coffee Type]]="Lib", "Liberica", ""))))</f>
        <v>Excelsa</v>
      </c>
      <c r="O587" t="str">
        <f>IF(Orders[[#This Row],[Roast Type]]="M", "Medium", IF(Orders[[#This Row],[Roast Type]]="L", "Light", IF(Orders[[#This Row],[Roast Type]]="D", "Dark", "")))</f>
        <v>Medium</v>
      </c>
      <c r="P587" t="str">
        <f>_xlfn.XLOOKUP(Orders[[#This Row],[Customer ID]], customers!$A$1:$A$1001, customers!$I$1:$I$1001, ,0)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 customers!$G$1:$G$1001,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9"/>
        <v>82.454999999999984</v>
      </c>
      <c r="N588" t="str">
        <f>IF(Orders[[#This Row],[Coffee Type]]="Rob", "Robusta", IF(Orders[[#This Row],[Coffee Type]]="Exc", "Excelsa", IF(Orders[[#This Row],[Coffee Type]]="Ara", "Arabica", IF(Orders[[#This Row],[Coffee Type]]="Lib", "Liberica", ""))))</f>
        <v>Robusta</v>
      </c>
      <c r="O588" t="str">
        <f>IF(Orders[[#This Row],[Roast Type]]="M", "Medium", IF(Orders[[#This Row],[Roast Type]]="L", "Light", IF(Orders[[#This Row],[Roast Type]]="D", "Dark", "")))</f>
        <v>Light</v>
      </c>
      <c r="P588" t="str">
        <f>_xlfn.XLOOKUP(Orders[[#This Row],[Customer ID]], customers!$A$1:$A$1001, customers!$I$1:$I$1001, ,0)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 customers!$G$1:$G$1001,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9"/>
        <v>7.77</v>
      </c>
      <c r="N589" t="str">
        <f>IF(Orders[[#This Row],[Coffee Type]]="Rob", "Robusta", IF(Orders[[#This Row],[Coffee Type]]="Exc", "Excelsa", IF(Orders[[#This Row],[Coffee Type]]="Ara", "Arabica", IF(Orders[[#This Row],[Coffee Type]]="Lib", "Liberica", ""))))</f>
        <v>Liberica</v>
      </c>
      <c r="O589" t="str">
        <f>IF(Orders[[#This Row],[Roast Type]]="M", "Medium", IF(Orders[[#This Row],[Roast Type]]="L", "Light", IF(Orders[[#This Row],[Roast Type]]="D", "Dark", "")))</f>
        <v>Dark</v>
      </c>
      <c r="P589" t="str">
        <f>_xlfn.XLOOKUP(Orders[[#This Row],[Customer ID]], customers!$A$1:$A$1001, customers!$I$1:$I$1001, ,0)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 customers!$G$1:$G$1001,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9"/>
        <v>11.94</v>
      </c>
      <c r="N590" t="str">
        <f>IF(Orders[[#This Row],[Coffee Type]]="Rob", "Robusta", IF(Orders[[#This Row],[Coffee Type]]="Exc", "Excelsa", IF(Orders[[#This Row],[Coffee Type]]="Ara", "Arabica", IF(Orders[[#This Row],[Coffee Type]]="Lib", "Liberica", ""))))</f>
        <v>Robusta</v>
      </c>
      <c r="O590" t="str">
        <f>IF(Orders[[#This Row],[Roast Type]]="M", "Medium", IF(Orders[[#This Row],[Roast Type]]="L", "Light", IF(Orders[[#This Row],[Roast Type]]="D", "Dark", "")))</f>
        <v>Medium</v>
      </c>
      <c r="P590" t="str">
        <f>_xlfn.XLOOKUP(Orders[[#This Row],[Customer ID]], customers!$A$1:$A$1001, customers!$I$1:$I$1001, ,0)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 customers!$G$1:$G$1001,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9"/>
        <v>204.92999999999995</v>
      </c>
      <c r="N591" t="str">
        <f>IF(Orders[[#This Row],[Coffee Type]]="Rob", "Robusta", IF(Orders[[#This Row],[Coffee Type]]="Exc", "Excelsa", IF(Orders[[#This Row],[Coffee Type]]="Ara", "Arabica", IF(Orders[[#This Row],[Coffee Type]]="Lib", "Liberica", ""))))</f>
        <v>Excelsa</v>
      </c>
      <c r="O591" t="str">
        <f>IF(Orders[[#This Row],[Roast Type]]="M", "Medium", IF(Orders[[#This Row],[Roast Type]]="L", "Light", IF(Orders[[#This Row],[Roast Type]]="D", "Dark", "")))</f>
        <v>Light</v>
      </c>
      <c r="P591" t="str">
        <f>_xlfn.XLOOKUP(Orders[[#This Row],[Customer ID]], customers!$A$1:$A$1001, customers!$I$1:$I$1001, ,0)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 customers!$G$1:$G$1001,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9"/>
        <v>63.249999999999993</v>
      </c>
      <c r="N592" t="str">
        <f>IF(Orders[[#This Row],[Coffee Type]]="Rob", "Robusta", IF(Orders[[#This Row],[Coffee Type]]="Exc", "Excelsa", IF(Orders[[#This Row],[Coffee Type]]="Ara", "Arabica", IF(Orders[[#This Row],[Coffee Type]]="Lib", "Liberica", ""))))</f>
        <v>Excelsa</v>
      </c>
      <c r="O592" t="str">
        <f>IF(Orders[[#This Row],[Roast Type]]="M", "Medium", IF(Orders[[#This Row],[Roast Type]]="L", "Light", IF(Orders[[#This Row],[Roast Type]]="D", "Dark", "")))</f>
        <v>Medium</v>
      </c>
      <c r="P592" t="str">
        <f>_xlfn.XLOOKUP(Orders[[#This Row],[Customer ID]], customers!$A$1:$A$1001, customers!$I$1:$I$1001, ,0)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 customers!$G$1:$G$1001,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9"/>
        <v>8.0549999999999997</v>
      </c>
      <c r="N593" t="str">
        <f>IF(Orders[[#This Row],[Coffee Type]]="Rob", "Robusta", IF(Orders[[#This Row],[Coffee Type]]="Exc", "Excelsa", IF(Orders[[#This Row],[Coffee Type]]="Ara", "Arabica", IF(Orders[[#This Row],[Coffee Type]]="Lib", "Liberica", ""))))</f>
        <v>Robusta</v>
      </c>
      <c r="O593" t="str">
        <f>IF(Orders[[#This Row],[Roast Type]]="M", "Medium", IF(Orders[[#This Row],[Roast Type]]="L", "Light", IF(Orders[[#This Row],[Roast Type]]="D", "Dark", "")))</f>
        <v>Dark</v>
      </c>
      <c r="P593" t="str">
        <f>_xlfn.XLOOKUP(Orders[[#This Row],[Customer ID]], customers!$A$1:$A$1001, customers!$I$1:$I$1001, ,0)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 customers!$G$1:$G$1001,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9"/>
        <v>51.749999999999993</v>
      </c>
      <c r="N594" t="str">
        <f>IF(Orders[[#This Row],[Coffee Type]]="Rob", "Robusta", IF(Orders[[#This Row],[Coffee Type]]="Exc", "Excelsa", IF(Orders[[#This Row],[Coffee Type]]="Ara", "Arabica", IF(Orders[[#This Row],[Coffee Type]]="Lib", "Liberica", ""))))</f>
        <v>Arabica</v>
      </c>
      <c r="O594" t="str">
        <f>IF(Orders[[#This Row],[Roast Type]]="M", "Medium", IF(Orders[[#This Row],[Roast Type]]="L", "Light", IF(Orders[[#This Row],[Roast Type]]="D", "Dark", "")))</f>
        <v>Medium</v>
      </c>
      <c r="P594" t="str">
        <f>_xlfn.XLOOKUP(Orders[[#This Row],[Customer ID]], customers!$A$1:$A$1001, customers!$I$1:$I$1001, ,0)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 customers!$G$1:$G$1001,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9"/>
        <v>27.945</v>
      </c>
      <c r="N595" t="str">
        <f>IF(Orders[[#This Row],[Coffee Type]]="Rob", "Robusta", IF(Orders[[#This Row],[Coffee Type]]="Exc", "Excelsa", IF(Orders[[#This Row],[Coffee Type]]="Ara", "Arabica", IF(Orders[[#This Row],[Coffee Type]]="Lib", "Liberica", ""))))</f>
        <v>Excelsa</v>
      </c>
      <c r="O595" t="str">
        <f>IF(Orders[[#This Row],[Roast Type]]="M", "Medium", IF(Orders[[#This Row],[Roast Type]]="L", "Light", IF(Orders[[#This Row],[Roast Type]]="D", "Dark", "")))</f>
        <v>Dark</v>
      </c>
      <c r="P595" t="str">
        <f>_xlfn.XLOOKUP(Orders[[#This Row],[Customer ID]], customers!$A$1:$A$1001, customers!$I$1:$I$1001, ,0)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 customers!$G$1:$G$1001,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9"/>
        <v>59.569999999999993</v>
      </c>
      <c r="N596" t="str">
        <f>IF(Orders[[#This Row],[Coffee Type]]="Rob", "Robusta", IF(Orders[[#This Row],[Coffee Type]]="Exc", "Excelsa", IF(Orders[[#This Row],[Coffee Type]]="Ara", "Arabica", IF(Orders[[#This Row],[Coffee Type]]="Lib", "Liberica", ""))))</f>
        <v>Arabica</v>
      </c>
      <c r="O596" t="str">
        <f>IF(Orders[[#This Row],[Roast Type]]="M", "Medium", IF(Orders[[#This Row],[Roast Type]]="L", "Light", IF(Orders[[#This Row],[Roast Type]]="D", "Dark", "")))</f>
        <v>Light</v>
      </c>
      <c r="P596" t="str">
        <f>_xlfn.XLOOKUP(Orders[[#This Row],[Customer ID]], customers!$A$1:$A$1001, customers!$I$1:$I$1001, ,0)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 customers!$G$1:$G$1001,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9"/>
        <v>14.85</v>
      </c>
      <c r="N597" t="str">
        <f>IF(Orders[[#This Row],[Coffee Type]]="Rob", "Robusta", IF(Orders[[#This Row],[Coffee Type]]="Exc", "Excelsa", IF(Orders[[#This Row],[Coffee Type]]="Ara", "Arabica", IF(Orders[[#This Row],[Coffee Type]]="Lib", "Liberica", ""))))</f>
        <v>Excelsa</v>
      </c>
      <c r="O597" t="str">
        <f>IF(Orders[[#This Row],[Roast Type]]="M", "Medium", IF(Orders[[#This Row],[Roast Type]]="L", "Light", IF(Orders[[#This Row],[Roast Type]]="D", "Dark", "")))</f>
        <v>Light</v>
      </c>
      <c r="P597" t="str">
        <f>_xlfn.XLOOKUP(Orders[[#This Row],[Customer ID]], customers!$A$1:$A$1001, customers!$I$1:$I$1001, ,0)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 customers!$G$1:$G$1001,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9"/>
        <v>33.75</v>
      </c>
      <c r="N598" t="str">
        <f>IF(Orders[[#This Row],[Coffee Type]]="Rob", "Robusta", IF(Orders[[#This Row],[Coffee Type]]="Exc", "Excelsa", IF(Orders[[#This Row],[Coffee Type]]="Ara", "Arabica", IF(Orders[[#This Row],[Coffee Type]]="Lib", "Liberica", ""))))</f>
        <v>Arabica</v>
      </c>
      <c r="O598" t="str">
        <f>IF(Orders[[#This Row],[Roast Type]]="M", "Medium", IF(Orders[[#This Row],[Roast Type]]="L", "Light", IF(Orders[[#This Row],[Roast Type]]="D", "Dark", "")))</f>
        <v>Medium</v>
      </c>
      <c r="P598" t="str">
        <f>_xlfn.XLOOKUP(Orders[[#This Row],[Customer ID]], customers!$A$1:$A$1001, customers!$I$1:$I$1001, ,0)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 customers!$G$1:$G$1001,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9"/>
        <v>145.82</v>
      </c>
      <c r="N599" t="str">
        <f>IF(Orders[[#This Row],[Coffee Type]]="Rob", "Robusta", IF(Orders[[#This Row],[Coffee Type]]="Exc", "Excelsa", IF(Orders[[#This Row],[Coffee Type]]="Ara", "Arabica", IF(Orders[[#This Row],[Coffee Type]]="Lib", "Liberica", ""))))</f>
        <v>Liberica</v>
      </c>
      <c r="O599" t="str">
        <f>IF(Orders[[#This Row],[Roast Type]]="M", "Medium", IF(Orders[[#This Row],[Roast Type]]="L", "Light", IF(Orders[[#This Row],[Roast Type]]="D", "Dark", "")))</f>
        <v>Light</v>
      </c>
      <c r="P599" t="str">
        <f>_xlfn.XLOOKUP(Orders[[#This Row],[Customer ID]], customers!$A$1:$A$1001, customers!$I$1:$I$1001, ,0)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 customers!$G$1:$G$1001,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9"/>
        <v>11.94</v>
      </c>
      <c r="N600" t="str">
        <f>IF(Orders[[#This Row],[Coffee Type]]="Rob", "Robusta", IF(Orders[[#This Row],[Coffee Type]]="Exc", "Excelsa", IF(Orders[[#This Row],[Coffee Type]]="Ara", "Arabica", IF(Orders[[#This Row],[Coffee Type]]="Lib", "Liberica", ""))))</f>
        <v>Robusta</v>
      </c>
      <c r="O600" t="str">
        <f>IF(Orders[[#This Row],[Roast Type]]="M", "Medium", IF(Orders[[#This Row],[Roast Type]]="L", "Light", IF(Orders[[#This Row],[Roast Type]]="D", "Dark", "")))</f>
        <v>Medium</v>
      </c>
      <c r="P600" t="str">
        <f>_xlfn.XLOOKUP(Orders[[#This Row],[Customer ID]], customers!$A$1:$A$1001, customers!$I$1:$I$1001, ,0)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 customers!$G$1:$G$1001,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9"/>
        <v>11.94</v>
      </c>
      <c r="N601" t="str">
        <f>IF(Orders[[#This Row],[Coffee Type]]="Rob", "Robusta", IF(Orders[[#This Row],[Coffee Type]]="Exc", "Excelsa", IF(Orders[[#This Row],[Coffee Type]]="Ara", "Arabica", IF(Orders[[#This Row],[Coffee Type]]="Lib", "Liberica", ""))))</f>
        <v>Arabica</v>
      </c>
      <c r="O601" t="str">
        <f>IF(Orders[[#This Row],[Roast Type]]="M", "Medium", IF(Orders[[#This Row],[Roast Type]]="L", "Light", IF(Orders[[#This Row],[Roast Type]]="D", "Dark", "")))</f>
        <v>Dark</v>
      </c>
      <c r="P601" t="str">
        <f>_xlfn.XLOOKUP(Orders[[#This Row],[Customer ID]], customers!$A$1:$A$1001, customers!$I$1:$I$1001, ,0)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 customers!$G$1:$G$1001,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9"/>
        <v>7.77</v>
      </c>
      <c r="N602" t="str">
        <f>IF(Orders[[#This Row],[Coffee Type]]="Rob", "Robusta", IF(Orders[[#This Row],[Coffee Type]]="Exc", "Excelsa", IF(Orders[[#This Row],[Coffee Type]]="Ara", "Arabica", IF(Orders[[#This Row],[Coffee Type]]="Lib", "Liberica", ""))))</f>
        <v>Liberica</v>
      </c>
      <c r="O602" t="str">
        <f>IF(Orders[[#This Row],[Roast Type]]="M", "Medium", IF(Orders[[#This Row],[Roast Type]]="L", "Light", IF(Orders[[#This Row],[Roast Type]]="D", "Dark", "")))</f>
        <v>Dark</v>
      </c>
      <c r="P602" t="str">
        <f>_xlfn.XLOOKUP(Orders[[#This Row],[Customer ID]], customers!$A$1:$A$1001, customers!$I$1:$I$1001, ,0)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 customers!$G$1:$G$1001,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9"/>
        <v>109.93999999999998</v>
      </c>
      <c r="N603" t="str">
        <f>IF(Orders[[#This Row],[Coffee Type]]="Rob", "Robusta", IF(Orders[[#This Row],[Coffee Type]]="Exc", "Excelsa", IF(Orders[[#This Row],[Coffee Type]]="Ara", "Arabica", IF(Orders[[#This Row],[Coffee Type]]="Lib", "Liberica", ""))))</f>
        <v>Robusta</v>
      </c>
      <c r="O603" t="str">
        <f>IF(Orders[[#This Row],[Roast Type]]="M", "Medium", IF(Orders[[#This Row],[Roast Type]]="L", "Light", IF(Orders[[#This Row],[Roast Type]]="D", "Dark", "")))</f>
        <v>Light</v>
      </c>
      <c r="P603" t="str">
        <f>_xlfn.XLOOKUP(Orders[[#This Row],[Customer ID]], customers!$A$1:$A$1001, customers!$I$1:$I$1001, ,0)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 customers!$G$1:$G$1001,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9"/>
        <v>22.274999999999999</v>
      </c>
      <c r="N604" t="str">
        <f>IF(Orders[[#This Row],[Coffee Type]]="Rob", "Robusta", IF(Orders[[#This Row],[Coffee Type]]="Exc", "Excelsa", IF(Orders[[#This Row],[Coffee Type]]="Ara", "Arabica", IF(Orders[[#This Row],[Coffee Type]]="Lib", "Liberica", ""))))</f>
        <v>Excelsa</v>
      </c>
      <c r="O604" t="str">
        <f>IF(Orders[[#This Row],[Roast Type]]="M", "Medium", IF(Orders[[#This Row],[Roast Type]]="L", "Light", IF(Orders[[#This Row],[Roast Type]]="D", "Dark", "")))</f>
        <v>Light</v>
      </c>
      <c r="P604" t="str">
        <f>_xlfn.XLOOKUP(Orders[[#This Row],[Customer ID]], customers!$A$1:$A$1001, customers!$I$1:$I$1001, ,0)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 customers!$G$1:$G$1001,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9"/>
        <v>8.9550000000000001</v>
      </c>
      <c r="N605" t="str">
        <f>IF(Orders[[#This Row],[Coffee Type]]="Rob", "Robusta", IF(Orders[[#This Row],[Coffee Type]]="Exc", "Excelsa", IF(Orders[[#This Row],[Coffee Type]]="Ara", "Arabica", IF(Orders[[#This Row],[Coffee Type]]="Lib", "Liberica", ""))))</f>
        <v>Robusta</v>
      </c>
      <c r="O605" t="str">
        <f>IF(Orders[[#This Row],[Roast Type]]="M", "Medium", IF(Orders[[#This Row],[Roast Type]]="L", "Light", IF(Orders[[#This Row],[Roast Type]]="D", "Dark", "")))</f>
        <v>Medium</v>
      </c>
      <c r="P605" t="str">
        <f>_xlfn.XLOOKUP(Orders[[#This Row],[Customer ID]], customers!$A$1:$A$1001, customers!$I$1:$I$1001, ,0)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 customers!$G$1:$G$1001,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9"/>
        <v>119.13999999999999</v>
      </c>
      <c r="N606" t="str">
        <f>IF(Orders[[#This Row],[Coffee Type]]="Rob", "Robusta", IF(Orders[[#This Row],[Coffee Type]]="Exc", "Excelsa", IF(Orders[[#This Row],[Coffee Type]]="Ara", "Arabica", IF(Orders[[#This Row],[Coffee Type]]="Lib", "Liberica", ""))))</f>
        <v>Liberica</v>
      </c>
      <c r="O606" t="str">
        <f>IF(Orders[[#This Row],[Roast Type]]="M", "Medium", IF(Orders[[#This Row],[Roast Type]]="L", "Light", IF(Orders[[#This Row],[Roast Type]]="D", "Dark", "")))</f>
        <v>Dark</v>
      </c>
      <c r="P606" t="str">
        <f>_xlfn.XLOOKUP(Orders[[#This Row],[Customer ID]], customers!$A$1:$A$1001, customers!$I$1:$I$1001, ,0)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 customers!$G$1:$G$1001,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9"/>
        <v>148.92499999999998</v>
      </c>
      <c r="N607" t="str">
        <f>IF(Orders[[#This Row],[Coffee Type]]="Rob", "Robusta", IF(Orders[[#This Row],[Coffee Type]]="Exc", "Excelsa", IF(Orders[[#This Row],[Coffee Type]]="Ara", "Arabica", IF(Orders[[#This Row],[Coffee Type]]="Lib", "Liberica", ""))))</f>
        <v>Arabica</v>
      </c>
      <c r="O607" t="str">
        <f>IF(Orders[[#This Row],[Roast Type]]="M", "Medium", IF(Orders[[#This Row],[Roast Type]]="L", "Light", IF(Orders[[#This Row],[Roast Type]]="D", "Dark", "")))</f>
        <v>Light</v>
      </c>
      <c r="P607" t="str">
        <f>_xlfn.XLOOKUP(Orders[[#This Row],[Customer ID]], customers!$A$1:$A$1001, customers!$I$1:$I$1001, ,0)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 customers!$G$1:$G$1001,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9"/>
        <v>109.36499999999999</v>
      </c>
      <c r="N608" t="str">
        <f>IF(Orders[[#This Row],[Coffee Type]]="Rob", "Robusta", IF(Orders[[#This Row],[Coffee Type]]="Exc", "Excelsa", IF(Orders[[#This Row],[Coffee Type]]="Ara", "Arabica", IF(Orders[[#This Row],[Coffee Type]]="Lib", "Liberica", ""))))</f>
        <v>Liberica</v>
      </c>
      <c r="O608" t="str">
        <f>IF(Orders[[#This Row],[Roast Type]]="M", "Medium", IF(Orders[[#This Row],[Roast Type]]="L", "Light", IF(Orders[[#This Row],[Roast Type]]="D", "Dark", "")))</f>
        <v>Light</v>
      </c>
      <c r="P608" t="str">
        <f>_xlfn.XLOOKUP(Orders[[#This Row],[Customer ID]], customers!$A$1:$A$1001, customers!$I$1:$I$1001, ,0)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 customers!$G$1:$G$1001,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9"/>
        <v>3.645</v>
      </c>
      <c r="N609" t="str">
        <f>IF(Orders[[#This Row],[Coffee Type]]="Rob", "Robusta", IF(Orders[[#This Row],[Coffee Type]]="Exc", "Excelsa", IF(Orders[[#This Row],[Coffee Type]]="Ara", "Arabica", IF(Orders[[#This Row],[Coffee Type]]="Lib", "Liberica", ""))))</f>
        <v>Excelsa</v>
      </c>
      <c r="O609" t="str">
        <f>IF(Orders[[#This Row],[Roast Type]]="M", "Medium", IF(Orders[[#This Row],[Roast Type]]="L", "Light", IF(Orders[[#This Row],[Roast Type]]="D", "Dark", "")))</f>
        <v>Dark</v>
      </c>
      <c r="P609" t="str">
        <f>_xlfn.XLOOKUP(Orders[[#This Row],[Customer ID]], customers!$A$1:$A$1001, customers!$I$1:$I$1001, ,0)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 customers!$G$1:$G$1001,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9"/>
        <v>55.89</v>
      </c>
      <c r="N610" t="str">
        <f>IF(Orders[[#This Row],[Coffee Type]]="Rob", "Robusta", IF(Orders[[#This Row],[Coffee Type]]="Exc", "Excelsa", IF(Orders[[#This Row],[Coffee Type]]="Ara", "Arabica", IF(Orders[[#This Row],[Coffee Type]]="Lib", "Liberica", ""))))</f>
        <v>Excelsa</v>
      </c>
      <c r="O610" t="str">
        <f>IF(Orders[[#This Row],[Roast Type]]="M", "Medium", IF(Orders[[#This Row],[Roast Type]]="L", "Light", IF(Orders[[#This Row],[Roast Type]]="D", "Dark", "")))</f>
        <v>Dark</v>
      </c>
      <c r="P610" t="str">
        <f>_xlfn.XLOOKUP(Orders[[#This Row],[Customer ID]], customers!$A$1:$A$1001, customers!$I$1:$I$1001, ,0)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 customers!$G$1:$G$1001,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9"/>
        <v>26.19</v>
      </c>
      <c r="N611" t="str">
        <f>IF(Orders[[#This Row],[Coffee Type]]="Rob", "Robusta", IF(Orders[[#This Row],[Coffee Type]]="Exc", "Excelsa", IF(Orders[[#This Row],[Coffee Type]]="Ara", "Arabica", IF(Orders[[#This Row],[Coffee Type]]="Lib", "Liberica", ""))))</f>
        <v>Liberica</v>
      </c>
      <c r="O611" t="str">
        <f>IF(Orders[[#This Row],[Roast Type]]="M", "Medium", IF(Orders[[#This Row],[Roast Type]]="L", "Light", IF(Orders[[#This Row],[Roast Type]]="D", "Dark", "")))</f>
        <v>Medium</v>
      </c>
      <c r="P611" t="str">
        <f>_xlfn.XLOOKUP(Orders[[#This Row],[Customer ID]], customers!$A$1:$A$1001, customers!$I$1:$I$1001, ,0)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 customers!$G$1:$G$1001,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9"/>
        <v>39.799999999999997</v>
      </c>
      <c r="N612" t="str">
        <f>IF(Orders[[#This Row],[Coffee Type]]="Rob", "Robusta", IF(Orders[[#This Row],[Coffee Type]]="Exc", "Excelsa", IF(Orders[[#This Row],[Coffee Type]]="Ara", "Arabica", IF(Orders[[#This Row],[Coffee Type]]="Lib", "Liberica", ""))))</f>
        <v>Robusta</v>
      </c>
      <c r="O612" t="str">
        <f>IF(Orders[[#This Row],[Roast Type]]="M", "Medium", IF(Orders[[#This Row],[Roast Type]]="L", "Light", IF(Orders[[#This Row],[Roast Type]]="D", "Dark", "")))</f>
        <v>Medium</v>
      </c>
      <c r="P612" t="str">
        <f>_xlfn.XLOOKUP(Orders[[#This Row],[Customer ID]], customers!$A$1:$A$1001, customers!$I$1:$I$1001, ,0)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 customers!$G$1:$G$1001,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9"/>
        <v>68.309999999999988</v>
      </c>
      <c r="N613" t="str">
        <f>IF(Orders[[#This Row],[Coffee Type]]="Rob", "Robusta", IF(Orders[[#This Row],[Coffee Type]]="Exc", "Excelsa", IF(Orders[[#This Row],[Coffee Type]]="Ara", "Arabica", IF(Orders[[#This Row],[Coffee Type]]="Lib", "Liberica", ""))))</f>
        <v>Excelsa</v>
      </c>
      <c r="O613" t="str">
        <f>IF(Orders[[#This Row],[Roast Type]]="M", "Medium", IF(Orders[[#This Row],[Roast Type]]="L", "Light", IF(Orders[[#This Row],[Roast Type]]="D", "Dark", "")))</f>
        <v>Light</v>
      </c>
      <c r="P613" t="str">
        <f>_xlfn.XLOOKUP(Orders[[#This Row],[Customer ID]], customers!$A$1:$A$1001, customers!$I$1:$I$1001, ,0)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 customers!$G$1:$G$1001,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9"/>
        <v>13.5</v>
      </c>
      <c r="N614" t="str">
        <f>IF(Orders[[#This Row],[Coffee Type]]="Rob", "Robusta", IF(Orders[[#This Row],[Coffee Type]]="Exc", "Excelsa", IF(Orders[[#This Row],[Coffee Type]]="Ara", "Arabica", IF(Orders[[#This Row],[Coffee Type]]="Lib", "Liberica", ""))))</f>
        <v>Arabica</v>
      </c>
      <c r="O614" t="str">
        <f>IF(Orders[[#This Row],[Roast Type]]="M", "Medium", IF(Orders[[#This Row],[Roast Type]]="L", "Light", IF(Orders[[#This Row],[Roast Type]]="D", "Dark", "")))</f>
        <v>Medium</v>
      </c>
      <c r="P614" t="str">
        <f>_xlfn.XLOOKUP(Orders[[#This Row],[Customer ID]], customers!$A$1:$A$1001, customers!$I$1:$I$1001, ,0)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 customers!$G$1:$G$1001,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9"/>
        <v>5.97</v>
      </c>
      <c r="N615" t="str">
        <f>IF(Orders[[#This Row],[Coffee Type]]="Rob", "Robusta", IF(Orders[[#This Row],[Coffee Type]]="Exc", "Excelsa", IF(Orders[[#This Row],[Coffee Type]]="Ara", "Arabica", IF(Orders[[#This Row],[Coffee Type]]="Lib", "Liberica", ""))))</f>
        <v>Robusta</v>
      </c>
      <c r="O615" t="str">
        <f>IF(Orders[[#This Row],[Roast Type]]="M", "Medium", IF(Orders[[#This Row],[Roast Type]]="L", "Light", IF(Orders[[#This Row],[Roast Type]]="D", "Dark", "")))</f>
        <v>Medium</v>
      </c>
      <c r="P615" t="str">
        <f>_xlfn.XLOOKUP(Orders[[#This Row],[Customer ID]], customers!$A$1:$A$1001, customers!$I$1:$I$1001, ,0)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 customers!$G$1:$G$1001,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9"/>
        <v>29.849999999999998</v>
      </c>
      <c r="N616" t="str">
        <f>IF(Orders[[#This Row],[Coffee Type]]="Rob", "Robusta", IF(Orders[[#This Row],[Coffee Type]]="Exc", "Excelsa", IF(Orders[[#This Row],[Coffee Type]]="Ara", "Arabica", IF(Orders[[#This Row],[Coffee Type]]="Lib", "Liberica", ""))))</f>
        <v>Robusta</v>
      </c>
      <c r="O616" t="str">
        <f>IF(Orders[[#This Row],[Roast Type]]="M", "Medium", IF(Orders[[#This Row],[Roast Type]]="L", "Light", IF(Orders[[#This Row],[Roast Type]]="D", "Dark", "")))</f>
        <v>Medium</v>
      </c>
      <c r="P616" t="str">
        <f>_xlfn.XLOOKUP(Orders[[#This Row],[Customer ID]], customers!$A$1:$A$1001, customers!$I$1:$I$1001, ,0)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 customers!$G$1:$G$1001,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9"/>
        <v>72.91</v>
      </c>
      <c r="N617" t="str">
        <f>IF(Orders[[#This Row],[Coffee Type]]="Rob", "Robusta", IF(Orders[[#This Row],[Coffee Type]]="Exc", "Excelsa", IF(Orders[[#This Row],[Coffee Type]]="Ara", "Arabica", IF(Orders[[#This Row],[Coffee Type]]="Lib", "Liberica", ""))))</f>
        <v>Liberica</v>
      </c>
      <c r="O617" t="str">
        <f>IF(Orders[[#This Row],[Roast Type]]="M", "Medium", IF(Orders[[#This Row],[Roast Type]]="L", "Light", IF(Orders[[#This Row],[Roast Type]]="D", "Dark", "")))</f>
        <v>Light</v>
      </c>
      <c r="P617" t="str">
        <f>_xlfn.XLOOKUP(Orders[[#This Row],[Customer ID]], customers!$A$1:$A$1001, customers!$I$1:$I$1001, ,0)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 customers!$G$1:$G$1001,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9"/>
        <v>126.49999999999999</v>
      </c>
      <c r="N618" t="str">
        <f>IF(Orders[[#This Row],[Coffee Type]]="Rob", "Robusta", IF(Orders[[#This Row],[Coffee Type]]="Exc", "Excelsa", IF(Orders[[#This Row],[Coffee Type]]="Ara", "Arabica", IF(Orders[[#This Row],[Coffee Type]]="Lib", "Liberica", ""))))</f>
        <v>Excelsa</v>
      </c>
      <c r="O618" t="str">
        <f>IF(Orders[[#This Row],[Roast Type]]="M", "Medium", IF(Orders[[#This Row],[Roast Type]]="L", "Light", IF(Orders[[#This Row],[Roast Type]]="D", "Dark", "")))</f>
        <v>Medium</v>
      </c>
      <c r="P618" t="str">
        <f>_xlfn.XLOOKUP(Orders[[#This Row],[Customer ID]], customers!$A$1:$A$1001, customers!$I$1:$I$1001, ,0)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 customers!$G$1:$G$1001,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9"/>
        <v>33.464999999999996</v>
      </c>
      <c r="N619" t="str">
        <f>IF(Orders[[#This Row],[Coffee Type]]="Rob", "Robusta", IF(Orders[[#This Row],[Coffee Type]]="Exc", "Excelsa", IF(Orders[[#This Row],[Coffee Type]]="Ara", "Arabica", IF(Orders[[#This Row],[Coffee Type]]="Lib", "Liberica", ""))))</f>
        <v>Liberica</v>
      </c>
      <c r="O619" t="str">
        <f>IF(Orders[[#This Row],[Roast Type]]="M", "Medium", IF(Orders[[#This Row],[Roast Type]]="L", "Light", IF(Orders[[#This Row],[Roast Type]]="D", "Dark", "")))</f>
        <v>Medium</v>
      </c>
      <c r="P619" t="str">
        <f>_xlfn.XLOOKUP(Orders[[#This Row],[Customer ID]], customers!$A$1:$A$1001, customers!$I$1:$I$1001, ,0)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 customers!$G$1:$G$1001,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9"/>
        <v>72.900000000000006</v>
      </c>
      <c r="N620" t="str">
        <f>IF(Orders[[#This Row],[Coffee Type]]="Rob", "Robusta", IF(Orders[[#This Row],[Coffee Type]]="Exc", "Excelsa", IF(Orders[[#This Row],[Coffee Type]]="Ara", "Arabica", IF(Orders[[#This Row],[Coffee Type]]="Lib", "Liberica", ""))))</f>
        <v>Excelsa</v>
      </c>
      <c r="O620" t="str">
        <f>IF(Orders[[#This Row],[Roast Type]]="M", "Medium", IF(Orders[[#This Row],[Roast Type]]="L", "Light", IF(Orders[[#This Row],[Roast Type]]="D", "Dark", "")))</f>
        <v>Dark</v>
      </c>
      <c r="P620" t="str">
        <f>_xlfn.XLOOKUP(Orders[[#This Row],[Customer ID]], customers!$A$1:$A$1001, customers!$I$1:$I$1001, ,0)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 customers!$G$1:$G$1001,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9"/>
        <v>15.54</v>
      </c>
      <c r="N621" t="str">
        <f>IF(Orders[[#This Row],[Coffee Type]]="Rob", "Robusta", IF(Orders[[#This Row],[Coffee Type]]="Exc", "Excelsa", IF(Orders[[#This Row],[Coffee Type]]="Ara", "Arabica", IF(Orders[[#This Row],[Coffee Type]]="Lib", "Liberica", ""))))</f>
        <v>Liberica</v>
      </c>
      <c r="O621" t="str">
        <f>IF(Orders[[#This Row],[Roast Type]]="M", "Medium", IF(Orders[[#This Row],[Roast Type]]="L", "Light", IF(Orders[[#This Row],[Roast Type]]="D", "Dark", "")))</f>
        <v>Dark</v>
      </c>
      <c r="P621" t="str">
        <f>_xlfn.XLOOKUP(Orders[[#This Row],[Customer ID]], customers!$A$1:$A$1001, customers!$I$1:$I$1001, ,0)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 customers!$G$1:$G$1001,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9"/>
        <v>20.25</v>
      </c>
      <c r="N622" t="str">
        <f>IF(Orders[[#This Row],[Coffee Type]]="Rob", "Robusta", IF(Orders[[#This Row],[Coffee Type]]="Exc", "Excelsa", IF(Orders[[#This Row],[Coffee Type]]="Ara", "Arabica", IF(Orders[[#This Row],[Coffee Type]]="Lib", "Liberica", ""))))</f>
        <v>Arabica</v>
      </c>
      <c r="O622" t="str">
        <f>IF(Orders[[#This Row],[Roast Type]]="M", "Medium", IF(Orders[[#This Row],[Roast Type]]="L", "Light", IF(Orders[[#This Row],[Roast Type]]="D", "Dark", "")))</f>
        <v>Medium</v>
      </c>
      <c r="P622" t="str">
        <f>_xlfn.XLOOKUP(Orders[[#This Row],[Customer ID]], customers!$A$1:$A$1001, customers!$I$1:$I$1001, ,0)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 customers!$G$1:$G$1001,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9"/>
        <v>77.699999999999989</v>
      </c>
      <c r="N623" t="str">
        <f>IF(Orders[[#This Row],[Coffee Type]]="Rob", "Robusta", IF(Orders[[#This Row],[Coffee Type]]="Exc", "Excelsa", IF(Orders[[#This Row],[Coffee Type]]="Ara", "Arabica", IF(Orders[[#This Row],[Coffee Type]]="Lib", "Liberica", ""))))</f>
        <v>Arabica</v>
      </c>
      <c r="O623" t="str">
        <f>IF(Orders[[#This Row],[Roast Type]]="M", "Medium", IF(Orders[[#This Row],[Roast Type]]="L", "Light", IF(Orders[[#This Row],[Roast Type]]="D", "Dark", "")))</f>
        <v>Light</v>
      </c>
      <c r="P623" t="str">
        <f>_xlfn.XLOOKUP(Orders[[#This Row],[Customer ID]], customers!$A$1:$A$1001, customers!$I$1:$I$1001, ,0)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 customers!$G$1:$G$1001,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9"/>
        <v>133.85999999999999</v>
      </c>
      <c r="N624" t="str">
        <f>IF(Orders[[#This Row],[Coffee Type]]="Rob", "Robusta", IF(Orders[[#This Row],[Coffee Type]]="Exc", "Excelsa", IF(Orders[[#This Row],[Coffee Type]]="Ara", "Arabica", IF(Orders[[#This Row],[Coffee Type]]="Lib", "Liberica", ""))))</f>
        <v>Liberica</v>
      </c>
      <c r="O624" t="str">
        <f>IF(Orders[[#This Row],[Roast Type]]="M", "Medium", IF(Orders[[#This Row],[Roast Type]]="L", "Light", IF(Orders[[#This Row],[Roast Type]]="D", "Dark", "")))</f>
        <v>Medium</v>
      </c>
      <c r="P624" t="str">
        <f>_xlfn.XLOOKUP(Orders[[#This Row],[Customer ID]], customers!$A$1:$A$1001, customers!$I$1:$I$1001, ,0)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 customers!$G$1:$G$1001,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9"/>
        <v>12.15</v>
      </c>
      <c r="N625" t="str">
        <f>IF(Orders[[#This Row],[Coffee Type]]="Rob", "Robusta", IF(Orders[[#This Row],[Coffee Type]]="Exc", "Excelsa", IF(Orders[[#This Row],[Coffee Type]]="Ara", "Arabica", IF(Orders[[#This Row],[Coffee Type]]="Lib", "Liberica", ""))))</f>
        <v>Excelsa</v>
      </c>
      <c r="O625" t="str">
        <f>IF(Orders[[#This Row],[Roast Type]]="M", "Medium", IF(Orders[[#This Row],[Roast Type]]="L", "Light", IF(Orders[[#This Row],[Roast Type]]="D", "Dark", "")))</f>
        <v>Dark</v>
      </c>
      <c r="P625" t="str">
        <f>_xlfn.XLOOKUP(Orders[[#This Row],[Customer ID]], customers!$A$1:$A$1001, customers!$I$1:$I$1001, ,0)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 customers!$G$1:$G$1001,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9"/>
        <v>63.249999999999993</v>
      </c>
      <c r="N626" t="str">
        <f>IF(Orders[[#This Row],[Coffee Type]]="Rob", "Robusta", IF(Orders[[#This Row],[Coffee Type]]="Exc", "Excelsa", IF(Orders[[#This Row],[Coffee Type]]="Ara", "Arabica", IF(Orders[[#This Row],[Coffee Type]]="Lib", "Liberica", ""))))</f>
        <v>Excelsa</v>
      </c>
      <c r="O626" t="str">
        <f>IF(Orders[[#This Row],[Roast Type]]="M", "Medium", IF(Orders[[#This Row],[Roast Type]]="L", "Light", IF(Orders[[#This Row],[Roast Type]]="D", "Dark", "")))</f>
        <v>Medium</v>
      </c>
      <c r="P626" t="str">
        <f>_xlfn.XLOOKUP(Orders[[#This Row],[Customer ID]], customers!$A$1:$A$1001, customers!$I$1:$I$1001, ,0)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 customers!$G$1:$G$1001,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9"/>
        <v>35.849999999999994</v>
      </c>
      <c r="N627" t="str">
        <f>IF(Orders[[#This Row],[Coffee Type]]="Rob", "Robusta", IF(Orders[[#This Row],[Coffee Type]]="Exc", "Excelsa", IF(Orders[[#This Row],[Coffee Type]]="Ara", "Arabica", IF(Orders[[#This Row],[Coffee Type]]="Lib", "Liberica", ""))))</f>
        <v>Robusta</v>
      </c>
      <c r="O627" t="str">
        <f>IF(Orders[[#This Row],[Roast Type]]="M", "Medium", IF(Orders[[#This Row],[Roast Type]]="L", "Light", IF(Orders[[#This Row],[Roast Type]]="D", "Dark", "")))</f>
        <v>Light</v>
      </c>
      <c r="P627" t="str">
        <f>_xlfn.XLOOKUP(Orders[[#This Row],[Customer ID]], customers!$A$1:$A$1001, customers!$I$1:$I$1001, ,0)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 customers!$G$1:$G$1001,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9"/>
        <v>77.624999999999986</v>
      </c>
      <c r="N628" t="str">
        <f>IF(Orders[[#This Row],[Coffee Type]]="Rob", "Robusta", IF(Orders[[#This Row],[Coffee Type]]="Exc", "Excelsa", IF(Orders[[#This Row],[Coffee Type]]="Ara", "Arabica", IF(Orders[[#This Row],[Coffee Type]]="Lib", "Liberica", ""))))</f>
        <v>Arabica</v>
      </c>
      <c r="O628" t="str">
        <f>IF(Orders[[#This Row],[Roast Type]]="M", "Medium", IF(Orders[[#This Row],[Roast Type]]="L", "Light", IF(Orders[[#This Row],[Roast Type]]="D", "Dark", "")))</f>
        <v>Medium</v>
      </c>
      <c r="P628" t="str">
        <f>_xlfn.XLOOKUP(Orders[[#This Row],[Customer ID]], customers!$A$1:$A$1001, customers!$I$1:$I$1001, ,0)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 customers!$G$1:$G$1001,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9"/>
        <v>63.249999999999993</v>
      </c>
      <c r="N629" t="str">
        <f>IF(Orders[[#This Row],[Coffee Type]]="Rob", "Robusta", IF(Orders[[#This Row],[Coffee Type]]="Exc", "Excelsa", IF(Orders[[#This Row],[Coffee Type]]="Ara", "Arabica", IF(Orders[[#This Row],[Coffee Type]]="Lib", "Liberica", ""))))</f>
        <v>Excelsa</v>
      </c>
      <c r="O629" t="str">
        <f>IF(Orders[[#This Row],[Roast Type]]="M", "Medium", IF(Orders[[#This Row],[Roast Type]]="L", "Light", IF(Orders[[#This Row],[Roast Type]]="D", "Dark", "")))</f>
        <v>Medium</v>
      </c>
      <c r="P629" t="str">
        <f>_xlfn.XLOOKUP(Orders[[#This Row],[Customer ID]], customers!$A$1:$A$1001, customers!$I$1:$I$1001, ,0)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 customers!$G$1:$G$1001,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9"/>
        <v>26.73</v>
      </c>
      <c r="N630" t="str">
        <f>IF(Orders[[#This Row],[Coffee Type]]="Rob", "Robusta", IF(Orders[[#This Row],[Coffee Type]]="Exc", "Excelsa", IF(Orders[[#This Row],[Coffee Type]]="Ara", "Arabica", IF(Orders[[#This Row],[Coffee Type]]="Lib", "Liberica", ""))))</f>
        <v>Excelsa</v>
      </c>
      <c r="O630" t="str">
        <f>IF(Orders[[#This Row],[Roast Type]]="M", "Medium", IF(Orders[[#This Row],[Roast Type]]="L", "Light", IF(Orders[[#This Row],[Roast Type]]="D", "Dark", "")))</f>
        <v>Light</v>
      </c>
      <c r="P630" t="str">
        <f>_xlfn.XLOOKUP(Orders[[#This Row],[Customer ID]], customers!$A$1:$A$1001, customers!$I$1:$I$1001, ,0)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 customers!$G$1:$G$1001,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9"/>
        <v>31.08</v>
      </c>
      <c r="N631" t="str">
        <f>IF(Orders[[#This Row],[Coffee Type]]="Rob", "Robusta", IF(Orders[[#This Row],[Coffee Type]]="Exc", "Excelsa", IF(Orders[[#This Row],[Coffee Type]]="Ara", "Arabica", IF(Orders[[#This Row],[Coffee Type]]="Lib", "Liberica", ""))))</f>
        <v>Liberica</v>
      </c>
      <c r="O631" t="str">
        <f>IF(Orders[[#This Row],[Roast Type]]="M", "Medium", IF(Orders[[#This Row],[Roast Type]]="L", "Light", IF(Orders[[#This Row],[Roast Type]]="D", "Dark", "")))</f>
        <v>Dark</v>
      </c>
      <c r="P631" t="str">
        <f>_xlfn.XLOOKUP(Orders[[#This Row],[Customer ID]], customers!$A$1:$A$1001, customers!$I$1:$I$1001, ,0)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 customers!$G$1:$G$1001,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9"/>
        <v>2.9849999999999999</v>
      </c>
      <c r="N632" t="str">
        <f>IF(Orders[[#This Row],[Coffee Type]]="Rob", "Robusta", IF(Orders[[#This Row],[Coffee Type]]="Exc", "Excelsa", IF(Orders[[#This Row],[Coffee Type]]="Ara", "Arabica", IF(Orders[[#This Row],[Coffee Type]]="Lib", "Liberica", ""))))</f>
        <v>Arabica</v>
      </c>
      <c r="O632" t="str">
        <f>IF(Orders[[#This Row],[Roast Type]]="M", "Medium", IF(Orders[[#This Row],[Roast Type]]="L", "Light", IF(Orders[[#This Row],[Roast Type]]="D", "Dark", "")))</f>
        <v>Dark</v>
      </c>
      <c r="P632" t="str">
        <f>_xlfn.XLOOKUP(Orders[[#This Row],[Customer ID]], customers!$A$1:$A$1001, customers!$I$1:$I$1001, ,0)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 customers!$G$1:$G$1001,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9"/>
        <v>102.92499999999998</v>
      </c>
      <c r="N633" t="str">
        <f>IF(Orders[[#This Row],[Coffee Type]]="Rob", "Robusta", IF(Orders[[#This Row],[Coffee Type]]="Exc", "Excelsa", IF(Orders[[#This Row],[Coffee Type]]="Ara", "Arabica", IF(Orders[[#This Row],[Coffee Type]]="Lib", "Liberica", ""))))</f>
        <v>Robusta</v>
      </c>
      <c r="O633" t="str">
        <f>IF(Orders[[#This Row],[Roast Type]]="M", "Medium", IF(Orders[[#This Row],[Roast Type]]="L", "Light", IF(Orders[[#This Row],[Roast Type]]="D", "Dark", "")))</f>
        <v>Dark</v>
      </c>
      <c r="P633" t="str">
        <f>_xlfn.XLOOKUP(Orders[[#This Row],[Customer ID]], customers!$A$1:$A$1001, customers!$I$1:$I$1001, ,0)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 customers!$G$1:$G$1001,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9"/>
        <v>35.64</v>
      </c>
      <c r="N634" t="str">
        <f>IF(Orders[[#This Row],[Coffee Type]]="Rob", "Robusta", IF(Orders[[#This Row],[Coffee Type]]="Exc", "Excelsa", IF(Orders[[#This Row],[Coffee Type]]="Ara", "Arabica", IF(Orders[[#This Row],[Coffee Type]]="Lib", "Liberica", ""))))</f>
        <v>Excelsa</v>
      </c>
      <c r="O634" t="str">
        <f>IF(Orders[[#This Row],[Roast Type]]="M", "Medium", IF(Orders[[#This Row],[Roast Type]]="L", "Light", IF(Orders[[#This Row],[Roast Type]]="D", "Dark", "")))</f>
        <v>Light</v>
      </c>
      <c r="P634" t="str">
        <f>_xlfn.XLOOKUP(Orders[[#This Row],[Customer ID]], customers!$A$1:$A$1001, customers!$I$1:$I$1001, ,0)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 customers!$G$1:$G$1001,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9"/>
        <v>47.8</v>
      </c>
      <c r="N635" t="str">
        <f>IF(Orders[[#This Row],[Coffee Type]]="Rob", "Robusta", IF(Orders[[#This Row],[Coffee Type]]="Exc", "Excelsa", IF(Orders[[#This Row],[Coffee Type]]="Ara", "Arabica", IF(Orders[[#This Row],[Coffee Type]]="Lib", "Liberica", ""))))</f>
        <v>Robusta</v>
      </c>
      <c r="O635" t="str">
        <f>IF(Orders[[#This Row],[Roast Type]]="M", "Medium", IF(Orders[[#This Row],[Roast Type]]="L", "Light", IF(Orders[[#This Row],[Roast Type]]="D", "Dark", "")))</f>
        <v>Light</v>
      </c>
      <c r="P635" t="str">
        <f>_xlfn.XLOOKUP(Orders[[#This Row],[Customer ID]], customers!$A$1:$A$1001, customers!$I$1:$I$1001, ,0)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 customers!$G$1:$G$1001,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9"/>
        <v>43.650000000000006</v>
      </c>
      <c r="N636" t="str">
        <f>IF(Orders[[#This Row],[Coffee Type]]="Rob", "Robusta", IF(Orders[[#This Row],[Coffee Type]]="Exc", "Excelsa", IF(Orders[[#This Row],[Coffee Type]]="Ara", "Arabica", IF(Orders[[#This Row],[Coffee Type]]="Lib", "Liberica", ""))))</f>
        <v>Liberica</v>
      </c>
      <c r="O636" t="str">
        <f>IF(Orders[[#This Row],[Roast Type]]="M", "Medium", IF(Orders[[#This Row],[Roast Type]]="L", "Light", IF(Orders[[#This Row],[Roast Type]]="D", "Dark", "")))</f>
        <v>Medium</v>
      </c>
      <c r="P636" t="str">
        <f>_xlfn.XLOOKUP(Orders[[#This Row],[Customer ID]], customers!$A$1:$A$1001, customers!$I$1:$I$1001, ,0)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 customers!$G$1:$G$1001,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9"/>
        <v>35.64</v>
      </c>
      <c r="N637" t="str">
        <f>IF(Orders[[#This Row],[Coffee Type]]="Rob", "Robusta", IF(Orders[[#This Row],[Coffee Type]]="Exc", "Excelsa", IF(Orders[[#This Row],[Coffee Type]]="Ara", "Arabica", IF(Orders[[#This Row],[Coffee Type]]="Lib", "Liberica", ""))))</f>
        <v>Excelsa</v>
      </c>
      <c r="O637" t="str">
        <f>IF(Orders[[#This Row],[Roast Type]]="M", "Medium", IF(Orders[[#This Row],[Roast Type]]="L", "Light", IF(Orders[[#This Row],[Roast Type]]="D", "Dark", "")))</f>
        <v>Light</v>
      </c>
      <c r="P637" t="str">
        <f>_xlfn.XLOOKUP(Orders[[#This Row],[Customer ID]], customers!$A$1:$A$1001, customers!$I$1:$I$1001, ,0)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 customers!$G$1:$G$1001,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9"/>
        <v>95.1</v>
      </c>
      <c r="N638" t="str">
        <f>IF(Orders[[#This Row],[Coffee Type]]="Rob", "Robusta", IF(Orders[[#This Row],[Coffee Type]]="Exc", "Excelsa", IF(Orders[[#This Row],[Coffee Type]]="Ara", "Arabica", IF(Orders[[#This Row],[Coffee Type]]="Lib", "Liberica", ""))))</f>
        <v>Liberica</v>
      </c>
      <c r="O638" t="str">
        <f>IF(Orders[[#This Row],[Roast Type]]="M", "Medium", IF(Orders[[#This Row],[Roast Type]]="L", "Light", IF(Orders[[#This Row],[Roast Type]]="D", "Dark", "")))</f>
        <v>Light</v>
      </c>
      <c r="P638" t="str">
        <f>_xlfn.XLOOKUP(Orders[[#This Row],[Customer ID]], customers!$A$1:$A$1001, customers!$I$1:$I$1001, ,0)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 customers!$G$1:$G$1001,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9"/>
        <v>31.624999999999996</v>
      </c>
      <c r="N639" t="str">
        <f>IF(Orders[[#This Row],[Coffee Type]]="Rob", "Robusta", IF(Orders[[#This Row],[Coffee Type]]="Exc", "Excelsa", IF(Orders[[#This Row],[Coffee Type]]="Ara", "Arabica", IF(Orders[[#This Row],[Coffee Type]]="Lib", "Liberica", ""))))</f>
        <v>Excelsa</v>
      </c>
      <c r="O639" t="str">
        <f>IF(Orders[[#This Row],[Roast Type]]="M", "Medium", IF(Orders[[#This Row],[Roast Type]]="L", "Light", IF(Orders[[#This Row],[Roast Type]]="D", "Dark", "")))</f>
        <v>Medium</v>
      </c>
      <c r="P639" t="str">
        <f>_xlfn.XLOOKUP(Orders[[#This Row],[Customer ID]], customers!$A$1:$A$1001, customers!$I$1:$I$1001, ,0)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 customers!$G$1:$G$1001,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9"/>
        <v>77.624999999999986</v>
      </c>
      <c r="N640" t="str">
        <f>IF(Orders[[#This Row],[Coffee Type]]="Rob", "Robusta", IF(Orders[[#This Row],[Coffee Type]]="Exc", "Excelsa", IF(Orders[[#This Row],[Coffee Type]]="Ara", "Arabica", IF(Orders[[#This Row],[Coffee Type]]="Lib", "Liberica", ""))))</f>
        <v>Arabica</v>
      </c>
      <c r="O640" t="str">
        <f>IF(Orders[[#This Row],[Roast Type]]="M", "Medium", IF(Orders[[#This Row],[Roast Type]]="L", "Light", IF(Orders[[#This Row],[Roast Type]]="D", "Dark", "")))</f>
        <v>Medium</v>
      </c>
      <c r="P640" t="str">
        <f>_xlfn.XLOOKUP(Orders[[#This Row],[Customer ID]], customers!$A$1:$A$1001, customers!$I$1:$I$1001, ,0)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 customers!$G$1:$G$1001,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9"/>
        <v>3.8849999999999998</v>
      </c>
      <c r="N641" t="str">
        <f>IF(Orders[[#This Row],[Coffee Type]]="Rob", "Robusta", IF(Orders[[#This Row],[Coffee Type]]="Exc", "Excelsa", IF(Orders[[#This Row],[Coffee Type]]="Ara", "Arabica", IF(Orders[[#This Row],[Coffee Type]]="Lib", "Liberica", ""))))</f>
        <v>Liberica</v>
      </c>
      <c r="O641" t="str">
        <f>IF(Orders[[#This Row],[Roast Type]]="M", "Medium", IF(Orders[[#This Row],[Roast Type]]="L", "Light", IF(Orders[[#This Row],[Roast Type]]="D", "Dark", "")))</f>
        <v>Dark</v>
      </c>
      <c r="P641" t="str">
        <f>_xlfn.XLOOKUP(Orders[[#This Row],[Customer ID]], customers!$A$1:$A$1001, customers!$I$1:$I$1001, ,0)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 customers!$G$1:$G$1001,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9"/>
        <v>137.42499999999998</v>
      </c>
      <c r="N642" t="str">
        <f>IF(Orders[[#This Row],[Coffee Type]]="Rob", "Robusta", IF(Orders[[#This Row],[Coffee Type]]="Exc", "Excelsa", IF(Orders[[#This Row],[Coffee Type]]="Ara", "Arabica", IF(Orders[[#This Row],[Coffee Type]]="Lib", "Liberica", ""))))</f>
        <v>Robusta</v>
      </c>
      <c r="O642" t="str">
        <f>IF(Orders[[#This Row],[Roast Type]]="M", "Medium", IF(Orders[[#This Row],[Roast Type]]="L", "Light", IF(Orders[[#This Row],[Roast Type]]="D", "Dark", "")))</f>
        <v>Light</v>
      </c>
      <c r="P642" t="str">
        <f>_xlfn.XLOOKUP(Orders[[#This Row],[Customer ID]], customers!$A$1:$A$1001, customers!$I$1:$I$1001, ,0)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 customers!$G$1:$G$1001,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10">L643*E643</f>
        <v>35.849999999999994</v>
      </c>
      <c r="N643" t="str">
        <f>IF(Orders[[#This Row],[Coffee Type]]="Rob", "Robusta", IF(Orders[[#This Row],[Coffee Type]]="Exc", "Excelsa", IF(Orders[[#This Row],[Coffee Type]]="Ara", "Arabica", IF(Orders[[#This Row],[Coffee Type]]="Lib", "Liberica", ""))))</f>
        <v>Robusta</v>
      </c>
      <c r="O643" t="str">
        <f>IF(Orders[[#This Row],[Roast Type]]="M", "Medium", IF(Orders[[#This Row],[Roast Type]]="L", "Light", IF(Orders[[#This Row],[Roast Type]]="D", "Dark", "")))</f>
        <v>Light</v>
      </c>
      <c r="P643" t="str">
        <f>_xlfn.XLOOKUP(Orders[[#This Row],[Customer ID]], customers!$A$1:$A$1001, customers!$I$1:$I$1001, ,0)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 customers!$G$1:$G$1001,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10"/>
        <v>8.25</v>
      </c>
      <c r="N644" t="str">
        <f>IF(Orders[[#This Row],[Coffee Type]]="Rob", "Robusta", IF(Orders[[#This Row],[Coffee Type]]="Exc", "Excelsa", IF(Orders[[#This Row],[Coffee Type]]="Ara", "Arabica", IF(Orders[[#This Row],[Coffee Type]]="Lib", "Liberica", ""))))</f>
        <v>Excelsa</v>
      </c>
      <c r="O644" t="str">
        <f>IF(Orders[[#This Row],[Roast Type]]="M", "Medium", IF(Orders[[#This Row],[Roast Type]]="L", "Light", IF(Orders[[#This Row],[Roast Type]]="D", "Dark", "")))</f>
        <v>Medium</v>
      </c>
      <c r="P644" t="str">
        <f>_xlfn.XLOOKUP(Orders[[#This Row],[Customer ID]], customers!$A$1:$A$1001, customers!$I$1:$I$1001, ,0)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 customers!$G$1:$G$1001,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10"/>
        <v>102.46499999999997</v>
      </c>
      <c r="N645" t="str">
        <f>IF(Orders[[#This Row],[Coffee Type]]="Rob", "Robusta", IF(Orders[[#This Row],[Coffee Type]]="Exc", "Excelsa", IF(Orders[[#This Row],[Coffee Type]]="Ara", "Arabica", IF(Orders[[#This Row],[Coffee Type]]="Lib", "Liberica", ""))))</f>
        <v>Excelsa</v>
      </c>
      <c r="O645" t="str">
        <f>IF(Orders[[#This Row],[Roast Type]]="M", "Medium", IF(Orders[[#This Row],[Roast Type]]="L", "Light", IF(Orders[[#This Row],[Roast Type]]="D", "Dark", "")))</f>
        <v>Light</v>
      </c>
      <c r="P645" t="str">
        <f>_xlfn.XLOOKUP(Orders[[#This Row],[Customer ID]], customers!$A$1:$A$1001, customers!$I$1:$I$1001, ,0)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 customers!$G$1:$G$1001,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10"/>
        <v>41.169999999999995</v>
      </c>
      <c r="N646" t="str">
        <f>IF(Orders[[#This Row],[Coffee Type]]="Rob", "Robusta", IF(Orders[[#This Row],[Coffee Type]]="Exc", "Excelsa", IF(Orders[[#This Row],[Coffee Type]]="Ara", "Arabica", IF(Orders[[#This Row],[Coffee Type]]="Lib", "Liberica", ""))))</f>
        <v>Robusta</v>
      </c>
      <c r="O646" t="str">
        <f>IF(Orders[[#This Row],[Roast Type]]="M", "Medium", IF(Orders[[#This Row],[Roast Type]]="L", "Light", IF(Orders[[#This Row],[Roast Type]]="D", "Dark", "")))</f>
        <v>Dark</v>
      </c>
      <c r="P646" t="str">
        <f>_xlfn.XLOOKUP(Orders[[#This Row],[Customer ID]], customers!$A$1:$A$1001, customers!$I$1:$I$1001, ,0)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 customers!$G$1:$G$1001,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10"/>
        <v>68.655000000000001</v>
      </c>
      <c r="N647" t="str">
        <f>IF(Orders[[#This Row],[Coffee Type]]="Rob", "Robusta", IF(Orders[[#This Row],[Coffee Type]]="Exc", "Excelsa", IF(Orders[[#This Row],[Coffee Type]]="Ara", "Arabica", IF(Orders[[#This Row],[Coffee Type]]="Lib", "Liberica", ""))))</f>
        <v>Arabica</v>
      </c>
      <c r="O647" t="str">
        <f>IF(Orders[[#This Row],[Roast Type]]="M", "Medium", IF(Orders[[#This Row],[Roast Type]]="L", "Light", IF(Orders[[#This Row],[Roast Type]]="D", "Dark", "")))</f>
        <v>Dark</v>
      </c>
      <c r="P647" t="str">
        <f>_xlfn.XLOOKUP(Orders[[#This Row],[Customer ID]], customers!$A$1:$A$1001, customers!$I$1:$I$1001, ,0)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 customers!$G$1:$G$1001,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10"/>
        <v>9.9499999999999993</v>
      </c>
      <c r="N648" t="str">
        <f>IF(Orders[[#This Row],[Coffee Type]]="Rob", "Robusta", IF(Orders[[#This Row],[Coffee Type]]="Exc", "Excelsa", IF(Orders[[#This Row],[Coffee Type]]="Ara", "Arabica", IF(Orders[[#This Row],[Coffee Type]]="Lib", "Liberica", ""))))</f>
        <v>Arabica</v>
      </c>
      <c r="O648" t="str">
        <f>IF(Orders[[#This Row],[Roast Type]]="M", "Medium", IF(Orders[[#This Row],[Roast Type]]="L", "Light", IF(Orders[[#This Row],[Roast Type]]="D", "Dark", "")))</f>
        <v>Dark</v>
      </c>
      <c r="P648" t="str">
        <f>_xlfn.XLOOKUP(Orders[[#This Row],[Customer ID]], customers!$A$1:$A$1001, customers!$I$1:$I$1001, ,0)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 customers!$G$1:$G$1001,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10"/>
        <v>28.53</v>
      </c>
      <c r="N649" t="str">
        <f>IF(Orders[[#This Row],[Coffee Type]]="Rob", "Robusta", IF(Orders[[#This Row],[Coffee Type]]="Exc", "Excelsa", IF(Orders[[#This Row],[Coffee Type]]="Ara", "Arabica", IF(Orders[[#This Row],[Coffee Type]]="Lib", "Liberica", ""))))</f>
        <v>Liberica</v>
      </c>
      <c r="O649" t="str">
        <f>IF(Orders[[#This Row],[Roast Type]]="M", "Medium", IF(Orders[[#This Row],[Roast Type]]="L", "Light", IF(Orders[[#This Row],[Roast Type]]="D", "Dark", "")))</f>
        <v>Light</v>
      </c>
      <c r="P649" t="str">
        <f>_xlfn.XLOOKUP(Orders[[#This Row],[Customer ID]], customers!$A$1:$A$1001, customers!$I$1:$I$1001, ,0)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 customers!$G$1:$G$1001,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10"/>
        <v>16.11</v>
      </c>
      <c r="N650" t="str">
        <f>IF(Orders[[#This Row],[Coffee Type]]="Rob", "Robusta", IF(Orders[[#This Row],[Coffee Type]]="Exc", "Excelsa", IF(Orders[[#This Row],[Coffee Type]]="Ara", "Arabica", IF(Orders[[#This Row],[Coffee Type]]="Lib", "Liberica", ""))))</f>
        <v>Robusta</v>
      </c>
      <c r="O650" t="str">
        <f>IF(Orders[[#This Row],[Roast Type]]="M", "Medium", IF(Orders[[#This Row],[Roast Type]]="L", "Light", IF(Orders[[#This Row],[Roast Type]]="D", "Dark", "")))</f>
        <v>Dark</v>
      </c>
      <c r="P650" t="str">
        <f>_xlfn.XLOOKUP(Orders[[#This Row],[Customer ID]], customers!$A$1:$A$1001, customers!$I$1:$I$1001, ,0)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 customers!$G$1:$G$1001,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10"/>
        <v>95.1</v>
      </c>
      <c r="N651" t="str">
        <f>IF(Orders[[#This Row],[Coffee Type]]="Rob", "Robusta", IF(Orders[[#This Row],[Coffee Type]]="Exc", "Excelsa", IF(Orders[[#This Row],[Coffee Type]]="Ara", "Arabica", IF(Orders[[#This Row],[Coffee Type]]="Lib", "Liberica", ""))))</f>
        <v>Liberica</v>
      </c>
      <c r="O651" t="str">
        <f>IF(Orders[[#This Row],[Roast Type]]="M", "Medium", IF(Orders[[#This Row],[Roast Type]]="L", "Light", IF(Orders[[#This Row],[Roast Type]]="D", "Dark", "")))</f>
        <v>Light</v>
      </c>
      <c r="P651" t="str">
        <f>_xlfn.XLOOKUP(Orders[[#This Row],[Customer ID]], customers!$A$1:$A$1001, customers!$I$1:$I$1001, ,0)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 customers!$G$1:$G$1001,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10"/>
        <v>5.3699999999999992</v>
      </c>
      <c r="N652" t="str">
        <f>IF(Orders[[#This Row],[Coffee Type]]="Rob", "Robusta", IF(Orders[[#This Row],[Coffee Type]]="Exc", "Excelsa", IF(Orders[[#This Row],[Coffee Type]]="Ara", "Arabica", IF(Orders[[#This Row],[Coffee Type]]="Lib", "Liberica", ""))))</f>
        <v>Robusta</v>
      </c>
      <c r="O652" t="str">
        <f>IF(Orders[[#This Row],[Roast Type]]="M", "Medium", IF(Orders[[#This Row],[Roast Type]]="L", "Light", IF(Orders[[#This Row],[Roast Type]]="D", "Dark", "")))</f>
        <v>Dark</v>
      </c>
      <c r="P652" t="str">
        <f>_xlfn.XLOOKUP(Orders[[#This Row],[Customer ID]], customers!$A$1:$A$1001, customers!$I$1:$I$1001, ,0)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 customers!$G$1:$G$1001,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10"/>
        <v>47.8</v>
      </c>
      <c r="N653" t="str">
        <f>IF(Orders[[#This Row],[Coffee Type]]="Rob", "Robusta", IF(Orders[[#This Row],[Coffee Type]]="Exc", "Excelsa", IF(Orders[[#This Row],[Coffee Type]]="Ara", "Arabica", IF(Orders[[#This Row],[Coffee Type]]="Lib", "Liberica", ""))))</f>
        <v>Robusta</v>
      </c>
      <c r="O653" t="str">
        <f>IF(Orders[[#This Row],[Roast Type]]="M", "Medium", IF(Orders[[#This Row],[Roast Type]]="L", "Light", IF(Orders[[#This Row],[Roast Type]]="D", "Dark", "")))</f>
        <v>Light</v>
      </c>
      <c r="P653" t="str">
        <f>_xlfn.XLOOKUP(Orders[[#This Row],[Customer ID]], customers!$A$1:$A$1001, customers!$I$1:$I$1001, ,0)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 customers!$G$1:$G$1001,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10"/>
        <v>63.4</v>
      </c>
      <c r="N654" t="str">
        <f>IF(Orders[[#This Row],[Coffee Type]]="Rob", "Robusta", IF(Orders[[#This Row],[Coffee Type]]="Exc", "Excelsa", IF(Orders[[#This Row],[Coffee Type]]="Ara", "Arabica", IF(Orders[[#This Row],[Coffee Type]]="Lib", "Liberica", ""))))</f>
        <v>Liberica</v>
      </c>
      <c r="O654" t="str">
        <f>IF(Orders[[#This Row],[Roast Type]]="M", "Medium", IF(Orders[[#This Row],[Roast Type]]="L", "Light", IF(Orders[[#This Row],[Roast Type]]="D", "Dark", "")))</f>
        <v>Light</v>
      </c>
      <c r="P654" t="str">
        <f>_xlfn.XLOOKUP(Orders[[#This Row],[Customer ID]], customers!$A$1:$A$1001, customers!$I$1:$I$1001, ,0)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 customers!$G$1:$G$1001,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10"/>
        <v>103.49999999999999</v>
      </c>
      <c r="N655" t="str">
        <f>IF(Orders[[#This Row],[Coffee Type]]="Rob", "Robusta", IF(Orders[[#This Row],[Coffee Type]]="Exc", "Excelsa", IF(Orders[[#This Row],[Coffee Type]]="Ara", "Arabica", IF(Orders[[#This Row],[Coffee Type]]="Lib", "Liberica", ""))))</f>
        <v>Arabica</v>
      </c>
      <c r="O655" t="str">
        <f>IF(Orders[[#This Row],[Roast Type]]="M", "Medium", IF(Orders[[#This Row],[Roast Type]]="L", "Light", IF(Orders[[#This Row],[Roast Type]]="D", "Dark", "")))</f>
        <v>Medium</v>
      </c>
      <c r="P655" t="str">
        <f>_xlfn.XLOOKUP(Orders[[#This Row],[Customer ID]], customers!$A$1:$A$1001, customers!$I$1:$I$1001, ,0)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 customers!$G$1:$G$1001,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10"/>
        <v>68.655000000000001</v>
      </c>
      <c r="N656" t="str">
        <f>IF(Orders[[#This Row],[Coffee Type]]="Rob", "Robusta", IF(Orders[[#This Row],[Coffee Type]]="Exc", "Excelsa", IF(Orders[[#This Row],[Coffee Type]]="Ara", "Arabica", IF(Orders[[#This Row],[Coffee Type]]="Lib", "Liberica", ""))))</f>
        <v>Arabica</v>
      </c>
      <c r="O656" t="str">
        <f>IF(Orders[[#This Row],[Roast Type]]="M", "Medium", IF(Orders[[#This Row],[Roast Type]]="L", "Light", IF(Orders[[#This Row],[Roast Type]]="D", "Dark", "")))</f>
        <v>Dark</v>
      </c>
      <c r="P656" t="str">
        <f>_xlfn.XLOOKUP(Orders[[#This Row],[Customer ID]], customers!$A$1:$A$1001, customers!$I$1:$I$1001, ,0)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 customers!$G$1:$G$1001,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10"/>
        <v>45.769999999999996</v>
      </c>
      <c r="N657" t="str">
        <f>IF(Orders[[#This Row],[Coffee Type]]="Rob", "Robusta", IF(Orders[[#This Row],[Coffee Type]]="Exc", "Excelsa", IF(Orders[[#This Row],[Coffee Type]]="Ara", "Arabica", IF(Orders[[#This Row],[Coffee Type]]="Lib", "Liberica", ""))))</f>
        <v>Robusta</v>
      </c>
      <c r="O657" t="str">
        <f>IF(Orders[[#This Row],[Roast Type]]="M", "Medium", IF(Orders[[#This Row],[Roast Type]]="L", "Light", IF(Orders[[#This Row],[Roast Type]]="D", "Dark", "")))</f>
        <v>Medium</v>
      </c>
      <c r="P657" t="str">
        <f>_xlfn.XLOOKUP(Orders[[#This Row],[Customer ID]], customers!$A$1:$A$1001, customers!$I$1:$I$1001, ,0)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 customers!$G$1:$G$1001,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10"/>
        <v>51.8</v>
      </c>
      <c r="N658" t="str">
        <f>IF(Orders[[#This Row],[Coffee Type]]="Rob", "Robusta", IF(Orders[[#This Row],[Coffee Type]]="Exc", "Excelsa", IF(Orders[[#This Row],[Coffee Type]]="Ara", "Arabica", IF(Orders[[#This Row],[Coffee Type]]="Lib", "Liberica", ""))))</f>
        <v>Liberica</v>
      </c>
      <c r="O658" t="str">
        <f>IF(Orders[[#This Row],[Roast Type]]="M", "Medium", IF(Orders[[#This Row],[Roast Type]]="L", "Light", IF(Orders[[#This Row],[Roast Type]]="D", "Dark", "")))</f>
        <v>Dark</v>
      </c>
      <c r="P658" t="str">
        <f>_xlfn.XLOOKUP(Orders[[#This Row],[Customer ID]], customers!$A$1:$A$1001, customers!$I$1:$I$1001, ,0)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 customers!$G$1:$G$1001,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10"/>
        <v>13.5</v>
      </c>
      <c r="N659" t="str">
        <f>IF(Orders[[#This Row],[Coffee Type]]="Rob", "Robusta", IF(Orders[[#This Row],[Coffee Type]]="Exc", "Excelsa", IF(Orders[[#This Row],[Coffee Type]]="Ara", "Arabica", IF(Orders[[#This Row],[Coffee Type]]="Lib", "Liberica", ""))))</f>
        <v>Arabica</v>
      </c>
      <c r="O659" t="str">
        <f>IF(Orders[[#This Row],[Roast Type]]="M", "Medium", IF(Orders[[#This Row],[Roast Type]]="L", "Light", IF(Orders[[#This Row],[Roast Type]]="D", "Dark", "")))</f>
        <v>Medium</v>
      </c>
      <c r="P659" t="str">
        <f>_xlfn.XLOOKUP(Orders[[#This Row],[Customer ID]], customers!$A$1:$A$1001, customers!$I$1:$I$1001, ,0)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 customers!$G$1:$G$1001,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10"/>
        <v>24.75</v>
      </c>
      <c r="N660" t="str">
        <f>IF(Orders[[#This Row],[Coffee Type]]="Rob", "Robusta", IF(Orders[[#This Row],[Coffee Type]]="Exc", "Excelsa", IF(Orders[[#This Row],[Coffee Type]]="Ara", "Arabica", IF(Orders[[#This Row],[Coffee Type]]="Lib", "Liberica", ""))))</f>
        <v>Excelsa</v>
      </c>
      <c r="O660" t="str">
        <f>IF(Orders[[#This Row],[Roast Type]]="M", "Medium", IF(Orders[[#This Row],[Roast Type]]="L", "Light", IF(Orders[[#This Row],[Roast Type]]="D", "Dark", "")))</f>
        <v>Medium</v>
      </c>
      <c r="P660" t="str">
        <f>_xlfn.XLOOKUP(Orders[[#This Row],[Customer ID]], customers!$A$1:$A$1001, customers!$I$1:$I$1001, ,0)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 customers!$G$1:$G$1001,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10"/>
        <v>45.769999999999996</v>
      </c>
      <c r="N661" t="str">
        <f>IF(Orders[[#This Row],[Coffee Type]]="Rob", "Robusta", IF(Orders[[#This Row],[Coffee Type]]="Exc", "Excelsa", IF(Orders[[#This Row],[Coffee Type]]="Ara", "Arabica", IF(Orders[[#This Row],[Coffee Type]]="Lib", "Liberica", ""))))</f>
        <v>Arabica</v>
      </c>
      <c r="O661" t="str">
        <f>IF(Orders[[#This Row],[Roast Type]]="M", "Medium", IF(Orders[[#This Row],[Roast Type]]="L", "Light", IF(Orders[[#This Row],[Roast Type]]="D", "Dark", "")))</f>
        <v>Dark</v>
      </c>
      <c r="P661" t="str">
        <f>_xlfn.XLOOKUP(Orders[[#This Row],[Customer ID]], customers!$A$1:$A$1001, customers!$I$1:$I$1001, ,0)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 customers!$G$1:$G$1001,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10"/>
        <v>53.46</v>
      </c>
      <c r="N662" t="str">
        <f>IF(Orders[[#This Row],[Coffee Type]]="Rob", "Robusta", IF(Orders[[#This Row],[Coffee Type]]="Exc", "Excelsa", IF(Orders[[#This Row],[Coffee Type]]="Ara", "Arabica", IF(Orders[[#This Row],[Coffee Type]]="Lib", "Liberica", ""))))</f>
        <v>Excelsa</v>
      </c>
      <c r="O662" t="str">
        <f>IF(Orders[[#This Row],[Roast Type]]="M", "Medium", IF(Orders[[#This Row],[Roast Type]]="L", "Light", IF(Orders[[#This Row],[Roast Type]]="D", "Dark", "")))</f>
        <v>Light</v>
      </c>
      <c r="P662" t="str">
        <f>_xlfn.XLOOKUP(Orders[[#This Row],[Customer ID]], customers!$A$1:$A$1001, customers!$I$1:$I$1001, ,0)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 customers!$G$1:$G$1001,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10"/>
        <v>20.25</v>
      </c>
      <c r="N663" t="str">
        <f>IF(Orders[[#This Row],[Coffee Type]]="Rob", "Robusta", IF(Orders[[#This Row],[Coffee Type]]="Exc", "Excelsa", IF(Orders[[#This Row],[Coffee Type]]="Ara", "Arabica", IF(Orders[[#This Row],[Coffee Type]]="Lib", "Liberica", ""))))</f>
        <v>Arabica</v>
      </c>
      <c r="O663" t="str">
        <f>IF(Orders[[#This Row],[Roast Type]]="M", "Medium", IF(Orders[[#This Row],[Roast Type]]="L", "Light", IF(Orders[[#This Row],[Roast Type]]="D", "Dark", "")))</f>
        <v>Medium</v>
      </c>
      <c r="P663" t="str">
        <f>_xlfn.XLOOKUP(Orders[[#This Row],[Customer ID]], customers!$A$1:$A$1001, customers!$I$1:$I$1001, ,0)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 customers!$G$1:$G$1001,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10"/>
        <v>148.92499999999998</v>
      </c>
      <c r="N664" t="str">
        <f>IF(Orders[[#This Row],[Coffee Type]]="Rob", "Robusta", IF(Orders[[#This Row],[Coffee Type]]="Exc", "Excelsa", IF(Orders[[#This Row],[Coffee Type]]="Ara", "Arabica", IF(Orders[[#This Row],[Coffee Type]]="Lib", "Liberica", ""))))</f>
        <v>Liberica</v>
      </c>
      <c r="O664" t="str">
        <f>IF(Orders[[#This Row],[Roast Type]]="M", "Medium", IF(Orders[[#This Row],[Roast Type]]="L", "Light", IF(Orders[[#This Row],[Roast Type]]="D", "Dark", "")))</f>
        <v>Dark</v>
      </c>
      <c r="P664" t="str">
        <f>_xlfn.XLOOKUP(Orders[[#This Row],[Customer ID]], customers!$A$1:$A$1001, customers!$I$1:$I$1001, ,0)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 customers!$G$1:$G$1001,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10"/>
        <v>67.5</v>
      </c>
      <c r="N665" t="str">
        <f>IF(Orders[[#This Row],[Coffee Type]]="Rob", "Robusta", IF(Orders[[#This Row],[Coffee Type]]="Exc", "Excelsa", IF(Orders[[#This Row],[Coffee Type]]="Ara", "Arabica", IF(Orders[[#This Row],[Coffee Type]]="Lib", "Liberica", ""))))</f>
        <v>Arabica</v>
      </c>
      <c r="O665" t="str">
        <f>IF(Orders[[#This Row],[Roast Type]]="M", "Medium", IF(Orders[[#This Row],[Roast Type]]="L", "Light", IF(Orders[[#This Row],[Roast Type]]="D", "Dark", "")))</f>
        <v>Medium</v>
      </c>
      <c r="P665" t="str">
        <f>_xlfn.XLOOKUP(Orders[[#This Row],[Customer ID]], customers!$A$1:$A$1001, customers!$I$1:$I$1001, ,0)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 customers!$G$1:$G$1001,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10"/>
        <v>72.900000000000006</v>
      </c>
      <c r="N666" t="str">
        <f>IF(Orders[[#This Row],[Coffee Type]]="Rob", "Robusta", IF(Orders[[#This Row],[Coffee Type]]="Exc", "Excelsa", IF(Orders[[#This Row],[Coffee Type]]="Ara", "Arabica", IF(Orders[[#This Row],[Coffee Type]]="Lib", "Liberica", ""))))</f>
        <v>Excelsa</v>
      </c>
      <c r="O666" t="str">
        <f>IF(Orders[[#This Row],[Roast Type]]="M", "Medium", IF(Orders[[#This Row],[Roast Type]]="L", "Light", IF(Orders[[#This Row],[Roast Type]]="D", "Dark", "")))</f>
        <v>Dark</v>
      </c>
      <c r="P666" t="str">
        <f>_xlfn.XLOOKUP(Orders[[#This Row],[Customer ID]], customers!$A$1:$A$1001, customers!$I$1:$I$1001, ,0)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 customers!$G$1:$G$1001,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10"/>
        <v>7.77</v>
      </c>
      <c r="N667" t="str">
        <f>IF(Orders[[#This Row],[Coffee Type]]="Rob", "Robusta", IF(Orders[[#This Row],[Coffee Type]]="Exc", "Excelsa", IF(Orders[[#This Row],[Coffee Type]]="Ara", "Arabica", IF(Orders[[#This Row],[Coffee Type]]="Lib", "Liberica", ""))))</f>
        <v>Liberica</v>
      </c>
      <c r="O667" t="str">
        <f>IF(Orders[[#This Row],[Roast Type]]="M", "Medium", IF(Orders[[#This Row],[Roast Type]]="L", "Light", IF(Orders[[#This Row],[Roast Type]]="D", "Dark", "")))</f>
        <v>Dark</v>
      </c>
      <c r="P667" t="str">
        <f>_xlfn.XLOOKUP(Orders[[#This Row],[Customer ID]], customers!$A$1:$A$1001, customers!$I$1:$I$1001, ,0)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 customers!$G$1:$G$1001,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10"/>
        <v>91.539999999999992</v>
      </c>
      <c r="N668" t="str">
        <f>IF(Orders[[#This Row],[Coffee Type]]="Rob", "Robusta", IF(Orders[[#This Row],[Coffee Type]]="Exc", "Excelsa", IF(Orders[[#This Row],[Coffee Type]]="Ara", "Arabica", IF(Orders[[#This Row],[Coffee Type]]="Lib", "Liberica", ""))))</f>
        <v>Arabica</v>
      </c>
      <c r="O668" t="str">
        <f>IF(Orders[[#This Row],[Roast Type]]="M", "Medium", IF(Orders[[#This Row],[Roast Type]]="L", "Light", IF(Orders[[#This Row],[Roast Type]]="D", "Dark", "")))</f>
        <v>Dark</v>
      </c>
      <c r="P668" t="str">
        <f>_xlfn.XLOOKUP(Orders[[#This Row],[Customer ID]], customers!$A$1:$A$1001, customers!$I$1:$I$1001, ,0)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 customers!$G$1:$G$1001,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10"/>
        <v>59.699999999999996</v>
      </c>
      <c r="N669" t="str">
        <f>IF(Orders[[#This Row],[Coffee Type]]="Rob", "Robusta", IF(Orders[[#This Row],[Coffee Type]]="Exc", "Excelsa", IF(Orders[[#This Row],[Coffee Type]]="Ara", "Arabica", IF(Orders[[#This Row],[Coffee Type]]="Lib", "Liberica", ""))))</f>
        <v>Arabica</v>
      </c>
      <c r="O669" t="str">
        <f>IF(Orders[[#This Row],[Roast Type]]="M", "Medium", IF(Orders[[#This Row],[Roast Type]]="L", "Light", IF(Orders[[#This Row],[Roast Type]]="D", "Dark", "")))</f>
        <v>Dark</v>
      </c>
      <c r="P669" t="str">
        <f>_xlfn.XLOOKUP(Orders[[#This Row],[Customer ID]], customers!$A$1:$A$1001, customers!$I$1:$I$1001, ,0)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 customers!$G$1:$G$1001,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10"/>
        <v>137.42499999999998</v>
      </c>
      <c r="N670" t="str">
        <f>IF(Orders[[#This Row],[Coffee Type]]="Rob", "Robusta", IF(Orders[[#This Row],[Coffee Type]]="Exc", "Excelsa", IF(Orders[[#This Row],[Coffee Type]]="Ara", "Arabica", IF(Orders[[#This Row],[Coffee Type]]="Lib", "Liberica", ""))))</f>
        <v>Robusta</v>
      </c>
      <c r="O670" t="str">
        <f>IF(Orders[[#This Row],[Roast Type]]="M", "Medium", IF(Orders[[#This Row],[Roast Type]]="L", "Light", IF(Orders[[#This Row],[Roast Type]]="D", "Dark", "")))</f>
        <v>Light</v>
      </c>
      <c r="P670" t="str">
        <f>_xlfn.XLOOKUP(Orders[[#This Row],[Customer ID]], customers!$A$1:$A$1001, customers!$I$1:$I$1001, ,0)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 customers!$G$1:$G$1001,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10"/>
        <v>66.929999999999993</v>
      </c>
      <c r="N671" t="str">
        <f>IF(Orders[[#This Row],[Coffee Type]]="Rob", "Robusta", IF(Orders[[#This Row],[Coffee Type]]="Exc", "Excelsa", IF(Orders[[#This Row],[Coffee Type]]="Ara", "Arabica", IF(Orders[[#This Row],[Coffee Type]]="Lib", "Liberica", ""))))</f>
        <v>Liberica</v>
      </c>
      <c r="O671" t="str">
        <f>IF(Orders[[#This Row],[Roast Type]]="M", "Medium", IF(Orders[[#This Row],[Roast Type]]="L", "Light", IF(Orders[[#This Row],[Roast Type]]="D", "Dark", "")))</f>
        <v>Medium</v>
      </c>
      <c r="P671" t="str">
        <f>_xlfn.XLOOKUP(Orders[[#This Row],[Customer ID]], customers!$A$1:$A$1001, customers!$I$1:$I$1001, ,0)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 customers!$G$1:$G$1001,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10"/>
        <v>13.095000000000001</v>
      </c>
      <c r="N672" t="str">
        <f>IF(Orders[[#This Row],[Coffee Type]]="Rob", "Robusta", IF(Orders[[#This Row],[Coffee Type]]="Exc", "Excelsa", IF(Orders[[#This Row],[Coffee Type]]="Ara", "Arabica", IF(Orders[[#This Row],[Coffee Type]]="Lib", "Liberica", ""))))</f>
        <v>Liberica</v>
      </c>
      <c r="O672" t="str">
        <f>IF(Orders[[#This Row],[Roast Type]]="M", "Medium", IF(Orders[[#This Row],[Roast Type]]="L", "Light", IF(Orders[[#This Row],[Roast Type]]="D", "Dark", "")))</f>
        <v>Medium</v>
      </c>
      <c r="P672" t="str">
        <f>_xlfn.XLOOKUP(Orders[[#This Row],[Customer ID]], customers!$A$1:$A$1001, customers!$I$1:$I$1001, ,0)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 customers!$G$1:$G$1001,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10"/>
        <v>59.75</v>
      </c>
      <c r="N673" t="str">
        <f>IF(Orders[[#This Row],[Coffee Type]]="Rob", "Robusta", IF(Orders[[#This Row],[Coffee Type]]="Exc", "Excelsa", IF(Orders[[#This Row],[Coffee Type]]="Ara", "Arabica", IF(Orders[[#This Row],[Coffee Type]]="Lib", "Liberica", ""))))</f>
        <v>Robusta</v>
      </c>
      <c r="O673" t="str">
        <f>IF(Orders[[#This Row],[Roast Type]]="M", "Medium", IF(Orders[[#This Row],[Roast Type]]="L", "Light", IF(Orders[[#This Row],[Roast Type]]="D", "Dark", "")))</f>
        <v>Light</v>
      </c>
      <c r="P673" t="str">
        <f>_xlfn.XLOOKUP(Orders[[#This Row],[Customer ID]], customers!$A$1:$A$1001, customers!$I$1:$I$1001, ,0)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 customers!$G$1:$G$1001,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10"/>
        <v>43.650000000000006</v>
      </c>
      <c r="N674" t="str">
        <f>IF(Orders[[#This Row],[Coffee Type]]="Rob", "Robusta", IF(Orders[[#This Row],[Coffee Type]]="Exc", "Excelsa", IF(Orders[[#This Row],[Coffee Type]]="Ara", "Arabica", IF(Orders[[#This Row],[Coffee Type]]="Lib", "Liberica", ""))))</f>
        <v>Liberica</v>
      </c>
      <c r="O674" t="str">
        <f>IF(Orders[[#This Row],[Roast Type]]="M", "Medium", IF(Orders[[#This Row],[Roast Type]]="L", "Light", IF(Orders[[#This Row],[Roast Type]]="D", "Dark", "")))</f>
        <v>Medium</v>
      </c>
      <c r="P674" t="str">
        <f>_xlfn.XLOOKUP(Orders[[#This Row],[Customer ID]], customers!$A$1:$A$1001, customers!$I$1:$I$1001, ,0)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 customers!$G$1:$G$1001,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10"/>
        <v>82.5</v>
      </c>
      <c r="N675" t="str">
        <f>IF(Orders[[#This Row],[Coffee Type]]="Rob", "Robusta", IF(Orders[[#This Row],[Coffee Type]]="Exc", "Excelsa", IF(Orders[[#This Row],[Coffee Type]]="Ara", "Arabica", IF(Orders[[#This Row],[Coffee Type]]="Lib", "Liberica", ""))))</f>
        <v>Excelsa</v>
      </c>
      <c r="O675" t="str">
        <f>IF(Orders[[#This Row],[Roast Type]]="M", "Medium", IF(Orders[[#This Row],[Roast Type]]="L", "Light", IF(Orders[[#This Row],[Roast Type]]="D", "Dark", "")))</f>
        <v>Medium</v>
      </c>
      <c r="P675" t="str">
        <f>_xlfn.XLOOKUP(Orders[[#This Row],[Customer ID]], customers!$A$1:$A$1001, customers!$I$1:$I$1001, ,0)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 customers!$G$1:$G$1001,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10"/>
        <v>178.70999999999998</v>
      </c>
      <c r="N676" t="str">
        <f>IF(Orders[[#This Row],[Coffee Type]]="Rob", "Robusta", IF(Orders[[#This Row],[Coffee Type]]="Exc", "Excelsa", IF(Orders[[#This Row],[Coffee Type]]="Ara", "Arabica", IF(Orders[[#This Row],[Coffee Type]]="Lib", "Liberica", ""))))</f>
        <v>Arabica</v>
      </c>
      <c r="O676" t="str">
        <f>IF(Orders[[#This Row],[Roast Type]]="M", "Medium", IF(Orders[[#This Row],[Roast Type]]="L", "Light", IF(Orders[[#This Row],[Roast Type]]="D", "Dark", "")))</f>
        <v>Light</v>
      </c>
      <c r="P676" t="str">
        <f>_xlfn.XLOOKUP(Orders[[#This Row],[Customer ID]], customers!$A$1:$A$1001, customers!$I$1:$I$1001, ,0)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 customers!$G$1:$G$1001,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10"/>
        <v>119.13999999999999</v>
      </c>
      <c r="N677" t="str">
        <f>IF(Orders[[#This Row],[Coffee Type]]="Rob", "Robusta", IF(Orders[[#This Row],[Coffee Type]]="Exc", "Excelsa", IF(Orders[[#This Row],[Coffee Type]]="Ara", "Arabica", IF(Orders[[#This Row],[Coffee Type]]="Lib", "Liberica", ""))))</f>
        <v>Liberica</v>
      </c>
      <c r="O677" t="str">
        <f>IF(Orders[[#This Row],[Roast Type]]="M", "Medium", IF(Orders[[#This Row],[Roast Type]]="L", "Light", IF(Orders[[#This Row],[Roast Type]]="D", "Dark", "")))</f>
        <v>Dark</v>
      </c>
      <c r="P677" t="str">
        <f>_xlfn.XLOOKUP(Orders[[#This Row],[Customer ID]], customers!$A$1:$A$1001, customers!$I$1:$I$1001, ,0)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 customers!$G$1:$G$1001,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10"/>
        <v>47.55</v>
      </c>
      <c r="N678" t="str">
        <f>IF(Orders[[#This Row],[Coffee Type]]="Rob", "Robusta", IF(Orders[[#This Row],[Coffee Type]]="Exc", "Excelsa", IF(Orders[[#This Row],[Coffee Type]]="Ara", "Arabica", IF(Orders[[#This Row],[Coffee Type]]="Lib", "Liberica", ""))))</f>
        <v>Liberica</v>
      </c>
      <c r="O678" t="str">
        <f>IF(Orders[[#This Row],[Roast Type]]="M", "Medium", IF(Orders[[#This Row],[Roast Type]]="L", "Light", IF(Orders[[#This Row],[Roast Type]]="D", "Dark", "")))</f>
        <v>Light</v>
      </c>
      <c r="P678" t="str">
        <f>_xlfn.XLOOKUP(Orders[[#This Row],[Customer ID]], customers!$A$1:$A$1001, customers!$I$1:$I$1001, ,0)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 customers!$G$1:$G$1001,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10"/>
        <v>43.650000000000006</v>
      </c>
      <c r="N679" t="str">
        <f>IF(Orders[[#This Row],[Coffee Type]]="Rob", "Robusta", IF(Orders[[#This Row],[Coffee Type]]="Exc", "Excelsa", IF(Orders[[#This Row],[Coffee Type]]="Ara", "Arabica", IF(Orders[[#This Row],[Coffee Type]]="Lib", "Liberica", ""))))</f>
        <v>Liberica</v>
      </c>
      <c r="O679" t="str">
        <f>IF(Orders[[#This Row],[Roast Type]]="M", "Medium", IF(Orders[[#This Row],[Roast Type]]="L", "Light", IF(Orders[[#This Row],[Roast Type]]="D", "Dark", "")))</f>
        <v>Medium</v>
      </c>
      <c r="P679" t="str">
        <f>_xlfn.XLOOKUP(Orders[[#This Row],[Customer ID]], customers!$A$1:$A$1001, customers!$I$1:$I$1001, ,0)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 customers!$G$1:$G$1001,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10"/>
        <v>178.70999999999998</v>
      </c>
      <c r="N680" t="str">
        <f>IF(Orders[[#This Row],[Coffee Type]]="Rob", "Robusta", IF(Orders[[#This Row],[Coffee Type]]="Exc", "Excelsa", IF(Orders[[#This Row],[Coffee Type]]="Ara", "Arabica", IF(Orders[[#This Row],[Coffee Type]]="Lib", "Liberica", ""))))</f>
        <v>Arabica</v>
      </c>
      <c r="O680" t="str">
        <f>IF(Orders[[#This Row],[Roast Type]]="M", "Medium", IF(Orders[[#This Row],[Roast Type]]="L", "Light", IF(Orders[[#This Row],[Roast Type]]="D", "Dark", "")))</f>
        <v>Light</v>
      </c>
      <c r="P680" t="str">
        <f>_xlfn.XLOOKUP(Orders[[#This Row],[Customer ID]], customers!$A$1:$A$1001, customers!$I$1:$I$1001, ,0)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 customers!$G$1:$G$1001,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10"/>
        <v>27.484999999999996</v>
      </c>
      <c r="N681" t="str">
        <f>IF(Orders[[#This Row],[Coffee Type]]="Rob", "Robusta", IF(Orders[[#This Row],[Coffee Type]]="Exc", "Excelsa", IF(Orders[[#This Row],[Coffee Type]]="Ara", "Arabica", IF(Orders[[#This Row],[Coffee Type]]="Lib", "Liberica", ""))))</f>
        <v>Robusta</v>
      </c>
      <c r="O681" t="str">
        <f>IF(Orders[[#This Row],[Roast Type]]="M", "Medium", IF(Orders[[#This Row],[Roast Type]]="L", "Light", IF(Orders[[#This Row],[Roast Type]]="D", "Dark", "")))</f>
        <v>Light</v>
      </c>
      <c r="P681" t="str">
        <f>_xlfn.XLOOKUP(Orders[[#This Row],[Customer ID]], customers!$A$1:$A$1001, customers!$I$1:$I$1001, ,0)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 customers!$G$1:$G$1001,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10"/>
        <v>56.25</v>
      </c>
      <c r="N682" t="str">
        <f>IF(Orders[[#This Row],[Coffee Type]]="Rob", "Robusta", IF(Orders[[#This Row],[Coffee Type]]="Exc", "Excelsa", IF(Orders[[#This Row],[Coffee Type]]="Ara", "Arabica", IF(Orders[[#This Row],[Coffee Type]]="Lib", "Liberica", ""))))</f>
        <v>Arabica</v>
      </c>
      <c r="O682" t="str">
        <f>IF(Orders[[#This Row],[Roast Type]]="M", "Medium", IF(Orders[[#This Row],[Roast Type]]="L", "Light", IF(Orders[[#This Row],[Roast Type]]="D", "Dark", "")))</f>
        <v>Medium</v>
      </c>
      <c r="P682" t="str">
        <f>_xlfn.XLOOKUP(Orders[[#This Row],[Customer ID]], customers!$A$1:$A$1001, customers!$I$1:$I$1001, ,0)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 customers!$G$1:$G$1001,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10"/>
        <v>9.51</v>
      </c>
      <c r="N683" t="str">
        <f>IF(Orders[[#This Row],[Coffee Type]]="Rob", "Robusta", IF(Orders[[#This Row],[Coffee Type]]="Exc", "Excelsa", IF(Orders[[#This Row],[Coffee Type]]="Ara", "Arabica", IF(Orders[[#This Row],[Coffee Type]]="Lib", "Liberica", ""))))</f>
        <v>Liberica</v>
      </c>
      <c r="O683" t="str">
        <f>IF(Orders[[#This Row],[Roast Type]]="M", "Medium", IF(Orders[[#This Row],[Roast Type]]="L", "Light", IF(Orders[[#This Row],[Roast Type]]="D", "Dark", "")))</f>
        <v>Light</v>
      </c>
      <c r="P683" t="str">
        <f>_xlfn.XLOOKUP(Orders[[#This Row],[Customer ID]], customers!$A$1:$A$1001, customers!$I$1:$I$1001, ,0)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 customers!$G$1:$G$1001,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10"/>
        <v>8.25</v>
      </c>
      <c r="N684" t="str">
        <f>IF(Orders[[#This Row],[Coffee Type]]="Rob", "Robusta", IF(Orders[[#This Row],[Coffee Type]]="Exc", "Excelsa", IF(Orders[[#This Row],[Coffee Type]]="Ara", "Arabica", IF(Orders[[#This Row],[Coffee Type]]="Lib", "Liberica", ""))))</f>
        <v>Excelsa</v>
      </c>
      <c r="O684" t="str">
        <f>IF(Orders[[#This Row],[Roast Type]]="M", "Medium", IF(Orders[[#This Row],[Roast Type]]="L", "Light", IF(Orders[[#This Row],[Roast Type]]="D", "Dark", "")))</f>
        <v>Medium</v>
      </c>
      <c r="P684" t="str">
        <f>_xlfn.XLOOKUP(Orders[[#This Row],[Customer ID]], customers!$A$1:$A$1001, customers!$I$1:$I$1001, ,0)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 customers!$G$1:$G$1001,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10"/>
        <v>46.62</v>
      </c>
      <c r="N685" t="str">
        <f>IF(Orders[[#This Row],[Coffee Type]]="Rob", "Robusta", IF(Orders[[#This Row],[Coffee Type]]="Exc", "Excelsa", IF(Orders[[#This Row],[Coffee Type]]="Ara", "Arabica", IF(Orders[[#This Row],[Coffee Type]]="Lib", "Liberica", ""))))</f>
        <v>Liberica</v>
      </c>
      <c r="O685" t="str">
        <f>IF(Orders[[#This Row],[Roast Type]]="M", "Medium", IF(Orders[[#This Row],[Roast Type]]="L", "Light", IF(Orders[[#This Row],[Roast Type]]="D", "Dark", "")))</f>
        <v>Dark</v>
      </c>
      <c r="P685" t="str">
        <f>_xlfn.XLOOKUP(Orders[[#This Row],[Customer ID]], customers!$A$1:$A$1001, customers!$I$1:$I$1001, ,0)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 customers!$G$1:$G$1001,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10"/>
        <v>71.699999999999989</v>
      </c>
      <c r="N686" t="str">
        <f>IF(Orders[[#This Row],[Coffee Type]]="Rob", "Robusta", IF(Orders[[#This Row],[Coffee Type]]="Exc", "Excelsa", IF(Orders[[#This Row],[Coffee Type]]="Ara", "Arabica", IF(Orders[[#This Row],[Coffee Type]]="Lib", "Liberica", ""))))</f>
        <v>Robusta</v>
      </c>
      <c r="O686" t="str">
        <f>IF(Orders[[#This Row],[Roast Type]]="M", "Medium", IF(Orders[[#This Row],[Roast Type]]="L", "Light", IF(Orders[[#This Row],[Roast Type]]="D", "Dark", "")))</f>
        <v>Light</v>
      </c>
      <c r="P686" t="str">
        <f>_xlfn.XLOOKUP(Orders[[#This Row],[Customer ID]], customers!$A$1:$A$1001, customers!$I$1:$I$1001, ,0)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 customers!$G$1:$G$1001,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10"/>
        <v>72.91</v>
      </c>
      <c r="N687" t="str">
        <f>IF(Orders[[#This Row],[Coffee Type]]="Rob", "Robusta", IF(Orders[[#This Row],[Coffee Type]]="Exc", "Excelsa", IF(Orders[[#This Row],[Coffee Type]]="Ara", "Arabica", IF(Orders[[#This Row],[Coffee Type]]="Lib", "Liberica", ""))))</f>
        <v>Liberica</v>
      </c>
      <c r="O687" t="str">
        <f>IF(Orders[[#This Row],[Roast Type]]="M", "Medium", IF(Orders[[#This Row],[Roast Type]]="L", "Light", IF(Orders[[#This Row],[Roast Type]]="D", "Dark", "")))</f>
        <v>Light</v>
      </c>
      <c r="P687" t="str">
        <f>_xlfn.XLOOKUP(Orders[[#This Row],[Customer ID]], customers!$A$1:$A$1001, customers!$I$1:$I$1001, ,0)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 customers!$G$1:$G$1001,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10"/>
        <v>8.0549999999999997</v>
      </c>
      <c r="N688" t="str">
        <f>IF(Orders[[#This Row],[Coffee Type]]="Rob", "Robusta", IF(Orders[[#This Row],[Coffee Type]]="Exc", "Excelsa", IF(Orders[[#This Row],[Coffee Type]]="Ara", "Arabica", IF(Orders[[#This Row],[Coffee Type]]="Lib", "Liberica", ""))))</f>
        <v>Robusta</v>
      </c>
      <c r="O688" t="str">
        <f>IF(Orders[[#This Row],[Roast Type]]="M", "Medium", IF(Orders[[#This Row],[Roast Type]]="L", "Light", IF(Orders[[#This Row],[Roast Type]]="D", "Dark", "")))</f>
        <v>Dark</v>
      </c>
      <c r="P688" t="str">
        <f>_xlfn.XLOOKUP(Orders[[#This Row],[Customer ID]], customers!$A$1:$A$1001, customers!$I$1:$I$1001, ,0)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 customers!$G$1:$G$1001,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10"/>
        <v>16.5</v>
      </c>
      <c r="N689" t="str">
        <f>IF(Orders[[#This Row],[Coffee Type]]="Rob", "Robusta", IF(Orders[[#This Row],[Coffee Type]]="Exc", "Excelsa", IF(Orders[[#This Row],[Coffee Type]]="Ara", "Arabica", IF(Orders[[#This Row],[Coffee Type]]="Lib", "Liberica", ""))))</f>
        <v>Excelsa</v>
      </c>
      <c r="O689" t="str">
        <f>IF(Orders[[#This Row],[Roast Type]]="M", "Medium", IF(Orders[[#This Row],[Roast Type]]="L", "Light", IF(Orders[[#This Row],[Roast Type]]="D", "Dark", "")))</f>
        <v>Medium</v>
      </c>
      <c r="P689" t="str">
        <f>_xlfn.XLOOKUP(Orders[[#This Row],[Customer ID]], customers!$A$1:$A$1001, customers!$I$1:$I$1001, ,0)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 customers!$G$1:$G$1001,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10"/>
        <v>64.75</v>
      </c>
      <c r="N690" t="str">
        <f>IF(Orders[[#This Row],[Coffee Type]]="Rob", "Robusta", IF(Orders[[#This Row],[Coffee Type]]="Exc", "Excelsa", IF(Orders[[#This Row],[Coffee Type]]="Ara", "Arabica", IF(Orders[[#This Row],[Coffee Type]]="Lib", "Liberica", ""))))</f>
        <v>Arabica</v>
      </c>
      <c r="O690" t="str">
        <f>IF(Orders[[#This Row],[Roast Type]]="M", "Medium", IF(Orders[[#This Row],[Roast Type]]="L", "Light", IF(Orders[[#This Row],[Roast Type]]="D", "Dark", "")))</f>
        <v>Light</v>
      </c>
      <c r="P690" t="str">
        <f>_xlfn.XLOOKUP(Orders[[#This Row],[Customer ID]], customers!$A$1:$A$1001, customers!$I$1:$I$1001, ,0)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 customers!$G$1:$G$1001,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10"/>
        <v>33.75</v>
      </c>
      <c r="N691" t="str">
        <f>IF(Orders[[#This Row],[Coffee Type]]="Rob", "Robusta", IF(Orders[[#This Row],[Coffee Type]]="Exc", "Excelsa", IF(Orders[[#This Row],[Coffee Type]]="Ara", "Arabica", IF(Orders[[#This Row],[Coffee Type]]="Lib", "Liberica", ""))))</f>
        <v>Arabica</v>
      </c>
      <c r="O691" t="str">
        <f>IF(Orders[[#This Row],[Roast Type]]="M", "Medium", IF(Orders[[#This Row],[Roast Type]]="L", "Light", IF(Orders[[#This Row],[Roast Type]]="D", "Dark", "")))</f>
        <v>Medium</v>
      </c>
      <c r="P691" t="str">
        <f>_xlfn.XLOOKUP(Orders[[#This Row],[Customer ID]], customers!$A$1:$A$1001, customers!$I$1:$I$1001, ,0)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 customers!$G$1:$G$1001,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10"/>
        <v>178.70999999999998</v>
      </c>
      <c r="N692" t="str">
        <f>IF(Orders[[#This Row],[Coffee Type]]="Rob", "Robusta", IF(Orders[[#This Row],[Coffee Type]]="Exc", "Excelsa", IF(Orders[[#This Row],[Coffee Type]]="Ara", "Arabica", IF(Orders[[#This Row],[Coffee Type]]="Lib", "Liberica", ""))))</f>
        <v>Liberica</v>
      </c>
      <c r="O692" t="str">
        <f>IF(Orders[[#This Row],[Roast Type]]="M", "Medium", IF(Orders[[#This Row],[Roast Type]]="L", "Light", IF(Orders[[#This Row],[Roast Type]]="D", "Dark", "")))</f>
        <v>Dark</v>
      </c>
      <c r="P692" t="str">
        <f>_xlfn.XLOOKUP(Orders[[#This Row],[Customer ID]], customers!$A$1:$A$1001, customers!$I$1:$I$1001, ,0)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 customers!$G$1:$G$1001,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10"/>
        <v>22.5</v>
      </c>
      <c r="N693" t="str">
        <f>IF(Orders[[#This Row],[Coffee Type]]="Rob", "Robusta", IF(Orders[[#This Row],[Coffee Type]]="Exc", "Excelsa", IF(Orders[[#This Row],[Coffee Type]]="Ara", "Arabica", IF(Orders[[#This Row],[Coffee Type]]="Lib", "Liberica", ""))))</f>
        <v>Arabica</v>
      </c>
      <c r="O693" t="str">
        <f>IF(Orders[[#This Row],[Roast Type]]="M", "Medium", IF(Orders[[#This Row],[Roast Type]]="L", "Light", IF(Orders[[#This Row],[Roast Type]]="D", "Dark", "")))</f>
        <v>Medium</v>
      </c>
      <c r="P693" t="str">
        <f>_xlfn.XLOOKUP(Orders[[#This Row],[Customer ID]], customers!$A$1:$A$1001, customers!$I$1:$I$1001, ,0)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 customers!$G$1:$G$1001,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10"/>
        <v>12.95</v>
      </c>
      <c r="N694" t="str">
        <f>IF(Orders[[#This Row],[Coffee Type]]="Rob", "Robusta", IF(Orders[[#This Row],[Coffee Type]]="Exc", "Excelsa", IF(Orders[[#This Row],[Coffee Type]]="Ara", "Arabica", IF(Orders[[#This Row],[Coffee Type]]="Lib", "Liberica", ""))))</f>
        <v>Liberica</v>
      </c>
      <c r="O694" t="str">
        <f>IF(Orders[[#This Row],[Roast Type]]="M", "Medium", IF(Orders[[#This Row],[Roast Type]]="L", "Light", IF(Orders[[#This Row],[Roast Type]]="D", "Dark", "")))</f>
        <v>Dark</v>
      </c>
      <c r="P694" t="str">
        <f>_xlfn.XLOOKUP(Orders[[#This Row],[Customer ID]], customers!$A$1:$A$1001, customers!$I$1:$I$1001, ,0)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 customers!$G$1:$G$1001,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10"/>
        <v>51.749999999999993</v>
      </c>
      <c r="N695" t="str">
        <f>IF(Orders[[#This Row],[Coffee Type]]="Rob", "Robusta", IF(Orders[[#This Row],[Coffee Type]]="Exc", "Excelsa", IF(Orders[[#This Row],[Coffee Type]]="Ara", "Arabica", IF(Orders[[#This Row],[Coffee Type]]="Lib", "Liberica", ""))))</f>
        <v>Arabica</v>
      </c>
      <c r="O695" t="str">
        <f>IF(Orders[[#This Row],[Roast Type]]="M", "Medium", IF(Orders[[#This Row],[Roast Type]]="L", "Light", IF(Orders[[#This Row],[Roast Type]]="D", "Dark", "")))</f>
        <v>Medium</v>
      </c>
      <c r="P695" t="str">
        <f>_xlfn.XLOOKUP(Orders[[#This Row],[Customer ID]], customers!$A$1:$A$1001, customers!$I$1:$I$1001, ,0)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 customers!$G$1:$G$1001,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10"/>
        <v>36.450000000000003</v>
      </c>
      <c r="N696" t="str">
        <f>IF(Orders[[#This Row],[Coffee Type]]="Rob", "Robusta", IF(Orders[[#This Row],[Coffee Type]]="Exc", "Excelsa", IF(Orders[[#This Row],[Coffee Type]]="Ara", "Arabica", IF(Orders[[#This Row],[Coffee Type]]="Lib", "Liberica", ""))))</f>
        <v>Excelsa</v>
      </c>
      <c r="O696" t="str">
        <f>IF(Orders[[#This Row],[Roast Type]]="M", "Medium", IF(Orders[[#This Row],[Roast Type]]="L", "Light", IF(Orders[[#This Row],[Roast Type]]="D", "Dark", "")))</f>
        <v>Dark</v>
      </c>
      <c r="P696" t="str">
        <f>_xlfn.XLOOKUP(Orders[[#This Row],[Customer ID]], customers!$A$1:$A$1001, customers!$I$1:$I$1001, ,0)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 customers!$G$1:$G$1001,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10"/>
        <v>182.27499999999998</v>
      </c>
      <c r="N697" t="str">
        <f>IF(Orders[[#This Row],[Coffee Type]]="Rob", "Robusta", IF(Orders[[#This Row],[Coffee Type]]="Exc", "Excelsa", IF(Orders[[#This Row],[Coffee Type]]="Ara", "Arabica", IF(Orders[[#This Row],[Coffee Type]]="Lib", "Liberica", ""))))</f>
        <v>Liberica</v>
      </c>
      <c r="O697" t="str">
        <f>IF(Orders[[#This Row],[Roast Type]]="M", "Medium", IF(Orders[[#This Row],[Roast Type]]="L", "Light", IF(Orders[[#This Row],[Roast Type]]="D", "Dark", "")))</f>
        <v>Light</v>
      </c>
      <c r="P697" t="str">
        <f>_xlfn.XLOOKUP(Orders[[#This Row],[Customer ID]], customers!$A$1:$A$1001, customers!$I$1:$I$1001, ,0)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 customers!$G$1:$G$1001,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10"/>
        <v>31.08</v>
      </c>
      <c r="N698" t="str">
        <f>IF(Orders[[#This Row],[Coffee Type]]="Rob", "Robusta", IF(Orders[[#This Row],[Coffee Type]]="Exc", "Excelsa", IF(Orders[[#This Row],[Coffee Type]]="Ara", "Arabica", IF(Orders[[#This Row],[Coffee Type]]="Lib", "Liberica", ""))))</f>
        <v>Liberica</v>
      </c>
      <c r="O698" t="str">
        <f>IF(Orders[[#This Row],[Roast Type]]="M", "Medium", IF(Orders[[#This Row],[Roast Type]]="L", "Light", IF(Orders[[#This Row],[Roast Type]]="D", "Dark", "")))</f>
        <v>Dark</v>
      </c>
      <c r="P698" t="str">
        <f>_xlfn.XLOOKUP(Orders[[#This Row],[Customer ID]], customers!$A$1:$A$1001, customers!$I$1:$I$1001, ,0)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 customers!$G$1:$G$1001,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10"/>
        <v>20.25</v>
      </c>
      <c r="N699" t="str">
        <f>IF(Orders[[#This Row],[Coffee Type]]="Rob", "Robusta", IF(Orders[[#This Row],[Coffee Type]]="Exc", "Excelsa", IF(Orders[[#This Row],[Coffee Type]]="Ara", "Arabica", IF(Orders[[#This Row],[Coffee Type]]="Lib", "Liberica", ""))))</f>
        <v>Arabica</v>
      </c>
      <c r="O699" t="str">
        <f>IF(Orders[[#This Row],[Roast Type]]="M", "Medium", IF(Orders[[#This Row],[Roast Type]]="L", "Light", IF(Orders[[#This Row],[Roast Type]]="D", "Dark", "")))</f>
        <v>Medium</v>
      </c>
      <c r="P699" t="str">
        <f>_xlfn.XLOOKUP(Orders[[#This Row],[Customer ID]], customers!$A$1:$A$1001, customers!$I$1:$I$1001, ,0)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 customers!$G$1:$G$1001,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10"/>
        <v>25.9</v>
      </c>
      <c r="N700" t="str">
        <f>IF(Orders[[#This Row],[Coffee Type]]="Rob", "Robusta", IF(Orders[[#This Row],[Coffee Type]]="Exc", "Excelsa", IF(Orders[[#This Row],[Coffee Type]]="Ara", "Arabica", IF(Orders[[#This Row],[Coffee Type]]="Lib", "Liberica", ""))))</f>
        <v>Liberica</v>
      </c>
      <c r="O700" t="str">
        <f>IF(Orders[[#This Row],[Roast Type]]="M", "Medium", IF(Orders[[#This Row],[Roast Type]]="L", "Light", IF(Orders[[#This Row],[Roast Type]]="D", "Dark", "")))</f>
        <v>Dark</v>
      </c>
      <c r="P700" t="str">
        <f>_xlfn.XLOOKUP(Orders[[#This Row],[Customer ID]], customers!$A$1:$A$1001, customers!$I$1:$I$1001, ,0)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 customers!$G$1:$G$1001,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10"/>
        <v>23.88</v>
      </c>
      <c r="N701" t="str">
        <f>IF(Orders[[#This Row],[Coffee Type]]="Rob", "Robusta", IF(Orders[[#This Row],[Coffee Type]]="Exc", "Excelsa", IF(Orders[[#This Row],[Coffee Type]]="Ara", "Arabica", IF(Orders[[#This Row],[Coffee Type]]="Lib", "Liberica", ""))))</f>
        <v>Arabica</v>
      </c>
      <c r="O701" t="str">
        <f>IF(Orders[[#This Row],[Roast Type]]="M", "Medium", IF(Orders[[#This Row],[Roast Type]]="L", "Light", IF(Orders[[#This Row],[Roast Type]]="D", "Dark", "")))</f>
        <v>Dark</v>
      </c>
      <c r="P701" t="str">
        <f>_xlfn.XLOOKUP(Orders[[#This Row],[Customer ID]], customers!$A$1:$A$1001, customers!$I$1:$I$1001, ,0)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 customers!$G$1:$G$1001,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10"/>
        <v>19.02</v>
      </c>
      <c r="N702" t="str">
        <f>IF(Orders[[#This Row],[Coffee Type]]="Rob", "Robusta", IF(Orders[[#This Row],[Coffee Type]]="Exc", "Excelsa", IF(Orders[[#This Row],[Coffee Type]]="Ara", "Arabica", IF(Orders[[#This Row],[Coffee Type]]="Lib", "Liberica", ""))))</f>
        <v>Liberica</v>
      </c>
      <c r="O702" t="str">
        <f>IF(Orders[[#This Row],[Roast Type]]="M", "Medium", IF(Orders[[#This Row],[Roast Type]]="L", "Light", IF(Orders[[#This Row],[Roast Type]]="D", "Dark", "")))</f>
        <v>Light</v>
      </c>
      <c r="P702" t="str">
        <f>_xlfn.XLOOKUP(Orders[[#This Row],[Customer ID]], customers!$A$1:$A$1001, customers!$I$1:$I$1001, ,0)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 customers!$G$1:$G$1001,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10"/>
        <v>29.849999999999998</v>
      </c>
      <c r="N703" t="str">
        <f>IF(Orders[[#This Row],[Coffee Type]]="Rob", "Robusta", IF(Orders[[#This Row],[Coffee Type]]="Exc", "Excelsa", IF(Orders[[#This Row],[Coffee Type]]="Ara", "Arabica", IF(Orders[[#This Row],[Coffee Type]]="Lib", "Liberica", ""))))</f>
        <v>Arabica</v>
      </c>
      <c r="O703" t="str">
        <f>IF(Orders[[#This Row],[Roast Type]]="M", "Medium", IF(Orders[[#This Row],[Roast Type]]="L", "Light", IF(Orders[[#This Row],[Roast Type]]="D", "Dark", "")))</f>
        <v>Dark</v>
      </c>
      <c r="P703" t="str">
        <f>_xlfn.XLOOKUP(Orders[[#This Row],[Customer ID]], customers!$A$1:$A$1001, customers!$I$1:$I$1001, ,0)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 customers!$G$1:$G$1001,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10"/>
        <v>7.77</v>
      </c>
      <c r="N704" t="str">
        <f>IF(Orders[[#This Row],[Coffee Type]]="Rob", "Robusta", IF(Orders[[#This Row],[Coffee Type]]="Exc", "Excelsa", IF(Orders[[#This Row],[Coffee Type]]="Ara", "Arabica", IF(Orders[[#This Row],[Coffee Type]]="Lib", "Liberica", ""))))</f>
        <v>Arabica</v>
      </c>
      <c r="O704" t="str">
        <f>IF(Orders[[#This Row],[Roast Type]]="M", "Medium", IF(Orders[[#This Row],[Roast Type]]="L", "Light", IF(Orders[[#This Row],[Roast Type]]="D", "Dark", "")))</f>
        <v>Light</v>
      </c>
      <c r="P704" t="str">
        <f>_xlfn.XLOOKUP(Orders[[#This Row],[Customer ID]], customers!$A$1:$A$1001, customers!$I$1:$I$1001, ,0)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 customers!$G$1:$G$1001,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10"/>
        <v>119.13999999999999</v>
      </c>
      <c r="N705" t="str">
        <f>IF(Orders[[#This Row],[Coffee Type]]="Rob", "Robusta", IF(Orders[[#This Row],[Coffee Type]]="Exc", "Excelsa", IF(Orders[[#This Row],[Coffee Type]]="Ara", "Arabica", IF(Orders[[#This Row],[Coffee Type]]="Lib", "Liberica", ""))))</f>
        <v>Liberica</v>
      </c>
      <c r="O705" t="str">
        <f>IF(Orders[[#This Row],[Roast Type]]="M", "Medium", IF(Orders[[#This Row],[Roast Type]]="L", "Light", IF(Orders[[#This Row],[Roast Type]]="D", "Dark", "")))</f>
        <v>Dark</v>
      </c>
      <c r="P705" t="str">
        <f>_xlfn.XLOOKUP(Orders[[#This Row],[Customer ID]], customers!$A$1:$A$1001, customers!$I$1:$I$1001, ,0)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 customers!$G$1:$G$1001,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10"/>
        <v>21.87</v>
      </c>
      <c r="N706" t="str">
        <f>IF(Orders[[#This Row],[Coffee Type]]="Rob", "Robusta", IF(Orders[[#This Row],[Coffee Type]]="Exc", "Excelsa", IF(Orders[[#This Row],[Coffee Type]]="Ara", "Arabica", IF(Orders[[#This Row],[Coffee Type]]="Lib", "Liberica", ""))))</f>
        <v>Excelsa</v>
      </c>
      <c r="O706" t="str">
        <f>IF(Orders[[#This Row],[Roast Type]]="M", "Medium", IF(Orders[[#This Row],[Roast Type]]="L", "Light", IF(Orders[[#This Row],[Roast Type]]="D", "Dark", "")))</f>
        <v>Dark</v>
      </c>
      <c r="P706" t="str">
        <f>_xlfn.XLOOKUP(Orders[[#This Row],[Customer ID]], customers!$A$1:$A$1001, customers!$I$1:$I$1001, ,0)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 customers!$G$1:$G$1001,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11">L707*E707</f>
        <v>17.82</v>
      </c>
      <c r="N707" t="str">
        <f>IF(Orders[[#This Row],[Coffee Type]]="Rob", "Robusta", IF(Orders[[#This Row],[Coffee Type]]="Exc", "Excelsa", IF(Orders[[#This Row],[Coffee Type]]="Ara", "Arabica", IF(Orders[[#This Row],[Coffee Type]]="Lib", "Liberica", ""))))</f>
        <v>Excelsa</v>
      </c>
      <c r="O707" t="str">
        <f>IF(Orders[[#This Row],[Roast Type]]="M", "Medium", IF(Orders[[#This Row],[Roast Type]]="L", "Light", IF(Orders[[#This Row],[Roast Type]]="D", "Dark", "")))</f>
        <v>Light</v>
      </c>
      <c r="P707" t="str">
        <f>_xlfn.XLOOKUP(Orders[[#This Row],[Customer ID]], customers!$A$1:$A$1001, customers!$I$1:$I$1001, ,0)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 customers!$G$1:$G$1001,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11"/>
        <v>12.375</v>
      </c>
      <c r="N708" t="str">
        <f>IF(Orders[[#This Row],[Coffee Type]]="Rob", "Robusta", IF(Orders[[#This Row],[Coffee Type]]="Exc", "Excelsa", IF(Orders[[#This Row],[Coffee Type]]="Ara", "Arabica", IF(Orders[[#This Row],[Coffee Type]]="Lib", "Liberica", ""))))</f>
        <v>Excelsa</v>
      </c>
      <c r="O708" t="str">
        <f>IF(Orders[[#This Row],[Roast Type]]="M", "Medium", IF(Orders[[#This Row],[Roast Type]]="L", "Light", IF(Orders[[#This Row],[Roast Type]]="D", "Dark", "")))</f>
        <v>Medium</v>
      </c>
      <c r="P708" t="str">
        <f>_xlfn.XLOOKUP(Orders[[#This Row],[Customer ID]], customers!$A$1:$A$1001, customers!$I$1:$I$1001, ,0)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 customers!$G$1:$G$1001,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11"/>
        <v>25.9</v>
      </c>
      <c r="N709" t="str">
        <f>IF(Orders[[#This Row],[Coffee Type]]="Rob", "Robusta", IF(Orders[[#This Row],[Coffee Type]]="Exc", "Excelsa", IF(Orders[[#This Row],[Coffee Type]]="Ara", "Arabica", IF(Orders[[#This Row],[Coffee Type]]="Lib", "Liberica", ""))))</f>
        <v>Liberica</v>
      </c>
      <c r="O709" t="str">
        <f>IF(Orders[[#This Row],[Roast Type]]="M", "Medium", IF(Orders[[#This Row],[Roast Type]]="L", "Light", IF(Orders[[#This Row],[Roast Type]]="D", "Dark", "")))</f>
        <v>Dark</v>
      </c>
      <c r="P709" t="str">
        <f>_xlfn.XLOOKUP(Orders[[#This Row],[Customer ID]], customers!$A$1:$A$1001, customers!$I$1:$I$1001, ,0)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 customers!$G$1:$G$1001,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11"/>
        <v>13.5</v>
      </c>
      <c r="N710" t="str">
        <f>IF(Orders[[#This Row],[Coffee Type]]="Rob", "Robusta", IF(Orders[[#This Row],[Coffee Type]]="Exc", "Excelsa", IF(Orders[[#This Row],[Coffee Type]]="Ara", "Arabica", IF(Orders[[#This Row],[Coffee Type]]="Lib", "Liberica", ""))))</f>
        <v>Arabica</v>
      </c>
      <c r="O710" t="str">
        <f>IF(Orders[[#This Row],[Roast Type]]="M", "Medium", IF(Orders[[#This Row],[Roast Type]]="L", "Light", IF(Orders[[#This Row],[Roast Type]]="D", "Dark", "")))</f>
        <v>Medium</v>
      </c>
      <c r="P710" t="str">
        <f>_xlfn.XLOOKUP(Orders[[#This Row],[Customer ID]], customers!$A$1:$A$1001, customers!$I$1:$I$1001, ,0)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 customers!$G$1:$G$1001,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11"/>
        <v>17.82</v>
      </c>
      <c r="N711" t="str">
        <f>IF(Orders[[#This Row],[Coffee Type]]="Rob", "Robusta", IF(Orders[[#This Row],[Coffee Type]]="Exc", "Excelsa", IF(Orders[[#This Row],[Coffee Type]]="Ara", "Arabica", IF(Orders[[#This Row],[Coffee Type]]="Lib", "Liberica", ""))))</f>
        <v>Excelsa</v>
      </c>
      <c r="O711" t="str">
        <f>IF(Orders[[#This Row],[Roast Type]]="M", "Medium", IF(Orders[[#This Row],[Roast Type]]="L", "Light", IF(Orders[[#This Row],[Roast Type]]="D", "Dark", "")))</f>
        <v>Light</v>
      </c>
      <c r="P711" t="str">
        <f>_xlfn.XLOOKUP(Orders[[#This Row],[Customer ID]], customers!$A$1:$A$1001, customers!$I$1:$I$1001, ,0)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 customers!$G$1:$G$1001,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11"/>
        <v>24.75</v>
      </c>
      <c r="N712" t="str">
        <f>IF(Orders[[#This Row],[Coffee Type]]="Rob", "Robusta", IF(Orders[[#This Row],[Coffee Type]]="Exc", "Excelsa", IF(Orders[[#This Row],[Coffee Type]]="Ara", "Arabica", IF(Orders[[#This Row],[Coffee Type]]="Lib", "Liberica", ""))))</f>
        <v>Excelsa</v>
      </c>
      <c r="O712" t="str">
        <f>IF(Orders[[#This Row],[Roast Type]]="M", "Medium", IF(Orders[[#This Row],[Roast Type]]="L", "Light", IF(Orders[[#This Row],[Roast Type]]="D", "Dark", "")))</f>
        <v>Medium</v>
      </c>
      <c r="P712" t="str">
        <f>_xlfn.XLOOKUP(Orders[[#This Row],[Customer ID]], customers!$A$1:$A$1001, customers!$I$1:$I$1001, ,0)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 customers!$G$1:$G$1001,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11"/>
        <v>17.91</v>
      </c>
      <c r="N713" t="str">
        <f>IF(Orders[[#This Row],[Coffee Type]]="Rob", "Robusta", IF(Orders[[#This Row],[Coffee Type]]="Exc", "Excelsa", IF(Orders[[#This Row],[Coffee Type]]="Ara", "Arabica", IF(Orders[[#This Row],[Coffee Type]]="Lib", "Liberica", ""))))</f>
        <v>Robusta</v>
      </c>
      <c r="O713" t="str">
        <f>IF(Orders[[#This Row],[Roast Type]]="M", "Medium", IF(Orders[[#This Row],[Roast Type]]="L", "Light", IF(Orders[[#This Row],[Roast Type]]="D", "Dark", "")))</f>
        <v>Medium</v>
      </c>
      <c r="P713" t="str">
        <f>_xlfn.XLOOKUP(Orders[[#This Row],[Customer ID]], customers!$A$1:$A$1001, customers!$I$1:$I$1001, ,0)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 customers!$G$1:$G$1001,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11"/>
        <v>16.5</v>
      </c>
      <c r="N714" t="str">
        <f>IF(Orders[[#This Row],[Coffee Type]]="Rob", "Robusta", IF(Orders[[#This Row],[Coffee Type]]="Exc", "Excelsa", IF(Orders[[#This Row],[Coffee Type]]="Ara", "Arabica", IF(Orders[[#This Row],[Coffee Type]]="Lib", "Liberica", ""))))</f>
        <v>Excelsa</v>
      </c>
      <c r="O714" t="str">
        <f>IF(Orders[[#This Row],[Roast Type]]="M", "Medium", IF(Orders[[#This Row],[Roast Type]]="L", "Light", IF(Orders[[#This Row],[Roast Type]]="D", "Dark", "")))</f>
        <v>Medium</v>
      </c>
      <c r="P714" t="str">
        <f>_xlfn.XLOOKUP(Orders[[#This Row],[Customer ID]], customers!$A$1:$A$1001, customers!$I$1:$I$1001, ,0)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 customers!$G$1:$G$1001,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11"/>
        <v>2.9849999999999999</v>
      </c>
      <c r="N715" t="str">
        <f>IF(Orders[[#This Row],[Coffee Type]]="Rob", "Robusta", IF(Orders[[#This Row],[Coffee Type]]="Exc", "Excelsa", IF(Orders[[#This Row],[Coffee Type]]="Ara", "Arabica", IF(Orders[[#This Row],[Coffee Type]]="Lib", "Liberica", ""))))</f>
        <v>Robusta</v>
      </c>
      <c r="O715" t="str">
        <f>IF(Orders[[#This Row],[Roast Type]]="M", "Medium", IF(Orders[[#This Row],[Roast Type]]="L", "Light", IF(Orders[[#This Row],[Roast Type]]="D", "Dark", "")))</f>
        <v>Medium</v>
      </c>
      <c r="P715" t="str">
        <f>_xlfn.XLOOKUP(Orders[[#This Row],[Customer ID]], customers!$A$1:$A$1001, customers!$I$1:$I$1001, ,0)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 customers!$G$1:$G$1001,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11"/>
        <v>14.58</v>
      </c>
      <c r="N716" t="str">
        <f>IF(Orders[[#This Row],[Coffee Type]]="Rob", "Robusta", IF(Orders[[#This Row],[Coffee Type]]="Exc", "Excelsa", IF(Orders[[#This Row],[Coffee Type]]="Ara", "Arabica", IF(Orders[[#This Row],[Coffee Type]]="Lib", "Liberica", ""))))</f>
        <v>Excelsa</v>
      </c>
      <c r="O716" t="str">
        <f>IF(Orders[[#This Row],[Roast Type]]="M", "Medium", IF(Orders[[#This Row],[Roast Type]]="L", "Light", IF(Orders[[#This Row],[Roast Type]]="D", "Dark", "")))</f>
        <v>Dark</v>
      </c>
      <c r="P716" t="str">
        <f>_xlfn.XLOOKUP(Orders[[#This Row],[Customer ID]], customers!$A$1:$A$1001, customers!$I$1:$I$1001, ,0)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 customers!$G$1:$G$1001,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11"/>
        <v>89.1</v>
      </c>
      <c r="N717" t="str">
        <f>IF(Orders[[#This Row],[Coffee Type]]="Rob", "Robusta", IF(Orders[[#This Row],[Coffee Type]]="Exc", "Excelsa", IF(Orders[[#This Row],[Coffee Type]]="Ara", "Arabica", IF(Orders[[#This Row],[Coffee Type]]="Lib", "Liberica", ""))))</f>
        <v>Excelsa</v>
      </c>
      <c r="O717" t="str">
        <f>IF(Orders[[#This Row],[Roast Type]]="M", "Medium", IF(Orders[[#This Row],[Roast Type]]="L", "Light", IF(Orders[[#This Row],[Roast Type]]="D", "Dark", "")))</f>
        <v>Light</v>
      </c>
      <c r="P717" t="str">
        <f>_xlfn.XLOOKUP(Orders[[#This Row],[Customer ID]], customers!$A$1:$A$1001, customers!$I$1:$I$1001, ,0)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 customers!$G$1:$G$1001,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11"/>
        <v>35.849999999999994</v>
      </c>
      <c r="N718" t="str">
        <f>IF(Orders[[#This Row],[Coffee Type]]="Rob", "Robusta", IF(Orders[[#This Row],[Coffee Type]]="Exc", "Excelsa", IF(Orders[[#This Row],[Coffee Type]]="Ara", "Arabica", IF(Orders[[#This Row],[Coffee Type]]="Lib", "Liberica", ""))))</f>
        <v>Robusta</v>
      </c>
      <c r="O718" t="str">
        <f>IF(Orders[[#This Row],[Roast Type]]="M", "Medium", IF(Orders[[#This Row],[Roast Type]]="L", "Light", IF(Orders[[#This Row],[Roast Type]]="D", "Dark", "")))</f>
        <v>Light</v>
      </c>
      <c r="P718" t="str">
        <f>_xlfn.XLOOKUP(Orders[[#This Row],[Customer ID]], customers!$A$1:$A$1001, customers!$I$1:$I$1001, ,0)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 customers!$G$1:$G$1001,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11"/>
        <v>68.655000000000001</v>
      </c>
      <c r="N719" t="str">
        <f>IF(Orders[[#This Row],[Coffee Type]]="Rob", "Robusta", IF(Orders[[#This Row],[Coffee Type]]="Exc", "Excelsa", IF(Orders[[#This Row],[Coffee Type]]="Ara", "Arabica", IF(Orders[[#This Row],[Coffee Type]]="Lib", "Liberica", ""))))</f>
        <v>Arabica</v>
      </c>
      <c r="O719" t="str">
        <f>IF(Orders[[#This Row],[Roast Type]]="M", "Medium", IF(Orders[[#This Row],[Roast Type]]="L", "Light", IF(Orders[[#This Row],[Roast Type]]="D", "Dark", "")))</f>
        <v>Dark</v>
      </c>
      <c r="P719" t="str">
        <f>_xlfn.XLOOKUP(Orders[[#This Row],[Customer ID]], customers!$A$1:$A$1001, customers!$I$1:$I$1001, ,0)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 customers!$G$1:$G$1001,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11"/>
        <v>38.849999999999994</v>
      </c>
      <c r="N720" t="str">
        <f>IF(Orders[[#This Row],[Coffee Type]]="Rob", "Robusta", IF(Orders[[#This Row],[Coffee Type]]="Exc", "Excelsa", IF(Orders[[#This Row],[Coffee Type]]="Ara", "Arabica", IF(Orders[[#This Row],[Coffee Type]]="Lib", "Liberica", ""))))</f>
        <v>Liberica</v>
      </c>
      <c r="O720" t="str">
        <f>IF(Orders[[#This Row],[Roast Type]]="M", "Medium", IF(Orders[[#This Row],[Roast Type]]="L", "Light", IF(Orders[[#This Row],[Roast Type]]="D", "Dark", "")))</f>
        <v>Dark</v>
      </c>
      <c r="P720" t="str">
        <f>_xlfn.XLOOKUP(Orders[[#This Row],[Customer ID]], customers!$A$1:$A$1001, customers!$I$1:$I$1001, ,0)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 customers!$G$1:$G$1001,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11"/>
        <v>79.25</v>
      </c>
      <c r="N721" t="str">
        <f>IF(Orders[[#This Row],[Coffee Type]]="Rob", "Robusta", IF(Orders[[#This Row],[Coffee Type]]="Exc", "Excelsa", IF(Orders[[#This Row],[Coffee Type]]="Ara", "Arabica", IF(Orders[[#This Row],[Coffee Type]]="Lib", "Liberica", ""))))</f>
        <v>Liberica</v>
      </c>
      <c r="O721" t="str">
        <f>IF(Orders[[#This Row],[Roast Type]]="M", "Medium", IF(Orders[[#This Row],[Roast Type]]="L", "Light", IF(Orders[[#This Row],[Roast Type]]="D", "Dark", "")))</f>
        <v>Light</v>
      </c>
      <c r="P721" t="str">
        <f>_xlfn.XLOOKUP(Orders[[#This Row],[Customer ID]], customers!$A$1:$A$1001, customers!$I$1:$I$1001, ,0)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 customers!$G$1:$G$1001,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11"/>
        <v>36.450000000000003</v>
      </c>
      <c r="N722" t="str">
        <f>IF(Orders[[#This Row],[Coffee Type]]="Rob", "Robusta", IF(Orders[[#This Row],[Coffee Type]]="Exc", "Excelsa", IF(Orders[[#This Row],[Coffee Type]]="Ara", "Arabica", IF(Orders[[#This Row],[Coffee Type]]="Lib", "Liberica", ""))))</f>
        <v>Excelsa</v>
      </c>
      <c r="O722" t="str">
        <f>IF(Orders[[#This Row],[Roast Type]]="M", "Medium", IF(Orders[[#This Row],[Roast Type]]="L", "Light", IF(Orders[[#This Row],[Roast Type]]="D", "Dark", "")))</f>
        <v>Dark</v>
      </c>
      <c r="P722" t="str">
        <f>_xlfn.XLOOKUP(Orders[[#This Row],[Customer ID]], customers!$A$1:$A$1001, customers!$I$1:$I$1001, ,0)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 customers!$G$1:$G$1001,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11"/>
        <v>8.9550000000000001</v>
      </c>
      <c r="N723" t="str">
        <f>IF(Orders[[#This Row],[Coffee Type]]="Rob", "Robusta", IF(Orders[[#This Row],[Coffee Type]]="Exc", "Excelsa", IF(Orders[[#This Row],[Coffee Type]]="Ara", "Arabica", IF(Orders[[#This Row],[Coffee Type]]="Lib", "Liberica", ""))))</f>
        <v>Robusta</v>
      </c>
      <c r="O723" t="str">
        <f>IF(Orders[[#This Row],[Roast Type]]="M", "Medium", IF(Orders[[#This Row],[Roast Type]]="L", "Light", IF(Orders[[#This Row],[Roast Type]]="D", "Dark", "")))</f>
        <v>Medium</v>
      </c>
      <c r="P723" t="str">
        <f>_xlfn.XLOOKUP(Orders[[#This Row],[Customer ID]], customers!$A$1:$A$1001, customers!$I$1:$I$1001, ,0)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 customers!$G$1:$G$1001,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11"/>
        <v>24.3</v>
      </c>
      <c r="N724" t="str">
        <f>IF(Orders[[#This Row],[Coffee Type]]="Rob", "Robusta", IF(Orders[[#This Row],[Coffee Type]]="Exc", "Excelsa", IF(Orders[[#This Row],[Coffee Type]]="Ara", "Arabica", IF(Orders[[#This Row],[Coffee Type]]="Lib", "Liberica", ""))))</f>
        <v>Excelsa</v>
      </c>
      <c r="O724" t="str">
        <f>IF(Orders[[#This Row],[Roast Type]]="M", "Medium", IF(Orders[[#This Row],[Roast Type]]="L", "Light", IF(Orders[[#This Row],[Roast Type]]="D", "Dark", "")))</f>
        <v>Dark</v>
      </c>
      <c r="P724" t="str">
        <f>_xlfn.XLOOKUP(Orders[[#This Row],[Customer ID]], customers!$A$1:$A$1001, customers!$I$1:$I$1001, ,0)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 customers!$G$1:$G$1001,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11"/>
        <v>63.249999999999993</v>
      </c>
      <c r="N725" t="str">
        <f>IF(Orders[[#This Row],[Coffee Type]]="Rob", "Robusta", IF(Orders[[#This Row],[Coffee Type]]="Exc", "Excelsa", IF(Orders[[#This Row],[Coffee Type]]="Ara", "Arabica", IF(Orders[[#This Row],[Coffee Type]]="Lib", "Liberica", ""))))</f>
        <v>Excelsa</v>
      </c>
      <c r="O725" t="str">
        <f>IF(Orders[[#This Row],[Roast Type]]="M", "Medium", IF(Orders[[#This Row],[Roast Type]]="L", "Light", IF(Orders[[#This Row],[Roast Type]]="D", "Dark", "")))</f>
        <v>Medium</v>
      </c>
      <c r="P725" t="str">
        <f>_xlfn.XLOOKUP(Orders[[#This Row],[Customer ID]], customers!$A$1:$A$1001, customers!$I$1:$I$1001, ,0)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 customers!$G$1:$G$1001,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11"/>
        <v>6.75</v>
      </c>
      <c r="N726" t="str">
        <f>IF(Orders[[#This Row],[Coffee Type]]="Rob", "Robusta", IF(Orders[[#This Row],[Coffee Type]]="Exc", "Excelsa", IF(Orders[[#This Row],[Coffee Type]]="Ara", "Arabica", IF(Orders[[#This Row],[Coffee Type]]="Lib", "Liberica", ""))))</f>
        <v>Arabica</v>
      </c>
      <c r="O726" t="str">
        <f>IF(Orders[[#This Row],[Roast Type]]="M", "Medium", IF(Orders[[#This Row],[Roast Type]]="L", "Light", IF(Orders[[#This Row],[Roast Type]]="D", "Dark", "")))</f>
        <v>Medium</v>
      </c>
      <c r="P726" t="str">
        <f>_xlfn.XLOOKUP(Orders[[#This Row],[Customer ID]], customers!$A$1:$A$1001, customers!$I$1:$I$1001, ,0)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 customers!$G$1:$G$1001,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11"/>
        <v>23.31</v>
      </c>
      <c r="N727" t="str">
        <f>IF(Orders[[#This Row],[Coffee Type]]="Rob", "Robusta", IF(Orders[[#This Row],[Coffee Type]]="Exc", "Excelsa", IF(Orders[[#This Row],[Coffee Type]]="Ara", "Arabica", IF(Orders[[#This Row],[Coffee Type]]="Lib", "Liberica", ""))))</f>
        <v>Arabica</v>
      </c>
      <c r="O727" t="str">
        <f>IF(Orders[[#This Row],[Roast Type]]="M", "Medium", IF(Orders[[#This Row],[Roast Type]]="L", "Light", IF(Orders[[#This Row],[Roast Type]]="D", "Dark", "")))</f>
        <v>Light</v>
      </c>
      <c r="P727" t="str">
        <f>_xlfn.XLOOKUP(Orders[[#This Row],[Customer ID]], customers!$A$1:$A$1001, customers!$I$1:$I$1001, ,0)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 customers!$G$1:$G$1001,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11"/>
        <v>145.82</v>
      </c>
      <c r="N728" t="str">
        <f>IF(Orders[[#This Row],[Coffee Type]]="Rob", "Robusta", IF(Orders[[#This Row],[Coffee Type]]="Exc", "Excelsa", IF(Orders[[#This Row],[Coffee Type]]="Ara", "Arabica", IF(Orders[[#This Row],[Coffee Type]]="Lib", "Liberica", ""))))</f>
        <v>Liberica</v>
      </c>
      <c r="O728" t="str">
        <f>IF(Orders[[#This Row],[Roast Type]]="M", "Medium", IF(Orders[[#This Row],[Roast Type]]="L", "Light", IF(Orders[[#This Row],[Roast Type]]="D", "Dark", "")))</f>
        <v>Light</v>
      </c>
      <c r="P728" t="str">
        <f>_xlfn.XLOOKUP(Orders[[#This Row],[Customer ID]], customers!$A$1:$A$1001, customers!$I$1:$I$1001, ,0)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 customers!$G$1:$G$1001,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11"/>
        <v>29.849999999999998</v>
      </c>
      <c r="N729" t="str">
        <f>IF(Orders[[#This Row],[Coffee Type]]="Rob", "Robusta", IF(Orders[[#This Row],[Coffee Type]]="Exc", "Excelsa", IF(Orders[[#This Row],[Coffee Type]]="Ara", "Arabica", IF(Orders[[#This Row],[Coffee Type]]="Lib", "Liberica", ""))))</f>
        <v>Robusta</v>
      </c>
      <c r="O729" t="str">
        <f>IF(Orders[[#This Row],[Roast Type]]="M", "Medium", IF(Orders[[#This Row],[Roast Type]]="L", "Light", IF(Orders[[#This Row],[Roast Type]]="D", "Dark", "")))</f>
        <v>Medium</v>
      </c>
      <c r="P729" t="str">
        <f>_xlfn.XLOOKUP(Orders[[#This Row],[Customer ID]], customers!$A$1:$A$1001, customers!$I$1:$I$1001, ,0)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 customers!$G$1:$G$1001,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11"/>
        <v>21.87</v>
      </c>
      <c r="N730" t="str">
        <f>IF(Orders[[#This Row],[Coffee Type]]="Rob", "Robusta", IF(Orders[[#This Row],[Coffee Type]]="Exc", "Excelsa", IF(Orders[[#This Row],[Coffee Type]]="Ara", "Arabica", IF(Orders[[#This Row],[Coffee Type]]="Lib", "Liberica", ""))))</f>
        <v>Excelsa</v>
      </c>
      <c r="O730" t="str">
        <f>IF(Orders[[#This Row],[Roast Type]]="M", "Medium", IF(Orders[[#This Row],[Roast Type]]="L", "Light", IF(Orders[[#This Row],[Roast Type]]="D", "Dark", "")))</f>
        <v>Dark</v>
      </c>
      <c r="P730" t="str">
        <f>_xlfn.XLOOKUP(Orders[[#This Row],[Customer ID]], customers!$A$1:$A$1001, customers!$I$1:$I$1001, ,0)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 customers!$G$1:$G$1001,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11"/>
        <v>4.3650000000000002</v>
      </c>
      <c r="N731" t="str">
        <f>IF(Orders[[#This Row],[Coffee Type]]="Rob", "Robusta", IF(Orders[[#This Row],[Coffee Type]]="Exc", "Excelsa", IF(Orders[[#This Row],[Coffee Type]]="Ara", "Arabica", IF(Orders[[#This Row],[Coffee Type]]="Lib", "Liberica", ""))))</f>
        <v>Liberica</v>
      </c>
      <c r="O731" t="str">
        <f>IF(Orders[[#This Row],[Roast Type]]="M", "Medium", IF(Orders[[#This Row],[Roast Type]]="L", "Light", IF(Orders[[#This Row],[Roast Type]]="D", "Dark", "")))</f>
        <v>Medium</v>
      </c>
      <c r="P731" t="str">
        <f>_xlfn.XLOOKUP(Orders[[#This Row],[Customer ID]], customers!$A$1:$A$1001, customers!$I$1:$I$1001, ,0)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 customers!$G$1:$G$1001,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11"/>
        <v>36.454999999999998</v>
      </c>
      <c r="N732" t="str">
        <f>IF(Orders[[#This Row],[Coffee Type]]="Rob", "Robusta", IF(Orders[[#This Row],[Coffee Type]]="Exc", "Excelsa", IF(Orders[[#This Row],[Coffee Type]]="Ara", "Arabica", IF(Orders[[#This Row],[Coffee Type]]="Lib", "Liberica", ""))))</f>
        <v>Liberica</v>
      </c>
      <c r="O732" t="str">
        <f>IF(Orders[[#This Row],[Roast Type]]="M", "Medium", IF(Orders[[#This Row],[Roast Type]]="L", "Light", IF(Orders[[#This Row],[Roast Type]]="D", "Dark", "")))</f>
        <v>Light</v>
      </c>
      <c r="P732" t="str">
        <f>_xlfn.XLOOKUP(Orders[[#This Row],[Customer ID]], customers!$A$1:$A$1001, customers!$I$1:$I$1001, ,0)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 customers!$G$1:$G$1001,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11"/>
        <v>15.54</v>
      </c>
      <c r="N733" t="str">
        <f>IF(Orders[[#This Row],[Coffee Type]]="Rob", "Robusta", IF(Orders[[#This Row],[Coffee Type]]="Exc", "Excelsa", IF(Orders[[#This Row],[Coffee Type]]="Ara", "Arabica", IF(Orders[[#This Row],[Coffee Type]]="Lib", "Liberica", ""))))</f>
        <v>Liberica</v>
      </c>
      <c r="O733" t="str">
        <f>IF(Orders[[#This Row],[Roast Type]]="M", "Medium", IF(Orders[[#This Row],[Roast Type]]="L", "Light", IF(Orders[[#This Row],[Roast Type]]="D", "Dark", "")))</f>
        <v>Dark</v>
      </c>
      <c r="P733" t="str">
        <f>_xlfn.XLOOKUP(Orders[[#This Row],[Customer ID]], customers!$A$1:$A$1001, customers!$I$1:$I$1001, ,0)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 customers!$G$1:$G$1001,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11"/>
        <v>8.91</v>
      </c>
      <c r="N734" t="str">
        <f>IF(Orders[[#This Row],[Coffee Type]]="Rob", "Robusta", IF(Orders[[#This Row],[Coffee Type]]="Exc", "Excelsa", IF(Orders[[#This Row],[Coffee Type]]="Ara", "Arabica", IF(Orders[[#This Row],[Coffee Type]]="Lib", "Liberica", ""))))</f>
        <v>Excelsa</v>
      </c>
      <c r="O734" t="str">
        <f>IF(Orders[[#This Row],[Roast Type]]="M", "Medium", IF(Orders[[#This Row],[Roast Type]]="L", "Light", IF(Orders[[#This Row],[Roast Type]]="D", "Dark", "")))</f>
        <v>Light</v>
      </c>
      <c r="P734" t="str">
        <f>_xlfn.XLOOKUP(Orders[[#This Row],[Customer ID]], customers!$A$1:$A$1001, customers!$I$1:$I$1001, ,0)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 customers!$G$1:$G$1001,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11"/>
        <v>100.39499999999998</v>
      </c>
      <c r="N735" t="str">
        <f>IF(Orders[[#This Row],[Coffee Type]]="Rob", "Robusta", IF(Orders[[#This Row],[Coffee Type]]="Exc", "Excelsa", IF(Orders[[#This Row],[Coffee Type]]="Ara", "Arabica", IF(Orders[[#This Row],[Coffee Type]]="Lib", "Liberica", ""))))</f>
        <v>Liberica</v>
      </c>
      <c r="O735" t="str">
        <f>IF(Orders[[#This Row],[Roast Type]]="M", "Medium", IF(Orders[[#This Row],[Roast Type]]="L", "Light", IF(Orders[[#This Row],[Roast Type]]="D", "Dark", "")))</f>
        <v>Medium</v>
      </c>
      <c r="P735" t="str">
        <f>_xlfn.XLOOKUP(Orders[[#This Row],[Customer ID]], customers!$A$1:$A$1001, customers!$I$1:$I$1001, ,0)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 customers!$G$1:$G$1001,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11"/>
        <v>13.424999999999997</v>
      </c>
      <c r="N736" t="str">
        <f>IF(Orders[[#This Row],[Coffee Type]]="Rob", "Robusta", IF(Orders[[#This Row],[Coffee Type]]="Exc", "Excelsa", IF(Orders[[#This Row],[Coffee Type]]="Ara", "Arabica", IF(Orders[[#This Row],[Coffee Type]]="Lib", "Liberica", ""))))</f>
        <v>Robusta</v>
      </c>
      <c r="O736" t="str">
        <f>IF(Orders[[#This Row],[Roast Type]]="M", "Medium", IF(Orders[[#This Row],[Roast Type]]="L", "Light", IF(Orders[[#This Row],[Roast Type]]="D", "Dark", "")))</f>
        <v>Dark</v>
      </c>
      <c r="P736" t="str">
        <f>_xlfn.XLOOKUP(Orders[[#This Row],[Customer ID]], customers!$A$1:$A$1001, customers!$I$1:$I$1001, ,0)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 customers!$G$1:$G$1001,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11"/>
        <v>21.87</v>
      </c>
      <c r="N737" t="str">
        <f>IF(Orders[[#This Row],[Coffee Type]]="Rob", "Robusta", IF(Orders[[#This Row],[Coffee Type]]="Exc", "Excelsa", IF(Orders[[#This Row],[Coffee Type]]="Ara", "Arabica", IF(Orders[[#This Row],[Coffee Type]]="Lib", "Liberica", ""))))</f>
        <v>Excelsa</v>
      </c>
      <c r="O737" t="str">
        <f>IF(Orders[[#This Row],[Roast Type]]="M", "Medium", IF(Orders[[#This Row],[Roast Type]]="L", "Light", IF(Orders[[#This Row],[Roast Type]]="D", "Dark", "")))</f>
        <v>Dark</v>
      </c>
      <c r="P737" t="str">
        <f>_xlfn.XLOOKUP(Orders[[#This Row],[Customer ID]], customers!$A$1:$A$1001, customers!$I$1:$I$1001, ,0)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 customers!$G$1:$G$1001,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11"/>
        <v>25.9</v>
      </c>
      <c r="N738" t="str">
        <f>IF(Orders[[#This Row],[Coffee Type]]="Rob", "Robusta", IF(Orders[[#This Row],[Coffee Type]]="Exc", "Excelsa", IF(Orders[[#This Row],[Coffee Type]]="Ara", "Arabica", IF(Orders[[#This Row],[Coffee Type]]="Lib", "Liberica", ""))))</f>
        <v>Liberica</v>
      </c>
      <c r="O738" t="str">
        <f>IF(Orders[[#This Row],[Roast Type]]="M", "Medium", IF(Orders[[#This Row],[Roast Type]]="L", "Light", IF(Orders[[#This Row],[Roast Type]]="D", "Dark", "")))</f>
        <v>Dark</v>
      </c>
      <c r="P738" t="str">
        <f>_xlfn.XLOOKUP(Orders[[#This Row],[Customer ID]], customers!$A$1:$A$1001, customers!$I$1:$I$1001, ,0)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 customers!$G$1:$G$1001,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11"/>
        <v>56.25</v>
      </c>
      <c r="N739" t="str">
        <f>IF(Orders[[#This Row],[Coffee Type]]="Rob", "Robusta", IF(Orders[[#This Row],[Coffee Type]]="Exc", "Excelsa", IF(Orders[[#This Row],[Coffee Type]]="Ara", "Arabica", IF(Orders[[#This Row],[Coffee Type]]="Lib", "Liberica", ""))))</f>
        <v>Arabica</v>
      </c>
      <c r="O739" t="str">
        <f>IF(Orders[[#This Row],[Roast Type]]="M", "Medium", IF(Orders[[#This Row],[Roast Type]]="L", "Light", IF(Orders[[#This Row],[Roast Type]]="D", "Dark", "")))</f>
        <v>Medium</v>
      </c>
      <c r="P739" t="str">
        <f>_xlfn.XLOOKUP(Orders[[#This Row],[Customer ID]], customers!$A$1:$A$1001, customers!$I$1:$I$1001, ,0)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 customers!$G$1:$G$1001,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11"/>
        <v>10.754999999999999</v>
      </c>
      <c r="N740" t="str">
        <f>IF(Orders[[#This Row],[Coffee Type]]="Rob", "Robusta", IF(Orders[[#This Row],[Coffee Type]]="Exc", "Excelsa", IF(Orders[[#This Row],[Coffee Type]]="Ara", "Arabica", IF(Orders[[#This Row],[Coffee Type]]="Lib", "Liberica", ""))))</f>
        <v>Robusta</v>
      </c>
      <c r="O740" t="str">
        <f>IF(Orders[[#This Row],[Roast Type]]="M", "Medium", IF(Orders[[#This Row],[Roast Type]]="L", "Light", IF(Orders[[#This Row],[Roast Type]]="D", "Dark", "")))</f>
        <v>Light</v>
      </c>
      <c r="P740" t="str">
        <f>_xlfn.XLOOKUP(Orders[[#This Row],[Customer ID]], customers!$A$1:$A$1001, customers!$I$1:$I$1001, ,0)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 customers!$G$1:$G$1001,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11"/>
        <v>18.225000000000001</v>
      </c>
      <c r="N741" t="str">
        <f>IF(Orders[[#This Row],[Coffee Type]]="Rob", "Robusta", IF(Orders[[#This Row],[Coffee Type]]="Exc", "Excelsa", IF(Orders[[#This Row],[Coffee Type]]="Ara", "Arabica", IF(Orders[[#This Row],[Coffee Type]]="Lib", "Liberica", ""))))</f>
        <v>Excelsa</v>
      </c>
      <c r="O741" t="str">
        <f>IF(Orders[[#This Row],[Roast Type]]="M", "Medium", IF(Orders[[#This Row],[Roast Type]]="L", "Light", IF(Orders[[#This Row],[Roast Type]]="D", "Dark", "")))</f>
        <v>Dark</v>
      </c>
      <c r="P741" t="str">
        <f>_xlfn.XLOOKUP(Orders[[#This Row],[Customer ID]], customers!$A$1:$A$1001, customers!$I$1:$I$1001, ,0)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 customers!$G$1:$G$1001,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11"/>
        <v>28.679999999999996</v>
      </c>
      <c r="N742" t="str">
        <f>IF(Orders[[#This Row],[Coffee Type]]="Rob", "Robusta", IF(Orders[[#This Row],[Coffee Type]]="Exc", "Excelsa", IF(Orders[[#This Row],[Coffee Type]]="Ara", "Arabica", IF(Orders[[#This Row],[Coffee Type]]="Lib", "Liberica", ""))))</f>
        <v>Robusta</v>
      </c>
      <c r="O742" t="str">
        <f>IF(Orders[[#This Row],[Roast Type]]="M", "Medium", IF(Orders[[#This Row],[Roast Type]]="L", "Light", IF(Orders[[#This Row],[Roast Type]]="D", "Dark", "")))</f>
        <v>Light</v>
      </c>
      <c r="P742" t="str">
        <f>_xlfn.XLOOKUP(Orders[[#This Row],[Customer ID]], customers!$A$1:$A$1001, customers!$I$1:$I$1001, ,0)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 customers!$G$1:$G$1001,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11"/>
        <v>8.73</v>
      </c>
      <c r="N743" t="str">
        <f>IF(Orders[[#This Row],[Coffee Type]]="Rob", "Robusta", IF(Orders[[#This Row],[Coffee Type]]="Exc", "Excelsa", IF(Orders[[#This Row],[Coffee Type]]="Ara", "Arabica", IF(Orders[[#This Row],[Coffee Type]]="Lib", "Liberica", ""))))</f>
        <v>Liberica</v>
      </c>
      <c r="O743" t="str">
        <f>IF(Orders[[#This Row],[Roast Type]]="M", "Medium", IF(Orders[[#This Row],[Roast Type]]="L", "Light", IF(Orders[[#This Row],[Roast Type]]="D", "Dark", "")))</f>
        <v>Medium</v>
      </c>
      <c r="P743" t="str">
        <f>_xlfn.XLOOKUP(Orders[[#This Row],[Customer ID]], customers!$A$1:$A$1001, customers!$I$1:$I$1001, ,0)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 customers!$G$1:$G$1001,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11"/>
        <v>58.2</v>
      </c>
      <c r="N744" t="str">
        <f>IF(Orders[[#This Row],[Coffee Type]]="Rob", "Robusta", IF(Orders[[#This Row],[Coffee Type]]="Exc", "Excelsa", IF(Orders[[#This Row],[Coffee Type]]="Ara", "Arabica", IF(Orders[[#This Row],[Coffee Type]]="Lib", "Liberica", ""))))</f>
        <v>Liberica</v>
      </c>
      <c r="O744" t="str">
        <f>IF(Orders[[#This Row],[Roast Type]]="M", "Medium", IF(Orders[[#This Row],[Roast Type]]="L", "Light", IF(Orders[[#This Row],[Roast Type]]="D", "Dark", "")))</f>
        <v>Medium</v>
      </c>
      <c r="P744" t="str">
        <f>_xlfn.XLOOKUP(Orders[[#This Row],[Customer ID]], customers!$A$1:$A$1001, customers!$I$1:$I$1001, ,0)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 customers!$G$1:$G$1001,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11"/>
        <v>17.91</v>
      </c>
      <c r="N745" t="str">
        <f>IF(Orders[[#This Row],[Coffee Type]]="Rob", "Robusta", IF(Orders[[#This Row],[Coffee Type]]="Exc", "Excelsa", IF(Orders[[#This Row],[Coffee Type]]="Ara", "Arabica", IF(Orders[[#This Row],[Coffee Type]]="Lib", "Liberica", ""))))</f>
        <v>Arabica</v>
      </c>
      <c r="O745" t="str">
        <f>IF(Orders[[#This Row],[Roast Type]]="M", "Medium", IF(Orders[[#This Row],[Roast Type]]="L", "Light", IF(Orders[[#This Row],[Roast Type]]="D", "Dark", "")))</f>
        <v>Dark</v>
      </c>
      <c r="P745" t="str">
        <f>_xlfn.XLOOKUP(Orders[[#This Row],[Customer ID]], customers!$A$1:$A$1001, customers!$I$1:$I$1001, ,0)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 customers!$G$1:$G$1001,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11"/>
        <v>17.91</v>
      </c>
      <c r="N746" t="str">
        <f>IF(Orders[[#This Row],[Coffee Type]]="Rob", "Robusta", IF(Orders[[#This Row],[Coffee Type]]="Exc", "Excelsa", IF(Orders[[#This Row],[Coffee Type]]="Ara", "Arabica", IF(Orders[[#This Row],[Coffee Type]]="Lib", "Liberica", ""))))</f>
        <v>Robusta</v>
      </c>
      <c r="O746" t="str">
        <f>IF(Orders[[#This Row],[Roast Type]]="M", "Medium", IF(Orders[[#This Row],[Roast Type]]="L", "Light", IF(Orders[[#This Row],[Roast Type]]="D", "Dark", "")))</f>
        <v>Medium</v>
      </c>
      <c r="P746" t="str">
        <f>_xlfn.XLOOKUP(Orders[[#This Row],[Customer ID]], customers!$A$1:$A$1001, customers!$I$1:$I$1001, ,0)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 customers!$G$1:$G$1001,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11"/>
        <v>14.58</v>
      </c>
      <c r="N747" t="str">
        <f>IF(Orders[[#This Row],[Coffee Type]]="Rob", "Robusta", IF(Orders[[#This Row],[Coffee Type]]="Exc", "Excelsa", IF(Orders[[#This Row],[Coffee Type]]="Ara", "Arabica", IF(Orders[[#This Row],[Coffee Type]]="Lib", "Liberica", ""))))</f>
        <v>Excelsa</v>
      </c>
      <c r="O747" t="str">
        <f>IF(Orders[[#This Row],[Roast Type]]="M", "Medium", IF(Orders[[#This Row],[Roast Type]]="L", "Light", IF(Orders[[#This Row],[Roast Type]]="D", "Dark", "")))</f>
        <v>Dark</v>
      </c>
      <c r="P747" t="str">
        <f>_xlfn.XLOOKUP(Orders[[#This Row],[Customer ID]], customers!$A$1:$A$1001, customers!$I$1:$I$1001, ,0)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 customers!$G$1:$G$1001,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11"/>
        <v>33.75</v>
      </c>
      <c r="N748" t="str">
        <f>IF(Orders[[#This Row],[Coffee Type]]="Rob", "Robusta", IF(Orders[[#This Row],[Coffee Type]]="Exc", "Excelsa", IF(Orders[[#This Row],[Coffee Type]]="Ara", "Arabica", IF(Orders[[#This Row],[Coffee Type]]="Lib", "Liberica", ""))))</f>
        <v>Arabica</v>
      </c>
      <c r="O748" t="str">
        <f>IF(Orders[[#This Row],[Roast Type]]="M", "Medium", IF(Orders[[#This Row],[Roast Type]]="L", "Light", IF(Orders[[#This Row],[Roast Type]]="D", "Dark", "")))</f>
        <v>Medium</v>
      </c>
      <c r="P748" t="str">
        <f>_xlfn.XLOOKUP(Orders[[#This Row],[Customer ID]], customers!$A$1:$A$1001, customers!$I$1:$I$1001, ,0)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 customers!$G$1:$G$1001,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11"/>
        <v>34.92</v>
      </c>
      <c r="N749" t="str">
        <f>IF(Orders[[#This Row],[Coffee Type]]="Rob", "Robusta", IF(Orders[[#This Row],[Coffee Type]]="Exc", "Excelsa", IF(Orders[[#This Row],[Coffee Type]]="Ara", "Arabica", IF(Orders[[#This Row],[Coffee Type]]="Lib", "Liberica", ""))))</f>
        <v>Liberica</v>
      </c>
      <c r="O749" t="str">
        <f>IF(Orders[[#This Row],[Roast Type]]="M", "Medium", IF(Orders[[#This Row],[Roast Type]]="L", "Light", IF(Orders[[#This Row],[Roast Type]]="D", "Dark", "")))</f>
        <v>Medium</v>
      </c>
      <c r="P749" t="str">
        <f>_xlfn.XLOOKUP(Orders[[#This Row],[Customer ID]], customers!$A$1:$A$1001, customers!$I$1:$I$1001, ,0)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 customers!$G$1:$G$1001,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11"/>
        <v>14.58</v>
      </c>
      <c r="N750" t="str">
        <f>IF(Orders[[#This Row],[Coffee Type]]="Rob", "Robusta", IF(Orders[[#This Row],[Coffee Type]]="Exc", "Excelsa", IF(Orders[[#This Row],[Coffee Type]]="Ara", "Arabica", IF(Orders[[#This Row],[Coffee Type]]="Lib", "Liberica", ""))))</f>
        <v>Excelsa</v>
      </c>
      <c r="O750" t="str">
        <f>IF(Orders[[#This Row],[Roast Type]]="M", "Medium", IF(Orders[[#This Row],[Roast Type]]="L", "Light", IF(Orders[[#This Row],[Roast Type]]="D", "Dark", "")))</f>
        <v>Dark</v>
      </c>
      <c r="P750" t="str">
        <f>_xlfn.XLOOKUP(Orders[[#This Row],[Customer ID]], customers!$A$1:$A$1001, customers!$I$1:$I$1001, ,0)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 customers!$G$1:$G$1001,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11"/>
        <v>5.3699999999999992</v>
      </c>
      <c r="N751" t="str">
        <f>IF(Orders[[#This Row],[Coffee Type]]="Rob", "Robusta", IF(Orders[[#This Row],[Coffee Type]]="Exc", "Excelsa", IF(Orders[[#This Row],[Coffee Type]]="Ara", "Arabica", IF(Orders[[#This Row],[Coffee Type]]="Lib", "Liberica", ""))))</f>
        <v>Robusta</v>
      </c>
      <c r="O751" t="str">
        <f>IF(Orders[[#This Row],[Roast Type]]="M", "Medium", IF(Orders[[#This Row],[Roast Type]]="L", "Light", IF(Orders[[#This Row],[Roast Type]]="D", "Dark", "")))</f>
        <v>Dark</v>
      </c>
      <c r="P751" t="str">
        <f>_xlfn.XLOOKUP(Orders[[#This Row],[Customer ID]], customers!$A$1:$A$1001, customers!$I$1:$I$1001, ,0)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 customers!$G$1:$G$1001,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11"/>
        <v>5.97</v>
      </c>
      <c r="N752" t="str">
        <f>IF(Orders[[#This Row],[Coffee Type]]="Rob", "Robusta", IF(Orders[[#This Row],[Coffee Type]]="Exc", "Excelsa", IF(Orders[[#This Row],[Coffee Type]]="Ara", "Arabica", IF(Orders[[#This Row],[Coffee Type]]="Lib", "Liberica", ""))))</f>
        <v>Robusta</v>
      </c>
      <c r="O752" t="str">
        <f>IF(Orders[[#This Row],[Roast Type]]="M", "Medium", IF(Orders[[#This Row],[Roast Type]]="L", "Light", IF(Orders[[#This Row],[Roast Type]]="D", "Dark", "")))</f>
        <v>Medium</v>
      </c>
      <c r="P752" t="str">
        <f>_xlfn.XLOOKUP(Orders[[#This Row],[Customer ID]], customers!$A$1:$A$1001, customers!$I$1:$I$1001, ,0)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 customers!$G$1:$G$1001,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11"/>
        <v>19.02</v>
      </c>
      <c r="N753" t="str">
        <f>IF(Orders[[#This Row],[Coffee Type]]="Rob", "Robusta", IF(Orders[[#This Row],[Coffee Type]]="Exc", "Excelsa", IF(Orders[[#This Row],[Coffee Type]]="Ara", "Arabica", IF(Orders[[#This Row],[Coffee Type]]="Lib", "Liberica", ""))))</f>
        <v>Liberica</v>
      </c>
      <c r="O753" t="str">
        <f>IF(Orders[[#This Row],[Roast Type]]="M", "Medium", IF(Orders[[#This Row],[Roast Type]]="L", "Light", IF(Orders[[#This Row],[Roast Type]]="D", "Dark", "")))</f>
        <v>Light</v>
      </c>
      <c r="P753" t="str">
        <f>_xlfn.XLOOKUP(Orders[[#This Row],[Customer ID]], customers!$A$1:$A$1001, customers!$I$1:$I$1001, ,0)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 customers!$G$1:$G$1001,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11"/>
        <v>27.5</v>
      </c>
      <c r="N754" t="str">
        <f>IF(Orders[[#This Row],[Coffee Type]]="Rob", "Robusta", IF(Orders[[#This Row],[Coffee Type]]="Exc", "Excelsa", IF(Orders[[#This Row],[Coffee Type]]="Ara", "Arabica", IF(Orders[[#This Row],[Coffee Type]]="Lib", "Liberica", ""))))</f>
        <v>Excelsa</v>
      </c>
      <c r="O754" t="str">
        <f>IF(Orders[[#This Row],[Roast Type]]="M", "Medium", IF(Orders[[#This Row],[Roast Type]]="L", "Light", IF(Orders[[#This Row],[Roast Type]]="D", "Dark", "")))</f>
        <v>Medium</v>
      </c>
      <c r="P754" t="str">
        <f>_xlfn.XLOOKUP(Orders[[#This Row],[Customer ID]], customers!$A$1:$A$1001, customers!$I$1:$I$1001, ,0)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 customers!$G$1:$G$1001,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11"/>
        <v>29.849999999999998</v>
      </c>
      <c r="N755" t="str">
        <f>IF(Orders[[#This Row],[Coffee Type]]="Rob", "Robusta", IF(Orders[[#This Row],[Coffee Type]]="Exc", "Excelsa", IF(Orders[[#This Row],[Coffee Type]]="Ara", "Arabica", IF(Orders[[#This Row],[Coffee Type]]="Lib", "Liberica", ""))))</f>
        <v>Arabica</v>
      </c>
      <c r="O755" t="str">
        <f>IF(Orders[[#This Row],[Roast Type]]="M", "Medium", IF(Orders[[#This Row],[Roast Type]]="L", "Light", IF(Orders[[#This Row],[Roast Type]]="D", "Dark", "")))</f>
        <v>Dark</v>
      </c>
      <c r="P755" t="str">
        <f>_xlfn.XLOOKUP(Orders[[#This Row],[Customer ID]], customers!$A$1:$A$1001, customers!$I$1:$I$1001, ,0)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 customers!$G$1:$G$1001,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11"/>
        <v>17.91</v>
      </c>
      <c r="N756" t="str">
        <f>IF(Orders[[#This Row],[Coffee Type]]="Rob", "Robusta", IF(Orders[[#This Row],[Coffee Type]]="Exc", "Excelsa", IF(Orders[[#This Row],[Coffee Type]]="Ara", "Arabica", IF(Orders[[#This Row],[Coffee Type]]="Lib", "Liberica", ""))))</f>
        <v>Arabica</v>
      </c>
      <c r="O756" t="str">
        <f>IF(Orders[[#This Row],[Roast Type]]="M", "Medium", IF(Orders[[#This Row],[Roast Type]]="L", "Light", IF(Orders[[#This Row],[Roast Type]]="D", "Dark", "")))</f>
        <v>Dark</v>
      </c>
      <c r="P756" t="str">
        <f>_xlfn.XLOOKUP(Orders[[#This Row],[Customer ID]], customers!$A$1:$A$1001, customers!$I$1:$I$1001, ,0)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 customers!$G$1:$G$1001,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11"/>
        <v>28.53</v>
      </c>
      <c r="N757" t="str">
        <f>IF(Orders[[#This Row],[Coffee Type]]="Rob", "Robusta", IF(Orders[[#This Row],[Coffee Type]]="Exc", "Excelsa", IF(Orders[[#This Row],[Coffee Type]]="Ara", "Arabica", IF(Orders[[#This Row],[Coffee Type]]="Lib", "Liberica", ""))))</f>
        <v>Liberica</v>
      </c>
      <c r="O757" t="str">
        <f>IF(Orders[[#This Row],[Roast Type]]="M", "Medium", IF(Orders[[#This Row],[Roast Type]]="L", "Light", IF(Orders[[#This Row],[Roast Type]]="D", "Dark", "")))</f>
        <v>Light</v>
      </c>
      <c r="P757" t="str">
        <f>_xlfn.XLOOKUP(Orders[[#This Row],[Customer ID]], customers!$A$1:$A$1001, customers!$I$1:$I$1001, ,0)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 customers!$G$1:$G$1001,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11"/>
        <v>35.799999999999997</v>
      </c>
      <c r="N758" t="str">
        <f>IF(Orders[[#This Row],[Coffee Type]]="Rob", "Robusta", IF(Orders[[#This Row],[Coffee Type]]="Exc", "Excelsa", IF(Orders[[#This Row],[Coffee Type]]="Ara", "Arabica", IF(Orders[[#This Row],[Coffee Type]]="Lib", "Liberica", ""))))</f>
        <v>Robusta</v>
      </c>
      <c r="O758" t="str">
        <f>IF(Orders[[#This Row],[Roast Type]]="M", "Medium", IF(Orders[[#This Row],[Roast Type]]="L", "Light", IF(Orders[[#This Row],[Roast Type]]="D", "Dark", "")))</f>
        <v>Dark</v>
      </c>
      <c r="P758" t="str">
        <f>_xlfn.XLOOKUP(Orders[[#This Row],[Customer ID]], customers!$A$1:$A$1001, customers!$I$1:$I$1001, ,0)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 customers!$G$1:$G$1001,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11"/>
        <v>17.91</v>
      </c>
      <c r="N759" t="str">
        <f>IF(Orders[[#This Row],[Coffee Type]]="Rob", "Robusta", IF(Orders[[#This Row],[Coffee Type]]="Exc", "Excelsa", IF(Orders[[#This Row],[Coffee Type]]="Ara", "Arabica", IF(Orders[[#This Row],[Coffee Type]]="Lib", "Liberica", ""))))</f>
        <v>Arabica</v>
      </c>
      <c r="O759" t="str">
        <f>IF(Orders[[#This Row],[Roast Type]]="M", "Medium", IF(Orders[[#This Row],[Roast Type]]="L", "Light", IF(Orders[[#This Row],[Roast Type]]="D", "Dark", "")))</f>
        <v>Dark</v>
      </c>
      <c r="P759" t="str">
        <f>_xlfn.XLOOKUP(Orders[[#This Row],[Customer ID]], customers!$A$1:$A$1001, customers!$I$1:$I$1001, ,0)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 customers!$G$1:$G$1001,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11"/>
        <v>8.9499999999999993</v>
      </c>
      <c r="N760" t="str">
        <f>IF(Orders[[#This Row],[Coffee Type]]="Rob", "Robusta", IF(Orders[[#This Row],[Coffee Type]]="Exc", "Excelsa", IF(Orders[[#This Row],[Coffee Type]]="Ara", "Arabica", IF(Orders[[#This Row],[Coffee Type]]="Lib", "Liberica", ""))))</f>
        <v>Robusta</v>
      </c>
      <c r="O760" t="str">
        <f>IF(Orders[[#This Row],[Roast Type]]="M", "Medium", IF(Orders[[#This Row],[Roast Type]]="L", "Light", IF(Orders[[#This Row],[Roast Type]]="D", "Dark", "")))</f>
        <v>Dark</v>
      </c>
      <c r="P760" t="str">
        <f>_xlfn.XLOOKUP(Orders[[#This Row],[Customer ID]], customers!$A$1:$A$1001, customers!$I$1:$I$1001, ,0)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 customers!$G$1:$G$1001,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11"/>
        <v>29.784999999999997</v>
      </c>
      <c r="N761" t="str">
        <f>IF(Orders[[#This Row],[Coffee Type]]="Rob", "Robusta", IF(Orders[[#This Row],[Coffee Type]]="Exc", "Excelsa", IF(Orders[[#This Row],[Coffee Type]]="Ara", "Arabica", IF(Orders[[#This Row],[Coffee Type]]="Lib", "Liberica", ""))))</f>
        <v>Liberica</v>
      </c>
      <c r="O761" t="str">
        <f>IF(Orders[[#This Row],[Roast Type]]="M", "Medium", IF(Orders[[#This Row],[Roast Type]]="L", "Light", IF(Orders[[#This Row],[Roast Type]]="D", "Dark", "")))</f>
        <v>Dark</v>
      </c>
      <c r="P761" t="str">
        <f>_xlfn.XLOOKUP(Orders[[#This Row],[Customer ID]], customers!$A$1:$A$1001, customers!$I$1:$I$1001, ,0)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 customers!$G$1:$G$1001,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11"/>
        <v>44.55</v>
      </c>
      <c r="N762" t="str">
        <f>IF(Orders[[#This Row],[Coffee Type]]="Rob", "Robusta", IF(Orders[[#This Row],[Coffee Type]]="Exc", "Excelsa", IF(Orders[[#This Row],[Coffee Type]]="Ara", "Arabica", IF(Orders[[#This Row],[Coffee Type]]="Lib", "Liberica", ""))))</f>
        <v>Excelsa</v>
      </c>
      <c r="O762" t="str">
        <f>IF(Orders[[#This Row],[Roast Type]]="M", "Medium", IF(Orders[[#This Row],[Roast Type]]="L", "Light", IF(Orders[[#This Row],[Roast Type]]="D", "Dark", "")))</f>
        <v>Light</v>
      </c>
      <c r="P762" t="str">
        <f>_xlfn.XLOOKUP(Orders[[#This Row],[Customer ID]], customers!$A$1:$A$1001, customers!$I$1:$I$1001, ,0)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 customers!$G$1:$G$1001,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11"/>
        <v>89.1</v>
      </c>
      <c r="N763" t="str">
        <f>IF(Orders[[#This Row],[Coffee Type]]="Rob", "Robusta", IF(Orders[[#This Row],[Coffee Type]]="Exc", "Excelsa", IF(Orders[[#This Row],[Coffee Type]]="Ara", "Arabica", IF(Orders[[#This Row],[Coffee Type]]="Lib", "Liberica", ""))))</f>
        <v>Excelsa</v>
      </c>
      <c r="O763" t="str">
        <f>IF(Orders[[#This Row],[Roast Type]]="M", "Medium", IF(Orders[[#This Row],[Roast Type]]="L", "Light", IF(Orders[[#This Row],[Roast Type]]="D", "Dark", "")))</f>
        <v>Light</v>
      </c>
      <c r="P763" t="str">
        <f>_xlfn.XLOOKUP(Orders[[#This Row],[Customer ID]], customers!$A$1:$A$1001, customers!$I$1:$I$1001, ,0)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 customers!$G$1:$G$1001,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11"/>
        <v>43.650000000000006</v>
      </c>
      <c r="N764" t="str">
        <f>IF(Orders[[#This Row],[Coffee Type]]="Rob", "Robusta", IF(Orders[[#This Row],[Coffee Type]]="Exc", "Excelsa", IF(Orders[[#This Row],[Coffee Type]]="Ara", "Arabica", IF(Orders[[#This Row],[Coffee Type]]="Lib", "Liberica", ""))))</f>
        <v>Liberica</v>
      </c>
      <c r="O764" t="str">
        <f>IF(Orders[[#This Row],[Roast Type]]="M", "Medium", IF(Orders[[#This Row],[Roast Type]]="L", "Light", IF(Orders[[#This Row],[Roast Type]]="D", "Dark", "")))</f>
        <v>Medium</v>
      </c>
      <c r="P764" t="str">
        <f>_xlfn.XLOOKUP(Orders[[#This Row],[Customer ID]], customers!$A$1:$A$1001, customers!$I$1:$I$1001, ,0)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 customers!$G$1:$G$1001,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11"/>
        <v>23.31</v>
      </c>
      <c r="N765" t="str">
        <f>IF(Orders[[#This Row],[Coffee Type]]="Rob", "Robusta", IF(Orders[[#This Row],[Coffee Type]]="Exc", "Excelsa", IF(Orders[[#This Row],[Coffee Type]]="Ara", "Arabica", IF(Orders[[#This Row],[Coffee Type]]="Lib", "Liberica", ""))))</f>
        <v>Arabica</v>
      </c>
      <c r="O765" t="str">
        <f>IF(Orders[[#This Row],[Roast Type]]="M", "Medium", IF(Orders[[#This Row],[Roast Type]]="L", "Light", IF(Orders[[#This Row],[Roast Type]]="D", "Dark", "")))</f>
        <v>Light</v>
      </c>
      <c r="P765" t="str">
        <f>_xlfn.XLOOKUP(Orders[[#This Row],[Customer ID]], customers!$A$1:$A$1001, customers!$I$1:$I$1001, ,0)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 customers!$G$1:$G$1001,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11"/>
        <v>178.70999999999998</v>
      </c>
      <c r="N766" t="str">
        <f>IF(Orders[[#This Row],[Coffee Type]]="Rob", "Robusta", IF(Orders[[#This Row],[Coffee Type]]="Exc", "Excelsa", IF(Orders[[#This Row],[Coffee Type]]="Ara", "Arabica", IF(Orders[[#This Row],[Coffee Type]]="Lib", "Liberica", ""))))</f>
        <v>Arabica</v>
      </c>
      <c r="O766" t="str">
        <f>IF(Orders[[#This Row],[Roast Type]]="M", "Medium", IF(Orders[[#This Row],[Roast Type]]="L", "Light", IF(Orders[[#This Row],[Roast Type]]="D", "Dark", "")))</f>
        <v>Light</v>
      </c>
      <c r="P766" t="str">
        <f>_xlfn.XLOOKUP(Orders[[#This Row],[Customer ID]], customers!$A$1:$A$1001, customers!$I$1:$I$1001, ,0)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 customers!$G$1:$G$1001,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11"/>
        <v>59.699999999999996</v>
      </c>
      <c r="N767" t="str">
        <f>IF(Orders[[#This Row],[Coffee Type]]="Rob", "Robusta", IF(Orders[[#This Row],[Coffee Type]]="Exc", "Excelsa", IF(Orders[[#This Row],[Coffee Type]]="Ara", "Arabica", IF(Orders[[#This Row],[Coffee Type]]="Lib", "Liberica", ""))))</f>
        <v>Robusta</v>
      </c>
      <c r="O767" t="str">
        <f>IF(Orders[[#This Row],[Roast Type]]="M", "Medium", IF(Orders[[#This Row],[Roast Type]]="L", "Light", IF(Orders[[#This Row],[Roast Type]]="D", "Dark", "")))</f>
        <v>Medium</v>
      </c>
      <c r="P767" t="str">
        <f>_xlfn.XLOOKUP(Orders[[#This Row],[Customer ID]], customers!$A$1:$A$1001, customers!$I$1:$I$1001, ,0)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 customers!$G$1:$G$1001,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11"/>
        <v>15.54</v>
      </c>
      <c r="N768" t="str">
        <f>IF(Orders[[#This Row],[Coffee Type]]="Rob", "Robusta", IF(Orders[[#This Row],[Coffee Type]]="Exc", "Excelsa", IF(Orders[[#This Row],[Coffee Type]]="Ara", "Arabica", IF(Orders[[#This Row],[Coffee Type]]="Lib", "Liberica", ""))))</f>
        <v>Arabica</v>
      </c>
      <c r="O768" t="str">
        <f>IF(Orders[[#This Row],[Roast Type]]="M", "Medium", IF(Orders[[#This Row],[Roast Type]]="L", "Light", IF(Orders[[#This Row],[Roast Type]]="D", "Dark", "")))</f>
        <v>Light</v>
      </c>
      <c r="P768" t="str">
        <f>_xlfn.XLOOKUP(Orders[[#This Row],[Customer ID]], customers!$A$1:$A$1001, customers!$I$1:$I$1001, ,0)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 customers!$G$1:$G$1001,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11"/>
        <v>89.35499999999999</v>
      </c>
      <c r="N769" t="str">
        <f>IF(Orders[[#This Row],[Coffee Type]]="Rob", "Robusta", IF(Orders[[#This Row],[Coffee Type]]="Exc", "Excelsa", IF(Orders[[#This Row],[Coffee Type]]="Ara", "Arabica", IF(Orders[[#This Row],[Coffee Type]]="Lib", "Liberica", ""))))</f>
        <v>Arabica</v>
      </c>
      <c r="O769" t="str">
        <f>IF(Orders[[#This Row],[Roast Type]]="M", "Medium", IF(Orders[[#This Row],[Roast Type]]="L", "Light", IF(Orders[[#This Row],[Roast Type]]="D", "Dark", "")))</f>
        <v>Light</v>
      </c>
      <c r="P769" t="str">
        <f>_xlfn.XLOOKUP(Orders[[#This Row],[Customer ID]], customers!$A$1:$A$1001, customers!$I$1:$I$1001, ,0)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 customers!$G$1:$G$1001,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11"/>
        <v>23.9</v>
      </c>
      <c r="N770" t="str">
        <f>IF(Orders[[#This Row],[Coffee Type]]="Rob", "Robusta", IF(Orders[[#This Row],[Coffee Type]]="Exc", "Excelsa", IF(Orders[[#This Row],[Coffee Type]]="Ara", "Arabica", IF(Orders[[#This Row],[Coffee Type]]="Lib", "Liberica", ""))))</f>
        <v>Robusta</v>
      </c>
      <c r="O770" t="str">
        <f>IF(Orders[[#This Row],[Roast Type]]="M", "Medium", IF(Orders[[#This Row],[Roast Type]]="L", "Light", IF(Orders[[#This Row],[Roast Type]]="D", "Dark", "")))</f>
        <v>Light</v>
      </c>
      <c r="P770" t="str">
        <f>_xlfn.XLOOKUP(Orders[[#This Row],[Customer ID]], customers!$A$1:$A$1001, customers!$I$1:$I$1001, ,0)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 customers!$G$1:$G$1001,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12">L771*E771</f>
        <v>137.31</v>
      </c>
      <c r="N771" t="str">
        <f>IF(Orders[[#This Row],[Coffee Type]]="Rob", "Robusta", IF(Orders[[#This Row],[Coffee Type]]="Exc", "Excelsa", IF(Orders[[#This Row],[Coffee Type]]="Ara", "Arabica", IF(Orders[[#This Row],[Coffee Type]]="Lib", "Liberica", ""))))</f>
        <v>Robusta</v>
      </c>
      <c r="O771" t="str">
        <f>IF(Orders[[#This Row],[Roast Type]]="M", "Medium", IF(Orders[[#This Row],[Roast Type]]="L", "Light", IF(Orders[[#This Row],[Roast Type]]="D", "Dark", "")))</f>
        <v>Medium</v>
      </c>
      <c r="P771" t="str">
        <f>_xlfn.XLOOKUP(Orders[[#This Row],[Customer ID]], customers!$A$1:$A$1001, customers!$I$1:$I$1001, ,0)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 customers!$G$1:$G$1001,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12"/>
        <v>9.9499999999999993</v>
      </c>
      <c r="N772" t="str">
        <f>IF(Orders[[#This Row],[Coffee Type]]="Rob", "Robusta", IF(Orders[[#This Row],[Coffee Type]]="Exc", "Excelsa", IF(Orders[[#This Row],[Coffee Type]]="Ara", "Arabica", IF(Orders[[#This Row],[Coffee Type]]="Lib", "Liberica", ""))))</f>
        <v>Arabica</v>
      </c>
      <c r="O772" t="str">
        <f>IF(Orders[[#This Row],[Roast Type]]="M", "Medium", IF(Orders[[#This Row],[Roast Type]]="L", "Light", IF(Orders[[#This Row],[Roast Type]]="D", "Dark", "")))</f>
        <v>Dark</v>
      </c>
      <c r="P772" t="str">
        <f>_xlfn.XLOOKUP(Orders[[#This Row],[Customer ID]], customers!$A$1:$A$1001, customers!$I$1:$I$1001, ,0)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 customers!$G$1:$G$1001,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12"/>
        <v>21.509999999999998</v>
      </c>
      <c r="N773" t="str">
        <f>IF(Orders[[#This Row],[Coffee Type]]="Rob", "Robusta", IF(Orders[[#This Row],[Coffee Type]]="Exc", "Excelsa", IF(Orders[[#This Row],[Coffee Type]]="Ara", "Arabica", IF(Orders[[#This Row],[Coffee Type]]="Lib", "Liberica", ""))))</f>
        <v>Robusta</v>
      </c>
      <c r="O773" t="str">
        <f>IF(Orders[[#This Row],[Roast Type]]="M", "Medium", IF(Orders[[#This Row],[Roast Type]]="L", "Light", IF(Orders[[#This Row],[Roast Type]]="D", "Dark", "")))</f>
        <v>Light</v>
      </c>
      <c r="P773" t="str">
        <f>_xlfn.XLOOKUP(Orders[[#This Row],[Customer ID]], customers!$A$1:$A$1001, customers!$I$1:$I$1001, ,0)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 customers!$G$1:$G$1001,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12"/>
        <v>82.5</v>
      </c>
      <c r="N774" t="str">
        <f>IF(Orders[[#This Row],[Coffee Type]]="Rob", "Robusta", IF(Orders[[#This Row],[Coffee Type]]="Exc", "Excelsa", IF(Orders[[#This Row],[Coffee Type]]="Ara", "Arabica", IF(Orders[[#This Row],[Coffee Type]]="Lib", "Liberica", ""))))</f>
        <v>Excelsa</v>
      </c>
      <c r="O774" t="str">
        <f>IF(Orders[[#This Row],[Roast Type]]="M", "Medium", IF(Orders[[#This Row],[Roast Type]]="L", "Light", IF(Orders[[#This Row],[Roast Type]]="D", "Dark", "")))</f>
        <v>Medium</v>
      </c>
      <c r="P774" t="str">
        <f>_xlfn.XLOOKUP(Orders[[#This Row],[Customer ID]], customers!$A$1:$A$1001, customers!$I$1:$I$1001, ,0)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 customers!$G$1:$G$1001,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12"/>
        <v>8.73</v>
      </c>
      <c r="N775" t="str">
        <f>IF(Orders[[#This Row],[Coffee Type]]="Rob", "Robusta", IF(Orders[[#This Row],[Coffee Type]]="Exc", "Excelsa", IF(Orders[[#This Row],[Coffee Type]]="Ara", "Arabica", IF(Orders[[#This Row],[Coffee Type]]="Lib", "Liberica", ""))))</f>
        <v>Liberica</v>
      </c>
      <c r="O775" t="str">
        <f>IF(Orders[[#This Row],[Roast Type]]="M", "Medium", IF(Orders[[#This Row],[Roast Type]]="L", "Light", IF(Orders[[#This Row],[Roast Type]]="D", "Dark", "")))</f>
        <v>Medium</v>
      </c>
      <c r="P775" t="str">
        <f>_xlfn.XLOOKUP(Orders[[#This Row],[Customer ID]], customers!$A$1:$A$1001, customers!$I$1:$I$1001, ,0)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 customers!$G$1:$G$1001,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12"/>
        <v>19.899999999999999</v>
      </c>
      <c r="N776" t="str">
        <f>IF(Orders[[#This Row],[Coffee Type]]="Rob", "Robusta", IF(Orders[[#This Row],[Coffee Type]]="Exc", "Excelsa", IF(Orders[[#This Row],[Coffee Type]]="Ara", "Arabica", IF(Orders[[#This Row],[Coffee Type]]="Lib", "Liberica", ""))))</f>
        <v>Robusta</v>
      </c>
      <c r="O776" t="str">
        <f>IF(Orders[[#This Row],[Roast Type]]="M", "Medium", IF(Orders[[#This Row],[Roast Type]]="L", "Light", IF(Orders[[#This Row],[Roast Type]]="D", "Dark", "")))</f>
        <v>Medium</v>
      </c>
      <c r="P776" t="str">
        <f>_xlfn.XLOOKUP(Orders[[#This Row],[Customer ID]], customers!$A$1:$A$1001, customers!$I$1:$I$1001, ,0)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 customers!$G$1:$G$1001,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12"/>
        <v>17.82</v>
      </c>
      <c r="N777" t="str">
        <f>IF(Orders[[#This Row],[Coffee Type]]="Rob", "Robusta", IF(Orders[[#This Row],[Coffee Type]]="Exc", "Excelsa", IF(Orders[[#This Row],[Coffee Type]]="Ara", "Arabica", IF(Orders[[#This Row],[Coffee Type]]="Lib", "Liberica", ""))))</f>
        <v>Excelsa</v>
      </c>
      <c r="O777" t="str">
        <f>IF(Orders[[#This Row],[Roast Type]]="M", "Medium", IF(Orders[[#This Row],[Roast Type]]="L", "Light", IF(Orders[[#This Row],[Roast Type]]="D", "Dark", "")))</f>
        <v>Light</v>
      </c>
      <c r="P777" t="str">
        <f>_xlfn.XLOOKUP(Orders[[#This Row],[Customer ID]], customers!$A$1:$A$1001, customers!$I$1:$I$1001, ,0)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 customers!$G$1:$G$1001,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12"/>
        <v>20.25</v>
      </c>
      <c r="N778" t="str">
        <f>IF(Orders[[#This Row],[Coffee Type]]="Rob", "Robusta", IF(Orders[[#This Row],[Coffee Type]]="Exc", "Excelsa", IF(Orders[[#This Row],[Coffee Type]]="Ara", "Arabica", IF(Orders[[#This Row],[Coffee Type]]="Lib", "Liberica", ""))))</f>
        <v>Arabica</v>
      </c>
      <c r="O778" t="str">
        <f>IF(Orders[[#This Row],[Roast Type]]="M", "Medium", IF(Orders[[#This Row],[Roast Type]]="L", "Light", IF(Orders[[#This Row],[Roast Type]]="D", "Dark", "")))</f>
        <v>Medium</v>
      </c>
      <c r="P778" t="str">
        <f>_xlfn.XLOOKUP(Orders[[#This Row],[Customer ID]], customers!$A$1:$A$1001, customers!$I$1:$I$1001, ,0)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 customers!$G$1:$G$1001,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12"/>
        <v>59.569999999999993</v>
      </c>
      <c r="N779" t="str">
        <f>IF(Orders[[#This Row],[Coffee Type]]="Rob", "Robusta", IF(Orders[[#This Row],[Coffee Type]]="Exc", "Excelsa", IF(Orders[[#This Row],[Coffee Type]]="Ara", "Arabica", IF(Orders[[#This Row],[Coffee Type]]="Lib", "Liberica", ""))))</f>
        <v>Arabica</v>
      </c>
      <c r="O779" t="str">
        <f>IF(Orders[[#This Row],[Roast Type]]="M", "Medium", IF(Orders[[#This Row],[Roast Type]]="L", "Light", IF(Orders[[#This Row],[Roast Type]]="D", "Dark", "")))</f>
        <v>Light</v>
      </c>
      <c r="P779" t="str">
        <f>_xlfn.XLOOKUP(Orders[[#This Row],[Customer ID]], customers!$A$1:$A$1001, customers!$I$1:$I$1001, ,0)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 customers!$G$1:$G$1001,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12"/>
        <v>19.02</v>
      </c>
      <c r="N780" t="str">
        <f>IF(Orders[[#This Row],[Coffee Type]]="Rob", "Robusta", IF(Orders[[#This Row],[Coffee Type]]="Exc", "Excelsa", IF(Orders[[#This Row],[Coffee Type]]="Ara", "Arabica", IF(Orders[[#This Row],[Coffee Type]]="Lib", "Liberica", ""))))</f>
        <v>Liberica</v>
      </c>
      <c r="O780" t="str">
        <f>IF(Orders[[#This Row],[Roast Type]]="M", "Medium", IF(Orders[[#This Row],[Roast Type]]="L", "Light", IF(Orders[[#This Row],[Roast Type]]="D", "Dark", "")))</f>
        <v>Light</v>
      </c>
      <c r="P780" t="str">
        <f>_xlfn.XLOOKUP(Orders[[#This Row],[Customer ID]], customers!$A$1:$A$1001, customers!$I$1:$I$1001, ,0)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 customers!$G$1:$G$1001,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12"/>
        <v>77.699999999999989</v>
      </c>
      <c r="N781" t="str">
        <f>IF(Orders[[#This Row],[Coffee Type]]="Rob", "Robusta", IF(Orders[[#This Row],[Coffee Type]]="Exc", "Excelsa", IF(Orders[[#This Row],[Coffee Type]]="Ara", "Arabica", IF(Orders[[#This Row],[Coffee Type]]="Lib", "Liberica", ""))))</f>
        <v>Liberica</v>
      </c>
      <c r="O781" t="str">
        <f>IF(Orders[[#This Row],[Roast Type]]="M", "Medium", IF(Orders[[#This Row],[Roast Type]]="L", "Light", IF(Orders[[#This Row],[Roast Type]]="D", "Dark", "")))</f>
        <v>Dark</v>
      </c>
      <c r="P781" t="str">
        <f>_xlfn.XLOOKUP(Orders[[#This Row],[Customer ID]], customers!$A$1:$A$1001, customers!$I$1:$I$1001, ,0)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 customers!$G$1:$G$1001,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12"/>
        <v>41.25</v>
      </c>
      <c r="N782" t="str">
        <f>IF(Orders[[#This Row],[Coffee Type]]="Rob", "Robusta", IF(Orders[[#This Row],[Coffee Type]]="Exc", "Excelsa", IF(Orders[[#This Row],[Coffee Type]]="Ara", "Arabica", IF(Orders[[#This Row],[Coffee Type]]="Lib", "Liberica", ""))))</f>
        <v>Excelsa</v>
      </c>
      <c r="O782" t="str">
        <f>IF(Orders[[#This Row],[Roast Type]]="M", "Medium", IF(Orders[[#This Row],[Roast Type]]="L", "Light", IF(Orders[[#This Row],[Roast Type]]="D", "Dark", "")))</f>
        <v>Medium</v>
      </c>
      <c r="P782" t="str">
        <f>_xlfn.XLOOKUP(Orders[[#This Row],[Customer ID]], customers!$A$1:$A$1001, customers!$I$1:$I$1001, ,0)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 customers!$G$1:$G$1001,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12"/>
        <v>145.82</v>
      </c>
      <c r="N783" t="str">
        <f>IF(Orders[[#This Row],[Coffee Type]]="Rob", "Robusta", IF(Orders[[#This Row],[Coffee Type]]="Exc", "Excelsa", IF(Orders[[#This Row],[Coffee Type]]="Ara", "Arabica", IF(Orders[[#This Row],[Coffee Type]]="Lib", "Liberica", ""))))</f>
        <v>Liberica</v>
      </c>
      <c r="O783" t="str">
        <f>IF(Orders[[#This Row],[Roast Type]]="M", "Medium", IF(Orders[[#This Row],[Roast Type]]="L", "Light", IF(Orders[[#This Row],[Roast Type]]="D", "Dark", "")))</f>
        <v>Light</v>
      </c>
      <c r="P783" t="str">
        <f>_xlfn.XLOOKUP(Orders[[#This Row],[Customer ID]], customers!$A$1:$A$1001, customers!$I$1:$I$1001, ,0)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 customers!$G$1:$G$1001,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12"/>
        <v>26.73</v>
      </c>
      <c r="N784" t="str">
        <f>IF(Orders[[#This Row],[Coffee Type]]="Rob", "Robusta", IF(Orders[[#This Row],[Coffee Type]]="Exc", "Excelsa", IF(Orders[[#This Row],[Coffee Type]]="Ara", "Arabica", IF(Orders[[#This Row],[Coffee Type]]="Lib", "Liberica", ""))))</f>
        <v>Excelsa</v>
      </c>
      <c r="O784" t="str">
        <f>IF(Orders[[#This Row],[Roast Type]]="M", "Medium", IF(Orders[[#This Row],[Roast Type]]="L", "Light", IF(Orders[[#This Row],[Roast Type]]="D", "Dark", "")))</f>
        <v>Light</v>
      </c>
      <c r="P784" t="str">
        <f>_xlfn.XLOOKUP(Orders[[#This Row],[Customer ID]], customers!$A$1:$A$1001, customers!$I$1:$I$1001, ,0)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 customers!$G$1:$G$1001,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12"/>
        <v>43.650000000000006</v>
      </c>
      <c r="N785" t="str">
        <f>IF(Orders[[#This Row],[Coffee Type]]="Rob", "Robusta", IF(Orders[[#This Row],[Coffee Type]]="Exc", "Excelsa", IF(Orders[[#This Row],[Coffee Type]]="Ara", "Arabica", IF(Orders[[#This Row],[Coffee Type]]="Lib", "Liberica", ""))))</f>
        <v>Liberica</v>
      </c>
      <c r="O785" t="str">
        <f>IF(Orders[[#This Row],[Roast Type]]="M", "Medium", IF(Orders[[#This Row],[Roast Type]]="L", "Light", IF(Orders[[#This Row],[Roast Type]]="D", "Dark", "")))</f>
        <v>Medium</v>
      </c>
      <c r="P785" t="str">
        <f>_xlfn.XLOOKUP(Orders[[#This Row],[Customer ID]], customers!$A$1:$A$1001, customers!$I$1:$I$1001, ,0)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 customers!$G$1:$G$1001,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12"/>
        <v>31.7</v>
      </c>
      <c r="N786" t="str">
        <f>IF(Orders[[#This Row],[Coffee Type]]="Rob", "Robusta", IF(Orders[[#This Row],[Coffee Type]]="Exc", "Excelsa", IF(Orders[[#This Row],[Coffee Type]]="Ara", "Arabica", IF(Orders[[#This Row],[Coffee Type]]="Lib", "Liberica", ""))))</f>
        <v>Liberica</v>
      </c>
      <c r="O786" t="str">
        <f>IF(Orders[[#This Row],[Roast Type]]="M", "Medium", IF(Orders[[#This Row],[Roast Type]]="L", "Light", IF(Orders[[#This Row],[Roast Type]]="D", "Dark", "")))</f>
        <v>Light</v>
      </c>
      <c r="P786" t="str">
        <f>_xlfn.XLOOKUP(Orders[[#This Row],[Customer ID]], customers!$A$1:$A$1001, customers!$I$1:$I$1001, ,0)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 customers!$G$1:$G$1001,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12"/>
        <v>22.884999999999998</v>
      </c>
      <c r="N787" t="str">
        <f>IF(Orders[[#This Row],[Coffee Type]]="Rob", "Robusta", IF(Orders[[#This Row],[Coffee Type]]="Exc", "Excelsa", IF(Orders[[#This Row],[Coffee Type]]="Ara", "Arabica", IF(Orders[[#This Row],[Coffee Type]]="Lib", "Liberica", ""))))</f>
        <v>Arabica</v>
      </c>
      <c r="O787" t="str">
        <f>IF(Orders[[#This Row],[Roast Type]]="M", "Medium", IF(Orders[[#This Row],[Roast Type]]="L", "Light", IF(Orders[[#This Row],[Roast Type]]="D", "Dark", "")))</f>
        <v>Dark</v>
      </c>
      <c r="P787" t="str">
        <f>_xlfn.XLOOKUP(Orders[[#This Row],[Customer ID]], customers!$A$1:$A$1001, customers!$I$1:$I$1001, ,0)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 customers!$G$1:$G$1001,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12"/>
        <v>27.945</v>
      </c>
      <c r="N788" t="str">
        <f>IF(Orders[[#This Row],[Coffee Type]]="Rob", "Robusta", IF(Orders[[#This Row],[Coffee Type]]="Exc", "Excelsa", IF(Orders[[#This Row],[Coffee Type]]="Ara", "Arabica", IF(Orders[[#This Row],[Coffee Type]]="Lib", "Liberica", ""))))</f>
        <v>Excelsa</v>
      </c>
      <c r="O788" t="str">
        <f>IF(Orders[[#This Row],[Roast Type]]="M", "Medium", IF(Orders[[#This Row],[Roast Type]]="L", "Light", IF(Orders[[#This Row],[Roast Type]]="D", "Dark", "")))</f>
        <v>Dark</v>
      </c>
      <c r="P788" t="str">
        <f>_xlfn.XLOOKUP(Orders[[#This Row],[Customer ID]], customers!$A$1:$A$1001, customers!$I$1:$I$1001, ,0)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 customers!$G$1:$G$1001,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12"/>
        <v>82.5</v>
      </c>
      <c r="N789" t="str">
        <f>IF(Orders[[#This Row],[Coffee Type]]="Rob", "Robusta", IF(Orders[[#This Row],[Coffee Type]]="Exc", "Excelsa", IF(Orders[[#This Row],[Coffee Type]]="Ara", "Arabica", IF(Orders[[#This Row],[Coffee Type]]="Lib", "Liberica", ""))))</f>
        <v>Excelsa</v>
      </c>
      <c r="O789" t="str">
        <f>IF(Orders[[#This Row],[Roast Type]]="M", "Medium", IF(Orders[[#This Row],[Roast Type]]="L", "Light", IF(Orders[[#This Row],[Roast Type]]="D", "Dark", "")))</f>
        <v>Medium</v>
      </c>
      <c r="P789" t="str">
        <f>_xlfn.XLOOKUP(Orders[[#This Row],[Customer ID]], customers!$A$1:$A$1001, customers!$I$1:$I$1001, ,0)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 customers!$G$1:$G$1001,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12"/>
        <v>45.769999999999996</v>
      </c>
      <c r="N790" t="str">
        <f>IF(Orders[[#This Row],[Coffee Type]]="Rob", "Robusta", IF(Orders[[#This Row],[Coffee Type]]="Exc", "Excelsa", IF(Orders[[#This Row],[Coffee Type]]="Ara", "Arabica", IF(Orders[[#This Row],[Coffee Type]]="Lib", "Liberica", ""))))</f>
        <v>Robusta</v>
      </c>
      <c r="O790" t="str">
        <f>IF(Orders[[#This Row],[Roast Type]]="M", "Medium", IF(Orders[[#This Row],[Roast Type]]="L", "Light", IF(Orders[[#This Row],[Roast Type]]="D", "Dark", "")))</f>
        <v>Medium</v>
      </c>
      <c r="P790" t="str">
        <f>_xlfn.XLOOKUP(Orders[[#This Row],[Customer ID]], customers!$A$1:$A$1001, customers!$I$1:$I$1001, ,0)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 customers!$G$1:$G$1001,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12"/>
        <v>77.699999999999989</v>
      </c>
      <c r="N791" t="str">
        <f>IF(Orders[[#This Row],[Coffee Type]]="Rob", "Robusta", IF(Orders[[#This Row],[Coffee Type]]="Exc", "Excelsa", IF(Orders[[#This Row],[Coffee Type]]="Ara", "Arabica", IF(Orders[[#This Row],[Coffee Type]]="Lib", "Liberica", ""))))</f>
        <v>Arabica</v>
      </c>
      <c r="O791" t="str">
        <f>IF(Orders[[#This Row],[Roast Type]]="M", "Medium", IF(Orders[[#This Row],[Roast Type]]="L", "Light", IF(Orders[[#This Row],[Roast Type]]="D", "Dark", "")))</f>
        <v>Light</v>
      </c>
      <c r="P791" t="str">
        <f>_xlfn.XLOOKUP(Orders[[#This Row],[Customer ID]], customers!$A$1:$A$1001, customers!$I$1:$I$1001, ,0)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 customers!$G$1:$G$1001,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12"/>
        <v>23.31</v>
      </c>
      <c r="N792" t="str">
        <f>IF(Orders[[#This Row],[Coffee Type]]="Rob", "Robusta", IF(Orders[[#This Row],[Coffee Type]]="Exc", "Excelsa", IF(Orders[[#This Row],[Coffee Type]]="Ara", "Arabica", IF(Orders[[#This Row],[Coffee Type]]="Lib", "Liberica", ""))))</f>
        <v>Arabica</v>
      </c>
      <c r="O792" t="str">
        <f>IF(Orders[[#This Row],[Roast Type]]="M", "Medium", IF(Orders[[#This Row],[Roast Type]]="L", "Light", IF(Orders[[#This Row],[Roast Type]]="D", "Dark", "")))</f>
        <v>Light</v>
      </c>
      <c r="P792" t="str">
        <f>_xlfn.XLOOKUP(Orders[[#This Row],[Customer ID]], customers!$A$1:$A$1001, customers!$I$1:$I$1001, ,0)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 customers!$G$1:$G$1001,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12"/>
        <v>23.774999999999999</v>
      </c>
      <c r="N793" t="str">
        <f>IF(Orders[[#This Row],[Coffee Type]]="Rob", "Robusta", IF(Orders[[#This Row],[Coffee Type]]="Exc", "Excelsa", IF(Orders[[#This Row],[Coffee Type]]="Ara", "Arabica", IF(Orders[[#This Row],[Coffee Type]]="Lib", "Liberica", ""))))</f>
        <v>Liberica</v>
      </c>
      <c r="O793" t="str">
        <f>IF(Orders[[#This Row],[Roast Type]]="M", "Medium", IF(Orders[[#This Row],[Roast Type]]="L", "Light", IF(Orders[[#This Row],[Roast Type]]="D", "Dark", "")))</f>
        <v>Light</v>
      </c>
      <c r="P793" t="str">
        <f>_xlfn.XLOOKUP(Orders[[#This Row],[Customer ID]], customers!$A$1:$A$1001, customers!$I$1:$I$1001, ,0)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 customers!$G$1:$G$1001,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12"/>
        <v>52.38</v>
      </c>
      <c r="N794" t="str">
        <f>IF(Orders[[#This Row],[Coffee Type]]="Rob", "Robusta", IF(Orders[[#This Row],[Coffee Type]]="Exc", "Excelsa", IF(Orders[[#This Row],[Coffee Type]]="Ara", "Arabica", IF(Orders[[#This Row],[Coffee Type]]="Lib", "Liberica", ""))))</f>
        <v>Liberica</v>
      </c>
      <c r="O794" t="str">
        <f>IF(Orders[[#This Row],[Roast Type]]="M", "Medium", IF(Orders[[#This Row],[Roast Type]]="L", "Light", IF(Orders[[#This Row],[Roast Type]]="D", "Dark", "")))</f>
        <v>Medium</v>
      </c>
      <c r="P794" t="str">
        <f>_xlfn.XLOOKUP(Orders[[#This Row],[Customer ID]], customers!$A$1:$A$1001, customers!$I$1:$I$1001, ,0)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 customers!$G$1:$G$1001,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12"/>
        <v>17.924999999999997</v>
      </c>
      <c r="N795" t="str">
        <f>IF(Orders[[#This Row],[Coffee Type]]="Rob", "Robusta", IF(Orders[[#This Row],[Coffee Type]]="Exc", "Excelsa", IF(Orders[[#This Row],[Coffee Type]]="Ara", "Arabica", IF(Orders[[#This Row],[Coffee Type]]="Lib", "Liberica", ""))))</f>
        <v>Robusta</v>
      </c>
      <c r="O795" t="str">
        <f>IF(Orders[[#This Row],[Roast Type]]="M", "Medium", IF(Orders[[#This Row],[Roast Type]]="L", "Light", IF(Orders[[#This Row],[Roast Type]]="D", "Dark", "")))</f>
        <v>Light</v>
      </c>
      <c r="P795" t="str">
        <f>_xlfn.XLOOKUP(Orders[[#This Row],[Customer ID]], customers!$A$1:$A$1001, customers!$I$1:$I$1001, ,0)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 customers!$G$1:$G$1001,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12"/>
        <v>148.92499999999998</v>
      </c>
      <c r="N796" t="str">
        <f>IF(Orders[[#This Row],[Coffee Type]]="Rob", "Robusta", IF(Orders[[#This Row],[Coffee Type]]="Exc", "Excelsa", IF(Orders[[#This Row],[Coffee Type]]="Ara", "Arabica", IF(Orders[[#This Row],[Coffee Type]]="Lib", "Liberica", ""))))</f>
        <v>Arabica</v>
      </c>
      <c r="O796" t="str">
        <f>IF(Orders[[#This Row],[Roast Type]]="M", "Medium", IF(Orders[[#This Row],[Roast Type]]="L", "Light", IF(Orders[[#This Row],[Roast Type]]="D", "Dark", "")))</f>
        <v>Light</v>
      </c>
      <c r="P796" t="str">
        <f>_xlfn.XLOOKUP(Orders[[#This Row],[Customer ID]], customers!$A$1:$A$1001, customers!$I$1:$I$1001, ,0)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 customers!$G$1:$G$1001,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12"/>
        <v>28.679999999999996</v>
      </c>
      <c r="N797" t="str">
        <f>IF(Orders[[#This Row],[Coffee Type]]="Rob", "Robusta", IF(Orders[[#This Row],[Coffee Type]]="Exc", "Excelsa", IF(Orders[[#This Row],[Coffee Type]]="Ara", "Arabica", IF(Orders[[#This Row],[Coffee Type]]="Lib", "Liberica", ""))))</f>
        <v>Robusta</v>
      </c>
      <c r="O797" t="str">
        <f>IF(Orders[[#This Row],[Roast Type]]="M", "Medium", IF(Orders[[#This Row],[Roast Type]]="L", "Light", IF(Orders[[#This Row],[Roast Type]]="D", "Dark", "")))</f>
        <v>Light</v>
      </c>
      <c r="P797" t="str">
        <f>_xlfn.XLOOKUP(Orders[[#This Row],[Customer ID]], customers!$A$1:$A$1001, customers!$I$1:$I$1001, ,0)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 customers!$G$1:$G$1001,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12"/>
        <v>9.51</v>
      </c>
      <c r="N798" t="str">
        <f>IF(Orders[[#This Row],[Coffee Type]]="Rob", "Robusta", IF(Orders[[#This Row],[Coffee Type]]="Exc", "Excelsa", IF(Orders[[#This Row],[Coffee Type]]="Ara", "Arabica", IF(Orders[[#This Row],[Coffee Type]]="Lib", "Liberica", ""))))</f>
        <v>Liberica</v>
      </c>
      <c r="O798" t="str">
        <f>IF(Orders[[#This Row],[Roast Type]]="M", "Medium", IF(Orders[[#This Row],[Roast Type]]="L", "Light", IF(Orders[[#This Row],[Roast Type]]="D", "Dark", "")))</f>
        <v>Light</v>
      </c>
      <c r="P798" t="str">
        <f>_xlfn.XLOOKUP(Orders[[#This Row],[Customer ID]], customers!$A$1:$A$1001, customers!$I$1:$I$1001, ,0)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 customers!$G$1:$G$1001,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12"/>
        <v>31.08</v>
      </c>
      <c r="N799" t="str">
        <f>IF(Orders[[#This Row],[Coffee Type]]="Rob", "Robusta", IF(Orders[[#This Row],[Coffee Type]]="Exc", "Excelsa", IF(Orders[[#This Row],[Coffee Type]]="Ara", "Arabica", IF(Orders[[#This Row],[Coffee Type]]="Lib", "Liberica", ""))))</f>
        <v>Arabica</v>
      </c>
      <c r="O799" t="str">
        <f>IF(Orders[[#This Row],[Roast Type]]="M", "Medium", IF(Orders[[#This Row],[Roast Type]]="L", "Light", IF(Orders[[#This Row],[Roast Type]]="D", "Dark", "")))</f>
        <v>Light</v>
      </c>
      <c r="P799" t="str">
        <f>_xlfn.XLOOKUP(Orders[[#This Row],[Customer ID]], customers!$A$1:$A$1001, customers!$I$1:$I$1001, ,0)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 customers!$G$1:$G$1001,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12"/>
        <v>8.0549999999999997</v>
      </c>
      <c r="N800" t="str">
        <f>IF(Orders[[#This Row],[Coffee Type]]="Rob", "Robusta", IF(Orders[[#This Row],[Coffee Type]]="Exc", "Excelsa", IF(Orders[[#This Row],[Coffee Type]]="Ara", "Arabica", IF(Orders[[#This Row],[Coffee Type]]="Lib", "Liberica", ""))))</f>
        <v>Robusta</v>
      </c>
      <c r="O800" t="str">
        <f>IF(Orders[[#This Row],[Roast Type]]="M", "Medium", IF(Orders[[#This Row],[Roast Type]]="L", "Light", IF(Orders[[#This Row],[Roast Type]]="D", "Dark", "")))</f>
        <v>Dark</v>
      </c>
      <c r="P800" t="str">
        <f>_xlfn.XLOOKUP(Orders[[#This Row],[Customer ID]], customers!$A$1:$A$1001, customers!$I$1:$I$1001, ,0)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 customers!$G$1:$G$1001,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12"/>
        <v>36.450000000000003</v>
      </c>
      <c r="N801" t="str">
        <f>IF(Orders[[#This Row],[Coffee Type]]="Rob", "Robusta", IF(Orders[[#This Row],[Coffee Type]]="Exc", "Excelsa", IF(Orders[[#This Row],[Coffee Type]]="Ara", "Arabica", IF(Orders[[#This Row],[Coffee Type]]="Lib", "Liberica", ""))))</f>
        <v>Excelsa</v>
      </c>
      <c r="O801" t="str">
        <f>IF(Orders[[#This Row],[Roast Type]]="M", "Medium", IF(Orders[[#This Row],[Roast Type]]="L", "Light", IF(Orders[[#This Row],[Roast Type]]="D", "Dark", "")))</f>
        <v>Dark</v>
      </c>
      <c r="P801" t="str">
        <f>_xlfn.XLOOKUP(Orders[[#This Row],[Customer ID]], customers!$A$1:$A$1001, customers!$I$1:$I$1001, ,0)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 customers!$G$1:$G$1001,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12"/>
        <v>16.11</v>
      </c>
      <c r="N802" t="str">
        <f>IF(Orders[[#This Row],[Coffee Type]]="Rob", "Robusta", IF(Orders[[#This Row],[Coffee Type]]="Exc", "Excelsa", IF(Orders[[#This Row],[Coffee Type]]="Ara", "Arabica", IF(Orders[[#This Row],[Coffee Type]]="Lib", "Liberica", ""))))</f>
        <v>Robusta</v>
      </c>
      <c r="O802" t="str">
        <f>IF(Orders[[#This Row],[Roast Type]]="M", "Medium", IF(Orders[[#This Row],[Roast Type]]="L", "Light", IF(Orders[[#This Row],[Roast Type]]="D", "Dark", "")))</f>
        <v>Dark</v>
      </c>
      <c r="P802" t="str">
        <f>_xlfn.XLOOKUP(Orders[[#This Row],[Customer ID]], customers!$A$1:$A$1001, customers!$I$1:$I$1001, ,0)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 customers!$G$1:$G$1001,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12"/>
        <v>41.169999999999995</v>
      </c>
      <c r="N803" t="str">
        <f>IF(Orders[[#This Row],[Coffee Type]]="Rob", "Robusta", IF(Orders[[#This Row],[Coffee Type]]="Exc", "Excelsa", IF(Orders[[#This Row],[Coffee Type]]="Ara", "Arabica", IF(Orders[[#This Row],[Coffee Type]]="Lib", "Liberica", ""))))</f>
        <v>Robusta</v>
      </c>
      <c r="O803" t="str">
        <f>IF(Orders[[#This Row],[Roast Type]]="M", "Medium", IF(Orders[[#This Row],[Roast Type]]="L", "Light", IF(Orders[[#This Row],[Roast Type]]="D", "Dark", "")))</f>
        <v>Dark</v>
      </c>
      <c r="P803" t="str">
        <f>_xlfn.XLOOKUP(Orders[[#This Row],[Customer ID]], customers!$A$1:$A$1001, customers!$I$1:$I$1001, ,0)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 customers!$G$1:$G$1001,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12"/>
        <v>10.739999999999998</v>
      </c>
      <c r="N804" t="str">
        <f>IF(Orders[[#This Row],[Coffee Type]]="Rob", "Robusta", IF(Orders[[#This Row],[Coffee Type]]="Exc", "Excelsa", IF(Orders[[#This Row],[Coffee Type]]="Ara", "Arabica", IF(Orders[[#This Row],[Coffee Type]]="Lib", "Liberica", ""))))</f>
        <v>Robusta</v>
      </c>
      <c r="O804" t="str">
        <f>IF(Orders[[#This Row],[Roast Type]]="M", "Medium", IF(Orders[[#This Row],[Roast Type]]="L", "Light", IF(Orders[[#This Row],[Roast Type]]="D", "Dark", "")))</f>
        <v>Dark</v>
      </c>
      <c r="P804" t="str">
        <f>_xlfn.XLOOKUP(Orders[[#This Row],[Customer ID]], customers!$A$1:$A$1001, customers!$I$1:$I$1001, ,0)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 customers!$G$1:$G$1001,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12"/>
        <v>126.49999999999999</v>
      </c>
      <c r="N805" t="str">
        <f>IF(Orders[[#This Row],[Coffee Type]]="Rob", "Robusta", IF(Orders[[#This Row],[Coffee Type]]="Exc", "Excelsa", IF(Orders[[#This Row],[Coffee Type]]="Ara", "Arabica", IF(Orders[[#This Row],[Coffee Type]]="Lib", "Liberica", ""))))</f>
        <v>Excelsa</v>
      </c>
      <c r="O805" t="str">
        <f>IF(Orders[[#This Row],[Roast Type]]="M", "Medium", IF(Orders[[#This Row],[Roast Type]]="L", "Light", IF(Orders[[#This Row],[Roast Type]]="D", "Dark", "")))</f>
        <v>Medium</v>
      </c>
      <c r="P805" t="str">
        <f>_xlfn.XLOOKUP(Orders[[#This Row],[Customer ID]], customers!$A$1:$A$1001, customers!$I$1:$I$1001, ,0)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 customers!$G$1:$G$1001,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12"/>
        <v>23.9</v>
      </c>
      <c r="N806" t="str">
        <f>IF(Orders[[#This Row],[Coffee Type]]="Rob", "Robusta", IF(Orders[[#This Row],[Coffee Type]]="Exc", "Excelsa", IF(Orders[[#This Row],[Coffee Type]]="Ara", "Arabica", IF(Orders[[#This Row],[Coffee Type]]="Lib", "Liberica", ""))))</f>
        <v>Robusta</v>
      </c>
      <c r="O806" t="str">
        <f>IF(Orders[[#This Row],[Roast Type]]="M", "Medium", IF(Orders[[#This Row],[Roast Type]]="L", "Light", IF(Orders[[#This Row],[Roast Type]]="D", "Dark", "")))</f>
        <v>Light</v>
      </c>
      <c r="P806" t="str">
        <f>_xlfn.XLOOKUP(Orders[[#This Row],[Customer ID]], customers!$A$1:$A$1001, customers!$I$1:$I$1001, ,0)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 customers!$G$1:$G$1001,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12"/>
        <v>5.97</v>
      </c>
      <c r="N807" t="str">
        <f>IF(Orders[[#This Row],[Coffee Type]]="Rob", "Robusta", IF(Orders[[#This Row],[Coffee Type]]="Exc", "Excelsa", IF(Orders[[#This Row],[Coffee Type]]="Ara", "Arabica", IF(Orders[[#This Row],[Coffee Type]]="Lib", "Liberica", ""))))</f>
        <v>Robusta</v>
      </c>
      <c r="O807" t="str">
        <f>IF(Orders[[#This Row],[Roast Type]]="M", "Medium", IF(Orders[[#This Row],[Roast Type]]="L", "Light", IF(Orders[[#This Row],[Roast Type]]="D", "Dark", "")))</f>
        <v>Medium</v>
      </c>
      <c r="P807" t="str">
        <f>_xlfn.XLOOKUP(Orders[[#This Row],[Customer ID]], customers!$A$1:$A$1001, customers!$I$1:$I$1001, ,0)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 customers!$G$1:$G$1001,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12"/>
        <v>7.77</v>
      </c>
      <c r="N808" t="str">
        <f>IF(Orders[[#This Row],[Coffee Type]]="Rob", "Robusta", IF(Orders[[#This Row],[Coffee Type]]="Exc", "Excelsa", IF(Orders[[#This Row],[Coffee Type]]="Ara", "Arabica", IF(Orders[[#This Row],[Coffee Type]]="Lib", "Liberica", ""))))</f>
        <v>Liberica</v>
      </c>
      <c r="O808" t="str">
        <f>IF(Orders[[#This Row],[Roast Type]]="M", "Medium", IF(Orders[[#This Row],[Roast Type]]="L", "Light", IF(Orders[[#This Row],[Roast Type]]="D", "Dark", "")))</f>
        <v>Dark</v>
      </c>
      <c r="P808" t="str">
        <f>_xlfn.XLOOKUP(Orders[[#This Row],[Customer ID]], customers!$A$1:$A$1001, customers!$I$1:$I$1001, ,0)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 customers!$G$1:$G$1001,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12"/>
        <v>23.31</v>
      </c>
      <c r="N809" t="str">
        <f>IF(Orders[[#This Row],[Coffee Type]]="Rob", "Robusta", IF(Orders[[#This Row],[Coffee Type]]="Exc", "Excelsa", IF(Orders[[#This Row],[Coffee Type]]="Ara", "Arabica", IF(Orders[[#This Row],[Coffee Type]]="Lib", "Liberica", ""))))</f>
        <v>Liberica</v>
      </c>
      <c r="O809" t="str">
        <f>IF(Orders[[#This Row],[Roast Type]]="M", "Medium", IF(Orders[[#This Row],[Roast Type]]="L", "Light", IF(Orders[[#This Row],[Roast Type]]="D", "Dark", "")))</f>
        <v>Dark</v>
      </c>
      <c r="P809" t="str">
        <f>_xlfn.XLOOKUP(Orders[[#This Row],[Customer ID]], customers!$A$1:$A$1001, customers!$I$1:$I$1001, ,0)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 customers!$G$1:$G$1001,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12"/>
        <v>137.42499999999998</v>
      </c>
      <c r="N810" t="str">
        <f>IF(Orders[[#This Row],[Coffee Type]]="Rob", "Robusta", IF(Orders[[#This Row],[Coffee Type]]="Exc", "Excelsa", IF(Orders[[#This Row],[Coffee Type]]="Ara", "Arabica", IF(Orders[[#This Row],[Coffee Type]]="Lib", "Liberica", ""))))</f>
        <v>Robusta</v>
      </c>
      <c r="O810" t="str">
        <f>IF(Orders[[#This Row],[Roast Type]]="M", "Medium", IF(Orders[[#This Row],[Roast Type]]="L", "Light", IF(Orders[[#This Row],[Roast Type]]="D", "Dark", "")))</f>
        <v>Light</v>
      </c>
      <c r="P810" t="str">
        <f>_xlfn.XLOOKUP(Orders[[#This Row],[Customer ID]], customers!$A$1:$A$1001, customers!$I$1:$I$1001, ,0)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 customers!$G$1:$G$1001,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12"/>
        <v>8.0549999999999997</v>
      </c>
      <c r="N811" t="str">
        <f>IF(Orders[[#This Row],[Coffee Type]]="Rob", "Robusta", IF(Orders[[#This Row],[Coffee Type]]="Exc", "Excelsa", IF(Orders[[#This Row],[Coffee Type]]="Ara", "Arabica", IF(Orders[[#This Row],[Coffee Type]]="Lib", "Liberica", ""))))</f>
        <v>Robusta</v>
      </c>
      <c r="O811" t="str">
        <f>IF(Orders[[#This Row],[Roast Type]]="M", "Medium", IF(Orders[[#This Row],[Roast Type]]="L", "Light", IF(Orders[[#This Row],[Roast Type]]="D", "Dark", "")))</f>
        <v>Dark</v>
      </c>
      <c r="P811" t="str">
        <f>_xlfn.XLOOKUP(Orders[[#This Row],[Customer ID]], customers!$A$1:$A$1001, customers!$I$1:$I$1001, ,0)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 customers!$G$1:$G$1001,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12"/>
        <v>28.53</v>
      </c>
      <c r="N812" t="str">
        <f>IF(Orders[[#This Row],[Coffee Type]]="Rob", "Robusta", IF(Orders[[#This Row],[Coffee Type]]="Exc", "Excelsa", IF(Orders[[#This Row],[Coffee Type]]="Ara", "Arabica", IF(Orders[[#This Row],[Coffee Type]]="Lib", "Liberica", ""))))</f>
        <v>Liberica</v>
      </c>
      <c r="O812" t="str">
        <f>IF(Orders[[#This Row],[Roast Type]]="M", "Medium", IF(Orders[[#This Row],[Roast Type]]="L", "Light", IF(Orders[[#This Row],[Roast Type]]="D", "Dark", "")))</f>
        <v>Light</v>
      </c>
      <c r="P812" t="str">
        <f>_xlfn.XLOOKUP(Orders[[#This Row],[Customer ID]], customers!$A$1:$A$1001, customers!$I$1:$I$1001, ,0)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 customers!$G$1:$G$1001,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12"/>
        <v>67.5</v>
      </c>
      <c r="N813" t="str">
        <f>IF(Orders[[#This Row],[Coffee Type]]="Rob", "Robusta", IF(Orders[[#This Row],[Coffee Type]]="Exc", "Excelsa", IF(Orders[[#This Row],[Coffee Type]]="Ara", "Arabica", IF(Orders[[#This Row],[Coffee Type]]="Lib", "Liberica", ""))))</f>
        <v>Arabica</v>
      </c>
      <c r="O813" t="str">
        <f>IF(Orders[[#This Row],[Roast Type]]="M", "Medium", IF(Orders[[#This Row],[Roast Type]]="L", "Light", IF(Orders[[#This Row],[Roast Type]]="D", "Dark", "")))</f>
        <v>Medium</v>
      </c>
      <c r="P813" t="str">
        <f>_xlfn.XLOOKUP(Orders[[#This Row],[Customer ID]], customers!$A$1:$A$1001, customers!$I$1:$I$1001, ,0)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 customers!$G$1:$G$1001,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12"/>
        <v>178.70999999999998</v>
      </c>
      <c r="N814" t="str">
        <f>IF(Orders[[#This Row],[Coffee Type]]="Rob", "Robusta", IF(Orders[[#This Row],[Coffee Type]]="Exc", "Excelsa", IF(Orders[[#This Row],[Coffee Type]]="Ara", "Arabica", IF(Orders[[#This Row],[Coffee Type]]="Lib", "Liberica", ""))))</f>
        <v>Liberica</v>
      </c>
      <c r="O814" t="str">
        <f>IF(Orders[[#This Row],[Roast Type]]="M", "Medium", IF(Orders[[#This Row],[Roast Type]]="L", "Light", IF(Orders[[#This Row],[Roast Type]]="D", "Dark", "")))</f>
        <v>Dark</v>
      </c>
      <c r="P814" t="str">
        <f>_xlfn.XLOOKUP(Orders[[#This Row],[Customer ID]], customers!$A$1:$A$1001, customers!$I$1:$I$1001, ,0)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 customers!$G$1:$G$1001,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12"/>
        <v>31.624999999999996</v>
      </c>
      <c r="N815" t="str">
        <f>IF(Orders[[#This Row],[Coffee Type]]="Rob", "Robusta", IF(Orders[[#This Row],[Coffee Type]]="Exc", "Excelsa", IF(Orders[[#This Row],[Coffee Type]]="Ara", "Arabica", IF(Orders[[#This Row],[Coffee Type]]="Lib", "Liberica", ""))))</f>
        <v>Excelsa</v>
      </c>
      <c r="O815" t="str">
        <f>IF(Orders[[#This Row],[Roast Type]]="M", "Medium", IF(Orders[[#This Row],[Roast Type]]="L", "Light", IF(Orders[[#This Row],[Roast Type]]="D", "Dark", "")))</f>
        <v>Medium</v>
      </c>
      <c r="P815" t="str">
        <f>_xlfn.XLOOKUP(Orders[[#This Row],[Customer ID]], customers!$A$1:$A$1001, customers!$I$1:$I$1001, ,0)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 customers!$G$1:$G$1001,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12"/>
        <v>8.91</v>
      </c>
      <c r="N816" t="str">
        <f>IF(Orders[[#This Row],[Coffee Type]]="Rob", "Robusta", IF(Orders[[#This Row],[Coffee Type]]="Exc", "Excelsa", IF(Orders[[#This Row],[Coffee Type]]="Ara", "Arabica", IF(Orders[[#This Row],[Coffee Type]]="Lib", "Liberica", ""))))</f>
        <v>Excelsa</v>
      </c>
      <c r="O816" t="str">
        <f>IF(Orders[[#This Row],[Roast Type]]="M", "Medium", IF(Orders[[#This Row],[Roast Type]]="L", "Light", IF(Orders[[#This Row],[Roast Type]]="D", "Dark", "")))</f>
        <v>Light</v>
      </c>
      <c r="P816" t="str">
        <f>_xlfn.XLOOKUP(Orders[[#This Row],[Customer ID]], customers!$A$1:$A$1001, customers!$I$1:$I$1001, ,0)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 customers!$G$1:$G$1001,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12"/>
        <v>35.82</v>
      </c>
      <c r="N817" t="str">
        <f>IF(Orders[[#This Row],[Coffee Type]]="Rob", "Robusta", IF(Orders[[#This Row],[Coffee Type]]="Exc", "Excelsa", IF(Orders[[#This Row],[Coffee Type]]="Ara", "Arabica", IF(Orders[[#This Row],[Coffee Type]]="Lib", "Liberica", ""))))</f>
        <v>Robusta</v>
      </c>
      <c r="O817" t="str">
        <f>IF(Orders[[#This Row],[Roast Type]]="M", "Medium", IF(Orders[[#This Row],[Roast Type]]="L", "Light", IF(Orders[[#This Row],[Roast Type]]="D", "Dark", "")))</f>
        <v>Medium</v>
      </c>
      <c r="P817" t="str">
        <f>_xlfn.XLOOKUP(Orders[[#This Row],[Customer ID]], customers!$A$1:$A$1001, customers!$I$1:$I$1001, ,0)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 customers!$G$1:$G$1001,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12"/>
        <v>38.04</v>
      </c>
      <c r="N818" t="str">
        <f>IF(Orders[[#This Row],[Coffee Type]]="Rob", "Robusta", IF(Orders[[#This Row],[Coffee Type]]="Exc", "Excelsa", IF(Orders[[#This Row],[Coffee Type]]="Ara", "Arabica", IF(Orders[[#This Row],[Coffee Type]]="Lib", "Liberica", ""))))</f>
        <v>Liberica</v>
      </c>
      <c r="O818" t="str">
        <f>IF(Orders[[#This Row],[Roast Type]]="M", "Medium", IF(Orders[[#This Row],[Roast Type]]="L", "Light", IF(Orders[[#This Row],[Roast Type]]="D", "Dark", "")))</f>
        <v>Light</v>
      </c>
      <c r="P818" t="str">
        <f>_xlfn.XLOOKUP(Orders[[#This Row],[Customer ID]], customers!$A$1:$A$1001, customers!$I$1:$I$1001, ,0)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 customers!$G$1:$G$1001,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12"/>
        <v>15.54</v>
      </c>
      <c r="N819" t="str">
        <f>IF(Orders[[#This Row],[Coffee Type]]="Rob", "Robusta", IF(Orders[[#This Row],[Coffee Type]]="Exc", "Excelsa", IF(Orders[[#This Row],[Coffee Type]]="Ara", "Arabica", IF(Orders[[#This Row],[Coffee Type]]="Lib", "Liberica", ""))))</f>
        <v>Liberica</v>
      </c>
      <c r="O819" t="str">
        <f>IF(Orders[[#This Row],[Roast Type]]="M", "Medium", IF(Orders[[#This Row],[Roast Type]]="L", "Light", IF(Orders[[#This Row],[Roast Type]]="D", "Dark", "")))</f>
        <v>Dark</v>
      </c>
      <c r="P819" t="str">
        <f>_xlfn.XLOOKUP(Orders[[#This Row],[Customer ID]], customers!$A$1:$A$1001, customers!$I$1:$I$1001, ,0)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 customers!$G$1:$G$1001,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12"/>
        <v>79.25</v>
      </c>
      <c r="N820" t="str">
        <f>IF(Orders[[#This Row],[Coffee Type]]="Rob", "Robusta", IF(Orders[[#This Row],[Coffee Type]]="Exc", "Excelsa", IF(Orders[[#This Row],[Coffee Type]]="Ara", "Arabica", IF(Orders[[#This Row],[Coffee Type]]="Lib", "Liberica", ""))))</f>
        <v>Liberica</v>
      </c>
      <c r="O820" t="str">
        <f>IF(Orders[[#This Row],[Roast Type]]="M", "Medium", IF(Orders[[#This Row],[Roast Type]]="L", "Light", IF(Orders[[#This Row],[Roast Type]]="D", "Dark", "")))</f>
        <v>Light</v>
      </c>
      <c r="P820" t="str">
        <f>_xlfn.XLOOKUP(Orders[[#This Row],[Customer ID]], customers!$A$1:$A$1001, customers!$I$1:$I$1001, ,0)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 customers!$G$1:$G$1001,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12"/>
        <v>4.7549999999999999</v>
      </c>
      <c r="N821" t="str">
        <f>IF(Orders[[#This Row],[Coffee Type]]="Rob", "Robusta", IF(Orders[[#This Row],[Coffee Type]]="Exc", "Excelsa", IF(Orders[[#This Row],[Coffee Type]]="Ara", "Arabica", IF(Orders[[#This Row],[Coffee Type]]="Lib", "Liberica", ""))))</f>
        <v>Liberica</v>
      </c>
      <c r="O821" t="str">
        <f>IF(Orders[[#This Row],[Roast Type]]="M", "Medium", IF(Orders[[#This Row],[Roast Type]]="L", "Light", IF(Orders[[#This Row],[Roast Type]]="D", "Dark", "")))</f>
        <v>Light</v>
      </c>
      <c r="P821" t="str">
        <f>_xlfn.XLOOKUP(Orders[[#This Row],[Customer ID]], customers!$A$1:$A$1001, customers!$I$1:$I$1001, ,0)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 customers!$G$1:$G$1001,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12"/>
        <v>55</v>
      </c>
      <c r="N822" t="str">
        <f>IF(Orders[[#This Row],[Coffee Type]]="Rob", "Robusta", IF(Orders[[#This Row],[Coffee Type]]="Exc", "Excelsa", IF(Orders[[#This Row],[Coffee Type]]="Ara", "Arabica", IF(Orders[[#This Row],[Coffee Type]]="Lib", "Liberica", ""))))</f>
        <v>Excelsa</v>
      </c>
      <c r="O822" t="str">
        <f>IF(Orders[[#This Row],[Roast Type]]="M", "Medium", IF(Orders[[#This Row],[Roast Type]]="L", "Light", IF(Orders[[#This Row],[Roast Type]]="D", "Dark", "")))</f>
        <v>Medium</v>
      </c>
      <c r="P822" t="str">
        <f>_xlfn.XLOOKUP(Orders[[#This Row],[Customer ID]], customers!$A$1:$A$1001, customers!$I$1:$I$1001, ,0)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 customers!$G$1:$G$1001,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12"/>
        <v>26.849999999999994</v>
      </c>
      <c r="N823" t="str">
        <f>IF(Orders[[#This Row],[Coffee Type]]="Rob", "Robusta", IF(Orders[[#This Row],[Coffee Type]]="Exc", "Excelsa", IF(Orders[[#This Row],[Coffee Type]]="Ara", "Arabica", IF(Orders[[#This Row],[Coffee Type]]="Lib", "Liberica", ""))))</f>
        <v>Robusta</v>
      </c>
      <c r="O823" t="str">
        <f>IF(Orders[[#This Row],[Roast Type]]="M", "Medium", IF(Orders[[#This Row],[Roast Type]]="L", "Light", IF(Orders[[#This Row],[Roast Type]]="D", "Dark", "")))</f>
        <v>Dark</v>
      </c>
      <c r="P823" t="str">
        <f>_xlfn.XLOOKUP(Orders[[#This Row],[Customer ID]], customers!$A$1:$A$1001, customers!$I$1:$I$1001, ,0)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 customers!$G$1:$G$1001,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12"/>
        <v>136.61999999999998</v>
      </c>
      <c r="N824" t="str">
        <f>IF(Orders[[#This Row],[Coffee Type]]="Rob", "Robusta", IF(Orders[[#This Row],[Coffee Type]]="Exc", "Excelsa", IF(Orders[[#This Row],[Coffee Type]]="Ara", "Arabica", IF(Orders[[#This Row],[Coffee Type]]="Lib", "Liberica", ""))))</f>
        <v>Excelsa</v>
      </c>
      <c r="O824" t="str">
        <f>IF(Orders[[#This Row],[Roast Type]]="M", "Medium", IF(Orders[[#This Row],[Roast Type]]="L", "Light", IF(Orders[[#This Row],[Roast Type]]="D", "Dark", "")))</f>
        <v>Light</v>
      </c>
      <c r="P824" t="str">
        <f>_xlfn.XLOOKUP(Orders[[#This Row],[Customer ID]], customers!$A$1:$A$1001, customers!$I$1:$I$1001, ,0)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 customers!$G$1:$G$1001,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12"/>
        <v>47.55</v>
      </c>
      <c r="N825" t="str">
        <f>IF(Orders[[#This Row],[Coffee Type]]="Rob", "Robusta", IF(Orders[[#This Row],[Coffee Type]]="Exc", "Excelsa", IF(Orders[[#This Row],[Coffee Type]]="Ara", "Arabica", IF(Orders[[#This Row],[Coffee Type]]="Lib", "Liberica", ""))))</f>
        <v>Liberica</v>
      </c>
      <c r="O825" t="str">
        <f>IF(Orders[[#This Row],[Roast Type]]="M", "Medium", IF(Orders[[#This Row],[Roast Type]]="L", "Light", IF(Orders[[#This Row],[Roast Type]]="D", "Dark", "")))</f>
        <v>Light</v>
      </c>
      <c r="P825" t="str">
        <f>_xlfn.XLOOKUP(Orders[[#This Row],[Customer ID]], customers!$A$1:$A$1001, customers!$I$1:$I$1001, ,0)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 customers!$G$1:$G$1001,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12"/>
        <v>16.875</v>
      </c>
      <c r="N826" t="str">
        <f>IF(Orders[[#This Row],[Coffee Type]]="Rob", "Robusta", IF(Orders[[#This Row],[Coffee Type]]="Exc", "Excelsa", IF(Orders[[#This Row],[Coffee Type]]="Ara", "Arabica", IF(Orders[[#This Row],[Coffee Type]]="Lib", "Liberica", ""))))</f>
        <v>Arabica</v>
      </c>
      <c r="O826" t="str">
        <f>IF(Orders[[#This Row],[Roast Type]]="M", "Medium", IF(Orders[[#This Row],[Roast Type]]="L", "Light", IF(Orders[[#This Row],[Roast Type]]="D", "Dark", "")))</f>
        <v>Medium</v>
      </c>
      <c r="P826" t="str">
        <f>_xlfn.XLOOKUP(Orders[[#This Row],[Customer ID]], customers!$A$1:$A$1001, customers!$I$1:$I$1001, ,0)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 customers!$G$1:$G$1001,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12"/>
        <v>29.849999999999998</v>
      </c>
      <c r="N827" t="str">
        <f>IF(Orders[[#This Row],[Coffee Type]]="Rob", "Robusta", IF(Orders[[#This Row],[Coffee Type]]="Exc", "Excelsa", IF(Orders[[#This Row],[Coffee Type]]="Ara", "Arabica", IF(Orders[[#This Row],[Coffee Type]]="Lib", "Liberica", ""))))</f>
        <v>Arabica</v>
      </c>
      <c r="O827" t="str">
        <f>IF(Orders[[#This Row],[Roast Type]]="M", "Medium", IF(Orders[[#This Row],[Roast Type]]="L", "Light", IF(Orders[[#This Row],[Roast Type]]="D", "Dark", "")))</f>
        <v>Dark</v>
      </c>
      <c r="P827" t="str">
        <f>_xlfn.XLOOKUP(Orders[[#This Row],[Customer ID]], customers!$A$1:$A$1001, customers!$I$1:$I$1001, ,0)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 customers!$G$1:$G$1001,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12"/>
        <v>41.25</v>
      </c>
      <c r="N828" t="str">
        <f>IF(Orders[[#This Row],[Coffee Type]]="Rob", "Robusta", IF(Orders[[#This Row],[Coffee Type]]="Exc", "Excelsa", IF(Orders[[#This Row],[Coffee Type]]="Ara", "Arabica", IF(Orders[[#This Row],[Coffee Type]]="Lib", "Liberica", ""))))</f>
        <v>Excelsa</v>
      </c>
      <c r="O828" t="str">
        <f>IF(Orders[[#This Row],[Roast Type]]="M", "Medium", IF(Orders[[#This Row],[Roast Type]]="L", "Light", IF(Orders[[#This Row],[Roast Type]]="D", "Dark", "")))</f>
        <v>Medium</v>
      </c>
      <c r="P828" t="str">
        <f>_xlfn.XLOOKUP(Orders[[#This Row],[Customer ID]], customers!$A$1:$A$1001, customers!$I$1:$I$1001, ,0)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 customers!$G$1:$G$1001,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12"/>
        <v>20.625</v>
      </c>
      <c r="N829" t="str">
        <f>IF(Orders[[#This Row],[Coffee Type]]="Rob", "Robusta", IF(Orders[[#This Row],[Coffee Type]]="Exc", "Excelsa", IF(Orders[[#This Row],[Coffee Type]]="Ara", "Arabica", IF(Orders[[#This Row],[Coffee Type]]="Lib", "Liberica", ""))))</f>
        <v>Excelsa</v>
      </c>
      <c r="O829" t="str">
        <f>IF(Orders[[#This Row],[Roast Type]]="M", "Medium", IF(Orders[[#This Row],[Roast Type]]="L", "Light", IF(Orders[[#This Row],[Roast Type]]="D", "Dark", "")))</f>
        <v>Medium</v>
      </c>
      <c r="P829" t="str">
        <f>_xlfn.XLOOKUP(Orders[[#This Row],[Customer ID]], customers!$A$1:$A$1001, customers!$I$1:$I$1001, ,0)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 customers!$G$1:$G$1001,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12"/>
        <v>137.31</v>
      </c>
      <c r="N830" t="str">
        <f>IF(Orders[[#This Row],[Coffee Type]]="Rob", "Robusta", IF(Orders[[#This Row],[Coffee Type]]="Exc", "Excelsa", IF(Orders[[#This Row],[Coffee Type]]="Ara", "Arabica", IF(Orders[[#This Row],[Coffee Type]]="Lib", "Liberica", ""))))</f>
        <v>Arabica</v>
      </c>
      <c r="O830" t="str">
        <f>IF(Orders[[#This Row],[Roast Type]]="M", "Medium", IF(Orders[[#This Row],[Roast Type]]="L", "Light", IF(Orders[[#This Row],[Roast Type]]="D", "Dark", "")))</f>
        <v>Dark</v>
      </c>
      <c r="P830" t="str">
        <f>_xlfn.XLOOKUP(Orders[[#This Row],[Customer ID]], customers!$A$1:$A$1001, customers!$I$1:$I$1001, ,0)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 customers!$G$1:$G$1001,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12"/>
        <v>2.9849999999999999</v>
      </c>
      <c r="N831" t="str">
        <f>IF(Orders[[#This Row],[Coffee Type]]="Rob", "Robusta", IF(Orders[[#This Row],[Coffee Type]]="Exc", "Excelsa", IF(Orders[[#This Row],[Coffee Type]]="Ara", "Arabica", IF(Orders[[#This Row],[Coffee Type]]="Lib", "Liberica", ""))))</f>
        <v>Arabica</v>
      </c>
      <c r="O831" t="str">
        <f>IF(Orders[[#This Row],[Roast Type]]="M", "Medium", IF(Orders[[#This Row],[Roast Type]]="L", "Light", IF(Orders[[#This Row],[Roast Type]]="D", "Dark", "")))</f>
        <v>Dark</v>
      </c>
      <c r="P831" t="str">
        <f>_xlfn.XLOOKUP(Orders[[#This Row],[Customer ID]], customers!$A$1:$A$1001, customers!$I$1:$I$1001, ,0)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 customers!$G$1:$G$1001,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12"/>
        <v>27.5</v>
      </c>
      <c r="N832" t="str">
        <f>IF(Orders[[#This Row],[Coffee Type]]="Rob", "Robusta", IF(Orders[[#This Row],[Coffee Type]]="Exc", "Excelsa", IF(Orders[[#This Row],[Coffee Type]]="Ara", "Arabica", IF(Orders[[#This Row],[Coffee Type]]="Lib", "Liberica", ""))))</f>
        <v>Excelsa</v>
      </c>
      <c r="O832" t="str">
        <f>IF(Orders[[#This Row],[Roast Type]]="M", "Medium", IF(Orders[[#This Row],[Roast Type]]="L", "Light", IF(Orders[[#This Row],[Roast Type]]="D", "Dark", "")))</f>
        <v>Medium</v>
      </c>
      <c r="P832" t="str">
        <f>_xlfn.XLOOKUP(Orders[[#This Row],[Customer ID]], customers!$A$1:$A$1001, customers!$I$1:$I$1001, ,0)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 customers!$G$1:$G$1001,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12"/>
        <v>5.97</v>
      </c>
      <c r="N833" t="str">
        <f>IF(Orders[[#This Row],[Coffee Type]]="Rob", "Robusta", IF(Orders[[#This Row],[Coffee Type]]="Exc", "Excelsa", IF(Orders[[#This Row],[Coffee Type]]="Ara", "Arabica", IF(Orders[[#This Row],[Coffee Type]]="Lib", "Liberica", ""))))</f>
        <v>Arabica</v>
      </c>
      <c r="O833" t="str">
        <f>IF(Orders[[#This Row],[Roast Type]]="M", "Medium", IF(Orders[[#This Row],[Roast Type]]="L", "Light", IF(Orders[[#This Row],[Roast Type]]="D", "Dark", "")))</f>
        <v>Dark</v>
      </c>
      <c r="P833" t="str">
        <f>_xlfn.XLOOKUP(Orders[[#This Row],[Customer ID]], customers!$A$1:$A$1001, customers!$I$1:$I$1001, ,0)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 customers!$G$1:$G$1001,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12"/>
        <v>59.699999999999996</v>
      </c>
      <c r="N834" t="str">
        <f>IF(Orders[[#This Row],[Coffee Type]]="Rob", "Robusta", IF(Orders[[#This Row],[Coffee Type]]="Exc", "Excelsa", IF(Orders[[#This Row],[Coffee Type]]="Ara", "Arabica", IF(Orders[[#This Row],[Coffee Type]]="Lib", "Liberica", ""))))</f>
        <v>Robusta</v>
      </c>
      <c r="O834" t="str">
        <f>IF(Orders[[#This Row],[Roast Type]]="M", "Medium", IF(Orders[[#This Row],[Roast Type]]="L", "Light", IF(Orders[[#This Row],[Roast Type]]="D", "Dark", "")))</f>
        <v>Medium</v>
      </c>
      <c r="P834" t="str">
        <f>_xlfn.XLOOKUP(Orders[[#This Row],[Customer ID]], customers!$A$1:$A$1001, customers!$I$1:$I$1001, ,0)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 customers!$G$1:$G$1001,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13">L835*E835</f>
        <v>82.339999999999989</v>
      </c>
      <c r="N835" t="str">
        <f>IF(Orders[[#This Row],[Coffee Type]]="Rob", "Robusta", IF(Orders[[#This Row],[Coffee Type]]="Exc", "Excelsa", IF(Orders[[#This Row],[Coffee Type]]="Ara", "Arabica", IF(Orders[[#This Row],[Coffee Type]]="Lib", "Liberica", ""))))</f>
        <v>Robusta</v>
      </c>
      <c r="O835" t="str">
        <f>IF(Orders[[#This Row],[Roast Type]]="M", "Medium", IF(Orders[[#This Row],[Roast Type]]="L", "Light", IF(Orders[[#This Row],[Roast Type]]="D", "Dark", "")))</f>
        <v>Dark</v>
      </c>
      <c r="P835" t="str">
        <f>_xlfn.XLOOKUP(Orders[[#This Row],[Customer ID]], customers!$A$1:$A$1001, customers!$I$1:$I$1001, ,0)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 customers!$G$1:$G$1001,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13"/>
        <v>22.884999999999998</v>
      </c>
      <c r="N836" t="str">
        <f>IF(Orders[[#This Row],[Coffee Type]]="Rob", "Robusta", IF(Orders[[#This Row],[Coffee Type]]="Exc", "Excelsa", IF(Orders[[#This Row],[Coffee Type]]="Ara", "Arabica", IF(Orders[[#This Row],[Coffee Type]]="Lib", "Liberica", ""))))</f>
        <v>Arabica</v>
      </c>
      <c r="O836" t="str">
        <f>IF(Orders[[#This Row],[Roast Type]]="M", "Medium", IF(Orders[[#This Row],[Roast Type]]="L", "Light", IF(Orders[[#This Row],[Roast Type]]="D", "Dark", "")))</f>
        <v>Dark</v>
      </c>
      <c r="P836" t="str">
        <f>_xlfn.XLOOKUP(Orders[[#This Row],[Customer ID]], customers!$A$1:$A$1001, customers!$I$1:$I$1001, ,0)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 customers!$G$1:$G$1001,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13"/>
        <v>8.91</v>
      </c>
      <c r="N837" t="str">
        <f>IF(Orders[[#This Row],[Coffee Type]]="Rob", "Robusta", IF(Orders[[#This Row],[Coffee Type]]="Exc", "Excelsa", IF(Orders[[#This Row],[Coffee Type]]="Ara", "Arabica", IF(Orders[[#This Row],[Coffee Type]]="Lib", "Liberica", ""))))</f>
        <v>Excelsa</v>
      </c>
      <c r="O837" t="str">
        <f>IF(Orders[[#This Row],[Roast Type]]="M", "Medium", IF(Orders[[#This Row],[Roast Type]]="L", "Light", IF(Orders[[#This Row],[Roast Type]]="D", "Dark", "")))</f>
        <v>Light</v>
      </c>
      <c r="P837" t="str">
        <f>_xlfn.XLOOKUP(Orders[[#This Row],[Customer ID]], customers!$A$1:$A$1001, customers!$I$1:$I$1001, ,0)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 customers!$G$1:$G$1001,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13"/>
        <v>11.94</v>
      </c>
      <c r="N838" t="str">
        <f>IF(Orders[[#This Row],[Coffee Type]]="Rob", "Robusta", IF(Orders[[#This Row],[Coffee Type]]="Exc", "Excelsa", IF(Orders[[#This Row],[Coffee Type]]="Ara", "Arabica", IF(Orders[[#This Row],[Coffee Type]]="Lib", "Liberica", ""))))</f>
        <v>Arabica</v>
      </c>
      <c r="O838" t="str">
        <f>IF(Orders[[#This Row],[Roast Type]]="M", "Medium", IF(Orders[[#This Row],[Roast Type]]="L", "Light", IF(Orders[[#This Row],[Roast Type]]="D", "Dark", "")))</f>
        <v>Dark</v>
      </c>
      <c r="P838" t="str">
        <f>_xlfn.XLOOKUP(Orders[[#This Row],[Customer ID]], customers!$A$1:$A$1001, customers!$I$1:$I$1001, ,0)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 customers!$G$1:$G$1001,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13"/>
        <v>100.39499999999998</v>
      </c>
      <c r="N839" t="str">
        <f>IF(Orders[[#This Row],[Coffee Type]]="Rob", "Robusta", IF(Orders[[#This Row],[Coffee Type]]="Exc", "Excelsa", IF(Orders[[#This Row],[Coffee Type]]="Ara", "Arabica", IF(Orders[[#This Row],[Coffee Type]]="Lib", "Liberica", ""))))</f>
        <v>Liberica</v>
      </c>
      <c r="O839" t="str">
        <f>IF(Orders[[#This Row],[Roast Type]]="M", "Medium", IF(Orders[[#This Row],[Roast Type]]="L", "Light", IF(Orders[[#This Row],[Roast Type]]="D", "Dark", "")))</f>
        <v>Medium</v>
      </c>
      <c r="P839" t="str">
        <f>_xlfn.XLOOKUP(Orders[[#This Row],[Customer ID]], customers!$A$1:$A$1001, customers!$I$1:$I$1001, ,0)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 customers!$G$1:$G$1001,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13"/>
        <v>114.42499999999998</v>
      </c>
      <c r="N840" t="str">
        <f>IF(Orders[[#This Row],[Coffee Type]]="Rob", "Robusta", IF(Orders[[#This Row],[Coffee Type]]="Exc", "Excelsa", IF(Orders[[#This Row],[Coffee Type]]="Ara", "Arabica", IF(Orders[[#This Row],[Coffee Type]]="Lib", "Liberica", ""))))</f>
        <v>Arabica</v>
      </c>
      <c r="O840" t="str">
        <f>IF(Orders[[#This Row],[Roast Type]]="M", "Medium", IF(Orders[[#This Row],[Roast Type]]="L", "Light", IF(Orders[[#This Row],[Roast Type]]="D", "Dark", "")))</f>
        <v>Dark</v>
      </c>
      <c r="P840" t="str">
        <f>_xlfn.XLOOKUP(Orders[[#This Row],[Customer ID]], customers!$A$1:$A$1001, customers!$I$1:$I$1001, ,0)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 customers!$G$1:$G$1001,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13"/>
        <v>41.25</v>
      </c>
      <c r="N841" t="str">
        <f>IF(Orders[[#This Row],[Coffee Type]]="Rob", "Robusta", IF(Orders[[#This Row],[Coffee Type]]="Exc", "Excelsa", IF(Orders[[#This Row],[Coffee Type]]="Ara", "Arabica", IF(Orders[[#This Row],[Coffee Type]]="Lib", "Liberica", ""))))</f>
        <v>Excelsa</v>
      </c>
      <c r="O841" t="str">
        <f>IF(Orders[[#This Row],[Roast Type]]="M", "Medium", IF(Orders[[#This Row],[Roast Type]]="L", "Light", IF(Orders[[#This Row],[Roast Type]]="D", "Dark", "")))</f>
        <v>Medium</v>
      </c>
      <c r="P841" t="str">
        <f>_xlfn.XLOOKUP(Orders[[#This Row],[Customer ID]], customers!$A$1:$A$1001, customers!$I$1:$I$1001, ,0)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 customers!$G$1:$G$1001,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13"/>
        <v>28.679999999999996</v>
      </c>
      <c r="N842" t="str">
        <f>IF(Orders[[#This Row],[Coffee Type]]="Rob", "Robusta", IF(Orders[[#This Row],[Coffee Type]]="Exc", "Excelsa", IF(Orders[[#This Row],[Coffee Type]]="Ara", "Arabica", IF(Orders[[#This Row],[Coffee Type]]="Lib", "Liberica", ""))))</f>
        <v>Robusta</v>
      </c>
      <c r="O842" t="str">
        <f>IF(Orders[[#This Row],[Roast Type]]="M", "Medium", IF(Orders[[#This Row],[Roast Type]]="L", "Light", IF(Orders[[#This Row],[Roast Type]]="D", "Dark", "")))</f>
        <v>Light</v>
      </c>
      <c r="P842" t="str">
        <f>_xlfn.XLOOKUP(Orders[[#This Row],[Customer ID]], customers!$A$1:$A$1001, customers!$I$1:$I$1001, ,0)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 customers!$G$1:$G$1001,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13"/>
        <v>4.3650000000000002</v>
      </c>
      <c r="N843" t="str">
        <f>IF(Orders[[#This Row],[Coffee Type]]="Rob", "Robusta", IF(Orders[[#This Row],[Coffee Type]]="Exc", "Excelsa", IF(Orders[[#This Row],[Coffee Type]]="Ara", "Arabica", IF(Orders[[#This Row],[Coffee Type]]="Lib", "Liberica", ""))))</f>
        <v>Liberica</v>
      </c>
      <c r="O843" t="str">
        <f>IF(Orders[[#This Row],[Roast Type]]="M", "Medium", IF(Orders[[#This Row],[Roast Type]]="L", "Light", IF(Orders[[#This Row],[Roast Type]]="D", "Dark", "")))</f>
        <v>Medium</v>
      </c>
      <c r="P843" t="str">
        <f>_xlfn.XLOOKUP(Orders[[#This Row],[Customer ID]], customers!$A$1:$A$1001, customers!$I$1:$I$1001, ,0)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 customers!$G$1:$G$1001,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13"/>
        <v>8.25</v>
      </c>
      <c r="N844" t="str">
        <f>IF(Orders[[#This Row],[Coffee Type]]="Rob", "Robusta", IF(Orders[[#This Row],[Coffee Type]]="Exc", "Excelsa", IF(Orders[[#This Row],[Coffee Type]]="Ara", "Arabica", IF(Orders[[#This Row],[Coffee Type]]="Lib", "Liberica", ""))))</f>
        <v>Excelsa</v>
      </c>
      <c r="O844" t="str">
        <f>IF(Orders[[#This Row],[Roast Type]]="M", "Medium", IF(Orders[[#This Row],[Roast Type]]="L", "Light", IF(Orders[[#This Row],[Roast Type]]="D", "Dark", "")))</f>
        <v>Medium</v>
      </c>
      <c r="P844" t="str">
        <f>_xlfn.XLOOKUP(Orders[[#This Row],[Customer ID]], customers!$A$1:$A$1001, customers!$I$1:$I$1001, ,0)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 customers!$G$1:$G$1001,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13"/>
        <v>8.25</v>
      </c>
      <c r="N845" t="str">
        <f>IF(Orders[[#This Row],[Coffee Type]]="Rob", "Robusta", IF(Orders[[#This Row],[Coffee Type]]="Exc", "Excelsa", IF(Orders[[#This Row],[Coffee Type]]="Ara", "Arabica", IF(Orders[[#This Row],[Coffee Type]]="Lib", "Liberica", ""))))</f>
        <v>Excelsa</v>
      </c>
      <c r="O845" t="str">
        <f>IF(Orders[[#This Row],[Roast Type]]="M", "Medium", IF(Orders[[#This Row],[Roast Type]]="L", "Light", IF(Orders[[#This Row],[Roast Type]]="D", "Dark", "")))</f>
        <v>Medium</v>
      </c>
      <c r="P845" t="str">
        <f>_xlfn.XLOOKUP(Orders[[#This Row],[Customer ID]], customers!$A$1:$A$1001, customers!$I$1:$I$1001, ,0)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 customers!$G$1:$G$1001,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13"/>
        <v>35.82</v>
      </c>
      <c r="N846" t="str">
        <f>IF(Orders[[#This Row],[Coffee Type]]="Rob", "Robusta", IF(Orders[[#This Row],[Coffee Type]]="Exc", "Excelsa", IF(Orders[[#This Row],[Coffee Type]]="Ara", "Arabica", IF(Orders[[#This Row],[Coffee Type]]="Lib", "Liberica", ""))))</f>
        <v>Arabica</v>
      </c>
      <c r="O846" t="str">
        <f>IF(Orders[[#This Row],[Roast Type]]="M", "Medium", IF(Orders[[#This Row],[Roast Type]]="L", "Light", IF(Orders[[#This Row],[Roast Type]]="D", "Dark", "")))</f>
        <v>Dark</v>
      </c>
      <c r="P846" t="str">
        <f>_xlfn.XLOOKUP(Orders[[#This Row],[Customer ID]], customers!$A$1:$A$1001, customers!$I$1:$I$1001, ,0)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 customers!$G$1:$G$1001,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13"/>
        <v>167.67000000000002</v>
      </c>
      <c r="N847" t="str">
        <f>IF(Orders[[#This Row],[Coffee Type]]="Rob", "Robusta", IF(Orders[[#This Row],[Coffee Type]]="Exc", "Excelsa", IF(Orders[[#This Row],[Coffee Type]]="Ara", "Arabica", IF(Orders[[#This Row],[Coffee Type]]="Lib", "Liberica", ""))))</f>
        <v>Excelsa</v>
      </c>
      <c r="O847" t="str">
        <f>IF(Orders[[#This Row],[Roast Type]]="M", "Medium", IF(Orders[[#This Row],[Roast Type]]="L", "Light", IF(Orders[[#This Row],[Roast Type]]="D", "Dark", "")))</f>
        <v>Dark</v>
      </c>
      <c r="P847" t="str">
        <f>_xlfn.XLOOKUP(Orders[[#This Row],[Customer ID]], customers!$A$1:$A$1001, customers!$I$1:$I$1001, ,0)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 customers!$G$1:$G$1001,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13"/>
        <v>51.749999999999993</v>
      </c>
      <c r="N848" t="str">
        <f>IF(Orders[[#This Row],[Coffee Type]]="Rob", "Robusta", IF(Orders[[#This Row],[Coffee Type]]="Exc", "Excelsa", IF(Orders[[#This Row],[Coffee Type]]="Ara", "Arabica", IF(Orders[[#This Row],[Coffee Type]]="Lib", "Liberica", ""))))</f>
        <v>Arabica</v>
      </c>
      <c r="O848" t="str">
        <f>IF(Orders[[#This Row],[Roast Type]]="M", "Medium", IF(Orders[[#This Row],[Roast Type]]="L", "Light", IF(Orders[[#This Row],[Roast Type]]="D", "Dark", "")))</f>
        <v>Medium</v>
      </c>
      <c r="P848" t="str">
        <f>_xlfn.XLOOKUP(Orders[[#This Row],[Customer ID]], customers!$A$1:$A$1001, customers!$I$1:$I$1001, ,0)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 customers!$G$1:$G$1001,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13"/>
        <v>8.9550000000000001</v>
      </c>
      <c r="N849" t="str">
        <f>IF(Orders[[#This Row],[Coffee Type]]="Rob", "Robusta", IF(Orders[[#This Row],[Coffee Type]]="Exc", "Excelsa", IF(Orders[[#This Row],[Coffee Type]]="Ara", "Arabica", IF(Orders[[#This Row],[Coffee Type]]="Lib", "Liberica", ""))))</f>
        <v>Arabica</v>
      </c>
      <c r="O849" t="str">
        <f>IF(Orders[[#This Row],[Roast Type]]="M", "Medium", IF(Orders[[#This Row],[Roast Type]]="L", "Light", IF(Orders[[#This Row],[Roast Type]]="D", "Dark", "")))</f>
        <v>Dark</v>
      </c>
      <c r="P849" t="str">
        <f>_xlfn.XLOOKUP(Orders[[#This Row],[Customer ID]], customers!$A$1:$A$1001, customers!$I$1:$I$1001, ,0)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 customers!$G$1:$G$1001,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13"/>
        <v>53.46</v>
      </c>
      <c r="N850" t="str">
        <f>IF(Orders[[#This Row],[Coffee Type]]="Rob", "Robusta", IF(Orders[[#This Row],[Coffee Type]]="Exc", "Excelsa", IF(Orders[[#This Row],[Coffee Type]]="Ara", "Arabica", IF(Orders[[#This Row],[Coffee Type]]="Lib", "Liberica", ""))))</f>
        <v>Excelsa</v>
      </c>
      <c r="O850" t="str">
        <f>IF(Orders[[#This Row],[Roast Type]]="M", "Medium", IF(Orders[[#This Row],[Roast Type]]="L", "Light", IF(Orders[[#This Row],[Roast Type]]="D", "Dark", "")))</f>
        <v>Light</v>
      </c>
      <c r="P850" t="str">
        <f>_xlfn.XLOOKUP(Orders[[#This Row],[Customer ID]], customers!$A$1:$A$1001, customers!$I$1:$I$1001, ,0)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 customers!$G$1:$G$1001,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13"/>
        <v>23.31</v>
      </c>
      <c r="N851" t="str">
        <f>IF(Orders[[#This Row],[Coffee Type]]="Rob", "Robusta", IF(Orders[[#This Row],[Coffee Type]]="Exc", "Excelsa", IF(Orders[[#This Row],[Coffee Type]]="Ara", "Arabica", IF(Orders[[#This Row],[Coffee Type]]="Lib", "Liberica", ""))))</f>
        <v>Arabica</v>
      </c>
      <c r="O851" t="str">
        <f>IF(Orders[[#This Row],[Roast Type]]="M", "Medium", IF(Orders[[#This Row],[Roast Type]]="L", "Light", IF(Orders[[#This Row],[Roast Type]]="D", "Dark", "")))</f>
        <v>Light</v>
      </c>
      <c r="P851" t="str">
        <f>_xlfn.XLOOKUP(Orders[[#This Row],[Customer ID]], customers!$A$1:$A$1001, customers!$I$1:$I$1001, ,0)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 customers!$G$1:$G$1001,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13"/>
        <v>6.75</v>
      </c>
      <c r="N852" t="str">
        <f>IF(Orders[[#This Row],[Coffee Type]]="Rob", "Robusta", IF(Orders[[#This Row],[Coffee Type]]="Exc", "Excelsa", IF(Orders[[#This Row],[Coffee Type]]="Ara", "Arabica", IF(Orders[[#This Row],[Coffee Type]]="Lib", "Liberica", ""))))</f>
        <v>Arabica</v>
      </c>
      <c r="O852" t="str">
        <f>IF(Orders[[#This Row],[Roast Type]]="M", "Medium", IF(Orders[[#This Row],[Roast Type]]="L", "Light", IF(Orders[[#This Row],[Roast Type]]="D", "Dark", "")))</f>
        <v>Medium</v>
      </c>
      <c r="P852" t="str">
        <f>_xlfn.XLOOKUP(Orders[[#This Row],[Customer ID]], customers!$A$1:$A$1001, customers!$I$1:$I$1001, ,0)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 customers!$G$1:$G$1001,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13"/>
        <v>7.77</v>
      </c>
      <c r="N853" t="str">
        <f>IF(Orders[[#This Row],[Coffee Type]]="Rob", "Robusta", IF(Orders[[#This Row],[Coffee Type]]="Exc", "Excelsa", IF(Orders[[#This Row],[Coffee Type]]="Ara", "Arabica", IF(Orders[[#This Row],[Coffee Type]]="Lib", "Liberica", ""))))</f>
        <v>Liberica</v>
      </c>
      <c r="O853" t="str">
        <f>IF(Orders[[#This Row],[Roast Type]]="M", "Medium", IF(Orders[[#This Row],[Roast Type]]="L", "Light", IF(Orders[[#This Row],[Roast Type]]="D", "Dark", "")))</f>
        <v>Dark</v>
      </c>
      <c r="P853" t="str">
        <f>_xlfn.XLOOKUP(Orders[[#This Row],[Customer ID]], customers!$A$1:$A$1001, customers!$I$1:$I$1001, ,0)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 customers!$G$1:$G$1001,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13"/>
        <v>119.13999999999999</v>
      </c>
      <c r="N854" t="str">
        <f>IF(Orders[[#This Row],[Coffee Type]]="Rob", "Robusta", IF(Orders[[#This Row],[Coffee Type]]="Exc", "Excelsa", IF(Orders[[#This Row],[Coffee Type]]="Ara", "Arabica", IF(Orders[[#This Row],[Coffee Type]]="Lib", "Liberica", ""))))</f>
        <v>Liberica</v>
      </c>
      <c r="O854" t="str">
        <f>IF(Orders[[#This Row],[Roast Type]]="M", "Medium", IF(Orders[[#This Row],[Roast Type]]="L", "Light", IF(Orders[[#This Row],[Roast Type]]="D", "Dark", "")))</f>
        <v>Dark</v>
      </c>
      <c r="P854" t="str">
        <f>_xlfn.XLOOKUP(Orders[[#This Row],[Customer ID]], customers!$A$1:$A$1001, customers!$I$1:$I$1001, ,0)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 customers!$G$1:$G$1001,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13"/>
        <v>19.899999999999999</v>
      </c>
      <c r="N855" t="str">
        <f>IF(Orders[[#This Row],[Coffee Type]]="Rob", "Robusta", IF(Orders[[#This Row],[Coffee Type]]="Exc", "Excelsa", IF(Orders[[#This Row],[Coffee Type]]="Ara", "Arabica", IF(Orders[[#This Row],[Coffee Type]]="Lib", "Liberica", ""))))</f>
        <v>Arabica</v>
      </c>
      <c r="O855" t="str">
        <f>IF(Orders[[#This Row],[Roast Type]]="M", "Medium", IF(Orders[[#This Row],[Roast Type]]="L", "Light", IF(Orders[[#This Row],[Roast Type]]="D", "Dark", "")))</f>
        <v>Dark</v>
      </c>
      <c r="P855" t="str">
        <f>_xlfn.XLOOKUP(Orders[[#This Row],[Customer ID]], customers!$A$1:$A$1001, customers!$I$1:$I$1001, ,0)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 customers!$G$1:$G$1001,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13"/>
        <v>35.849999999999994</v>
      </c>
      <c r="N856" t="str">
        <f>IF(Orders[[#This Row],[Coffee Type]]="Rob", "Robusta", IF(Orders[[#This Row],[Coffee Type]]="Exc", "Excelsa", IF(Orders[[#This Row],[Coffee Type]]="Ara", "Arabica", IF(Orders[[#This Row],[Coffee Type]]="Lib", "Liberica", ""))))</f>
        <v>Robusta</v>
      </c>
      <c r="O856" t="str">
        <f>IF(Orders[[#This Row],[Roast Type]]="M", "Medium", IF(Orders[[#This Row],[Roast Type]]="L", "Light", IF(Orders[[#This Row],[Roast Type]]="D", "Dark", "")))</f>
        <v>Light</v>
      </c>
      <c r="P856" t="str">
        <f>_xlfn.XLOOKUP(Orders[[#This Row],[Customer ID]], customers!$A$1:$A$1001, customers!$I$1:$I$1001, ,0)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 customers!$G$1:$G$1001,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13"/>
        <v>89.35499999999999</v>
      </c>
      <c r="N857" t="str">
        <f>IF(Orders[[#This Row],[Coffee Type]]="Rob", "Robusta", IF(Orders[[#This Row],[Coffee Type]]="Exc", "Excelsa", IF(Orders[[#This Row],[Coffee Type]]="Ara", "Arabica", IF(Orders[[#This Row],[Coffee Type]]="Lib", "Liberica", ""))))</f>
        <v>Liberica</v>
      </c>
      <c r="O857" t="str">
        <f>IF(Orders[[#This Row],[Roast Type]]="M", "Medium", IF(Orders[[#This Row],[Roast Type]]="L", "Light", IF(Orders[[#This Row],[Roast Type]]="D", "Dark", "")))</f>
        <v>Dark</v>
      </c>
      <c r="P857" t="str">
        <f>_xlfn.XLOOKUP(Orders[[#This Row],[Customer ID]], customers!$A$1:$A$1001, customers!$I$1:$I$1001, ,0)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 customers!$G$1:$G$1001,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13"/>
        <v>8.73</v>
      </c>
      <c r="N858" t="str">
        <f>IF(Orders[[#This Row],[Coffee Type]]="Rob", "Robusta", IF(Orders[[#This Row],[Coffee Type]]="Exc", "Excelsa", IF(Orders[[#This Row],[Coffee Type]]="Ara", "Arabica", IF(Orders[[#This Row],[Coffee Type]]="Lib", "Liberica", ""))))</f>
        <v>Liberica</v>
      </c>
      <c r="O858" t="str">
        <f>IF(Orders[[#This Row],[Roast Type]]="M", "Medium", IF(Orders[[#This Row],[Roast Type]]="L", "Light", IF(Orders[[#This Row],[Roast Type]]="D", "Dark", "")))</f>
        <v>Medium</v>
      </c>
      <c r="P858" t="str">
        <f>_xlfn.XLOOKUP(Orders[[#This Row],[Customer ID]], customers!$A$1:$A$1001, customers!$I$1:$I$1001, ,0)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 customers!$G$1:$G$1001,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13"/>
        <v>137.42499999999998</v>
      </c>
      <c r="N859" t="str">
        <f>IF(Orders[[#This Row],[Coffee Type]]="Rob", "Robusta", IF(Orders[[#This Row],[Coffee Type]]="Exc", "Excelsa", IF(Orders[[#This Row],[Coffee Type]]="Ara", "Arabica", IF(Orders[[#This Row],[Coffee Type]]="Lib", "Liberica", ""))))</f>
        <v>Robusta</v>
      </c>
      <c r="O859" t="str">
        <f>IF(Orders[[#This Row],[Roast Type]]="M", "Medium", IF(Orders[[#This Row],[Roast Type]]="L", "Light", IF(Orders[[#This Row],[Roast Type]]="D", "Dark", "")))</f>
        <v>Light</v>
      </c>
      <c r="P859" t="str">
        <f>_xlfn.XLOOKUP(Orders[[#This Row],[Customer ID]], customers!$A$1:$A$1001, customers!$I$1:$I$1001, ,0)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 customers!$G$1:$G$1001,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13"/>
        <v>34.92</v>
      </c>
      <c r="N860" t="str">
        <f>IF(Orders[[#This Row],[Coffee Type]]="Rob", "Robusta", IF(Orders[[#This Row],[Coffee Type]]="Exc", "Excelsa", IF(Orders[[#This Row],[Coffee Type]]="Ara", "Arabica", IF(Orders[[#This Row],[Coffee Type]]="Lib", "Liberica", ""))))</f>
        <v>Liberica</v>
      </c>
      <c r="O860" t="str">
        <f>IF(Orders[[#This Row],[Roast Type]]="M", "Medium", IF(Orders[[#This Row],[Roast Type]]="L", "Light", IF(Orders[[#This Row],[Roast Type]]="D", "Dark", "")))</f>
        <v>Medium</v>
      </c>
      <c r="P860" t="str">
        <f>_xlfn.XLOOKUP(Orders[[#This Row],[Customer ID]], customers!$A$1:$A$1001, customers!$I$1:$I$1001, ,0)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 customers!$G$1:$G$1001,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13"/>
        <v>178.70999999999998</v>
      </c>
      <c r="N861" t="str">
        <f>IF(Orders[[#This Row],[Coffee Type]]="Rob", "Robusta", IF(Orders[[#This Row],[Coffee Type]]="Exc", "Excelsa", IF(Orders[[#This Row],[Coffee Type]]="Ara", "Arabica", IF(Orders[[#This Row],[Coffee Type]]="Lib", "Liberica", ""))))</f>
        <v>Arabica</v>
      </c>
      <c r="O861" t="str">
        <f>IF(Orders[[#This Row],[Roast Type]]="M", "Medium", IF(Orders[[#This Row],[Roast Type]]="L", "Light", IF(Orders[[#This Row],[Roast Type]]="D", "Dark", "")))</f>
        <v>Light</v>
      </c>
      <c r="P861" t="str">
        <f>_xlfn.XLOOKUP(Orders[[#This Row],[Customer ID]], customers!$A$1:$A$1001, customers!$I$1:$I$1001, ,0)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 customers!$G$1:$G$1001,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13"/>
        <v>25.874999999999996</v>
      </c>
      <c r="N862" t="str">
        <f>IF(Orders[[#This Row],[Coffee Type]]="Rob", "Robusta", IF(Orders[[#This Row],[Coffee Type]]="Exc", "Excelsa", IF(Orders[[#This Row],[Coffee Type]]="Ara", "Arabica", IF(Orders[[#This Row],[Coffee Type]]="Lib", "Liberica", ""))))</f>
        <v>Arabica</v>
      </c>
      <c r="O862" t="str">
        <f>IF(Orders[[#This Row],[Roast Type]]="M", "Medium", IF(Orders[[#This Row],[Roast Type]]="L", "Light", IF(Orders[[#This Row],[Roast Type]]="D", "Dark", "")))</f>
        <v>Medium</v>
      </c>
      <c r="P862" t="str">
        <f>_xlfn.XLOOKUP(Orders[[#This Row],[Customer ID]], customers!$A$1:$A$1001, customers!$I$1:$I$1001, ,0)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 customers!$G$1:$G$1001,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13"/>
        <v>77.699999999999989</v>
      </c>
      <c r="N863" t="str">
        <f>IF(Orders[[#This Row],[Coffee Type]]="Rob", "Robusta", IF(Orders[[#This Row],[Coffee Type]]="Exc", "Excelsa", IF(Orders[[#This Row],[Coffee Type]]="Ara", "Arabica", IF(Orders[[#This Row],[Coffee Type]]="Lib", "Liberica", ""))))</f>
        <v>Liberica</v>
      </c>
      <c r="O863" t="str">
        <f>IF(Orders[[#This Row],[Roast Type]]="M", "Medium", IF(Orders[[#This Row],[Roast Type]]="L", "Light", IF(Orders[[#This Row],[Roast Type]]="D", "Dark", "")))</f>
        <v>Dark</v>
      </c>
      <c r="P863" t="str">
        <f>_xlfn.XLOOKUP(Orders[[#This Row],[Customer ID]], customers!$A$1:$A$1001, customers!$I$1:$I$1001, ,0)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 customers!$G$1:$G$1001,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13"/>
        <v>9.9499999999999993</v>
      </c>
      <c r="N864" t="str">
        <f>IF(Orders[[#This Row],[Coffee Type]]="Rob", "Robusta", IF(Orders[[#This Row],[Coffee Type]]="Exc", "Excelsa", IF(Orders[[#This Row],[Coffee Type]]="Ara", "Arabica", IF(Orders[[#This Row],[Coffee Type]]="Lib", "Liberica", ""))))</f>
        <v>Robusta</v>
      </c>
      <c r="O864" t="str">
        <f>IF(Orders[[#This Row],[Roast Type]]="M", "Medium", IF(Orders[[#This Row],[Roast Type]]="L", "Light", IF(Orders[[#This Row],[Roast Type]]="D", "Dark", "")))</f>
        <v>Medium</v>
      </c>
      <c r="P864" t="str">
        <f>_xlfn.XLOOKUP(Orders[[#This Row],[Customer ID]], customers!$A$1:$A$1001, customers!$I$1:$I$1001, ,0)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 customers!$G$1:$G$1001,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13"/>
        <v>29.1</v>
      </c>
      <c r="N865" t="str">
        <f>IF(Orders[[#This Row],[Coffee Type]]="Rob", "Robusta", IF(Orders[[#This Row],[Coffee Type]]="Exc", "Excelsa", IF(Orders[[#This Row],[Coffee Type]]="Ara", "Arabica", IF(Orders[[#This Row],[Coffee Type]]="Lib", "Liberica", ""))))</f>
        <v>Liberica</v>
      </c>
      <c r="O865" t="str">
        <f>IF(Orders[[#This Row],[Roast Type]]="M", "Medium", IF(Orders[[#This Row],[Roast Type]]="L", "Light", IF(Orders[[#This Row],[Roast Type]]="D", "Dark", "")))</f>
        <v>Medium</v>
      </c>
      <c r="P865" t="str">
        <f>_xlfn.XLOOKUP(Orders[[#This Row],[Customer ID]], customers!$A$1:$A$1001, customers!$I$1:$I$1001, ,0)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 customers!$G$1:$G$1001,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13"/>
        <v>21.509999999999998</v>
      </c>
      <c r="N866" t="str">
        <f>IF(Orders[[#This Row],[Coffee Type]]="Rob", "Robusta", IF(Orders[[#This Row],[Coffee Type]]="Exc", "Excelsa", IF(Orders[[#This Row],[Coffee Type]]="Ara", "Arabica", IF(Orders[[#This Row],[Coffee Type]]="Lib", "Liberica", ""))))</f>
        <v>Robusta</v>
      </c>
      <c r="O866" t="str">
        <f>IF(Orders[[#This Row],[Roast Type]]="M", "Medium", IF(Orders[[#This Row],[Roast Type]]="L", "Light", IF(Orders[[#This Row],[Roast Type]]="D", "Dark", "")))</f>
        <v>Light</v>
      </c>
      <c r="P866" t="str">
        <f>_xlfn.XLOOKUP(Orders[[#This Row],[Customer ID]], customers!$A$1:$A$1001, customers!$I$1:$I$1001, ,0)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 customers!$G$1:$G$1001,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13"/>
        <v>6.75</v>
      </c>
      <c r="N867" t="str">
        <f>IF(Orders[[#This Row],[Coffee Type]]="Rob", "Robusta", IF(Orders[[#This Row],[Coffee Type]]="Exc", "Excelsa", IF(Orders[[#This Row],[Coffee Type]]="Ara", "Arabica", IF(Orders[[#This Row],[Coffee Type]]="Lib", "Liberica", ""))))</f>
        <v>Arabica</v>
      </c>
      <c r="O867" t="str">
        <f>IF(Orders[[#This Row],[Roast Type]]="M", "Medium", IF(Orders[[#This Row],[Roast Type]]="L", "Light", IF(Orders[[#This Row],[Roast Type]]="D", "Dark", "")))</f>
        <v>Medium</v>
      </c>
      <c r="P867" t="str">
        <f>_xlfn.XLOOKUP(Orders[[#This Row],[Customer ID]], customers!$A$1:$A$1001, customers!$I$1:$I$1001, ,0)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 customers!$G$1:$G$1001,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13"/>
        <v>17.91</v>
      </c>
      <c r="N868" t="str">
        <f>IF(Orders[[#This Row],[Coffee Type]]="Rob", "Robusta", IF(Orders[[#This Row],[Coffee Type]]="Exc", "Excelsa", IF(Orders[[#This Row],[Coffee Type]]="Ara", "Arabica", IF(Orders[[#This Row],[Coffee Type]]="Lib", "Liberica", ""))))</f>
        <v>Arabica</v>
      </c>
      <c r="O868" t="str">
        <f>IF(Orders[[#This Row],[Roast Type]]="M", "Medium", IF(Orders[[#This Row],[Roast Type]]="L", "Light", IF(Orders[[#This Row],[Roast Type]]="D", "Dark", "")))</f>
        <v>Dark</v>
      </c>
      <c r="P868" t="str">
        <f>_xlfn.XLOOKUP(Orders[[#This Row],[Customer ID]], customers!$A$1:$A$1001, customers!$I$1:$I$1001, ,0)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 customers!$G$1:$G$1001,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13"/>
        <v>29.784999999999997</v>
      </c>
      <c r="N869" t="str">
        <f>IF(Orders[[#This Row],[Coffee Type]]="Rob", "Robusta", IF(Orders[[#This Row],[Coffee Type]]="Exc", "Excelsa", IF(Orders[[#This Row],[Coffee Type]]="Ara", "Arabica", IF(Orders[[#This Row],[Coffee Type]]="Lib", "Liberica", ""))))</f>
        <v>Arabica</v>
      </c>
      <c r="O869" t="str">
        <f>IF(Orders[[#This Row],[Roast Type]]="M", "Medium", IF(Orders[[#This Row],[Roast Type]]="L", "Light", IF(Orders[[#This Row],[Roast Type]]="D", "Dark", "")))</f>
        <v>Light</v>
      </c>
      <c r="P869" t="str">
        <f>_xlfn.XLOOKUP(Orders[[#This Row],[Customer ID]], customers!$A$1:$A$1001, customers!$I$1:$I$1001, ,0)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 customers!$G$1:$G$1001,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13"/>
        <v>41.25</v>
      </c>
      <c r="N870" t="str">
        <f>IF(Orders[[#This Row],[Coffee Type]]="Rob", "Robusta", IF(Orders[[#This Row],[Coffee Type]]="Exc", "Excelsa", IF(Orders[[#This Row],[Coffee Type]]="Ara", "Arabica", IF(Orders[[#This Row],[Coffee Type]]="Lib", "Liberica", ""))))</f>
        <v>Excelsa</v>
      </c>
      <c r="O870" t="str">
        <f>IF(Orders[[#This Row],[Roast Type]]="M", "Medium", IF(Orders[[#This Row],[Roast Type]]="L", "Light", IF(Orders[[#This Row],[Roast Type]]="D", "Dark", "")))</f>
        <v>Medium</v>
      </c>
      <c r="P870" t="str">
        <f>_xlfn.XLOOKUP(Orders[[#This Row],[Customer ID]], customers!$A$1:$A$1001, customers!$I$1:$I$1001, ,0)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 customers!$G$1:$G$1001,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13"/>
        <v>17.91</v>
      </c>
      <c r="N871" t="str">
        <f>IF(Orders[[#This Row],[Coffee Type]]="Rob", "Robusta", IF(Orders[[#This Row],[Coffee Type]]="Exc", "Excelsa", IF(Orders[[#This Row],[Coffee Type]]="Ara", "Arabica", IF(Orders[[#This Row],[Coffee Type]]="Lib", "Liberica", ""))))</f>
        <v>Robusta</v>
      </c>
      <c r="O871" t="str">
        <f>IF(Orders[[#This Row],[Roast Type]]="M", "Medium", IF(Orders[[#This Row],[Roast Type]]="L", "Light", IF(Orders[[#This Row],[Roast Type]]="D", "Dark", "")))</f>
        <v>Medium</v>
      </c>
      <c r="P871" t="str">
        <f>_xlfn.XLOOKUP(Orders[[#This Row],[Customer ID]], customers!$A$1:$A$1001, customers!$I$1:$I$1001, ,0)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 customers!$G$1:$G$1001,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13"/>
        <v>7.29</v>
      </c>
      <c r="N872" t="str">
        <f>IF(Orders[[#This Row],[Coffee Type]]="Rob", "Robusta", IF(Orders[[#This Row],[Coffee Type]]="Exc", "Excelsa", IF(Orders[[#This Row],[Coffee Type]]="Ara", "Arabica", IF(Orders[[#This Row],[Coffee Type]]="Lib", "Liberica", ""))))</f>
        <v>Excelsa</v>
      </c>
      <c r="O872" t="str">
        <f>IF(Orders[[#This Row],[Roast Type]]="M", "Medium", IF(Orders[[#This Row],[Roast Type]]="L", "Light", IF(Orders[[#This Row],[Roast Type]]="D", "Dark", "")))</f>
        <v>Dark</v>
      </c>
      <c r="P872" t="str">
        <f>_xlfn.XLOOKUP(Orders[[#This Row],[Customer ID]], customers!$A$1:$A$1001, customers!$I$1:$I$1001, ,0)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 customers!$G$1:$G$1001,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13"/>
        <v>29.7</v>
      </c>
      <c r="N873" t="str">
        <f>IF(Orders[[#This Row],[Coffee Type]]="Rob", "Robusta", IF(Orders[[#This Row],[Coffee Type]]="Exc", "Excelsa", IF(Orders[[#This Row],[Coffee Type]]="Ara", "Arabica", IF(Orders[[#This Row],[Coffee Type]]="Lib", "Liberica", ""))))</f>
        <v>Excelsa</v>
      </c>
      <c r="O873" t="str">
        <f>IF(Orders[[#This Row],[Roast Type]]="M", "Medium", IF(Orders[[#This Row],[Roast Type]]="L", "Light", IF(Orders[[#This Row],[Roast Type]]="D", "Dark", "")))</f>
        <v>Light</v>
      </c>
      <c r="P873" t="str">
        <f>_xlfn.XLOOKUP(Orders[[#This Row],[Customer ID]], customers!$A$1:$A$1001, customers!$I$1:$I$1001, ,0)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 customers!$G$1:$G$1001,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13"/>
        <v>22.5</v>
      </c>
      <c r="N874" t="str">
        <f>IF(Orders[[#This Row],[Coffee Type]]="Rob", "Robusta", IF(Orders[[#This Row],[Coffee Type]]="Exc", "Excelsa", IF(Orders[[#This Row],[Coffee Type]]="Ara", "Arabica", IF(Orders[[#This Row],[Coffee Type]]="Lib", "Liberica", ""))))</f>
        <v>Arabica</v>
      </c>
      <c r="O874" t="str">
        <f>IF(Orders[[#This Row],[Roast Type]]="M", "Medium", IF(Orders[[#This Row],[Roast Type]]="L", "Light", IF(Orders[[#This Row],[Roast Type]]="D", "Dark", "")))</f>
        <v>Medium</v>
      </c>
      <c r="P874" t="str">
        <f>_xlfn.XLOOKUP(Orders[[#This Row],[Customer ID]], customers!$A$1:$A$1001, customers!$I$1:$I$1001, ,0)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 customers!$G$1:$G$1001,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13"/>
        <v>11.94</v>
      </c>
      <c r="N875" t="str">
        <f>IF(Orders[[#This Row],[Coffee Type]]="Rob", "Robusta", IF(Orders[[#This Row],[Coffee Type]]="Exc", "Excelsa", IF(Orders[[#This Row],[Coffee Type]]="Ara", "Arabica", IF(Orders[[#This Row],[Coffee Type]]="Lib", "Liberica", ""))))</f>
        <v>Robusta</v>
      </c>
      <c r="O875" t="str">
        <f>IF(Orders[[#This Row],[Roast Type]]="M", "Medium", IF(Orders[[#This Row],[Roast Type]]="L", "Light", IF(Orders[[#This Row],[Roast Type]]="D", "Dark", "")))</f>
        <v>Medium</v>
      </c>
      <c r="P875" t="str">
        <f>_xlfn.XLOOKUP(Orders[[#This Row],[Customer ID]], customers!$A$1:$A$1001, customers!$I$1:$I$1001, ,0)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 customers!$G$1:$G$1001,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13"/>
        <v>25.9</v>
      </c>
      <c r="N876" t="str">
        <f>IF(Orders[[#This Row],[Coffee Type]]="Rob", "Robusta", IF(Orders[[#This Row],[Coffee Type]]="Exc", "Excelsa", IF(Orders[[#This Row],[Coffee Type]]="Ara", "Arabica", IF(Orders[[#This Row],[Coffee Type]]="Lib", "Liberica", ""))))</f>
        <v>Arabica</v>
      </c>
      <c r="O876" t="str">
        <f>IF(Orders[[#This Row],[Roast Type]]="M", "Medium", IF(Orders[[#This Row],[Roast Type]]="L", "Light", IF(Orders[[#This Row],[Roast Type]]="D", "Dark", "")))</f>
        <v>Light</v>
      </c>
      <c r="P876" t="str">
        <f>_xlfn.XLOOKUP(Orders[[#This Row],[Customer ID]], customers!$A$1:$A$1001, customers!$I$1:$I$1001, ,0)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 customers!$G$1:$G$1001,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13"/>
        <v>43.650000000000006</v>
      </c>
      <c r="N877" t="str">
        <f>IF(Orders[[#This Row],[Coffee Type]]="Rob", "Robusta", IF(Orders[[#This Row],[Coffee Type]]="Exc", "Excelsa", IF(Orders[[#This Row],[Coffee Type]]="Ara", "Arabica", IF(Orders[[#This Row],[Coffee Type]]="Lib", "Liberica", ""))))</f>
        <v>Liberica</v>
      </c>
      <c r="O877" t="str">
        <f>IF(Orders[[#This Row],[Roast Type]]="M", "Medium", IF(Orders[[#This Row],[Roast Type]]="L", "Light", IF(Orders[[#This Row],[Roast Type]]="D", "Dark", "")))</f>
        <v>Medium</v>
      </c>
      <c r="P877" t="str">
        <f>_xlfn.XLOOKUP(Orders[[#This Row],[Customer ID]], customers!$A$1:$A$1001, customers!$I$1:$I$1001, ,0)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 customers!$G$1:$G$1001,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13"/>
        <v>46.62</v>
      </c>
      <c r="N878" t="str">
        <f>IF(Orders[[#This Row],[Coffee Type]]="Rob", "Robusta", IF(Orders[[#This Row],[Coffee Type]]="Exc", "Excelsa", IF(Orders[[#This Row],[Coffee Type]]="Ara", "Arabica", IF(Orders[[#This Row],[Coffee Type]]="Lib", "Liberica", ""))))</f>
        <v>Arabica</v>
      </c>
      <c r="O878" t="str">
        <f>IF(Orders[[#This Row],[Roast Type]]="M", "Medium", IF(Orders[[#This Row],[Roast Type]]="L", "Light", IF(Orders[[#This Row],[Roast Type]]="D", "Dark", "")))</f>
        <v>Light</v>
      </c>
      <c r="P878" t="str">
        <f>_xlfn.XLOOKUP(Orders[[#This Row],[Customer ID]], customers!$A$1:$A$1001, customers!$I$1:$I$1001, ,0)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 customers!$G$1:$G$1001,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13"/>
        <v>28.53</v>
      </c>
      <c r="N879" t="str">
        <f>IF(Orders[[#This Row],[Coffee Type]]="Rob", "Robusta", IF(Orders[[#This Row],[Coffee Type]]="Exc", "Excelsa", IF(Orders[[#This Row],[Coffee Type]]="Ara", "Arabica", IF(Orders[[#This Row],[Coffee Type]]="Lib", "Liberica", ""))))</f>
        <v>Liberica</v>
      </c>
      <c r="O879" t="str">
        <f>IF(Orders[[#This Row],[Roast Type]]="M", "Medium", IF(Orders[[#This Row],[Roast Type]]="L", "Light", IF(Orders[[#This Row],[Roast Type]]="D", "Dark", "")))</f>
        <v>Light</v>
      </c>
      <c r="P879" t="str">
        <f>_xlfn.XLOOKUP(Orders[[#This Row],[Customer ID]], customers!$A$1:$A$1001, customers!$I$1:$I$1001, ,0)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 customers!$G$1:$G$1001,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13"/>
        <v>27.484999999999996</v>
      </c>
      <c r="N880" t="str">
        <f>IF(Orders[[#This Row],[Coffee Type]]="Rob", "Robusta", IF(Orders[[#This Row],[Coffee Type]]="Exc", "Excelsa", IF(Orders[[#This Row],[Coffee Type]]="Ara", "Arabica", IF(Orders[[#This Row],[Coffee Type]]="Lib", "Liberica", ""))))</f>
        <v>Robusta</v>
      </c>
      <c r="O880" t="str">
        <f>IF(Orders[[#This Row],[Roast Type]]="M", "Medium", IF(Orders[[#This Row],[Roast Type]]="L", "Light", IF(Orders[[#This Row],[Roast Type]]="D", "Dark", "")))</f>
        <v>Light</v>
      </c>
      <c r="P880" t="str">
        <f>_xlfn.XLOOKUP(Orders[[#This Row],[Customer ID]], customers!$A$1:$A$1001, customers!$I$1:$I$1001, ,0)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 customers!$G$1:$G$1001,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13"/>
        <v>10.935</v>
      </c>
      <c r="N881" t="str">
        <f>IF(Orders[[#This Row],[Coffee Type]]="Rob", "Robusta", IF(Orders[[#This Row],[Coffee Type]]="Exc", "Excelsa", IF(Orders[[#This Row],[Coffee Type]]="Ara", "Arabica", IF(Orders[[#This Row],[Coffee Type]]="Lib", "Liberica", ""))))</f>
        <v>Excelsa</v>
      </c>
      <c r="O881" t="str">
        <f>IF(Orders[[#This Row],[Roast Type]]="M", "Medium", IF(Orders[[#This Row],[Roast Type]]="L", "Light", IF(Orders[[#This Row],[Roast Type]]="D", "Dark", "")))</f>
        <v>Dark</v>
      </c>
      <c r="P881" t="str">
        <f>_xlfn.XLOOKUP(Orders[[#This Row],[Customer ID]], customers!$A$1:$A$1001, customers!$I$1:$I$1001, ,0)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 customers!$G$1:$G$1001,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13"/>
        <v>7.169999999999999</v>
      </c>
      <c r="N882" t="str">
        <f>IF(Orders[[#This Row],[Coffee Type]]="Rob", "Robusta", IF(Orders[[#This Row],[Coffee Type]]="Exc", "Excelsa", IF(Orders[[#This Row],[Coffee Type]]="Ara", "Arabica", IF(Orders[[#This Row],[Coffee Type]]="Lib", "Liberica", ""))))</f>
        <v>Robusta</v>
      </c>
      <c r="O882" t="str">
        <f>IF(Orders[[#This Row],[Roast Type]]="M", "Medium", IF(Orders[[#This Row],[Roast Type]]="L", "Light", IF(Orders[[#This Row],[Roast Type]]="D", "Dark", "")))</f>
        <v>Light</v>
      </c>
      <c r="P882" t="str">
        <f>_xlfn.XLOOKUP(Orders[[#This Row],[Customer ID]], customers!$A$1:$A$1001, customers!$I$1:$I$1001, ,0)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 customers!$G$1:$G$1001,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13"/>
        <v>23.31</v>
      </c>
      <c r="N883" t="str">
        <f>IF(Orders[[#This Row],[Coffee Type]]="Rob", "Robusta", IF(Orders[[#This Row],[Coffee Type]]="Exc", "Excelsa", IF(Orders[[#This Row],[Coffee Type]]="Ara", "Arabica", IF(Orders[[#This Row],[Coffee Type]]="Lib", "Liberica", ""))))</f>
        <v>Arabica</v>
      </c>
      <c r="O883" t="str">
        <f>IF(Orders[[#This Row],[Roast Type]]="M", "Medium", IF(Orders[[#This Row],[Roast Type]]="L", "Light", IF(Orders[[#This Row],[Roast Type]]="D", "Dark", "")))</f>
        <v>Light</v>
      </c>
      <c r="P883" t="str">
        <f>_xlfn.XLOOKUP(Orders[[#This Row],[Customer ID]], customers!$A$1:$A$1001, customers!$I$1:$I$1001, ,0)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 customers!$G$1:$G$1001,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13"/>
        <v>114.42499999999998</v>
      </c>
      <c r="N884" t="str">
        <f>IF(Orders[[#This Row],[Coffee Type]]="Rob", "Robusta", IF(Orders[[#This Row],[Coffee Type]]="Exc", "Excelsa", IF(Orders[[#This Row],[Coffee Type]]="Ara", "Arabica", IF(Orders[[#This Row],[Coffee Type]]="Lib", "Liberica", ""))))</f>
        <v>Arabica</v>
      </c>
      <c r="O884" t="str">
        <f>IF(Orders[[#This Row],[Roast Type]]="M", "Medium", IF(Orders[[#This Row],[Roast Type]]="L", "Light", IF(Orders[[#This Row],[Roast Type]]="D", "Dark", "")))</f>
        <v>Dark</v>
      </c>
      <c r="P884" t="str">
        <f>_xlfn.XLOOKUP(Orders[[#This Row],[Customer ID]], customers!$A$1:$A$1001, customers!$I$1:$I$1001, ,0)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 customers!$G$1:$G$1001,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13"/>
        <v>77.624999999999986</v>
      </c>
      <c r="N885" t="str">
        <f>IF(Orders[[#This Row],[Coffee Type]]="Rob", "Robusta", IF(Orders[[#This Row],[Coffee Type]]="Exc", "Excelsa", IF(Orders[[#This Row],[Coffee Type]]="Ara", "Arabica", IF(Orders[[#This Row],[Coffee Type]]="Lib", "Liberica", ""))))</f>
        <v>Arabica</v>
      </c>
      <c r="O885" t="str">
        <f>IF(Orders[[#This Row],[Roast Type]]="M", "Medium", IF(Orders[[#This Row],[Roast Type]]="L", "Light", IF(Orders[[#This Row],[Roast Type]]="D", "Dark", "")))</f>
        <v>Medium</v>
      </c>
      <c r="P885" t="str">
        <f>_xlfn.XLOOKUP(Orders[[#This Row],[Customer ID]], customers!$A$1:$A$1001, customers!$I$1:$I$1001, ,0)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 customers!$G$1:$G$1001,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13"/>
        <v>5.3699999999999992</v>
      </c>
      <c r="N886" t="str">
        <f>IF(Orders[[#This Row],[Coffee Type]]="Rob", "Robusta", IF(Orders[[#This Row],[Coffee Type]]="Exc", "Excelsa", IF(Orders[[#This Row],[Coffee Type]]="Ara", "Arabica", IF(Orders[[#This Row],[Coffee Type]]="Lib", "Liberica", ""))))</f>
        <v>Robusta</v>
      </c>
      <c r="O886" t="str">
        <f>IF(Orders[[#This Row],[Roast Type]]="M", "Medium", IF(Orders[[#This Row],[Roast Type]]="L", "Light", IF(Orders[[#This Row],[Roast Type]]="D", "Dark", "")))</f>
        <v>Dark</v>
      </c>
      <c r="P886" t="str">
        <f>_xlfn.XLOOKUP(Orders[[#This Row],[Customer ID]], customers!$A$1:$A$1001, customers!$I$1:$I$1001, ,0)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 customers!$G$1:$G$1001,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13"/>
        <v>123.50999999999999</v>
      </c>
      <c r="N887" t="str">
        <f>IF(Orders[[#This Row],[Coffee Type]]="Rob", "Robusta", IF(Orders[[#This Row],[Coffee Type]]="Exc", "Excelsa", IF(Orders[[#This Row],[Coffee Type]]="Ara", "Arabica", IF(Orders[[#This Row],[Coffee Type]]="Lib", "Liberica", ""))))</f>
        <v>Robusta</v>
      </c>
      <c r="O887" t="str">
        <f>IF(Orders[[#This Row],[Roast Type]]="M", "Medium", IF(Orders[[#This Row],[Roast Type]]="L", "Light", IF(Orders[[#This Row],[Roast Type]]="D", "Dark", "")))</f>
        <v>Dark</v>
      </c>
      <c r="P887" t="str">
        <f>_xlfn.XLOOKUP(Orders[[#This Row],[Customer ID]], customers!$A$1:$A$1001, customers!$I$1:$I$1001, ,0)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 customers!$G$1:$G$1001,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13"/>
        <v>17.46</v>
      </c>
      <c r="N888" t="str">
        <f>IF(Orders[[#This Row],[Coffee Type]]="Rob", "Robusta", IF(Orders[[#This Row],[Coffee Type]]="Exc", "Excelsa", IF(Orders[[#This Row],[Coffee Type]]="Ara", "Arabica", IF(Orders[[#This Row],[Coffee Type]]="Lib", "Liberica", ""))))</f>
        <v>Liberica</v>
      </c>
      <c r="O888" t="str">
        <f>IF(Orders[[#This Row],[Roast Type]]="M", "Medium", IF(Orders[[#This Row],[Roast Type]]="L", "Light", IF(Orders[[#This Row],[Roast Type]]="D", "Dark", "")))</f>
        <v>Medium</v>
      </c>
      <c r="P888" t="str">
        <f>_xlfn.XLOOKUP(Orders[[#This Row],[Customer ID]], customers!$A$1:$A$1001, customers!$I$1:$I$1001, ,0)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 customers!$G$1:$G$1001,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13"/>
        <v>13.365</v>
      </c>
      <c r="N889" t="str">
        <f>IF(Orders[[#This Row],[Coffee Type]]="Rob", "Robusta", IF(Orders[[#This Row],[Coffee Type]]="Exc", "Excelsa", IF(Orders[[#This Row],[Coffee Type]]="Ara", "Arabica", IF(Orders[[#This Row],[Coffee Type]]="Lib", "Liberica", ""))))</f>
        <v>Excelsa</v>
      </c>
      <c r="O889" t="str">
        <f>IF(Orders[[#This Row],[Roast Type]]="M", "Medium", IF(Orders[[#This Row],[Roast Type]]="L", "Light", IF(Orders[[#This Row],[Roast Type]]="D", "Dark", "")))</f>
        <v>Light</v>
      </c>
      <c r="P889" t="str">
        <f>_xlfn.XLOOKUP(Orders[[#This Row],[Customer ID]], customers!$A$1:$A$1001, customers!$I$1:$I$1001, ,0)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 customers!$G$1:$G$1001,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13"/>
        <v>7.77</v>
      </c>
      <c r="N890" t="str">
        <f>IF(Orders[[#This Row],[Coffee Type]]="Rob", "Robusta", IF(Orders[[#This Row],[Coffee Type]]="Exc", "Excelsa", IF(Orders[[#This Row],[Coffee Type]]="Ara", "Arabica", IF(Orders[[#This Row],[Coffee Type]]="Lib", "Liberica", ""))))</f>
        <v>Arabica</v>
      </c>
      <c r="O890" t="str">
        <f>IF(Orders[[#This Row],[Roast Type]]="M", "Medium", IF(Orders[[#This Row],[Roast Type]]="L", "Light", IF(Orders[[#This Row],[Roast Type]]="D", "Dark", "")))</f>
        <v>Light</v>
      </c>
      <c r="P890" t="str">
        <f>_xlfn.XLOOKUP(Orders[[#This Row],[Customer ID]], customers!$A$1:$A$1001, customers!$I$1:$I$1001, ,0)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 customers!$G$1:$G$1001,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13"/>
        <v>2.6849999999999996</v>
      </c>
      <c r="N891" t="str">
        <f>IF(Orders[[#This Row],[Coffee Type]]="Rob", "Robusta", IF(Orders[[#This Row],[Coffee Type]]="Exc", "Excelsa", IF(Orders[[#This Row],[Coffee Type]]="Ara", "Arabica", IF(Orders[[#This Row],[Coffee Type]]="Lib", "Liberica", ""))))</f>
        <v>Robusta</v>
      </c>
      <c r="O891" t="str">
        <f>IF(Orders[[#This Row],[Roast Type]]="M", "Medium", IF(Orders[[#This Row],[Roast Type]]="L", "Light", IF(Orders[[#This Row],[Roast Type]]="D", "Dark", "")))</f>
        <v>Dark</v>
      </c>
      <c r="P891" t="str">
        <f>_xlfn.XLOOKUP(Orders[[#This Row],[Customer ID]], customers!$A$1:$A$1001, customers!$I$1:$I$1001, ,0)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 customers!$G$1:$G$1001,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13"/>
        <v>20.584999999999997</v>
      </c>
      <c r="N892" t="str">
        <f>IF(Orders[[#This Row],[Coffee Type]]="Rob", "Robusta", IF(Orders[[#This Row],[Coffee Type]]="Exc", "Excelsa", IF(Orders[[#This Row],[Coffee Type]]="Ara", "Arabica", IF(Orders[[#This Row],[Coffee Type]]="Lib", "Liberica", ""))))</f>
        <v>Robusta</v>
      </c>
      <c r="O892" t="str">
        <f>IF(Orders[[#This Row],[Roast Type]]="M", "Medium", IF(Orders[[#This Row],[Roast Type]]="L", "Light", IF(Orders[[#This Row],[Roast Type]]="D", "Dark", "")))</f>
        <v>Dark</v>
      </c>
      <c r="P892" t="str">
        <f>_xlfn.XLOOKUP(Orders[[#This Row],[Customer ID]], customers!$A$1:$A$1001, customers!$I$1:$I$1001, ,0)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 customers!$G$1:$G$1001,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13"/>
        <v>114.42499999999998</v>
      </c>
      <c r="N893" t="str">
        <f>IF(Orders[[#This Row],[Coffee Type]]="Rob", "Robusta", IF(Orders[[#This Row],[Coffee Type]]="Exc", "Excelsa", IF(Orders[[#This Row],[Coffee Type]]="Ara", "Arabica", IF(Orders[[#This Row],[Coffee Type]]="Lib", "Liberica", ""))))</f>
        <v>Arabica</v>
      </c>
      <c r="O893" t="str">
        <f>IF(Orders[[#This Row],[Roast Type]]="M", "Medium", IF(Orders[[#This Row],[Roast Type]]="L", "Light", IF(Orders[[#This Row],[Roast Type]]="D", "Dark", "")))</f>
        <v>Dark</v>
      </c>
      <c r="P893" t="str">
        <f>_xlfn.XLOOKUP(Orders[[#This Row],[Customer ID]], customers!$A$1:$A$1001, customers!$I$1:$I$1001, ,0)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 customers!$G$1:$G$1001,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13"/>
        <v>20.625</v>
      </c>
      <c r="N894" t="str">
        <f>IF(Orders[[#This Row],[Coffee Type]]="Rob", "Robusta", IF(Orders[[#This Row],[Coffee Type]]="Exc", "Excelsa", IF(Orders[[#This Row],[Coffee Type]]="Ara", "Arabica", IF(Orders[[#This Row],[Coffee Type]]="Lib", "Liberica", ""))))</f>
        <v>Excelsa</v>
      </c>
      <c r="O894" t="str">
        <f>IF(Orders[[#This Row],[Roast Type]]="M", "Medium", IF(Orders[[#This Row],[Roast Type]]="L", "Light", IF(Orders[[#This Row],[Roast Type]]="D", "Dark", "")))</f>
        <v>Medium</v>
      </c>
      <c r="P894" t="str">
        <f>_xlfn.XLOOKUP(Orders[[#This Row],[Customer ID]], customers!$A$1:$A$1001, customers!$I$1:$I$1001, ,0)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 customers!$G$1:$G$1001,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13"/>
        <v>57.06</v>
      </c>
      <c r="N895" t="str">
        <f>IF(Orders[[#This Row],[Coffee Type]]="Rob", "Robusta", IF(Orders[[#This Row],[Coffee Type]]="Exc", "Excelsa", IF(Orders[[#This Row],[Coffee Type]]="Ara", "Arabica", IF(Orders[[#This Row],[Coffee Type]]="Lib", "Liberica", ""))))</f>
        <v>Liberica</v>
      </c>
      <c r="O895" t="str">
        <f>IF(Orders[[#This Row],[Roast Type]]="M", "Medium", IF(Orders[[#This Row],[Roast Type]]="L", "Light", IF(Orders[[#This Row],[Roast Type]]="D", "Dark", "")))</f>
        <v>Light</v>
      </c>
      <c r="P895" t="str">
        <f>_xlfn.XLOOKUP(Orders[[#This Row],[Customer ID]], customers!$A$1:$A$1001, customers!$I$1:$I$1001, ,0)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 customers!$G$1:$G$1001,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13"/>
        <v>82.339999999999989</v>
      </c>
      <c r="N896" t="str">
        <f>IF(Orders[[#This Row],[Coffee Type]]="Rob", "Robusta", IF(Orders[[#This Row],[Coffee Type]]="Exc", "Excelsa", IF(Orders[[#This Row],[Coffee Type]]="Ara", "Arabica", IF(Orders[[#This Row],[Coffee Type]]="Lib", "Liberica", ""))))</f>
        <v>Robusta</v>
      </c>
      <c r="O896" t="str">
        <f>IF(Orders[[#This Row],[Roast Type]]="M", "Medium", IF(Orders[[#This Row],[Roast Type]]="L", "Light", IF(Orders[[#This Row],[Roast Type]]="D", "Dark", "")))</f>
        <v>Dark</v>
      </c>
      <c r="P896" t="str">
        <f>_xlfn.XLOOKUP(Orders[[#This Row],[Customer ID]], customers!$A$1:$A$1001, customers!$I$1:$I$1001, ,0)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 customers!$G$1:$G$1001,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13"/>
        <v>158.12499999999997</v>
      </c>
      <c r="N897" t="str">
        <f>IF(Orders[[#This Row],[Coffee Type]]="Rob", "Robusta", IF(Orders[[#This Row],[Coffee Type]]="Exc", "Excelsa", IF(Orders[[#This Row],[Coffee Type]]="Ara", "Arabica", IF(Orders[[#This Row],[Coffee Type]]="Lib", "Liberica", ""))))</f>
        <v>Excelsa</v>
      </c>
      <c r="O897" t="str">
        <f>IF(Orders[[#This Row],[Roast Type]]="M", "Medium", IF(Orders[[#This Row],[Roast Type]]="L", "Light", IF(Orders[[#This Row],[Roast Type]]="D", "Dark", "")))</f>
        <v>Medium</v>
      </c>
      <c r="P897" t="str">
        <f>_xlfn.XLOOKUP(Orders[[#This Row],[Customer ID]], customers!$A$1:$A$1001, customers!$I$1:$I$1001, ,0)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 customers!$G$1:$G$1001,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13"/>
        <v>32.22</v>
      </c>
      <c r="N898" t="str">
        <f>IF(Orders[[#This Row],[Coffee Type]]="Rob", "Robusta", IF(Orders[[#This Row],[Coffee Type]]="Exc", "Excelsa", IF(Orders[[#This Row],[Coffee Type]]="Ara", "Arabica", IF(Orders[[#This Row],[Coffee Type]]="Lib", "Liberica", ""))))</f>
        <v>Robusta</v>
      </c>
      <c r="O898" t="str">
        <f>IF(Orders[[#This Row],[Roast Type]]="M", "Medium", IF(Orders[[#This Row],[Roast Type]]="L", "Light", IF(Orders[[#This Row],[Roast Type]]="D", "Dark", "")))</f>
        <v>Dark</v>
      </c>
      <c r="P898" t="str">
        <f>_xlfn.XLOOKUP(Orders[[#This Row],[Customer ID]], customers!$A$1:$A$1001, customers!$I$1:$I$1001, ,0)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 customers!$G$1:$G$1001,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14">L899*E899</f>
        <v>24.3</v>
      </c>
      <c r="N899" t="str">
        <f>IF(Orders[[#This Row],[Coffee Type]]="Rob", "Robusta", IF(Orders[[#This Row],[Coffee Type]]="Exc", "Excelsa", IF(Orders[[#This Row],[Coffee Type]]="Ara", "Arabica", IF(Orders[[#This Row],[Coffee Type]]="Lib", "Liberica", ""))))</f>
        <v>Excelsa</v>
      </c>
      <c r="O899" t="str">
        <f>IF(Orders[[#This Row],[Roast Type]]="M", "Medium", IF(Orders[[#This Row],[Roast Type]]="L", "Light", IF(Orders[[#This Row],[Roast Type]]="D", "Dark", "")))</f>
        <v>Dark</v>
      </c>
      <c r="P899" t="str">
        <f>_xlfn.XLOOKUP(Orders[[#This Row],[Customer ID]], customers!$A$1:$A$1001, customers!$I$1:$I$1001, ,0)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 customers!$G$1:$G$1001,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14"/>
        <v>35.849999999999994</v>
      </c>
      <c r="N900" t="str">
        <f>IF(Orders[[#This Row],[Coffee Type]]="Rob", "Robusta", IF(Orders[[#This Row],[Coffee Type]]="Exc", "Excelsa", IF(Orders[[#This Row],[Coffee Type]]="Ara", "Arabica", IF(Orders[[#This Row],[Coffee Type]]="Lib", "Liberica", ""))))</f>
        <v>Robusta</v>
      </c>
      <c r="O900" t="str">
        <f>IF(Orders[[#This Row],[Roast Type]]="M", "Medium", IF(Orders[[#This Row],[Roast Type]]="L", "Light", IF(Orders[[#This Row],[Roast Type]]="D", "Dark", "")))</f>
        <v>Light</v>
      </c>
      <c r="P900" t="str">
        <f>_xlfn.XLOOKUP(Orders[[#This Row],[Customer ID]], customers!$A$1:$A$1001, customers!$I$1:$I$1001, ,0)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 customers!$G$1:$G$1001,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14"/>
        <v>72.75</v>
      </c>
      <c r="N901" t="str">
        <f>IF(Orders[[#This Row],[Coffee Type]]="Rob", "Robusta", IF(Orders[[#This Row],[Coffee Type]]="Exc", "Excelsa", IF(Orders[[#This Row],[Coffee Type]]="Ara", "Arabica", IF(Orders[[#This Row],[Coffee Type]]="Lib", "Liberica", ""))))</f>
        <v>Liberica</v>
      </c>
      <c r="O901" t="str">
        <f>IF(Orders[[#This Row],[Roast Type]]="M", "Medium", IF(Orders[[#This Row],[Roast Type]]="L", "Light", IF(Orders[[#This Row],[Roast Type]]="D", "Dark", "")))</f>
        <v>Medium</v>
      </c>
      <c r="P901" t="str">
        <f>_xlfn.XLOOKUP(Orders[[#This Row],[Customer ID]], customers!$A$1:$A$1001, customers!$I$1:$I$1001, ,0)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 customers!$G$1:$G$1001,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14"/>
        <v>47.55</v>
      </c>
      <c r="N902" t="str">
        <f>IF(Orders[[#This Row],[Coffee Type]]="Rob", "Robusta", IF(Orders[[#This Row],[Coffee Type]]="Exc", "Excelsa", IF(Orders[[#This Row],[Coffee Type]]="Ara", "Arabica", IF(Orders[[#This Row],[Coffee Type]]="Lib", "Liberica", ""))))</f>
        <v>Liberica</v>
      </c>
      <c r="O902" t="str">
        <f>IF(Orders[[#This Row],[Roast Type]]="M", "Medium", IF(Orders[[#This Row],[Roast Type]]="L", "Light", IF(Orders[[#This Row],[Roast Type]]="D", "Dark", "")))</f>
        <v>Light</v>
      </c>
      <c r="P902" t="str">
        <f>_xlfn.XLOOKUP(Orders[[#This Row],[Customer ID]], customers!$A$1:$A$1001, customers!$I$1:$I$1001, ,0)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 customers!$G$1:$G$1001,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14"/>
        <v>3.5849999999999995</v>
      </c>
      <c r="N903" t="str">
        <f>IF(Orders[[#This Row],[Coffee Type]]="Rob", "Robusta", IF(Orders[[#This Row],[Coffee Type]]="Exc", "Excelsa", IF(Orders[[#This Row],[Coffee Type]]="Ara", "Arabica", IF(Orders[[#This Row],[Coffee Type]]="Lib", "Liberica", ""))))</f>
        <v>Robusta</v>
      </c>
      <c r="O903" t="str">
        <f>IF(Orders[[#This Row],[Roast Type]]="M", "Medium", IF(Orders[[#This Row],[Roast Type]]="L", "Light", IF(Orders[[#This Row],[Roast Type]]="D", "Dark", "")))</f>
        <v>Light</v>
      </c>
      <c r="P903" t="str">
        <f>_xlfn.XLOOKUP(Orders[[#This Row],[Customer ID]], customers!$A$1:$A$1001, customers!$I$1:$I$1001, ,0)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 customers!$G$1:$G$1001,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14"/>
        <v>158.12499999999997</v>
      </c>
      <c r="N904" t="str">
        <f>IF(Orders[[#This Row],[Coffee Type]]="Rob", "Robusta", IF(Orders[[#This Row],[Coffee Type]]="Exc", "Excelsa", IF(Orders[[#This Row],[Coffee Type]]="Ara", "Arabica", IF(Orders[[#This Row],[Coffee Type]]="Lib", "Liberica", ""))))</f>
        <v>Excelsa</v>
      </c>
      <c r="O904" t="str">
        <f>IF(Orders[[#This Row],[Roast Type]]="M", "Medium", IF(Orders[[#This Row],[Roast Type]]="L", "Light", IF(Orders[[#This Row],[Roast Type]]="D", "Dark", "")))</f>
        <v>Medium</v>
      </c>
      <c r="P904" t="str">
        <f>_xlfn.XLOOKUP(Orders[[#This Row],[Customer ID]], customers!$A$1:$A$1001, customers!$I$1:$I$1001, ,0)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 customers!$G$1:$G$1001,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14"/>
        <v>17.46</v>
      </c>
      <c r="N905" t="str">
        <f>IF(Orders[[#This Row],[Coffee Type]]="Rob", "Robusta", IF(Orders[[#This Row],[Coffee Type]]="Exc", "Excelsa", IF(Orders[[#This Row],[Coffee Type]]="Ara", "Arabica", IF(Orders[[#This Row],[Coffee Type]]="Lib", "Liberica", ""))))</f>
        <v>Liberica</v>
      </c>
      <c r="O905" t="str">
        <f>IF(Orders[[#This Row],[Roast Type]]="M", "Medium", IF(Orders[[#This Row],[Roast Type]]="L", "Light", IF(Orders[[#This Row],[Roast Type]]="D", "Dark", "")))</f>
        <v>Medium</v>
      </c>
      <c r="P905" t="str">
        <f>_xlfn.XLOOKUP(Orders[[#This Row],[Customer ID]], customers!$A$1:$A$1001, customers!$I$1:$I$1001, ,0)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 customers!$G$1:$G$1001,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14"/>
        <v>148.92499999999998</v>
      </c>
      <c r="N906" t="str">
        <f>IF(Orders[[#This Row],[Coffee Type]]="Rob", "Robusta", IF(Orders[[#This Row],[Coffee Type]]="Exc", "Excelsa", IF(Orders[[#This Row],[Coffee Type]]="Ara", "Arabica", IF(Orders[[#This Row],[Coffee Type]]="Lib", "Liberica", ""))))</f>
        <v>Arabica</v>
      </c>
      <c r="O906" t="str">
        <f>IF(Orders[[#This Row],[Roast Type]]="M", "Medium", IF(Orders[[#This Row],[Roast Type]]="L", "Light", IF(Orders[[#This Row],[Roast Type]]="D", "Dark", "")))</f>
        <v>Light</v>
      </c>
      <c r="P906" t="str">
        <f>_xlfn.XLOOKUP(Orders[[#This Row],[Customer ID]], customers!$A$1:$A$1001, customers!$I$1:$I$1001, ,0)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 customers!$G$1:$G$1001,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14"/>
        <v>40.5</v>
      </c>
      <c r="N907" t="str">
        <f>IF(Orders[[#This Row],[Coffee Type]]="Rob", "Robusta", IF(Orders[[#This Row],[Coffee Type]]="Exc", "Excelsa", IF(Orders[[#This Row],[Coffee Type]]="Ara", "Arabica", IF(Orders[[#This Row],[Coffee Type]]="Lib", "Liberica", ""))))</f>
        <v>Arabica</v>
      </c>
      <c r="O907" t="str">
        <f>IF(Orders[[#This Row],[Roast Type]]="M", "Medium", IF(Orders[[#This Row],[Roast Type]]="L", "Light", IF(Orders[[#This Row],[Roast Type]]="D", "Dark", "")))</f>
        <v>Medium</v>
      </c>
      <c r="P907" t="str">
        <f>_xlfn.XLOOKUP(Orders[[#This Row],[Customer ID]], customers!$A$1:$A$1001, customers!$I$1:$I$1001, ,0)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 customers!$G$1:$G$1001,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14"/>
        <v>27</v>
      </c>
      <c r="N908" t="str">
        <f>IF(Orders[[#This Row],[Coffee Type]]="Rob", "Robusta", IF(Orders[[#This Row],[Coffee Type]]="Exc", "Excelsa", IF(Orders[[#This Row],[Coffee Type]]="Ara", "Arabica", IF(Orders[[#This Row],[Coffee Type]]="Lib", "Liberica", ""))))</f>
        <v>Arabica</v>
      </c>
      <c r="O908" t="str">
        <f>IF(Orders[[#This Row],[Roast Type]]="M", "Medium", IF(Orders[[#This Row],[Roast Type]]="L", "Light", IF(Orders[[#This Row],[Roast Type]]="D", "Dark", "")))</f>
        <v>Medium</v>
      </c>
      <c r="P908" t="str">
        <f>_xlfn.XLOOKUP(Orders[[#This Row],[Customer ID]], customers!$A$1:$A$1001, customers!$I$1:$I$1001, ,0)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 customers!$G$1:$G$1001,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14"/>
        <v>38.849999999999994</v>
      </c>
      <c r="N909" t="str">
        <f>IF(Orders[[#This Row],[Coffee Type]]="Rob", "Robusta", IF(Orders[[#This Row],[Coffee Type]]="Exc", "Excelsa", IF(Orders[[#This Row],[Coffee Type]]="Ara", "Arabica", IF(Orders[[#This Row],[Coffee Type]]="Lib", "Liberica", ""))))</f>
        <v>Liberica</v>
      </c>
      <c r="O909" t="str">
        <f>IF(Orders[[#This Row],[Roast Type]]="M", "Medium", IF(Orders[[#This Row],[Roast Type]]="L", "Light", IF(Orders[[#This Row],[Roast Type]]="D", "Dark", "")))</f>
        <v>Dark</v>
      </c>
      <c r="P909" t="str">
        <f>_xlfn.XLOOKUP(Orders[[#This Row],[Customer ID]], customers!$A$1:$A$1001, customers!$I$1:$I$1001, ,0)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 customers!$G$1:$G$1001,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14"/>
        <v>59.75</v>
      </c>
      <c r="N910" t="str">
        <f>IF(Orders[[#This Row],[Coffee Type]]="Rob", "Robusta", IF(Orders[[#This Row],[Coffee Type]]="Exc", "Excelsa", IF(Orders[[#This Row],[Coffee Type]]="Ara", "Arabica", IF(Orders[[#This Row],[Coffee Type]]="Lib", "Liberica", ""))))</f>
        <v>Robusta</v>
      </c>
      <c r="O910" t="str">
        <f>IF(Orders[[#This Row],[Roast Type]]="M", "Medium", IF(Orders[[#This Row],[Roast Type]]="L", "Light", IF(Orders[[#This Row],[Roast Type]]="D", "Dark", "")))</f>
        <v>Light</v>
      </c>
      <c r="P910" t="str">
        <f>_xlfn.XLOOKUP(Orders[[#This Row],[Customer ID]], customers!$A$1:$A$1001, customers!$I$1:$I$1001, ,0)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 customers!$G$1:$G$1001,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14"/>
        <v>10.754999999999999</v>
      </c>
      <c r="N911" t="str">
        <f>IF(Orders[[#This Row],[Coffee Type]]="Rob", "Robusta", IF(Orders[[#This Row],[Coffee Type]]="Exc", "Excelsa", IF(Orders[[#This Row],[Coffee Type]]="Ara", "Arabica", IF(Orders[[#This Row],[Coffee Type]]="Lib", "Liberica", ""))))</f>
        <v>Robusta</v>
      </c>
      <c r="O911" t="str">
        <f>IF(Orders[[#This Row],[Roast Type]]="M", "Medium", IF(Orders[[#This Row],[Roast Type]]="L", "Light", IF(Orders[[#This Row],[Roast Type]]="D", "Dark", "")))</f>
        <v>Light</v>
      </c>
      <c r="P911" t="str">
        <f>_xlfn.XLOOKUP(Orders[[#This Row],[Customer ID]], customers!$A$1:$A$1001, customers!$I$1:$I$1001, ,0)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 customers!$G$1:$G$1001,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14"/>
        <v>91.539999999999992</v>
      </c>
      <c r="N912" t="str">
        <f>IF(Orders[[#This Row],[Coffee Type]]="Rob", "Robusta", IF(Orders[[#This Row],[Coffee Type]]="Exc", "Excelsa", IF(Orders[[#This Row],[Coffee Type]]="Ara", "Arabica", IF(Orders[[#This Row],[Coffee Type]]="Lib", "Liberica", ""))))</f>
        <v>Arabica</v>
      </c>
      <c r="O912" t="str">
        <f>IF(Orders[[#This Row],[Roast Type]]="M", "Medium", IF(Orders[[#This Row],[Roast Type]]="L", "Light", IF(Orders[[#This Row],[Roast Type]]="D", "Dark", "")))</f>
        <v>Dark</v>
      </c>
      <c r="P912" t="str">
        <f>_xlfn.XLOOKUP(Orders[[#This Row],[Customer ID]], customers!$A$1:$A$1001, customers!$I$1:$I$1001, ,0)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 customers!$G$1:$G$1001,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14"/>
        <v>45</v>
      </c>
      <c r="N913" t="str">
        <f>IF(Orders[[#This Row],[Coffee Type]]="Rob", "Robusta", IF(Orders[[#This Row],[Coffee Type]]="Exc", "Excelsa", IF(Orders[[#This Row],[Coffee Type]]="Ara", "Arabica", IF(Orders[[#This Row],[Coffee Type]]="Lib", "Liberica", ""))))</f>
        <v>Arabica</v>
      </c>
      <c r="O913" t="str">
        <f>IF(Orders[[#This Row],[Roast Type]]="M", "Medium", IF(Orders[[#This Row],[Roast Type]]="L", "Light", IF(Orders[[#This Row],[Roast Type]]="D", "Dark", "")))</f>
        <v>Medium</v>
      </c>
      <c r="P913" t="str">
        <f>_xlfn.XLOOKUP(Orders[[#This Row],[Customer ID]], customers!$A$1:$A$1001, customers!$I$1:$I$1001, ,0)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 customers!$G$1:$G$1001,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14"/>
        <v>137.31</v>
      </c>
      <c r="N914" t="str">
        <f>IF(Orders[[#This Row],[Coffee Type]]="Rob", "Robusta", IF(Orders[[#This Row],[Coffee Type]]="Exc", "Excelsa", IF(Orders[[#This Row],[Coffee Type]]="Ara", "Arabica", IF(Orders[[#This Row],[Coffee Type]]="Lib", "Liberica", ""))))</f>
        <v>Robusta</v>
      </c>
      <c r="O914" t="str">
        <f>IF(Orders[[#This Row],[Roast Type]]="M", "Medium", IF(Orders[[#This Row],[Roast Type]]="L", "Light", IF(Orders[[#This Row],[Roast Type]]="D", "Dark", "")))</f>
        <v>Medium</v>
      </c>
      <c r="P914" t="str">
        <f>_xlfn.XLOOKUP(Orders[[#This Row],[Customer ID]], customers!$A$1:$A$1001, customers!$I$1:$I$1001, ,0)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 customers!$G$1:$G$1001,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14"/>
        <v>6.75</v>
      </c>
      <c r="N915" t="str">
        <f>IF(Orders[[#This Row],[Coffee Type]]="Rob", "Robusta", IF(Orders[[#This Row],[Coffee Type]]="Exc", "Excelsa", IF(Orders[[#This Row],[Coffee Type]]="Ara", "Arabica", IF(Orders[[#This Row],[Coffee Type]]="Lib", "Liberica", ""))))</f>
        <v>Arabica</v>
      </c>
      <c r="O915" t="str">
        <f>IF(Orders[[#This Row],[Roast Type]]="M", "Medium", IF(Orders[[#This Row],[Roast Type]]="L", "Light", IF(Orders[[#This Row],[Roast Type]]="D", "Dark", "")))</f>
        <v>Medium</v>
      </c>
      <c r="P915" t="str">
        <f>_xlfn.XLOOKUP(Orders[[#This Row],[Customer ID]], customers!$A$1:$A$1001, customers!$I$1:$I$1001, ,0)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 customers!$G$1:$G$1001,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14"/>
        <v>45</v>
      </c>
      <c r="N916" t="str">
        <f>IF(Orders[[#This Row],[Coffee Type]]="Rob", "Robusta", IF(Orders[[#This Row],[Coffee Type]]="Exc", "Excelsa", IF(Orders[[#This Row],[Coffee Type]]="Ara", "Arabica", IF(Orders[[#This Row],[Coffee Type]]="Lib", "Liberica", ""))))</f>
        <v>Arabica</v>
      </c>
      <c r="O916" t="str">
        <f>IF(Orders[[#This Row],[Roast Type]]="M", "Medium", IF(Orders[[#This Row],[Roast Type]]="L", "Light", IF(Orders[[#This Row],[Roast Type]]="D", "Dark", "")))</f>
        <v>Medium</v>
      </c>
      <c r="P916" t="str">
        <f>_xlfn.XLOOKUP(Orders[[#This Row],[Customer ID]], customers!$A$1:$A$1001, customers!$I$1:$I$1001, ,0)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 customers!$G$1:$G$1001,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14"/>
        <v>83.835000000000008</v>
      </c>
      <c r="N917" t="str">
        <f>IF(Orders[[#This Row],[Coffee Type]]="Rob", "Robusta", IF(Orders[[#This Row],[Coffee Type]]="Exc", "Excelsa", IF(Orders[[#This Row],[Coffee Type]]="Ara", "Arabica", IF(Orders[[#This Row],[Coffee Type]]="Lib", "Liberica", ""))))</f>
        <v>Excelsa</v>
      </c>
      <c r="O917" t="str">
        <f>IF(Orders[[#This Row],[Roast Type]]="M", "Medium", IF(Orders[[#This Row],[Roast Type]]="L", "Light", IF(Orders[[#This Row],[Roast Type]]="D", "Dark", "")))</f>
        <v>Dark</v>
      </c>
      <c r="P917" t="str">
        <f>_xlfn.XLOOKUP(Orders[[#This Row],[Customer ID]], customers!$A$1:$A$1001, customers!$I$1:$I$1001, ,0)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 customers!$G$1:$G$1001,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14"/>
        <v>3.645</v>
      </c>
      <c r="N918" t="str">
        <f>IF(Orders[[#This Row],[Coffee Type]]="Rob", "Robusta", IF(Orders[[#This Row],[Coffee Type]]="Exc", "Excelsa", IF(Orders[[#This Row],[Coffee Type]]="Ara", "Arabica", IF(Orders[[#This Row],[Coffee Type]]="Lib", "Liberica", ""))))</f>
        <v>Excelsa</v>
      </c>
      <c r="O918" t="str">
        <f>IF(Orders[[#This Row],[Roast Type]]="M", "Medium", IF(Orders[[#This Row],[Roast Type]]="L", "Light", IF(Orders[[#This Row],[Roast Type]]="D", "Dark", "")))</f>
        <v>Dark</v>
      </c>
      <c r="P918" t="str">
        <f>_xlfn.XLOOKUP(Orders[[#This Row],[Customer ID]], customers!$A$1:$A$1001, customers!$I$1:$I$1001, ,0)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 customers!$G$1:$G$1001,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14"/>
        <v>6.75</v>
      </c>
      <c r="N919" t="str">
        <f>IF(Orders[[#This Row],[Coffee Type]]="Rob", "Robusta", IF(Orders[[#This Row],[Coffee Type]]="Exc", "Excelsa", IF(Orders[[#This Row],[Coffee Type]]="Ara", "Arabica", IF(Orders[[#This Row],[Coffee Type]]="Lib", "Liberica", ""))))</f>
        <v>Arabica</v>
      </c>
      <c r="O919" t="str">
        <f>IF(Orders[[#This Row],[Roast Type]]="M", "Medium", IF(Orders[[#This Row],[Roast Type]]="L", "Light", IF(Orders[[#This Row],[Roast Type]]="D", "Dark", "")))</f>
        <v>Medium</v>
      </c>
      <c r="P919" t="str">
        <f>_xlfn.XLOOKUP(Orders[[#This Row],[Customer ID]], customers!$A$1:$A$1001, customers!$I$1:$I$1001, ,0)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 customers!$G$1:$G$1001,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14"/>
        <v>21.87</v>
      </c>
      <c r="N920" t="str">
        <f>IF(Orders[[#This Row],[Coffee Type]]="Rob", "Robusta", IF(Orders[[#This Row],[Coffee Type]]="Exc", "Excelsa", IF(Orders[[#This Row],[Coffee Type]]="Ara", "Arabica", IF(Orders[[#This Row],[Coffee Type]]="Lib", "Liberica", ""))))</f>
        <v>Excelsa</v>
      </c>
      <c r="O920" t="str">
        <f>IF(Orders[[#This Row],[Roast Type]]="M", "Medium", IF(Orders[[#This Row],[Roast Type]]="L", "Light", IF(Orders[[#This Row],[Roast Type]]="D", "Dark", "")))</f>
        <v>Dark</v>
      </c>
      <c r="P920" t="str">
        <f>_xlfn.XLOOKUP(Orders[[#This Row],[Customer ID]], customers!$A$1:$A$1001, customers!$I$1:$I$1001, ,0)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 customers!$G$1:$G$1001,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14"/>
        <v>13.424999999999997</v>
      </c>
      <c r="N921" t="str">
        <f>IF(Orders[[#This Row],[Coffee Type]]="Rob", "Robusta", IF(Orders[[#This Row],[Coffee Type]]="Exc", "Excelsa", IF(Orders[[#This Row],[Coffee Type]]="Ara", "Arabica", IF(Orders[[#This Row],[Coffee Type]]="Lib", "Liberica", ""))))</f>
        <v>Robusta</v>
      </c>
      <c r="O921" t="str">
        <f>IF(Orders[[#This Row],[Roast Type]]="M", "Medium", IF(Orders[[#This Row],[Roast Type]]="L", "Light", IF(Orders[[#This Row],[Roast Type]]="D", "Dark", "")))</f>
        <v>Dark</v>
      </c>
      <c r="P921" t="str">
        <f>_xlfn.XLOOKUP(Orders[[#This Row],[Customer ID]], customers!$A$1:$A$1001, customers!$I$1:$I$1001, ,0)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 customers!$G$1:$G$1001,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14"/>
        <v>123.50999999999999</v>
      </c>
      <c r="N922" t="str">
        <f>IF(Orders[[#This Row],[Coffee Type]]="Rob", "Robusta", IF(Orders[[#This Row],[Coffee Type]]="Exc", "Excelsa", IF(Orders[[#This Row],[Coffee Type]]="Ara", "Arabica", IF(Orders[[#This Row],[Coffee Type]]="Lib", "Liberica", ""))))</f>
        <v>Robusta</v>
      </c>
      <c r="O922" t="str">
        <f>IF(Orders[[#This Row],[Roast Type]]="M", "Medium", IF(Orders[[#This Row],[Roast Type]]="L", "Light", IF(Orders[[#This Row],[Roast Type]]="D", "Dark", "")))</f>
        <v>Dark</v>
      </c>
      <c r="P922" t="str">
        <f>_xlfn.XLOOKUP(Orders[[#This Row],[Customer ID]], customers!$A$1:$A$1001, customers!$I$1:$I$1001, ,0)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 customers!$G$1:$G$1001,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14"/>
        <v>7.77</v>
      </c>
      <c r="N923" t="str">
        <f>IF(Orders[[#This Row],[Coffee Type]]="Rob", "Robusta", IF(Orders[[#This Row],[Coffee Type]]="Exc", "Excelsa", IF(Orders[[#This Row],[Coffee Type]]="Ara", "Arabica", IF(Orders[[#This Row],[Coffee Type]]="Lib", "Liberica", ""))))</f>
        <v>Liberica</v>
      </c>
      <c r="O923" t="str">
        <f>IF(Orders[[#This Row],[Roast Type]]="M", "Medium", IF(Orders[[#This Row],[Roast Type]]="L", "Light", IF(Orders[[#This Row],[Roast Type]]="D", "Dark", "")))</f>
        <v>Dark</v>
      </c>
      <c r="P923" t="str">
        <f>_xlfn.XLOOKUP(Orders[[#This Row],[Customer ID]], customers!$A$1:$A$1001, customers!$I$1:$I$1001, ,0)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 customers!$G$1:$G$1001,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14"/>
        <v>67.5</v>
      </c>
      <c r="N924" t="str">
        <f>IF(Orders[[#This Row],[Coffee Type]]="Rob", "Robusta", IF(Orders[[#This Row],[Coffee Type]]="Exc", "Excelsa", IF(Orders[[#This Row],[Coffee Type]]="Ara", "Arabica", IF(Orders[[#This Row],[Coffee Type]]="Lib", "Liberica", ""))))</f>
        <v>Arabica</v>
      </c>
      <c r="O924" t="str">
        <f>IF(Orders[[#This Row],[Roast Type]]="M", "Medium", IF(Orders[[#This Row],[Roast Type]]="L", "Light", IF(Orders[[#This Row],[Roast Type]]="D", "Dark", "")))</f>
        <v>Medium</v>
      </c>
      <c r="P924" t="str">
        <f>_xlfn.XLOOKUP(Orders[[#This Row],[Customer ID]], customers!$A$1:$A$1001, customers!$I$1:$I$1001, ,0)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 customers!$G$1:$G$1001,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14"/>
        <v>27.945</v>
      </c>
      <c r="N925" t="str">
        <f>IF(Orders[[#This Row],[Coffee Type]]="Rob", "Robusta", IF(Orders[[#This Row],[Coffee Type]]="Exc", "Excelsa", IF(Orders[[#This Row],[Coffee Type]]="Ara", "Arabica", IF(Orders[[#This Row],[Coffee Type]]="Lib", "Liberica", ""))))</f>
        <v>Excelsa</v>
      </c>
      <c r="O925" t="str">
        <f>IF(Orders[[#This Row],[Roast Type]]="M", "Medium", IF(Orders[[#This Row],[Roast Type]]="L", "Light", IF(Orders[[#This Row],[Roast Type]]="D", "Dark", "")))</f>
        <v>Dark</v>
      </c>
      <c r="P925" t="str">
        <f>_xlfn.XLOOKUP(Orders[[#This Row],[Customer ID]], customers!$A$1:$A$1001, customers!$I$1:$I$1001, ,0)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 customers!$G$1:$G$1001,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14"/>
        <v>89.35499999999999</v>
      </c>
      <c r="N926" t="str">
        <f>IF(Orders[[#This Row],[Coffee Type]]="Rob", "Robusta", IF(Orders[[#This Row],[Coffee Type]]="Exc", "Excelsa", IF(Orders[[#This Row],[Coffee Type]]="Ara", "Arabica", IF(Orders[[#This Row],[Coffee Type]]="Lib", "Liberica", ""))))</f>
        <v>Arabica</v>
      </c>
      <c r="O926" t="str">
        <f>IF(Orders[[#This Row],[Roast Type]]="M", "Medium", IF(Orders[[#This Row],[Roast Type]]="L", "Light", IF(Orders[[#This Row],[Roast Type]]="D", "Dark", "")))</f>
        <v>Light</v>
      </c>
      <c r="P926" t="str">
        <f>_xlfn.XLOOKUP(Orders[[#This Row],[Customer ID]], customers!$A$1:$A$1001, customers!$I$1:$I$1001, ,0)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 customers!$G$1:$G$1001,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14"/>
        <v>20.25</v>
      </c>
      <c r="N927" t="str">
        <f>IF(Orders[[#This Row],[Coffee Type]]="Rob", "Robusta", IF(Orders[[#This Row],[Coffee Type]]="Exc", "Excelsa", IF(Orders[[#This Row],[Coffee Type]]="Ara", "Arabica", IF(Orders[[#This Row],[Coffee Type]]="Lib", "Liberica", ""))))</f>
        <v>Arabica</v>
      </c>
      <c r="O927" t="str">
        <f>IF(Orders[[#This Row],[Roast Type]]="M", "Medium", IF(Orders[[#This Row],[Roast Type]]="L", "Light", IF(Orders[[#This Row],[Roast Type]]="D", "Dark", "")))</f>
        <v>Medium</v>
      </c>
      <c r="P927" t="str">
        <f>_xlfn.XLOOKUP(Orders[[#This Row],[Customer ID]], customers!$A$1:$A$1001, customers!$I$1:$I$1001, ,0)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 customers!$G$1:$G$1001,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14"/>
        <v>33.75</v>
      </c>
      <c r="N928" t="str">
        <f>IF(Orders[[#This Row],[Coffee Type]]="Rob", "Robusta", IF(Orders[[#This Row],[Coffee Type]]="Exc", "Excelsa", IF(Orders[[#This Row],[Coffee Type]]="Ara", "Arabica", IF(Orders[[#This Row],[Coffee Type]]="Lib", "Liberica", ""))))</f>
        <v>Arabica</v>
      </c>
      <c r="O928" t="str">
        <f>IF(Orders[[#This Row],[Roast Type]]="M", "Medium", IF(Orders[[#This Row],[Roast Type]]="L", "Light", IF(Orders[[#This Row],[Roast Type]]="D", "Dark", "")))</f>
        <v>Medium</v>
      </c>
      <c r="P928" t="str">
        <f>_xlfn.XLOOKUP(Orders[[#This Row],[Customer ID]], customers!$A$1:$A$1001, customers!$I$1:$I$1001, ,0)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 customers!$G$1:$G$1001,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14"/>
        <v>111.78</v>
      </c>
      <c r="N929" t="str">
        <f>IF(Orders[[#This Row],[Coffee Type]]="Rob", "Robusta", IF(Orders[[#This Row],[Coffee Type]]="Exc", "Excelsa", IF(Orders[[#This Row],[Coffee Type]]="Ara", "Arabica", IF(Orders[[#This Row],[Coffee Type]]="Lib", "Liberica", ""))))</f>
        <v>Excelsa</v>
      </c>
      <c r="O929" t="str">
        <f>IF(Orders[[#This Row],[Roast Type]]="M", "Medium", IF(Orders[[#This Row],[Roast Type]]="L", "Light", IF(Orders[[#This Row],[Roast Type]]="D", "Dark", "")))</f>
        <v>Dark</v>
      </c>
      <c r="P929" t="str">
        <f>_xlfn.XLOOKUP(Orders[[#This Row],[Customer ID]], customers!$A$1:$A$1001, customers!$I$1:$I$1001, ,0)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 customers!$G$1:$G$1001,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14"/>
        <v>63.249999999999993</v>
      </c>
      <c r="N930" t="str">
        <f>IF(Orders[[#This Row],[Coffee Type]]="Rob", "Robusta", IF(Orders[[#This Row],[Coffee Type]]="Exc", "Excelsa", IF(Orders[[#This Row],[Coffee Type]]="Ara", "Arabica", IF(Orders[[#This Row],[Coffee Type]]="Lib", "Liberica", ""))))</f>
        <v>Excelsa</v>
      </c>
      <c r="O930" t="str">
        <f>IF(Orders[[#This Row],[Roast Type]]="M", "Medium", IF(Orders[[#This Row],[Roast Type]]="L", "Light", IF(Orders[[#This Row],[Roast Type]]="D", "Dark", "")))</f>
        <v>Medium</v>
      </c>
      <c r="P930" t="str">
        <f>_xlfn.XLOOKUP(Orders[[#This Row],[Customer ID]], customers!$A$1:$A$1001, customers!$I$1:$I$1001, ,0)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 customers!$G$1:$G$1001,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14"/>
        <v>8.91</v>
      </c>
      <c r="N931" t="str">
        <f>IF(Orders[[#This Row],[Coffee Type]]="Rob", "Robusta", IF(Orders[[#This Row],[Coffee Type]]="Exc", "Excelsa", IF(Orders[[#This Row],[Coffee Type]]="Ara", "Arabica", IF(Orders[[#This Row],[Coffee Type]]="Lib", "Liberica", ""))))</f>
        <v>Excelsa</v>
      </c>
      <c r="O931" t="str">
        <f>IF(Orders[[#This Row],[Roast Type]]="M", "Medium", IF(Orders[[#This Row],[Roast Type]]="L", "Light", IF(Orders[[#This Row],[Roast Type]]="D", "Dark", "")))</f>
        <v>Light</v>
      </c>
      <c r="P931" t="str">
        <f>_xlfn.XLOOKUP(Orders[[#This Row],[Customer ID]], customers!$A$1:$A$1001, customers!$I$1:$I$1001, ,0)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 customers!$G$1:$G$1001,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14"/>
        <v>12.15</v>
      </c>
      <c r="N932" t="str">
        <f>IF(Orders[[#This Row],[Coffee Type]]="Rob", "Robusta", IF(Orders[[#This Row],[Coffee Type]]="Exc", "Excelsa", IF(Orders[[#This Row],[Coffee Type]]="Ara", "Arabica", IF(Orders[[#This Row],[Coffee Type]]="Lib", "Liberica", ""))))</f>
        <v>Excelsa</v>
      </c>
      <c r="O932" t="str">
        <f>IF(Orders[[#This Row],[Roast Type]]="M", "Medium", IF(Orders[[#This Row],[Roast Type]]="L", "Light", IF(Orders[[#This Row],[Roast Type]]="D", "Dark", "")))</f>
        <v>Dark</v>
      </c>
      <c r="P932" t="str">
        <f>_xlfn.XLOOKUP(Orders[[#This Row],[Customer ID]], customers!$A$1:$A$1001, customers!$I$1:$I$1001, ,0)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 customers!$G$1:$G$1001,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14"/>
        <v>23.88</v>
      </c>
      <c r="N933" t="str">
        <f>IF(Orders[[#This Row],[Coffee Type]]="Rob", "Robusta", IF(Orders[[#This Row],[Coffee Type]]="Exc", "Excelsa", IF(Orders[[#This Row],[Coffee Type]]="Ara", "Arabica", IF(Orders[[#This Row],[Coffee Type]]="Lib", "Liberica", ""))))</f>
        <v>Arabica</v>
      </c>
      <c r="O933" t="str">
        <f>IF(Orders[[#This Row],[Roast Type]]="M", "Medium", IF(Orders[[#This Row],[Roast Type]]="L", "Light", IF(Orders[[#This Row],[Roast Type]]="D", "Dark", "")))</f>
        <v>Dark</v>
      </c>
      <c r="P933" t="str">
        <f>_xlfn.XLOOKUP(Orders[[#This Row],[Customer ID]], customers!$A$1:$A$1001, customers!$I$1:$I$1001, ,0)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 customers!$G$1:$G$1001,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14"/>
        <v>55</v>
      </c>
      <c r="N934" t="str">
        <f>IF(Orders[[#This Row],[Coffee Type]]="Rob", "Robusta", IF(Orders[[#This Row],[Coffee Type]]="Exc", "Excelsa", IF(Orders[[#This Row],[Coffee Type]]="Ara", "Arabica", IF(Orders[[#This Row],[Coffee Type]]="Lib", "Liberica", ""))))</f>
        <v>Excelsa</v>
      </c>
      <c r="O934" t="str">
        <f>IF(Orders[[#This Row],[Roast Type]]="M", "Medium", IF(Orders[[#This Row],[Roast Type]]="L", "Light", IF(Orders[[#This Row],[Roast Type]]="D", "Dark", "")))</f>
        <v>Medium</v>
      </c>
      <c r="P934" t="str">
        <f>_xlfn.XLOOKUP(Orders[[#This Row],[Customer ID]], customers!$A$1:$A$1001, customers!$I$1:$I$1001, ,0)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 customers!$G$1:$G$1001,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14"/>
        <v>26.849999999999998</v>
      </c>
      <c r="N935" t="str">
        <f>IF(Orders[[#This Row],[Coffee Type]]="Rob", "Robusta", IF(Orders[[#This Row],[Coffee Type]]="Exc", "Excelsa", IF(Orders[[#This Row],[Coffee Type]]="Ara", "Arabica", IF(Orders[[#This Row],[Coffee Type]]="Lib", "Liberica", ""))))</f>
        <v>Robusta</v>
      </c>
      <c r="O935" t="str">
        <f>IF(Orders[[#This Row],[Roast Type]]="M", "Medium", IF(Orders[[#This Row],[Roast Type]]="L", "Light", IF(Orders[[#This Row],[Roast Type]]="D", "Dark", "")))</f>
        <v>Dark</v>
      </c>
      <c r="P935" t="str">
        <f>_xlfn.XLOOKUP(Orders[[#This Row],[Customer ID]], customers!$A$1:$A$1001, customers!$I$1:$I$1001, ,0)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 customers!$G$1:$G$1001,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14"/>
        <v>114.42499999999998</v>
      </c>
      <c r="N936" t="str">
        <f>IF(Orders[[#This Row],[Coffee Type]]="Rob", "Robusta", IF(Orders[[#This Row],[Coffee Type]]="Exc", "Excelsa", IF(Orders[[#This Row],[Coffee Type]]="Ara", "Arabica", IF(Orders[[#This Row],[Coffee Type]]="Lib", "Liberica", ""))))</f>
        <v>Robusta</v>
      </c>
      <c r="O936" t="str">
        <f>IF(Orders[[#This Row],[Roast Type]]="M", "Medium", IF(Orders[[#This Row],[Roast Type]]="L", "Light", IF(Orders[[#This Row],[Roast Type]]="D", "Dark", "")))</f>
        <v>Medium</v>
      </c>
      <c r="P936" t="str">
        <f>_xlfn.XLOOKUP(Orders[[#This Row],[Customer ID]], customers!$A$1:$A$1001, customers!$I$1:$I$1001, ,0)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 customers!$G$1:$G$1001,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14"/>
        <v>155.24999999999997</v>
      </c>
      <c r="N937" t="str">
        <f>IF(Orders[[#This Row],[Coffee Type]]="Rob", "Robusta", IF(Orders[[#This Row],[Coffee Type]]="Exc", "Excelsa", IF(Orders[[#This Row],[Coffee Type]]="Ara", "Arabica", IF(Orders[[#This Row],[Coffee Type]]="Lib", "Liberica", ""))))</f>
        <v>Arabica</v>
      </c>
      <c r="O937" t="str">
        <f>IF(Orders[[#This Row],[Roast Type]]="M", "Medium", IF(Orders[[#This Row],[Roast Type]]="L", "Light", IF(Orders[[#This Row],[Roast Type]]="D", "Dark", "")))</f>
        <v>Medium</v>
      </c>
      <c r="P937" t="str">
        <f>_xlfn.XLOOKUP(Orders[[#This Row],[Customer ID]], customers!$A$1:$A$1001, customers!$I$1:$I$1001, ,0)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 customers!$G$1:$G$1001,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14"/>
        <v>23.31</v>
      </c>
      <c r="N938" t="str">
        <f>IF(Orders[[#This Row],[Coffee Type]]="Rob", "Robusta", IF(Orders[[#This Row],[Coffee Type]]="Exc", "Excelsa", IF(Orders[[#This Row],[Coffee Type]]="Ara", "Arabica", IF(Orders[[#This Row],[Coffee Type]]="Lib", "Liberica", ""))))</f>
        <v>Liberica</v>
      </c>
      <c r="O938" t="str">
        <f>IF(Orders[[#This Row],[Roast Type]]="M", "Medium", IF(Orders[[#This Row],[Roast Type]]="L", "Light", IF(Orders[[#This Row],[Roast Type]]="D", "Dark", "")))</f>
        <v>Dark</v>
      </c>
      <c r="P938" t="str">
        <f>_xlfn.XLOOKUP(Orders[[#This Row],[Customer ID]], customers!$A$1:$A$1001, customers!$I$1:$I$1001, ,0)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 customers!$G$1:$G$1001,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14"/>
        <v>91.539999999999992</v>
      </c>
      <c r="N939" t="str">
        <f>IF(Orders[[#This Row],[Coffee Type]]="Rob", "Robusta", IF(Orders[[#This Row],[Coffee Type]]="Exc", "Excelsa", IF(Orders[[#This Row],[Coffee Type]]="Ara", "Arabica", IF(Orders[[#This Row],[Coffee Type]]="Lib", "Liberica", ""))))</f>
        <v>Robusta</v>
      </c>
      <c r="O939" t="str">
        <f>IF(Orders[[#This Row],[Roast Type]]="M", "Medium", IF(Orders[[#This Row],[Roast Type]]="L", "Light", IF(Orders[[#This Row],[Roast Type]]="D", "Dark", "")))</f>
        <v>Medium</v>
      </c>
      <c r="P939" t="str">
        <f>_xlfn.XLOOKUP(Orders[[#This Row],[Customer ID]], customers!$A$1:$A$1001, customers!$I$1:$I$1001, ,0)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 customers!$G$1:$G$1001,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14"/>
        <v>74.25</v>
      </c>
      <c r="N940" t="str">
        <f>IF(Orders[[#This Row],[Coffee Type]]="Rob", "Robusta", IF(Orders[[#This Row],[Coffee Type]]="Exc", "Excelsa", IF(Orders[[#This Row],[Coffee Type]]="Ara", "Arabica", IF(Orders[[#This Row],[Coffee Type]]="Lib", "Liberica", ""))))</f>
        <v>Excelsa</v>
      </c>
      <c r="O940" t="str">
        <f>IF(Orders[[#This Row],[Roast Type]]="M", "Medium", IF(Orders[[#This Row],[Roast Type]]="L", "Light", IF(Orders[[#This Row],[Roast Type]]="D", "Dark", "")))</f>
        <v>Light</v>
      </c>
      <c r="P940" t="str">
        <f>_xlfn.XLOOKUP(Orders[[#This Row],[Customer ID]], customers!$A$1:$A$1001, customers!$I$1:$I$1001, ,0)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 customers!$G$1:$G$1001,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14"/>
        <v>28.53</v>
      </c>
      <c r="N941" t="str">
        <f>IF(Orders[[#This Row],[Coffee Type]]="Rob", "Robusta", IF(Orders[[#This Row],[Coffee Type]]="Exc", "Excelsa", IF(Orders[[#This Row],[Coffee Type]]="Ara", "Arabica", IF(Orders[[#This Row],[Coffee Type]]="Lib", "Liberica", ""))))</f>
        <v>Liberica</v>
      </c>
      <c r="O941" t="str">
        <f>IF(Orders[[#This Row],[Roast Type]]="M", "Medium", IF(Orders[[#This Row],[Roast Type]]="L", "Light", IF(Orders[[#This Row],[Roast Type]]="D", "Dark", "")))</f>
        <v>Light</v>
      </c>
      <c r="P941" t="str">
        <f>_xlfn.XLOOKUP(Orders[[#This Row],[Customer ID]], customers!$A$1:$A$1001, customers!$I$1:$I$1001, ,0)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 customers!$G$1:$G$1001,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14"/>
        <v>14.339999999999998</v>
      </c>
      <c r="N942" t="str">
        <f>IF(Orders[[#This Row],[Coffee Type]]="Rob", "Robusta", IF(Orders[[#This Row],[Coffee Type]]="Exc", "Excelsa", IF(Orders[[#This Row],[Coffee Type]]="Ara", "Arabica", IF(Orders[[#This Row],[Coffee Type]]="Lib", "Liberica", ""))))</f>
        <v>Robusta</v>
      </c>
      <c r="O942" t="str">
        <f>IF(Orders[[#This Row],[Roast Type]]="M", "Medium", IF(Orders[[#This Row],[Roast Type]]="L", "Light", IF(Orders[[#This Row],[Roast Type]]="D", "Dark", "")))</f>
        <v>Light</v>
      </c>
      <c r="P942" t="str">
        <f>_xlfn.XLOOKUP(Orders[[#This Row],[Customer ID]], customers!$A$1:$A$1001, customers!$I$1:$I$1001, ,0)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 customers!$G$1:$G$1001,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14"/>
        <v>15.54</v>
      </c>
      <c r="N943" t="str">
        <f>IF(Orders[[#This Row],[Coffee Type]]="Rob", "Robusta", IF(Orders[[#This Row],[Coffee Type]]="Exc", "Excelsa", IF(Orders[[#This Row],[Coffee Type]]="Ara", "Arabica", IF(Orders[[#This Row],[Coffee Type]]="Lib", "Liberica", ""))))</f>
        <v>Arabica</v>
      </c>
      <c r="O943" t="str">
        <f>IF(Orders[[#This Row],[Roast Type]]="M", "Medium", IF(Orders[[#This Row],[Roast Type]]="L", "Light", IF(Orders[[#This Row],[Roast Type]]="D", "Dark", "")))</f>
        <v>Light</v>
      </c>
      <c r="P943" t="str">
        <f>_xlfn.XLOOKUP(Orders[[#This Row],[Customer ID]], customers!$A$1:$A$1001, customers!$I$1:$I$1001, ,0)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 customers!$G$1:$G$1001,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14"/>
        <v>35.849999999999994</v>
      </c>
      <c r="N944" t="str">
        <f>IF(Orders[[#This Row],[Coffee Type]]="Rob", "Robusta", IF(Orders[[#This Row],[Coffee Type]]="Exc", "Excelsa", IF(Orders[[#This Row],[Coffee Type]]="Ara", "Arabica", IF(Orders[[#This Row],[Coffee Type]]="Lib", "Liberica", ""))))</f>
        <v>Robusta</v>
      </c>
      <c r="O944" t="str">
        <f>IF(Orders[[#This Row],[Roast Type]]="M", "Medium", IF(Orders[[#This Row],[Roast Type]]="L", "Light", IF(Orders[[#This Row],[Roast Type]]="D", "Dark", "")))</f>
        <v>Light</v>
      </c>
      <c r="P944" t="str">
        <f>_xlfn.XLOOKUP(Orders[[#This Row],[Customer ID]], customers!$A$1:$A$1001, customers!$I$1:$I$1001, ,0)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 customers!$G$1:$G$1001,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14"/>
        <v>46.62</v>
      </c>
      <c r="N945" t="str">
        <f>IF(Orders[[#This Row],[Coffee Type]]="Rob", "Robusta", IF(Orders[[#This Row],[Coffee Type]]="Exc", "Excelsa", IF(Orders[[#This Row],[Coffee Type]]="Ara", "Arabica", IF(Orders[[#This Row],[Coffee Type]]="Lib", "Liberica", ""))))</f>
        <v>Arabica</v>
      </c>
      <c r="O945" t="str">
        <f>IF(Orders[[#This Row],[Roast Type]]="M", "Medium", IF(Orders[[#This Row],[Roast Type]]="L", "Light", IF(Orders[[#This Row],[Roast Type]]="D", "Dark", "")))</f>
        <v>Light</v>
      </c>
      <c r="P945" t="str">
        <f>_xlfn.XLOOKUP(Orders[[#This Row],[Customer ID]], customers!$A$1:$A$1001, customers!$I$1:$I$1001, ,0)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 customers!$G$1:$G$1001,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14"/>
        <v>35.849999999999994</v>
      </c>
      <c r="N946" t="str">
        <f>IF(Orders[[#This Row],[Coffee Type]]="Rob", "Robusta", IF(Orders[[#This Row],[Coffee Type]]="Exc", "Excelsa", IF(Orders[[#This Row],[Coffee Type]]="Ara", "Arabica", IF(Orders[[#This Row],[Coffee Type]]="Lib", "Liberica", ""))))</f>
        <v>Robusta</v>
      </c>
      <c r="O946" t="str">
        <f>IF(Orders[[#This Row],[Roast Type]]="M", "Medium", IF(Orders[[#This Row],[Roast Type]]="L", "Light", IF(Orders[[#This Row],[Roast Type]]="D", "Dark", "")))</f>
        <v>Light</v>
      </c>
      <c r="P946" t="str">
        <f>_xlfn.XLOOKUP(Orders[[#This Row],[Customer ID]], customers!$A$1:$A$1001, customers!$I$1:$I$1001, ,0)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 customers!$G$1:$G$1001,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14"/>
        <v>119.13999999999999</v>
      </c>
      <c r="N947" t="str">
        <f>IF(Orders[[#This Row],[Coffee Type]]="Rob", "Robusta", IF(Orders[[#This Row],[Coffee Type]]="Exc", "Excelsa", IF(Orders[[#This Row],[Coffee Type]]="Ara", "Arabica", IF(Orders[[#This Row],[Coffee Type]]="Lib", "Liberica", ""))))</f>
        <v>Liberica</v>
      </c>
      <c r="O947" t="str">
        <f>IF(Orders[[#This Row],[Roast Type]]="M", "Medium", IF(Orders[[#This Row],[Roast Type]]="L", "Light", IF(Orders[[#This Row],[Roast Type]]="D", "Dark", "")))</f>
        <v>Dark</v>
      </c>
      <c r="P947" t="str">
        <f>_xlfn.XLOOKUP(Orders[[#This Row],[Customer ID]], customers!$A$1:$A$1001, customers!$I$1:$I$1001, ,0)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 customers!$G$1:$G$1001,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14"/>
        <v>23.31</v>
      </c>
      <c r="N948" t="str">
        <f>IF(Orders[[#This Row],[Coffee Type]]="Rob", "Robusta", IF(Orders[[#This Row],[Coffee Type]]="Exc", "Excelsa", IF(Orders[[#This Row],[Coffee Type]]="Ara", "Arabica", IF(Orders[[#This Row],[Coffee Type]]="Lib", "Liberica", ""))))</f>
        <v>Liberica</v>
      </c>
      <c r="O948" t="str">
        <f>IF(Orders[[#This Row],[Roast Type]]="M", "Medium", IF(Orders[[#This Row],[Roast Type]]="L", "Light", IF(Orders[[#This Row],[Roast Type]]="D", "Dark", "")))</f>
        <v>Dark</v>
      </c>
      <c r="P948" t="str">
        <f>_xlfn.XLOOKUP(Orders[[#This Row],[Customer ID]], customers!$A$1:$A$1001, customers!$I$1:$I$1001, ,0)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 customers!$G$1:$G$1001,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14"/>
        <v>11.25</v>
      </c>
      <c r="N949" t="str">
        <f>IF(Orders[[#This Row],[Coffee Type]]="Rob", "Robusta", IF(Orders[[#This Row],[Coffee Type]]="Exc", "Excelsa", IF(Orders[[#This Row],[Coffee Type]]="Ara", "Arabica", IF(Orders[[#This Row],[Coffee Type]]="Lib", "Liberica", ""))))</f>
        <v>Arabica</v>
      </c>
      <c r="O949" t="str">
        <f>IF(Orders[[#This Row],[Roast Type]]="M", "Medium", IF(Orders[[#This Row],[Roast Type]]="L", "Light", IF(Orders[[#This Row],[Roast Type]]="D", "Dark", "")))</f>
        <v>Medium</v>
      </c>
      <c r="P949" t="str">
        <f>_xlfn.XLOOKUP(Orders[[#This Row],[Customer ID]], customers!$A$1:$A$1001, customers!$I$1:$I$1001, ,0)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 customers!$G$1:$G$1001,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14"/>
        <v>83.835000000000008</v>
      </c>
      <c r="N950" t="str">
        <f>IF(Orders[[#This Row],[Coffee Type]]="Rob", "Robusta", IF(Orders[[#This Row],[Coffee Type]]="Exc", "Excelsa", IF(Orders[[#This Row],[Coffee Type]]="Ara", "Arabica", IF(Orders[[#This Row],[Coffee Type]]="Lib", "Liberica", ""))))</f>
        <v>Excelsa</v>
      </c>
      <c r="O950" t="str">
        <f>IF(Orders[[#This Row],[Roast Type]]="M", "Medium", IF(Orders[[#This Row],[Roast Type]]="L", "Light", IF(Orders[[#This Row],[Roast Type]]="D", "Dark", "")))</f>
        <v>Dark</v>
      </c>
      <c r="P950" t="str">
        <f>_xlfn.XLOOKUP(Orders[[#This Row],[Customer ID]], customers!$A$1:$A$1001, customers!$I$1:$I$1001, ,0)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 customers!$G$1:$G$1001,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14"/>
        <v>109.93999999999998</v>
      </c>
      <c r="N951" t="str">
        <f>IF(Orders[[#This Row],[Coffee Type]]="Rob", "Robusta", IF(Orders[[#This Row],[Coffee Type]]="Exc", "Excelsa", IF(Orders[[#This Row],[Coffee Type]]="Ara", "Arabica", IF(Orders[[#This Row],[Coffee Type]]="Lib", "Liberica", ""))))</f>
        <v>Robusta</v>
      </c>
      <c r="O951" t="str">
        <f>IF(Orders[[#This Row],[Roast Type]]="M", "Medium", IF(Orders[[#This Row],[Roast Type]]="L", "Light", IF(Orders[[#This Row],[Roast Type]]="D", "Dark", "")))</f>
        <v>Light</v>
      </c>
      <c r="P951" t="str">
        <f>_xlfn.XLOOKUP(Orders[[#This Row],[Customer ID]], customers!$A$1:$A$1001, customers!$I$1:$I$1001, ,0)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 customers!$G$1:$G$1001,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14"/>
        <v>14.339999999999998</v>
      </c>
      <c r="N952" t="str">
        <f>IF(Orders[[#This Row],[Coffee Type]]="Rob", "Robusta", IF(Orders[[#This Row],[Coffee Type]]="Exc", "Excelsa", IF(Orders[[#This Row],[Coffee Type]]="Ara", "Arabica", IF(Orders[[#This Row],[Coffee Type]]="Lib", "Liberica", ""))))</f>
        <v>Robusta</v>
      </c>
      <c r="O952" t="str">
        <f>IF(Orders[[#This Row],[Roast Type]]="M", "Medium", IF(Orders[[#This Row],[Roast Type]]="L", "Light", IF(Orders[[#This Row],[Roast Type]]="D", "Dark", "")))</f>
        <v>Light</v>
      </c>
      <c r="P952" t="str">
        <f>_xlfn.XLOOKUP(Orders[[#This Row],[Customer ID]], customers!$A$1:$A$1001, customers!$I$1:$I$1001, ,0)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 customers!$G$1:$G$1001,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14"/>
        <v>21.509999999999998</v>
      </c>
      <c r="N953" t="str">
        <f>IF(Orders[[#This Row],[Coffee Type]]="Rob", "Robusta", IF(Orders[[#This Row],[Coffee Type]]="Exc", "Excelsa", IF(Orders[[#This Row],[Coffee Type]]="Ara", "Arabica", IF(Orders[[#This Row],[Coffee Type]]="Lib", "Liberica", ""))))</f>
        <v>Robusta</v>
      </c>
      <c r="O953" t="str">
        <f>IF(Orders[[#This Row],[Roast Type]]="M", "Medium", IF(Orders[[#This Row],[Roast Type]]="L", "Light", IF(Orders[[#This Row],[Roast Type]]="D", "Dark", "")))</f>
        <v>Light</v>
      </c>
      <c r="P953" t="str">
        <f>_xlfn.XLOOKUP(Orders[[#This Row],[Customer ID]], customers!$A$1:$A$1001, customers!$I$1:$I$1001, ,0)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 customers!$G$1:$G$1001,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14"/>
        <v>22.5</v>
      </c>
      <c r="N954" t="str">
        <f>IF(Orders[[#This Row],[Coffee Type]]="Rob", "Robusta", IF(Orders[[#This Row],[Coffee Type]]="Exc", "Excelsa", IF(Orders[[#This Row],[Coffee Type]]="Ara", "Arabica", IF(Orders[[#This Row],[Coffee Type]]="Lib", "Liberica", ""))))</f>
        <v>Arabica</v>
      </c>
      <c r="O954" t="str">
        <f>IF(Orders[[#This Row],[Roast Type]]="M", "Medium", IF(Orders[[#This Row],[Roast Type]]="L", "Light", IF(Orders[[#This Row],[Roast Type]]="D", "Dark", "")))</f>
        <v>Medium</v>
      </c>
      <c r="P954" t="str">
        <f>_xlfn.XLOOKUP(Orders[[#This Row],[Customer ID]], customers!$A$1:$A$1001, customers!$I$1:$I$1001, ,0)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 customers!$G$1:$G$1001,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14"/>
        <v>3.8849999999999998</v>
      </c>
      <c r="N955" t="str">
        <f>IF(Orders[[#This Row],[Coffee Type]]="Rob", "Robusta", IF(Orders[[#This Row],[Coffee Type]]="Exc", "Excelsa", IF(Orders[[#This Row],[Coffee Type]]="Ara", "Arabica", IF(Orders[[#This Row],[Coffee Type]]="Lib", "Liberica", ""))))</f>
        <v>Arabica</v>
      </c>
      <c r="O955" t="str">
        <f>IF(Orders[[#This Row],[Roast Type]]="M", "Medium", IF(Orders[[#This Row],[Roast Type]]="L", "Light", IF(Orders[[#This Row],[Roast Type]]="D", "Dark", "")))</f>
        <v>Light</v>
      </c>
      <c r="P955" t="str">
        <f>_xlfn.XLOOKUP(Orders[[#This Row],[Customer ID]], customers!$A$1:$A$1001, customers!$I$1:$I$1001, ,0)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 customers!$G$1:$G$1001,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14"/>
        <v>27.945</v>
      </c>
      <c r="N956" t="str">
        <f>IF(Orders[[#This Row],[Coffee Type]]="Rob", "Robusta", IF(Orders[[#This Row],[Coffee Type]]="Exc", "Excelsa", IF(Orders[[#This Row],[Coffee Type]]="Ara", "Arabica", IF(Orders[[#This Row],[Coffee Type]]="Lib", "Liberica", ""))))</f>
        <v>Excelsa</v>
      </c>
      <c r="O956" t="str">
        <f>IF(Orders[[#This Row],[Roast Type]]="M", "Medium", IF(Orders[[#This Row],[Roast Type]]="L", "Light", IF(Orders[[#This Row],[Roast Type]]="D", "Dark", "")))</f>
        <v>Dark</v>
      </c>
      <c r="P956" t="str">
        <f>_xlfn.XLOOKUP(Orders[[#This Row],[Customer ID]], customers!$A$1:$A$1001, customers!$I$1:$I$1001, ,0)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 customers!$G$1:$G$1001,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14"/>
        <v>170.77499999999998</v>
      </c>
      <c r="N957" t="str">
        <f>IF(Orders[[#This Row],[Coffee Type]]="Rob", "Robusta", IF(Orders[[#This Row],[Coffee Type]]="Exc", "Excelsa", IF(Orders[[#This Row],[Coffee Type]]="Ara", "Arabica", IF(Orders[[#This Row],[Coffee Type]]="Lib", "Liberica", ""))))</f>
        <v>Excelsa</v>
      </c>
      <c r="O957" t="str">
        <f>IF(Orders[[#This Row],[Roast Type]]="M", "Medium", IF(Orders[[#This Row],[Roast Type]]="L", "Light", IF(Orders[[#This Row],[Roast Type]]="D", "Dark", "")))</f>
        <v>Light</v>
      </c>
      <c r="P957" t="str">
        <f>_xlfn.XLOOKUP(Orders[[#This Row],[Customer ID]], customers!$A$1:$A$1001, customers!$I$1:$I$1001, ,0)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 customers!$G$1:$G$1001,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14"/>
        <v>54.969999999999992</v>
      </c>
      <c r="N958" t="str">
        <f>IF(Orders[[#This Row],[Coffee Type]]="Rob", "Robusta", IF(Orders[[#This Row],[Coffee Type]]="Exc", "Excelsa", IF(Orders[[#This Row],[Coffee Type]]="Ara", "Arabica", IF(Orders[[#This Row],[Coffee Type]]="Lib", "Liberica", ""))))</f>
        <v>Robusta</v>
      </c>
      <c r="O958" t="str">
        <f>IF(Orders[[#This Row],[Roast Type]]="M", "Medium", IF(Orders[[#This Row],[Roast Type]]="L", "Light", IF(Orders[[#This Row],[Roast Type]]="D", "Dark", "")))</f>
        <v>Light</v>
      </c>
      <c r="P958" t="str">
        <f>_xlfn.XLOOKUP(Orders[[#This Row],[Customer ID]], customers!$A$1:$A$1001, customers!$I$1:$I$1001, ,0)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 customers!$G$1:$G$1001,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14"/>
        <v>14.85</v>
      </c>
      <c r="N959" t="str">
        <f>IF(Orders[[#This Row],[Coffee Type]]="Rob", "Robusta", IF(Orders[[#This Row],[Coffee Type]]="Exc", "Excelsa", IF(Orders[[#This Row],[Coffee Type]]="Ara", "Arabica", IF(Orders[[#This Row],[Coffee Type]]="Lib", "Liberica", ""))))</f>
        <v>Excelsa</v>
      </c>
      <c r="O959" t="str">
        <f>IF(Orders[[#This Row],[Roast Type]]="M", "Medium", IF(Orders[[#This Row],[Roast Type]]="L", "Light", IF(Orders[[#This Row],[Roast Type]]="D", "Dark", "")))</f>
        <v>Light</v>
      </c>
      <c r="P959" t="str">
        <f>_xlfn.XLOOKUP(Orders[[#This Row],[Customer ID]], customers!$A$1:$A$1001, customers!$I$1:$I$1001, ,0)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 customers!$G$1:$G$1001,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14"/>
        <v>7.77</v>
      </c>
      <c r="N960" t="str">
        <f>IF(Orders[[#This Row],[Coffee Type]]="Rob", "Robusta", IF(Orders[[#This Row],[Coffee Type]]="Exc", "Excelsa", IF(Orders[[#This Row],[Coffee Type]]="Ara", "Arabica", IF(Orders[[#This Row],[Coffee Type]]="Lib", "Liberica", ""))))</f>
        <v>Arabica</v>
      </c>
      <c r="O960" t="str">
        <f>IF(Orders[[#This Row],[Roast Type]]="M", "Medium", IF(Orders[[#This Row],[Roast Type]]="L", "Light", IF(Orders[[#This Row],[Roast Type]]="D", "Dark", "")))</f>
        <v>Light</v>
      </c>
      <c r="P960" t="str">
        <f>_xlfn.XLOOKUP(Orders[[#This Row],[Customer ID]], customers!$A$1:$A$1001, customers!$I$1:$I$1001, ,0)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 customers!$G$1:$G$1001,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14"/>
        <v>23.774999999999999</v>
      </c>
      <c r="N961" t="str">
        <f>IF(Orders[[#This Row],[Coffee Type]]="Rob", "Robusta", IF(Orders[[#This Row],[Coffee Type]]="Exc", "Excelsa", IF(Orders[[#This Row],[Coffee Type]]="Ara", "Arabica", IF(Orders[[#This Row],[Coffee Type]]="Lib", "Liberica", ""))))</f>
        <v>Liberica</v>
      </c>
      <c r="O961" t="str">
        <f>IF(Orders[[#This Row],[Roast Type]]="M", "Medium", IF(Orders[[#This Row],[Roast Type]]="L", "Light", IF(Orders[[#This Row],[Roast Type]]="D", "Dark", "")))</f>
        <v>Light</v>
      </c>
      <c r="P961" t="str">
        <f>_xlfn.XLOOKUP(Orders[[#This Row],[Customer ID]], customers!$A$1:$A$1001, customers!$I$1:$I$1001, ,0)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 customers!$G$1:$G$1001,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14"/>
        <v>79.25</v>
      </c>
      <c r="N962" t="str">
        <f>IF(Orders[[#This Row],[Coffee Type]]="Rob", "Robusta", IF(Orders[[#This Row],[Coffee Type]]="Exc", "Excelsa", IF(Orders[[#This Row],[Coffee Type]]="Ara", "Arabica", IF(Orders[[#This Row],[Coffee Type]]="Lib", "Liberica", ""))))</f>
        <v>Liberica</v>
      </c>
      <c r="O962" t="str">
        <f>IF(Orders[[#This Row],[Roast Type]]="M", "Medium", IF(Orders[[#This Row],[Roast Type]]="L", "Light", IF(Orders[[#This Row],[Roast Type]]="D", "Dark", "")))</f>
        <v>Light</v>
      </c>
      <c r="P962" t="str">
        <f>_xlfn.XLOOKUP(Orders[[#This Row],[Customer ID]], customers!$A$1:$A$1001, customers!$I$1:$I$1001, ,0)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 customers!$G$1:$G$1001,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15">L963*E963</f>
        <v>45.769999999999996</v>
      </c>
      <c r="N963" t="str">
        <f>IF(Orders[[#This Row],[Coffee Type]]="Rob", "Robusta", IF(Orders[[#This Row],[Coffee Type]]="Exc", "Excelsa", IF(Orders[[#This Row],[Coffee Type]]="Ara", "Arabica", IF(Orders[[#This Row],[Coffee Type]]="Lib", "Liberica", ""))))</f>
        <v>Arabica</v>
      </c>
      <c r="O963" t="str">
        <f>IF(Orders[[#This Row],[Roast Type]]="M", "Medium", IF(Orders[[#This Row],[Roast Type]]="L", "Light", IF(Orders[[#This Row],[Roast Type]]="D", "Dark", "")))</f>
        <v>Dark</v>
      </c>
      <c r="P963" t="str">
        <f>_xlfn.XLOOKUP(Orders[[#This Row],[Customer ID]], customers!$A$1:$A$1001, customers!$I$1:$I$1001, ,0)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 customers!$G$1:$G$1001,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15"/>
        <v>8.9499999999999993</v>
      </c>
      <c r="N964" t="str">
        <f>IF(Orders[[#This Row],[Coffee Type]]="Rob", "Robusta", IF(Orders[[#This Row],[Coffee Type]]="Exc", "Excelsa", IF(Orders[[#This Row],[Coffee Type]]="Ara", "Arabica", IF(Orders[[#This Row],[Coffee Type]]="Lib", "Liberica", ""))))</f>
        <v>Robusta</v>
      </c>
      <c r="O964" t="str">
        <f>IF(Orders[[#This Row],[Roast Type]]="M", "Medium", IF(Orders[[#This Row],[Roast Type]]="L", "Light", IF(Orders[[#This Row],[Roast Type]]="D", "Dark", "")))</f>
        <v>Dark</v>
      </c>
      <c r="P964" t="str">
        <f>_xlfn.XLOOKUP(Orders[[#This Row],[Customer ID]], customers!$A$1:$A$1001, customers!$I$1:$I$1001, ,0)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 customers!$G$1:$G$1001,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15"/>
        <v>23.88</v>
      </c>
      <c r="N965" t="str">
        <f>IF(Orders[[#This Row],[Coffee Type]]="Rob", "Robusta", IF(Orders[[#This Row],[Coffee Type]]="Exc", "Excelsa", IF(Orders[[#This Row],[Coffee Type]]="Ara", "Arabica", IF(Orders[[#This Row],[Coffee Type]]="Lib", "Liberica", ""))))</f>
        <v>Robusta</v>
      </c>
      <c r="O965" t="str">
        <f>IF(Orders[[#This Row],[Roast Type]]="M", "Medium", IF(Orders[[#This Row],[Roast Type]]="L", "Light", IF(Orders[[#This Row],[Roast Type]]="D", "Dark", "")))</f>
        <v>Medium</v>
      </c>
      <c r="P965" t="str">
        <f>_xlfn.XLOOKUP(Orders[[#This Row],[Customer ID]], customers!$A$1:$A$1001, customers!$I$1:$I$1001, ,0)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 customers!$G$1:$G$1001,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15"/>
        <v>22.274999999999999</v>
      </c>
      <c r="N966" t="str">
        <f>IF(Orders[[#This Row],[Coffee Type]]="Rob", "Robusta", IF(Orders[[#This Row],[Coffee Type]]="Exc", "Excelsa", IF(Orders[[#This Row],[Coffee Type]]="Ara", "Arabica", IF(Orders[[#This Row],[Coffee Type]]="Lib", "Liberica", ""))))</f>
        <v>Excelsa</v>
      </c>
      <c r="O966" t="str">
        <f>IF(Orders[[#This Row],[Roast Type]]="M", "Medium", IF(Orders[[#This Row],[Roast Type]]="L", "Light", IF(Orders[[#This Row],[Roast Type]]="D", "Dark", "")))</f>
        <v>Light</v>
      </c>
      <c r="P966" t="str">
        <f>_xlfn.XLOOKUP(Orders[[#This Row],[Customer ID]], customers!$A$1:$A$1001, customers!$I$1:$I$1001, ,0)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 customers!$G$1:$G$1001,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15"/>
        <v>29.849999999999998</v>
      </c>
      <c r="N967" t="str">
        <f>IF(Orders[[#This Row],[Coffee Type]]="Rob", "Robusta", IF(Orders[[#This Row],[Coffee Type]]="Exc", "Excelsa", IF(Orders[[#This Row],[Coffee Type]]="Ara", "Arabica", IF(Orders[[#This Row],[Coffee Type]]="Lib", "Liberica", ""))))</f>
        <v>Robusta</v>
      </c>
      <c r="O967" t="str">
        <f>IF(Orders[[#This Row],[Roast Type]]="M", "Medium", IF(Orders[[#This Row],[Roast Type]]="L", "Light", IF(Orders[[#This Row],[Roast Type]]="D", "Dark", "")))</f>
        <v>Medium</v>
      </c>
      <c r="P967" t="str">
        <f>_xlfn.XLOOKUP(Orders[[#This Row],[Customer ID]], customers!$A$1:$A$1001, customers!$I$1:$I$1001, ,0)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 customers!$G$1:$G$1001,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15"/>
        <v>53.46</v>
      </c>
      <c r="N968" t="str">
        <f>IF(Orders[[#This Row],[Coffee Type]]="Rob", "Robusta", IF(Orders[[#This Row],[Coffee Type]]="Exc", "Excelsa", IF(Orders[[#This Row],[Coffee Type]]="Ara", "Arabica", IF(Orders[[#This Row],[Coffee Type]]="Lib", "Liberica", ""))))</f>
        <v>Excelsa</v>
      </c>
      <c r="O968" t="str">
        <f>IF(Orders[[#This Row],[Roast Type]]="M", "Medium", IF(Orders[[#This Row],[Roast Type]]="L", "Light", IF(Orders[[#This Row],[Roast Type]]="D", "Dark", "")))</f>
        <v>Light</v>
      </c>
      <c r="P968" t="str">
        <f>_xlfn.XLOOKUP(Orders[[#This Row],[Customer ID]], customers!$A$1:$A$1001, customers!$I$1:$I$1001, ,0)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 customers!$G$1:$G$1001,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15"/>
        <v>2.6849999999999996</v>
      </c>
      <c r="N969" t="str">
        <f>IF(Orders[[#This Row],[Coffee Type]]="Rob", "Robusta", IF(Orders[[#This Row],[Coffee Type]]="Exc", "Excelsa", IF(Orders[[#This Row],[Coffee Type]]="Ara", "Arabica", IF(Orders[[#This Row],[Coffee Type]]="Lib", "Liberica", ""))))</f>
        <v>Robusta</v>
      </c>
      <c r="O969" t="str">
        <f>IF(Orders[[#This Row],[Roast Type]]="M", "Medium", IF(Orders[[#This Row],[Roast Type]]="L", "Light", IF(Orders[[#This Row],[Roast Type]]="D", "Dark", "")))</f>
        <v>Dark</v>
      </c>
      <c r="P969" t="str">
        <f>_xlfn.XLOOKUP(Orders[[#This Row],[Customer ID]], customers!$A$1:$A$1001, customers!$I$1:$I$1001, ,0)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 customers!$G$1:$G$1001,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15"/>
        <v>5.97</v>
      </c>
      <c r="N970" t="str">
        <f>IF(Orders[[#This Row],[Coffee Type]]="Rob", "Robusta", IF(Orders[[#This Row],[Coffee Type]]="Exc", "Excelsa", IF(Orders[[#This Row],[Coffee Type]]="Ara", "Arabica", IF(Orders[[#This Row],[Coffee Type]]="Lib", "Liberica", ""))))</f>
        <v>Robusta</v>
      </c>
      <c r="O970" t="str">
        <f>IF(Orders[[#This Row],[Roast Type]]="M", "Medium", IF(Orders[[#This Row],[Roast Type]]="L", "Light", IF(Orders[[#This Row],[Roast Type]]="D", "Dark", "")))</f>
        <v>Medium</v>
      </c>
      <c r="P970" t="str">
        <f>_xlfn.XLOOKUP(Orders[[#This Row],[Customer ID]], customers!$A$1:$A$1001, customers!$I$1:$I$1001, ,0)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 customers!$G$1:$G$1001,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15"/>
        <v>12.95</v>
      </c>
      <c r="N971" t="str">
        <f>IF(Orders[[#This Row],[Coffee Type]]="Rob", "Robusta", IF(Orders[[#This Row],[Coffee Type]]="Exc", "Excelsa", IF(Orders[[#This Row],[Coffee Type]]="Ara", "Arabica", IF(Orders[[#This Row],[Coffee Type]]="Lib", "Liberica", ""))))</f>
        <v>Liberica</v>
      </c>
      <c r="O971" t="str">
        <f>IF(Orders[[#This Row],[Roast Type]]="M", "Medium", IF(Orders[[#This Row],[Roast Type]]="L", "Light", IF(Orders[[#This Row],[Roast Type]]="D", "Dark", "")))</f>
        <v>Dark</v>
      </c>
      <c r="P971" t="str">
        <f>_xlfn.XLOOKUP(Orders[[#This Row],[Customer ID]], customers!$A$1:$A$1001, customers!$I$1:$I$1001, ,0)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 customers!$G$1:$G$1001,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15"/>
        <v>8.25</v>
      </c>
      <c r="N972" t="str">
        <f>IF(Orders[[#This Row],[Coffee Type]]="Rob", "Robusta", IF(Orders[[#This Row],[Coffee Type]]="Exc", "Excelsa", IF(Orders[[#This Row],[Coffee Type]]="Ara", "Arabica", IF(Orders[[#This Row],[Coffee Type]]="Lib", "Liberica", ""))))</f>
        <v>Excelsa</v>
      </c>
      <c r="O972" t="str">
        <f>IF(Orders[[#This Row],[Roast Type]]="M", "Medium", IF(Orders[[#This Row],[Roast Type]]="L", "Light", IF(Orders[[#This Row],[Roast Type]]="D", "Dark", "")))</f>
        <v>Medium</v>
      </c>
      <c r="P972" t="str">
        <f>_xlfn.XLOOKUP(Orders[[#This Row],[Customer ID]], customers!$A$1:$A$1001, customers!$I$1:$I$1001, ,0)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 customers!$G$1:$G$1001,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15"/>
        <v>148.92499999999998</v>
      </c>
      <c r="N973" t="str">
        <f>IF(Orders[[#This Row],[Coffee Type]]="Rob", "Robusta", IF(Orders[[#This Row],[Coffee Type]]="Exc", "Excelsa", IF(Orders[[#This Row],[Coffee Type]]="Ara", "Arabica", IF(Orders[[#This Row],[Coffee Type]]="Lib", "Liberica", ""))))</f>
        <v>Arabica</v>
      </c>
      <c r="O973" t="str">
        <f>IF(Orders[[#This Row],[Roast Type]]="M", "Medium", IF(Orders[[#This Row],[Roast Type]]="L", "Light", IF(Orders[[#This Row],[Roast Type]]="D", "Dark", "")))</f>
        <v>Light</v>
      </c>
      <c r="P973" t="str">
        <f>_xlfn.XLOOKUP(Orders[[#This Row],[Customer ID]], customers!$A$1:$A$1001, customers!$I$1:$I$1001, ,0)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 customers!$G$1:$G$1001,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15"/>
        <v>89.35499999999999</v>
      </c>
      <c r="N974" t="str">
        <f>IF(Orders[[#This Row],[Coffee Type]]="Rob", "Robusta", IF(Orders[[#This Row],[Coffee Type]]="Exc", "Excelsa", IF(Orders[[#This Row],[Coffee Type]]="Ara", "Arabica", IF(Orders[[#This Row],[Coffee Type]]="Lib", "Liberica", ""))))</f>
        <v>Arabica</v>
      </c>
      <c r="O974" t="str">
        <f>IF(Orders[[#This Row],[Roast Type]]="M", "Medium", IF(Orders[[#This Row],[Roast Type]]="L", "Light", IF(Orders[[#This Row],[Roast Type]]="D", "Dark", "")))</f>
        <v>Light</v>
      </c>
      <c r="P974" t="str">
        <f>_xlfn.XLOOKUP(Orders[[#This Row],[Customer ID]], customers!$A$1:$A$1001, customers!$I$1:$I$1001, ,0)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 customers!$G$1:$G$1001,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15"/>
        <v>87.300000000000011</v>
      </c>
      <c r="N975" t="str">
        <f>IF(Orders[[#This Row],[Coffee Type]]="Rob", "Robusta", IF(Orders[[#This Row],[Coffee Type]]="Exc", "Excelsa", IF(Orders[[#This Row],[Coffee Type]]="Ara", "Arabica", IF(Orders[[#This Row],[Coffee Type]]="Lib", "Liberica", ""))))</f>
        <v>Liberica</v>
      </c>
      <c r="O975" t="str">
        <f>IF(Orders[[#This Row],[Roast Type]]="M", "Medium", IF(Orders[[#This Row],[Roast Type]]="L", "Light", IF(Orders[[#This Row],[Roast Type]]="D", "Dark", "")))</f>
        <v>Medium</v>
      </c>
      <c r="P975" t="str">
        <f>_xlfn.XLOOKUP(Orders[[#This Row],[Customer ID]], customers!$A$1:$A$1001, customers!$I$1:$I$1001, ,0)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 customers!$G$1:$G$1001,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15"/>
        <v>5.3699999999999992</v>
      </c>
      <c r="N976" t="str">
        <f>IF(Orders[[#This Row],[Coffee Type]]="Rob", "Robusta", IF(Orders[[#This Row],[Coffee Type]]="Exc", "Excelsa", IF(Orders[[#This Row],[Coffee Type]]="Ara", "Arabica", IF(Orders[[#This Row],[Coffee Type]]="Lib", "Liberica", ""))))</f>
        <v>Robusta</v>
      </c>
      <c r="O976" t="str">
        <f>IF(Orders[[#This Row],[Roast Type]]="M", "Medium", IF(Orders[[#This Row],[Roast Type]]="L", "Light", IF(Orders[[#This Row],[Roast Type]]="D", "Dark", "")))</f>
        <v>Dark</v>
      </c>
      <c r="P976" t="str">
        <f>_xlfn.XLOOKUP(Orders[[#This Row],[Customer ID]], customers!$A$1:$A$1001, customers!$I$1:$I$1001, ,0)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 customers!$G$1:$G$1001,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15"/>
        <v>8.9550000000000001</v>
      </c>
      <c r="N977" t="str">
        <f>IF(Orders[[#This Row],[Coffee Type]]="Rob", "Robusta", IF(Orders[[#This Row],[Coffee Type]]="Exc", "Excelsa", IF(Orders[[#This Row],[Coffee Type]]="Ara", "Arabica", IF(Orders[[#This Row],[Coffee Type]]="Lib", "Liberica", ""))))</f>
        <v>Arabica</v>
      </c>
      <c r="O977" t="str">
        <f>IF(Orders[[#This Row],[Roast Type]]="M", "Medium", IF(Orders[[#This Row],[Roast Type]]="L", "Light", IF(Orders[[#This Row],[Roast Type]]="D", "Dark", "")))</f>
        <v>Dark</v>
      </c>
      <c r="P977" t="str">
        <f>_xlfn.XLOOKUP(Orders[[#This Row],[Customer ID]], customers!$A$1:$A$1001, customers!$I$1:$I$1001, ,0)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 customers!$G$1:$G$1001,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15"/>
        <v>137.42499999999998</v>
      </c>
      <c r="N978" t="str">
        <f>IF(Orders[[#This Row],[Coffee Type]]="Rob", "Robusta", IF(Orders[[#This Row],[Coffee Type]]="Exc", "Excelsa", IF(Orders[[#This Row],[Coffee Type]]="Ara", "Arabica", IF(Orders[[#This Row],[Coffee Type]]="Lib", "Liberica", ""))))</f>
        <v>Robusta</v>
      </c>
      <c r="O978" t="str">
        <f>IF(Orders[[#This Row],[Roast Type]]="M", "Medium", IF(Orders[[#This Row],[Roast Type]]="L", "Light", IF(Orders[[#This Row],[Roast Type]]="D", "Dark", "")))</f>
        <v>Light</v>
      </c>
      <c r="P978" t="str">
        <f>_xlfn.XLOOKUP(Orders[[#This Row],[Customer ID]], customers!$A$1:$A$1001, customers!$I$1:$I$1001, ,0)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 customers!$G$1:$G$1001,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15"/>
        <v>59.75</v>
      </c>
      <c r="N979" t="str">
        <f>IF(Orders[[#This Row],[Coffee Type]]="Rob", "Robusta", IF(Orders[[#This Row],[Coffee Type]]="Exc", "Excelsa", IF(Orders[[#This Row],[Coffee Type]]="Ara", "Arabica", IF(Orders[[#This Row],[Coffee Type]]="Lib", "Liberica", ""))))</f>
        <v>Robusta</v>
      </c>
      <c r="O979" t="str">
        <f>IF(Orders[[#This Row],[Roast Type]]="M", "Medium", IF(Orders[[#This Row],[Roast Type]]="L", "Light", IF(Orders[[#This Row],[Roast Type]]="D", "Dark", "")))</f>
        <v>Light</v>
      </c>
      <c r="P979" t="str">
        <f>_xlfn.XLOOKUP(Orders[[#This Row],[Customer ID]], customers!$A$1:$A$1001, customers!$I$1:$I$1001, ,0)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 customers!$G$1:$G$1001,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15"/>
        <v>23.31</v>
      </c>
      <c r="N980" t="str">
        <f>IF(Orders[[#This Row],[Coffee Type]]="Rob", "Robusta", IF(Orders[[#This Row],[Coffee Type]]="Exc", "Excelsa", IF(Orders[[#This Row],[Coffee Type]]="Ara", "Arabica", IF(Orders[[#This Row],[Coffee Type]]="Lib", "Liberica", ""))))</f>
        <v>Arabica</v>
      </c>
      <c r="O980" t="str">
        <f>IF(Orders[[#This Row],[Roast Type]]="M", "Medium", IF(Orders[[#This Row],[Roast Type]]="L", "Light", IF(Orders[[#This Row],[Roast Type]]="D", "Dark", "")))</f>
        <v>Light</v>
      </c>
      <c r="P980" t="str">
        <f>_xlfn.XLOOKUP(Orders[[#This Row],[Customer ID]], customers!$A$1:$A$1001, customers!$I$1:$I$1001, ,0)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 customers!$G$1:$G$1001,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15"/>
        <v>10.739999999999998</v>
      </c>
      <c r="N981" t="str">
        <f>IF(Orders[[#This Row],[Coffee Type]]="Rob", "Robusta", IF(Orders[[#This Row],[Coffee Type]]="Exc", "Excelsa", IF(Orders[[#This Row],[Coffee Type]]="Ara", "Arabica", IF(Orders[[#This Row],[Coffee Type]]="Lib", "Liberica", ""))))</f>
        <v>Robusta</v>
      </c>
      <c r="O981" t="str">
        <f>IF(Orders[[#This Row],[Roast Type]]="M", "Medium", IF(Orders[[#This Row],[Roast Type]]="L", "Light", IF(Orders[[#This Row],[Roast Type]]="D", "Dark", "")))</f>
        <v>Dark</v>
      </c>
      <c r="P981" t="str">
        <f>_xlfn.XLOOKUP(Orders[[#This Row],[Customer ID]], customers!$A$1:$A$1001, customers!$I$1:$I$1001, ,0)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 customers!$G$1:$G$1001,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15"/>
        <v>167.67000000000002</v>
      </c>
      <c r="N982" t="str">
        <f>IF(Orders[[#This Row],[Coffee Type]]="Rob", "Robusta", IF(Orders[[#This Row],[Coffee Type]]="Exc", "Excelsa", IF(Orders[[#This Row],[Coffee Type]]="Ara", "Arabica", IF(Orders[[#This Row],[Coffee Type]]="Lib", "Liberica", ""))))</f>
        <v>Excelsa</v>
      </c>
      <c r="O982" t="str">
        <f>IF(Orders[[#This Row],[Roast Type]]="M", "Medium", IF(Orders[[#This Row],[Roast Type]]="L", "Light", IF(Orders[[#This Row],[Roast Type]]="D", "Dark", "")))</f>
        <v>Dark</v>
      </c>
      <c r="P982" t="str">
        <f>_xlfn.XLOOKUP(Orders[[#This Row],[Customer ID]], customers!$A$1:$A$1001, customers!$I$1:$I$1001, ,0)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 customers!$G$1:$G$1001,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15"/>
        <v>21.87</v>
      </c>
      <c r="N983" t="str">
        <f>IF(Orders[[#This Row],[Coffee Type]]="Rob", "Robusta", IF(Orders[[#This Row],[Coffee Type]]="Exc", "Excelsa", IF(Orders[[#This Row],[Coffee Type]]="Ara", "Arabica", IF(Orders[[#This Row],[Coffee Type]]="Lib", "Liberica", ""))))</f>
        <v>Excelsa</v>
      </c>
      <c r="O983" t="str">
        <f>IF(Orders[[#This Row],[Roast Type]]="M", "Medium", IF(Orders[[#This Row],[Roast Type]]="L", "Light", IF(Orders[[#This Row],[Roast Type]]="D", "Dark", "")))</f>
        <v>Dark</v>
      </c>
      <c r="P983" t="str">
        <f>_xlfn.XLOOKUP(Orders[[#This Row],[Customer ID]], customers!$A$1:$A$1001, customers!$I$1:$I$1001, ,0)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 customers!$G$1:$G$1001,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15"/>
        <v>23.9</v>
      </c>
      <c r="N984" t="str">
        <f>IF(Orders[[#This Row],[Coffee Type]]="Rob", "Robusta", IF(Orders[[#This Row],[Coffee Type]]="Exc", "Excelsa", IF(Orders[[#This Row],[Coffee Type]]="Ara", "Arabica", IF(Orders[[#This Row],[Coffee Type]]="Lib", "Liberica", ""))))</f>
        <v>Robusta</v>
      </c>
      <c r="O984" t="str">
        <f>IF(Orders[[#This Row],[Roast Type]]="M", "Medium", IF(Orders[[#This Row],[Roast Type]]="L", "Light", IF(Orders[[#This Row],[Roast Type]]="D", "Dark", "")))</f>
        <v>Light</v>
      </c>
      <c r="P984" t="str">
        <f>_xlfn.XLOOKUP(Orders[[#This Row],[Customer ID]], customers!$A$1:$A$1001, customers!$I$1:$I$1001, ,0)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 customers!$G$1:$G$1001,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15"/>
        <v>6.75</v>
      </c>
      <c r="N985" t="str">
        <f>IF(Orders[[#This Row],[Coffee Type]]="Rob", "Robusta", IF(Orders[[#This Row],[Coffee Type]]="Exc", "Excelsa", IF(Orders[[#This Row],[Coffee Type]]="Ara", "Arabica", IF(Orders[[#This Row],[Coffee Type]]="Lib", "Liberica", ""))))</f>
        <v>Arabica</v>
      </c>
      <c r="O985" t="str">
        <f>IF(Orders[[#This Row],[Roast Type]]="M", "Medium", IF(Orders[[#This Row],[Roast Type]]="L", "Light", IF(Orders[[#This Row],[Roast Type]]="D", "Dark", "")))</f>
        <v>Medium</v>
      </c>
      <c r="P985" t="str">
        <f>_xlfn.XLOOKUP(Orders[[#This Row],[Customer ID]], customers!$A$1:$A$1001, customers!$I$1:$I$1001, ,0)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 customers!$G$1:$G$1001,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15"/>
        <v>31.624999999999996</v>
      </c>
      <c r="N986" t="str">
        <f>IF(Orders[[#This Row],[Coffee Type]]="Rob", "Robusta", IF(Orders[[#This Row],[Coffee Type]]="Exc", "Excelsa", IF(Orders[[#This Row],[Coffee Type]]="Ara", "Arabica", IF(Orders[[#This Row],[Coffee Type]]="Lib", "Liberica", ""))))</f>
        <v>Excelsa</v>
      </c>
      <c r="O986" t="str">
        <f>IF(Orders[[#This Row],[Roast Type]]="M", "Medium", IF(Orders[[#This Row],[Roast Type]]="L", "Light", IF(Orders[[#This Row],[Roast Type]]="D", "Dark", "")))</f>
        <v>Medium</v>
      </c>
      <c r="P986" t="str">
        <f>_xlfn.XLOOKUP(Orders[[#This Row],[Customer ID]], customers!$A$1:$A$1001, customers!$I$1:$I$1001, ,0)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 customers!$G$1:$G$1001,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15"/>
        <v>47.8</v>
      </c>
      <c r="N987" t="str">
        <f>IF(Orders[[#This Row],[Coffee Type]]="Rob", "Robusta", IF(Orders[[#This Row],[Coffee Type]]="Exc", "Excelsa", IF(Orders[[#This Row],[Coffee Type]]="Ara", "Arabica", IF(Orders[[#This Row],[Coffee Type]]="Lib", "Liberica", ""))))</f>
        <v>Robusta</v>
      </c>
      <c r="O987" t="str">
        <f>IF(Orders[[#This Row],[Roast Type]]="M", "Medium", IF(Orders[[#This Row],[Roast Type]]="L", "Light", IF(Orders[[#This Row],[Roast Type]]="D", "Dark", "")))</f>
        <v>Light</v>
      </c>
      <c r="P987" t="str">
        <f>_xlfn.XLOOKUP(Orders[[#This Row],[Customer ID]], customers!$A$1:$A$1001, customers!$I$1:$I$1001, ,0)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 customers!$G$1:$G$1001,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15"/>
        <v>33.464999999999996</v>
      </c>
      <c r="N988" t="str">
        <f>IF(Orders[[#This Row],[Coffee Type]]="Rob", "Robusta", IF(Orders[[#This Row],[Coffee Type]]="Exc", "Excelsa", IF(Orders[[#This Row],[Coffee Type]]="Ara", "Arabica", IF(Orders[[#This Row],[Coffee Type]]="Lib", "Liberica", ""))))</f>
        <v>Liberica</v>
      </c>
      <c r="O988" t="str">
        <f>IF(Orders[[#This Row],[Roast Type]]="M", "Medium", IF(Orders[[#This Row],[Roast Type]]="L", "Light", IF(Orders[[#This Row],[Roast Type]]="D", "Dark", "")))</f>
        <v>Medium</v>
      </c>
      <c r="P988" t="str">
        <f>_xlfn.XLOOKUP(Orders[[#This Row],[Customer ID]], customers!$A$1:$A$1001, customers!$I$1:$I$1001, ,0)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 customers!$G$1:$G$1001,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15"/>
        <v>29.849999999999998</v>
      </c>
      <c r="N989" t="str">
        <f>IF(Orders[[#This Row],[Coffee Type]]="Rob", "Robusta", IF(Orders[[#This Row],[Coffee Type]]="Exc", "Excelsa", IF(Orders[[#This Row],[Coffee Type]]="Ara", "Arabica", IF(Orders[[#This Row],[Coffee Type]]="Lib", "Liberica", ""))))</f>
        <v>Arabica</v>
      </c>
      <c r="O989" t="str">
        <f>IF(Orders[[#This Row],[Roast Type]]="M", "Medium", IF(Orders[[#This Row],[Roast Type]]="L", "Light", IF(Orders[[#This Row],[Roast Type]]="D", "Dark", "")))</f>
        <v>Dark</v>
      </c>
      <c r="P989" t="str">
        <f>_xlfn.XLOOKUP(Orders[[#This Row],[Customer ID]], customers!$A$1:$A$1001, customers!$I$1:$I$1001, ,0)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 customers!$G$1:$G$1001,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15"/>
        <v>29.849999999999998</v>
      </c>
      <c r="N990" t="str">
        <f>IF(Orders[[#This Row],[Coffee Type]]="Rob", "Robusta", IF(Orders[[#This Row],[Coffee Type]]="Exc", "Excelsa", IF(Orders[[#This Row],[Coffee Type]]="Ara", "Arabica", IF(Orders[[#This Row],[Coffee Type]]="Lib", "Liberica", ""))))</f>
        <v>Robusta</v>
      </c>
      <c r="O990" t="str">
        <f>IF(Orders[[#This Row],[Roast Type]]="M", "Medium", IF(Orders[[#This Row],[Roast Type]]="L", "Light", IF(Orders[[#This Row],[Roast Type]]="D", "Dark", "")))</f>
        <v>Medium</v>
      </c>
      <c r="P990" t="str">
        <f>_xlfn.XLOOKUP(Orders[[#This Row],[Customer ID]], customers!$A$1:$A$1001, customers!$I$1:$I$1001, ,0)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 customers!$G$1:$G$1001,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15"/>
        <v>155.24999999999997</v>
      </c>
      <c r="N991" t="str">
        <f>IF(Orders[[#This Row],[Coffee Type]]="Rob", "Robusta", IF(Orders[[#This Row],[Coffee Type]]="Exc", "Excelsa", IF(Orders[[#This Row],[Coffee Type]]="Ara", "Arabica", IF(Orders[[#This Row],[Coffee Type]]="Lib", "Liberica", ""))))</f>
        <v>Arabica</v>
      </c>
      <c r="O991" t="str">
        <f>IF(Orders[[#This Row],[Roast Type]]="M", "Medium", IF(Orders[[#This Row],[Roast Type]]="L", "Light", IF(Orders[[#This Row],[Roast Type]]="D", "Dark", "")))</f>
        <v>Medium</v>
      </c>
      <c r="P991" t="str">
        <f>_xlfn.XLOOKUP(Orders[[#This Row],[Customer ID]], customers!$A$1:$A$1001, customers!$I$1:$I$1001, ,0)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 customers!$G$1:$G$1001,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15"/>
        <v>18.225000000000001</v>
      </c>
      <c r="N992" t="str">
        <f>IF(Orders[[#This Row],[Coffee Type]]="Rob", "Robusta", IF(Orders[[#This Row],[Coffee Type]]="Exc", "Excelsa", IF(Orders[[#This Row],[Coffee Type]]="Ara", "Arabica", IF(Orders[[#This Row],[Coffee Type]]="Lib", "Liberica", ""))))</f>
        <v>Excelsa</v>
      </c>
      <c r="O992" t="str">
        <f>IF(Orders[[#This Row],[Roast Type]]="M", "Medium", IF(Orders[[#This Row],[Roast Type]]="L", "Light", IF(Orders[[#This Row],[Roast Type]]="D", "Dark", "")))</f>
        <v>Dark</v>
      </c>
      <c r="P992" t="str">
        <f>_xlfn.XLOOKUP(Orders[[#This Row],[Customer ID]], customers!$A$1:$A$1001, customers!$I$1:$I$1001, ,0)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 customers!$G$1:$G$1001,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15"/>
        <v>15.54</v>
      </c>
      <c r="N993" t="str">
        <f>IF(Orders[[#This Row],[Coffee Type]]="Rob", "Robusta", IF(Orders[[#This Row],[Coffee Type]]="Exc", "Excelsa", IF(Orders[[#This Row],[Coffee Type]]="Ara", "Arabica", IF(Orders[[#This Row],[Coffee Type]]="Lib", "Liberica", ""))))</f>
        <v>Liberica</v>
      </c>
      <c r="O993" t="str">
        <f>IF(Orders[[#This Row],[Roast Type]]="M", "Medium", IF(Orders[[#This Row],[Roast Type]]="L", "Light", IF(Orders[[#This Row],[Roast Type]]="D", "Dark", "")))</f>
        <v>Dark</v>
      </c>
      <c r="P993" t="str">
        <f>_xlfn.XLOOKUP(Orders[[#This Row],[Customer ID]], customers!$A$1:$A$1001, customers!$I$1:$I$1001, ,0)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 customers!$G$1:$G$1001,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15"/>
        <v>109.36499999999999</v>
      </c>
      <c r="N994" t="str">
        <f>IF(Orders[[#This Row],[Coffee Type]]="Rob", "Robusta", IF(Orders[[#This Row],[Coffee Type]]="Exc", "Excelsa", IF(Orders[[#This Row],[Coffee Type]]="Ara", "Arabica", IF(Orders[[#This Row],[Coffee Type]]="Lib", "Liberica", ""))))</f>
        <v>Liberica</v>
      </c>
      <c r="O994" t="str">
        <f>IF(Orders[[#This Row],[Roast Type]]="M", "Medium", IF(Orders[[#This Row],[Roast Type]]="L", "Light", IF(Orders[[#This Row],[Roast Type]]="D", "Dark", "")))</f>
        <v>Light</v>
      </c>
      <c r="P994" t="str">
        <f>_xlfn.XLOOKUP(Orders[[#This Row],[Customer ID]], customers!$A$1:$A$1001, customers!$I$1:$I$1001, ,0)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 customers!$G$1:$G$1001,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15"/>
        <v>77.699999999999989</v>
      </c>
      <c r="N995" t="str">
        <f>IF(Orders[[#This Row],[Coffee Type]]="Rob", "Robusta", IF(Orders[[#This Row],[Coffee Type]]="Exc", "Excelsa", IF(Orders[[#This Row],[Coffee Type]]="Ara", "Arabica", IF(Orders[[#This Row],[Coffee Type]]="Lib", "Liberica", ""))))</f>
        <v>Arabica</v>
      </c>
      <c r="O995" t="str">
        <f>IF(Orders[[#This Row],[Roast Type]]="M", "Medium", IF(Orders[[#This Row],[Roast Type]]="L", "Light", IF(Orders[[#This Row],[Roast Type]]="D", "Dark", "")))</f>
        <v>Light</v>
      </c>
      <c r="P995" t="str">
        <f>_xlfn.XLOOKUP(Orders[[#This Row],[Customer ID]], customers!$A$1:$A$1001, customers!$I$1:$I$1001, ,0)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 customers!$G$1:$G$1001,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15"/>
        <v>8.9550000000000001</v>
      </c>
      <c r="N996" t="str">
        <f>IF(Orders[[#This Row],[Coffee Type]]="Rob", "Robusta", IF(Orders[[#This Row],[Coffee Type]]="Exc", "Excelsa", IF(Orders[[#This Row],[Coffee Type]]="Ara", "Arabica", IF(Orders[[#This Row],[Coffee Type]]="Lib", "Liberica", ""))))</f>
        <v>Arabica</v>
      </c>
      <c r="O996" t="str">
        <f>IF(Orders[[#This Row],[Roast Type]]="M", "Medium", IF(Orders[[#This Row],[Roast Type]]="L", "Light", IF(Orders[[#This Row],[Roast Type]]="D", "Dark", "")))</f>
        <v>Dark</v>
      </c>
      <c r="P996" t="str">
        <f>_xlfn.XLOOKUP(Orders[[#This Row],[Customer ID]], customers!$A$1:$A$1001, customers!$I$1:$I$1001, ,0)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 customers!$G$1:$G$1001,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15"/>
        <v>27.484999999999996</v>
      </c>
      <c r="N997" t="str">
        <f>IF(Orders[[#This Row],[Coffee Type]]="Rob", "Robusta", IF(Orders[[#This Row],[Coffee Type]]="Exc", "Excelsa", IF(Orders[[#This Row],[Coffee Type]]="Ara", "Arabica", IF(Orders[[#This Row],[Coffee Type]]="Lib", "Liberica", ""))))</f>
        <v>Robusta</v>
      </c>
      <c r="O997" t="str">
        <f>IF(Orders[[#This Row],[Roast Type]]="M", "Medium", IF(Orders[[#This Row],[Roast Type]]="L", "Light", IF(Orders[[#This Row],[Roast Type]]="D", "Dark", "")))</f>
        <v>Light</v>
      </c>
      <c r="P997" t="str">
        <f>_xlfn.XLOOKUP(Orders[[#This Row],[Customer ID]], customers!$A$1:$A$1001, customers!$I$1:$I$1001, ,0)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 customers!$G$1:$G$1001,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15"/>
        <v>29.849999999999998</v>
      </c>
      <c r="N998" t="str">
        <f>IF(Orders[[#This Row],[Coffee Type]]="Rob", "Robusta", IF(Orders[[#This Row],[Coffee Type]]="Exc", "Excelsa", IF(Orders[[#This Row],[Coffee Type]]="Ara", "Arabica", IF(Orders[[#This Row],[Coffee Type]]="Lib", "Liberica", ""))))</f>
        <v>Robusta</v>
      </c>
      <c r="O998" t="str">
        <f>IF(Orders[[#This Row],[Roast Type]]="M", "Medium", IF(Orders[[#This Row],[Roast Type]]="L", "Light", IF(Orders[[#This Row],[Roast Type]]="D", "Dark", "")))</f>
        <v>Medium</v>
      </c>
      <c r="P998" t="str">
        <f>_xlfn.XLOOKUP(Orders[[#This Row],[Customer ID]], customers!$A$1:$A$1001, customers!$I$1:$I$1001, ,0)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 customers!$G$1:$G$1001,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15"/>
        <v>27</v>
      </c>
      <c r="N999" t="str">
        <f>IF(Orders[[#This Row],[Coffee Type]]="Rob", "Robusta", IF(Orders[[#This Row],[Coffee Type]]="Exc", "Excelsa", IF(Orders[[#This Row],[Coffee Type]]="Ara", "Arabica", IF(Orders[[#This Row],[Coffee Type]]="Lib", "Liberica", ""))))</f>
        <v>Arabica</v>
      </c>
      <c r="O999" t="str">
        <f>IF(Orders[[#This Row],[Roast Type]]="M", "Medium", IF(Orders[[#This Row],[Roast Type]]="L", "Light", IF(Orders[[#This Row],[Roast Type]]="D", "Dark", "")))</f>
        <v>Medium</v>
      </c>
      <c r="P999" t="str">
        <f>_xlfn.XLOOKUP(Orders[[#This Row],[Customer ID]], customers!$A$1:$A$1001, customers!$I$1:$I$1001, ,0)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 customers!$G$1:$G$1001,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15"/>
        <v>9.9499999999999993</v>
      </c>
      <c r="N1000" t="str">
        <f>IF(Orders[[#This Row],[Coffee Type]]="Rob", "Robusta", IF(Orders[[#This Row],[Coffee Type]]="Exc", "Excelsa", IF(Orders[[#This Row],[Coffee Type]]="Ara", "Arabica", IF(Orders[[#This Row],[Coffee Type]]="Lib", "Liberica", ""))))</f>
        <v>Arabica</v>
      </c>
      <c r="O1000" t="str">
        <f>IF(Orders[[#This Row],[Roast Type]]="M", "Medium", IF(Orders[[#This Row],[Roast Type]]="L", "Light", IF(Orders[[#This Row],[Roast Type]]="D", "Dark", "")))</f>
        <v>Dark</v>
      </c>
      <c r="P1000" t="str">
        <f>_xlfn.XLOOKUP(Orders[[#This Row],[Customer ID]], customers!$A$1:$A$1001, customers!$I$1:$I$1001, ,0)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 customers!$G$1:$G$1001,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15"/>
        <v>12.375</v>
      </c>
      <c r="N1001" t="str">
        <f>IF(Orders[[#This Row],[Coffee Type]]="Rob", "Robusta", IF(Orders[[#This Row],[Coffee Type]]="Exc", "Excelsa", IF(Orders[[#This Row],[Coffee Type]]="Ara", "Arabica", IF(Orders[[#This Row],[Coffee Type]]="Lib", "Liberica", ""))))</f>
        <v>Excelsa</v>
      </c>
      <c r="O1001" t="str">
        <f>IF(Orders[[#This Row],[Roast Type]]="M", "Medium", IF(Orders[[#This Row],[Roast Type]]="L", "Light", IF(Orders[[#This Row],[Roast Type]]="D", "Dark", "")))</f>
        <v>Medium</v>
      </c>
      <c r="P1001" t="str">
        <f>_xlfn.XLOOKUP(Orders[[#This Row],[Customer ID]], 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thalithaclarissa@gmail.com</cp:lastModifiedBy>
  <cp:revision/>
  <dcterms:created xsi:type="dcterms:W3CDTF">2022-11-26T09:51:45Z</dcterms:created>
  <dcterms:modified xsi:type="dcterms:W3CDTF">2024-05-15T19:57:03Z</dcterms:modified>
  <cp:category/>
  <cp:contentStatus/>
</cp:coreProperties>
</file>