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MA" sheetId="1" r:id="rId4"/>
  </sheets>
  <definedNames/>
  <calcPr/>
  <extLst>
    <ext uri="GoogleSheetsCustomDataVersion2">
      <go:sheetsCustomData xmlns:go="http://customooxmlschemas.google.com/" r:id="rId5" roundtripDataChecksum="4ngfOIBN9c+CmK8cGOrvMw8eBaCHeHA+wXVfwNqbkmM="/>
    </ext>
  </extLst>
</workbook>
</file>

<file path=xl/sharedStrings.xml><?xml version="1.0" encoding="utf-8"?>
<sst xmlns="http://schemas.openxmlformats.org/spreadsheetml/2006/main" count="41" uniqueCount="39">
  <si>
    <t xml:space="preserve">Os dados da coluna desta planilha não abrangem todos os anos, sendo necessário obter 
de alguns anos por interpolação, pois o IBGE não forneceu informações completas. Portanto, esses dados 
devem ser utilizados exclusivamente para fins deste desafio.
</t>
  </si>
  <si>
    <t>Ano</t>
  </si>
  <si>
    <t>População Estimada</t>
  </si>
  <si>
    <t>PIB Estimado (R$ em Bilhões)</t>
  </si>
  <si>
    <t>Renda per capita</t>
  </si>
  <si>
    <t>Velocidade da População Estimada</t>
  </si>
  <si>
    <t>Aceleração da População Estimada</t>
  </si>
  <si>
    <t>Renda per capita (com interpolação)</t>
  </si>
  <si>
    <t>Média móvel da população (3 anos)</t>
  </si>
  <si>
    <t>Média móvel da população (7 anos)</t>
  </si>
  <si>
    <t>Média móvel do PIB (3 anos)</t>
  </si>
  <si>
    <t>Média móvel do PIB (7 anos)</t>
  </si>
  <si>
    <t>Média móvel da renda (3 anos)</t>
  </si>
  <si>
    <t>Média móvel da renda (7 anos)</t>
  </si>
  <si>
    <t>(x - média)² população</t>
  </si>
  <si>
    <t>(x - média)² PIB</t>
  </si>
  <si>
    <t>(x - média)² renda</t>
  </si>
  <si>
    <t>Velocidade da PIB</t>
  </si>
  <si>
    <t>Aceleração do PIB</t>
  </si>
  <si>
    <t>Velocidade da renda</t>
  </si>
  <si>
    <t>Aceleração da renda</t>
  </si>
  <si>
    <t>#N/A</t>
  </si>
  <si>
    <t>Questão 01</t>
  </si>
  <si>
    <t>Questão 02</t>
  </si>
  <si>
    <t>Questão 03</t>
  </si>
  <si>
    <t>Questão 04</t>
  </si>
  <si>
    <t>Questão 05</t>
  </si>
  <si>
    <t>Média Aritmética</t>
  </si>
  <si>
    <t>Média da População:</t>
  </si>
  <si>
    <t>Média da PIB (em bilhões):</t>
  </si>
  <si>
    <t>Média Renda Per Capita:</t>
  </si>
  <si>
    <t>Variância</t>
  </si>
  <si>
    <t>Variância da População:</t>
  </si>
  <si>
    <t>Variância da PIB (em bilhões):</t>
  </si>
  <si>
    <t>Variância Renda Per Capita:</t>
  </si>
  <si>
    <t>Desvio Padrão</t>
  </si>
  <si>
    <t>Desvio P. da População:</t>
  </si>
  <si>
    <t>Desvio P. da PIB (em bilhões):</t>
  </si>
  <si>
    <t>Desvio P. Renda Per Capita: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</si>
</sst>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]#,##0.00"/>
  </numFmts>
  <fonts count="5">
    <font>
      <sz val="10.0"/>
      <color rgb="FF000000"/>
      <name val="Arial"/>
      <scheme val="minor"/>
    </font>
    <font>
      <color theme="1"/>
      <name val="Arial"/>
    </font>
    <font>
      <b/>
      <sz val="15.0"/>
      <color theme="1"/>
      <name val="Arial"/>
    </font>
    <font>
      <b/>
      <sz val="11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" xfId="0" applyFont="1" applyNumberFormat="1"/>
    <xf borderId="0" fillId="2" fontId="1" numFmtId="0" xfId="0" applyAlignment="1" applyFill="1" applyFont="1">
      <alignment horizontal="left"/>
    </xf>
    <xf borderId="0" fillId="2" fontId="1" numFmtId="3" xfId="0" applyAlignment="1" applyFont="1" applyNumberFormat="1">
      <alignment horizontal="left"/>
    </xf>
    <xf borderId="0" fillId="2" fontId="1" numFmtId="164" xfId="0" applyAlignment="1" applyFont="1" applyNumberFormat="1">
      <alignment horizontal="left"/>
    </xf>
    <xf borderId="0" fillId="2" fontId="1" numFmtId="3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/>
    </xf>
    <xf borderId="0" fillId="0" fontId="1" numFmtId="165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horizontal="left" vertical="bottom"/>
    </xf>
    <xf borderId="0" fillId="0" fontId="2" numFmtId="0" xfId="0" applyAlignment="1" applyFont="1">
      <alignment horizontal="center" vertical="center"/>
    </xf>
    <xf borderId="0" fillId="0" fontId="3" numFmtId="3" xfId="0" applyAlignment="1" applyFont="1" applyNumberFormat="1">
      <alignment horizontal="center"/>
    </xf>
    <xf borderId="0" fillId="3" fontId="4" numFmtId="3" xfId="0" applyAlignment="1" applyFill="1" applyFont="1" applyNumberFormat="1">
      <alignment horizontal="left"/>
    </xf>
    <xf borderId="0" fillId="0" fontId="1" numFmtId="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rPr b="1" i="0">
                <a:solidFill>
                  <a:schemeClr val="dk1"/>
                </a:solidFill>
                <a:latin typeface="+mn-lt"/>
              </a:rPr>
              <a:t>Estimativa da população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MA'!$A$3:$A$17</c:f>
            </c:strRef>
          </c:cat>
          <c:val>
            <c:numRef>
              <c:f>'Dados do MA'!$B$3:$B$17</c:f>
              <c:numCache/>
            </c:numRef>
          </c:val>
          <c:smooth val="0"/>
        </c:ser>
        <c:axId val="1850743623"/>
        <c:axId val="304672526"/>
      </c:lineChart>
      <c:catAx>
        <c:axId val="1850743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4672526"/>
      </c:catAx>
      <c:valAx>
        <c:axId val="304672526"/>
        <c:scaling>
          <c:orientation val="minMax"/>
          <c:max val="1.0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População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074362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Média móvel do PIB (3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MA'!$J$1:$J$2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'Dados do MA'!$J$3:$J$17</c:f>
              <c:numCache/>
            </c:numRef>
          </c:val>
          <c:smooth val="0"/>
        </c:ser>
        <c:axId val="1654775812"/>
        <c:axId val="1531542701"/>
      </c:lineChart>
      <c:catAx>
        <c:axId val="1654775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1542701"/>
      </c:catAx>
      <c:valAx>
        <c:axId val="1531542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Média móvel do PIB (3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477581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Média móvel do PIB (7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MA'!$K$2:$K$5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'Dados do MA'!$K$6:$K$17</c:f>
              <c:numCache/>
            </c:numRef>
          </c:val>
          <c:smooth val="0"/>
        </c:ser>
        <c:axId val="504120289"/>
        <c:axId val="1021335417"/>
      </c:lineChart>
      <c:catAx>
        <c:axId val="504120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1335417"/>
      </c:catAx>
      <c:valAx>
        <c:axId val="1021335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Média móvel do PIB (7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412028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Média móvel da renda (3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MA'!$L$2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'Dados do MA'!$L$3:$L$17</c:f>
              <c:numCache/>
            </c:numRef>
          </c:val>
          <c:smooth val="0"/>
        </c:ser>
        <c:axId val="1755340907"/>
        <c:axId val="759142460"/>
      </c:lineChart>
      <c:catAx>
        <c:axId val="1755340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9142460"/>
      </c:catAx>
      <c:valAx>
        <c:axId val="759142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Média móvel da renda (3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534090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Média móvel da renda (7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MA'!$M$2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'Dados do MA'!$M$3:$M$17</c:f>
              <c:numCache/>
            </c:numRef>
          </c:val>
          <c:smooth val="0"/>
        </c:ser>
        <c:axId val="76096329"/>
        <c:axId val="929178302"/>
      </c:lineChart>
      <c:catAx>
        <c:axId val="76096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9178302"/>
      </c:catAx>
      <c:valAx>
        <c:axId val="929178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Média móvel da renda (7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09632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Velocidade do PIB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Velocidade do PIB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MA'!$Q$3:$Q$17</c:f>
              <c:numCache/>
            </c:numRef>
          </c:val>
          <c:smooth val="0"/>
        </c:ser>
        <c:axId val="1940329061"/>
        <c:axId val="1365741727"/>
      </c:lineChart>
      <c:catAx>
        <c:axId val="1940329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5741727"/>
      </c:catAx>
      <c:valAx>
        <c:axId val="1365741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Velocidade do PIB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032906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Aceleração do PIB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MA'!$R$1:$R$2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MA'!$R$3:$R$17</c:f>
              <c:numCache/>
            </c:numRef>
          </c:val>
          <c:smooth val="0"/>
        </c:ser>
        <c:axId val="1956391585"/>
        <c:axId val="541789389"/>
      </c:lineChart>
      <c:catAx>
        <c:axId val="1956391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1789389"/>
      </c:catAx>
      <c:valAx>
        <c:axId val="541789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Aceleração do PIB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639158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Velocidade da renda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Velocidade da renda</c:v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MA'!$S$3:$S$17</c:f>
              <c:numCache/>
            </c:numRef>
          </c:val>
          <c:smooth val="0"/>
        </c:ser>
        <c:axId val="703780435"/>
        <c:axId val="1056339165"/>
      </c:lineChart>
      <c:catAx>
        <c:axId val="703780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6339165"/>
      </c:catAx>
      <c:valAx>
        <c:axId val="1056339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Velocidade da renda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378043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Aceleração da renda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Aceleração da renda</c:v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MA'!$R$3:$R$17</c:f>
              <c:numCache/>
            </c:numRef>
          </c:val>
          <c:smooth val="0"/>
        </c:ser>
        <c:axId val="906718608"/>
        <c:axId val="2131712878"/>
      </c:lineChart>
      <c:catAx>
        <c:axId val="90671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31712878"/>
      </c:catAx>
      <c:valAx>
        <c:axId val="2131712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Aceleração da renda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671860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rPr b="1" i="0">
                <a:solidFill>
                  <a:schemeClr val="dk1"/>
                </a:solidFill>
                <a:latin typeface="+mn-lt"/>
              </a:rPr>
              <a:t>Estimativa do PIB (R$ em Bilhões)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MA'!$A$3:$A$17</c:f>
            </c:strRef>
          </c:cat>
          <c:val>
            <c:numRef>
              <c:f>'Dados do MA'!$C$3:$C$17</c:f>
              <c:numCache/>
            </c:numRef>
          </c:val>
          <c:smooth val="0"/>
        </c:ser>
        <c:axId val="1526128819"/>
        <c:axId val="1144405329"/>
      </c:lineChart>
      <c:catAx>
        <c:axId val="1526128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4405329"/>
      </c:catAx>
      <c:valAx>
        <c:axId val="1144405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PIB Estimado (R$ em Bilhões)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612881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Estimativa da renda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'Dados do MA'!$A$3:$A$17</c:f>
            </c:strRef>
          </c:cat>
          <c:val>
            <c:numRef>
              <c:f>'Dados do MA'!$D$3:$D$17</c:f>
              <c:numCache/>
            </c:numRef>
          </c:val>
          <c:smooth val="0"/>
        </c:ser>
        <c:axId val="1624842777"/>
        <c:axId val="1294248022"/>
      </c:lineChart>
      <c:catAx>
        <c:axId val="1624842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4248022"/>
      </c:catAx>
      <c:valAx>
        <c:axId val="1294248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48427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Velocidade da População Estimada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MA'!$E$1:$E$2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MA'!$E$3:$E$17</c:f>
              <c:numCache/>
            </c:numRef>
          </c:val>
          <c:smooth val="0"/>
        </c:ser>
        <c:axId val="871095787"/>
        <c:axId val="35684112"/>
      </c:lineChart>
      <c:catAx>
        <c:axId val="871095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684112"/>
      </c:catAx>
      <c:valAx>
        <c:axId val="3568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Velocidade da População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109578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Aceleração da População Estimada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MA'!$F$1:$F$2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MA'!$F$3:$F$17</c:f>
              <c:numCache/>
            </c:numRef>
          </c:val>
          <c:smooth val="0"/>
        </c:ser>
        <c:axId val="1929160546"/>
        <c:axId val="848104573"/>
      </c:lineChart>
      <c:catAx>
        <c:axId val="1929160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8104573"/>
      </c:catAx>
      <c:valAx>
        <c:axId val="848104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Aceleração da População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916054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Estimativa da renda entre 2010 e 2024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MA'!$D$2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MA'!$D$3:$D$17</c:f>
              <c:numCache/>
            </c:numRef>
          </c:val>
          <c:smooth val="0"/>
        </c:ser>
        <c:axId val="331915740"/>
        <c:axId val="1186957262"/>
      </c:lineChart>
      <c:catAx>
        <c:axId val="331915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6957262"/>
      </c:catAx>
      <c:valAx>
        <c:axId val="1186957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191574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Renda per capita (com interpolação) entre 2010 e 2024</a:t>
            </a:r>
          </a:p>
        </c:rich>
      </c:tx>
      <c:layout>
        <c:manualLayout>
          <c:xMode val="edge"/>
          <c:yMode val="edge"/>
          <c:x val="0.03258333333333333"/>
          <c:y val="0.05539083557951482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'Dados do MA'!$G$1:$G$2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'Dados do MA'!$A$3:$A$17</c:f>
            </c:strRef>
          </c:cat>
          <c:val>
            <c:numRef>
              <c:f>'Dados do MA'!$G$3:$G$17</c:f>
              <c:numCache/>
            </c:numRef>
          </c:val>
          <c:smooth val="0"/>
        </c:ser>
        <c:axId val="701014693"/>
        <c:axId val="1187709146"/>
      </c:lineChart>
      <c:catAx>
        <c:axId val="70101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7709146"/>
      </c:catAx>
      <c:valAx>
        <c:axId val="1187709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Renda per capita (com interpolação)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101469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Média móvel da população (3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MA'!$H$1:$H$2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MA'!$H$3:$H$17</c:f>
              <c:numCache/>
            </c:numRef>
          </c:val>
          <c:smooth val="0"/>
        </c:ser>
        <c:axId val="124884873"/>
        <c:axId val="1697965490"/>
      </c:lineChart>
      <c:catAx>
        <c:axId val="124884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7965490"/>
      </c:catAx>
      <c:valAx>
        <c:axId val="1697965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Média móvel da população (3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88487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Média móvel da população (7 anos)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do MA'!$I$1:$I$2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'Dados do MA'!$I$3:$I$17</c:f>
              <c:numCache/>
            </c:numRef>
          </c:val>
          <c:smooth val="0"/>
        </c:ser>
        <c:axId val="294933677"/>
        <c:axId val="1993470520"/>
      </c:lineChart>
      <c:catAx>
        <c:axId val="294933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93470520"/>
      </c:catAx>
      <c:valAx>
        <c:axId val="1993470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Média móvel da população (7 anos)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949336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9525</xdr:rowOff>
    </xdr:from>
    <xdr:ext cx="5715000" cy="3533775"/>
    <xdr:graphicFrame>
      <xdr:nvGraphicFramePr>
        <xdr:cNvPr id="105345745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1104900</xdr:colOff>
      <xdr:row>23</xdr:row>
      <xdr:rowOff>9525</xdr:rowOff>
    </xdr:from>
    <xdr:ext cx="5715000" cy="3533775"/>
    <xdr:graphicFrame>
      <xdr:nvGraphicFramePr>
        <xdr:cNvPr id="99946174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171450</xdr:rowOff>
    </xdr:from>
    <xdr:ext cx="5715000" cy="3533775"/>
    <xdr:graphicFrame>
      <xdr:nvGraphicFramePr>
        <xdr:cNvPr id="58744343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0</xdr:rowOff>
    </xdr:from>
    <xdr:ext cx="5715000" cy="3533775"/>
    <xdr:graphicFrame>
      <xdr:nvGraphicFramePr>
        <xdr:cNvPr id="1731501921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1104900</xdr:colOff>
      <xdr:row>61</xdr:row>
      <xdr:rowOff>0</xdr:rowOff>
    </xdr:from>
    <xdr:ext cx="5715000" cy="3533775"/>
    <xdr:graphicFrame>
      <xdr:nvGraphicFramePr>
        <xdr:cNvPr id="74220362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117</xdr:row>
      <xdr:rowOff>9525</xdr:rowOff>
    </xdr:from>
    <xdr:ext cx="5715000" cy="3533775"/>
    <xdr:graphicFrame>
      <xdr:nvGraphicFramePr>
        <xdr:cNvPr id="678934133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1104900</xdr:colOff>
      <xdr:row>117</xdr:row>
      <xdr:rowOff>9525</xdr:rowOff>
    </xdr:from>
    <xdr:ext cx="5715000" cy="3533775"/>
    <xdr:graphicFrame>
      <xdr:nvGraphicFramePr>
        <xdr:cNvPr id="453998379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137</xdr:row>
      <xdr:rowOff>9525</xdr:rowOff>
    </xdr:from>
    <xdr:ext cx="5715000" cy="3533775"/>
    <xdr:graphicFrame>
      <xdr:nvGraphicFramePr>
        <xdr:cNvPr id="1443772159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1104900</xdr:colOff>
      <xdr:row>137</xdr:row>
      <xdr:rowOff>9525</xdr:rowOff>
    </xdr:from>
    <xdr:ext cx="5715000" cy="3533775"/>
    <xdr:graphicFrame>
      <xdr:nvGraphicFramePr>
        <xdr:cNvPr id="2010482761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154</xdr:row>
      <xdr:rowOff>180975</xdr:rowOff>
    </xdr:from>
    <xdr:ext cx="5715000" cy="3533775"/>
    <xdr:graphicFrame>
      <xdr:nvGraphicFramePr>
        <xdr:cNvPr id="251547842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1104900</xdr:colOff>
      <xdr:row>154</xdr:row>
      <xdr:rowOff>180975</xdr:rowOff>
    </xdr:from>
    <xdr:ext cx="5715000" cy="3533775"/>
    <xdr:graphicFrame>
      <xdr:nvGraphicFramePr>
        <xdr:cNvPr id="448854973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172</xdr:row>
      <xdr:rowOff>152400</xdr:rowOff>
    </xdr:from>
    <xdr:ext cx="5715000" cy="3533775"/>
    <xdr:graphicFrame>
      <xdr:nvGraphicFramePr>
        <xdr:cNvPr id="598498909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1104900</xdr:colOff>
      <xdr:row>172</xdr:row>
      <xdr:rowOff>152400</xdr:rowOff>
    </xdr:from>
    <xdr:ext cx="5715000" cy="3533775"/>
    <xdr:graphicFrame>
      <xdr:nvGraphicFramePr>
        <xdr:cNvPr id="1365067500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78</xdr:row>
      <xdr:rowOff>161925</xdr:rowOff>
    </xdr:from>
    <xdr:ext cx="5715000" cy="3533775"/>
    <xdr:graphicFrame>
      <xdr:nvGraphicFramePr>
        <xdr:cNvPr id="554022861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</xdr:col>
      <xdr:colOff>1104900</xdr:colOff>
      <xdr:row>78</xdr:row>
      <xdr:rowOff>161925</xdr:rowOff>
    </xdr:from>
    <xdr:ext cx="5715000" cy="3533775"/>
    <xdr:graphicFrame>
      <xdr:nvGraphicFramePr>
        <xdr:cNvPr id="1788364667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96</xdr:row>
      <xdr:rowOff>133350</xdr:rowOff>
    </xdr:from>
    <xdr:ext cx="5715000" cy="3533775"/>
    <xdr:graphicFrame>
      <xdr:nvGraphicFramePr>
        <xdr:cNvPr id="899049692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1104900</xdr:colOff>
      <xdr:row>96</xdr:row>
      <xdr:rowOff>133350</xdr:rowOff>
    </xdr:from>
    <xdr:ext cx="5715000" cy="3533775"/>
    <xdr:graphicFrame>
      <xdr:nvGraphicFramePr>
        <xdr:cNvPr id="839372293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24.63"/>
    <col customWidth="1" min="3" max="3" width="26.63"/>
    <col customWidth="1" min="4" max="5" width="27.25"/>
    <col customWidth="1" min="6" max="6" width="27.38"/>
    <col customWidth="1" min="7" max="7" width="28.0"/>
    <col customWidth="1" min="8" max="9" width="26.88"/>
    <col customWidth="1" min="10" max="11" width="22.5"/>
    <col customWidth="1" min="12" max="13" width="24.0"/>
    <col customWidth="1" min="14" max="14" width="17.63"/>
    <col customWidth="1" min="15" max="15" width="12.63"/>
    <col customWidth="1" min="16" max="16" width="14.25"/>
    <col customWidth="1" min="17" max="17" width="14.63"/>
    <col customWidth="1" min="18" max="18" width="14.75"/>
    <col customWidth="1" min="19" max="19" width="16.25"/>
    <col customWidth="1" min="20" max="20" width="16.38"/>
  </cols>
  <sheetData>
    <row r="1" ht="46.5" customHeight="1">
      <c r="A1" s="1" t="s">
        <v>0</v>
      </c>
      <c r="F1" s="2"/>
    </row>
    <row r="2" ht="27.0" customHeight="1">
      <c r="A2" s="3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6" t="s">
        <v>17</v>
      </c>
      <c r="R2" s="6" t="s">
        <v>18</v>
      </c>
      <c r="S2" s="6" t="s">
        <v>19</v>
      </c>
      <c r="T2" s="6" t="s">
        <v>20</v>
      </c>
    </row>
    <row r="3" ht="15.75" customHeight="1">
      <c r="A3" s="1">
        <v>2010.0</v>
      </c>
      <c r="B3" s="7">
        <v>6574789.0</v>
      </c>
      <c r="C3" s="8">
        <v>52.1</v>
      </c>
      <c r="D3" s="9">
        <v>660.0</v>
      </c>
      <c r="E3" s="7"/>
      <c r="F3" s="7"/>
      <c r="G3" s="9">
        <f t="shared" ref="G3:G17" si="1">IF(ISNUMBER(D3),D3,(D2+D4)/2)</f>
        <v>660</v>
      </c>
      <c r="H3" s="7"/>
      <c r="I3" s="7"/>
      <c r="J3" s="8"/>
      <c r="K3" s="8"/>
      <c r="N3" s="10">
        <f>(B3-C195)^2</f>
        <v>103369365989</v>
      </c>
      <c r="O3" s="10">
        <f>(C3-C196)^2</f>
        <v>1668.395716</v>
      </c>
      <c r="P3" s="10">
        <f>(G3-C197)^2</f>
        <v>8804.694444</v>
      </c>
      <c r="Q3" s="8"/>
      <c r="R3" s="8"/>
      <c r="S3" s="8"/>
      <c r="T3" s="8"/>
    </row>
    <row r="4" ht="15.75" customHeight="1">
      <c r="A4" s="1">
        <v>2011.0</v>
      </c>
      <c r="B4" s="7">
        <v>6651000.0</v>
      </c>
      <c r="C4" s="8">
        <v>52.2</v>
      </c>
      <c r="D4" s="9">
        <v>665.0</v>
      </c>
      <c r="E4" s="7">
        <f t="shared" ref="E4:E17" si="2">B4-B3</f>
        <v>76211</v>
      </c>
      <c r="F4" s="7"/>
      <c r="G4" s="9">
        <f t="shared" si="1"/>
        <v>665</v>
      </c>
      <c r="H4" s="7">
        <f t="shared" ref="H4:H16" si="3">SUM(B3:B5)/3</f>
        <v>6650929.667</v>
      </c>
      <c r="I4" s="7"/>
      <c r="J4" s="8">
        <f t="shared" ref="J4:J16" si="4">SUM(C3:C5)/3</f>
        <v>54.36666667</v>
      </c>
      <c r="K4" s="8"/>
      <c r="L4" s="11">
        <f t="shared" ref="L4:L16" si="5">SUM(G3:G5)/3</f>
        <v>669</v>
      </c>
      <c r="N4" s="10">
        <f>(B4-C195)^2</f>
        <v>60172122707</v>
      </c>
      <c r="O4" s="10">
        <f>(C4-C196)^2</f>
        <v>1660.236516</v>
      </c>
      <c r="P4" s="10">
        <f>(G4-C197)^2</f>
        <v>7891.361111</v>
      </c>
      <c r="Q4" s="8">
        <f t="shared" ref="Q4:Q17" si="6">C4-C3</f>
        <v>0.1</v>
      </c>
      <c r="R4" s="8"/>
      <c r="S4" s="8">
        <f t="shared" ref="S4:S17" si="7">G4-G3</f>
        <v>5</v>
      </c>
      <c r="T4" s="8"/>
    </row>
    <row r="5" ht="15.75" customHeight="1">
      <c r="A5" s="1">
        <v>2012.0</v>
      </c>
      <c r="B5" s="7">
        <v>6727000.0</v>
      </c>
      <c r="C5" s="8">
        <v>58.8</v>
      </c>
      <c r="D5" s="9">
        <v>682.0</v>
      </c>
      <c r="E5" s="7">
        <f t="shared" si="2"/>
        <v>76000</v>
      </c>
      <c r="F5" s="7">
        <f t="shared" ref="F5:F17" si="8">E5-E4</f>
        <v>-211</v>
      </c>
      <c r="G5" s="9">
        <f t="shared" si="1"/>
        <v>682</v>
      </c>
      <c r="H5" s="7">
        <f t="shared" si="3"/>
        <v>6727000</v>
      </c>
      <c r="I5" s="7"/>
      <c r="J5" s="8">
        <f t="shared" si="4"/>
        <v>59.83333333</v>
      </c>
      <c r="K5" s="8"/>
      <c r="L5" s="11">
        <f t="shared" si="5"/>
        <v>675.6666667</v>
      </c>
      <c r="N5" s="10">
        <f>(B5-C195)^2</f>
        <v>28662512573</v>
      </c>
      <c r="O5" s="10">
        <f>(C5-C196)^2</f>
        <v>1165.949316</v>
      </c>
      <c r="P5" s="10">
        <f>(G5-C197)^2</f>
        <v>5160.027778</v>
      </c>
      <c r="Q5" s="8">
        <f t="shared" si="6"/>
        <v>6.6</v>
      </c>
      <c r="R5" s="8">
        <f t="shared" ref="R5:R17" si="9">Q5-Q4</f>
        <v>6.5</v>
      </c>
      <c r="S5" s="8">
        <f t="shared" si="7"/>
        <v>17</v>
      </c>
      <c r="T5" s="8">
        <f t="shared" ref="T5:T17" si="10">S5-S4</f>
        <v>12</v>
      </c>
    </row>
    <row r="6" ht="15.75" customHeight="1">
      <c r="A6" s="1">
        <v>2013.0</v>
      </c>
      <c r="B6" s="7">
        <v>6803000.0</v>
      </c>
      <c r="C6" s="8">
        <v>68.5</v>
      </c>
      <c r="D6" s="9">
        <v>680.0</v>
      </c>
      <c r="E6" s="7">
        <f t="shared" si="2"/>
        <v>76000</v>
      </c>
      <c r="F6" s="7">
        <f t="shared" si="8"/>
        <v>0</v>
      </c>
      <c r="G6" s="9">
        <f t="shared" si="1"/>
        <v>680</v>
      </c>
      <c r="H6" s="7">
        <f t="shared" si="3"/>
        <v>6793628</v>
      </c>
      <c r="I6" s="7">
        <f t="shared" ref="I6:I14" si="11">SUM(B3:B9)/7</f>
        <v>6780707.143</v>
      </c>
      <c r="J6" s="8">
        <f t="shared" si="4"/>
        <v>68.04666667</v>
      </c>
      <c r="K6" s="8">
        <f t="shared" ref="K6:K14" si="12">SUM(C3:C9)/7</f>
        <v>67.46142857</v>
      </c>
      <c r="L6" s="11">
        <f t="shared" si="5"/>
        <v>684</v>
      </c>
      <c r="M6" s="11">
        <f t="shared" ref="M6:M14" si="13">SUM(G3:G9)/7</f>
        <v>680.4285714</v>
      </c>
      <c r="N6" s="10">
        <f>(B6-C195)^2</f>
        <v>8704902440</v>
      </c>
      <c r="O6" s="10">
        <f>(C6-C196)^2</f>
        <v>597.606916</v>
      </c>
      <c r="P6" s="10">
        <f>(G6-C197)^2</f>
        <v>5451.361111</v>
      </c>
      <c r="Q6" s="8">
        <f t="shared" si="6"/>
        <v>9.7</v>
      </c>
      <c r="R6" s="8">
        <f t="shared" si="9"/>
        <v>3.1</v>
      </c>
      <c r="S6" s="8">
        <f t="shared" si="7"/>
        <v>-2</v>
      </c>
      <c r="T6" s="8">
        <f t="shared" si="10"/>
        <v>-19</v>
      </c>
    </row>
    <row r="7" ht="15.75" customHeight="1">
      <c r="A7" s="1">
        <v>2014.0</v>
      </c>
      <c r="B7" s="7">
        <v>6850884.0</v>
      </c>
      <c r="C7" s="8">
        <v>76.84</v>
      </c>
      <c r="D7" s="9">
        <v>690.0</v>
      </c>
      <c r="E7" s="7">
        <f t="shared" si="2"/>
        <v>47884</v>
      </c>
      <c r="F7" s="7">
        <f t="shared" si="8"/>
        <v>-28116</v>
      </c>
      <c r="G7" s="9">
        <f t="shared" si="1"/>
        <v>690</v>
      </c>
      <c r="H7" s="7">
        <f t="shared" si="3"/>
        <v>6852708.333</v>
      </c>
      <c r="I7" s="7">
        <f t="shared" si="11"/>
        <v>6841617.429</v>
      </c>
      <c r="J7" s="8">
        <f t="shared" si="4"/>
        <v>74.60666667</v>
      </c>
      <c r="K7" s="8">
        <f t="shared" si="12"/>
        <v>72.81</v>
      </c>
      <c r="L7" s="11">
        <f t="shared" si="5"/>
        <v>687.3333333</v>
      </c>
      <c r="M7" s="11">
        <f t="shared" si="13"/>
        <v>686.3571429</v>
      </c>
      <c r="N7" s="10">
        <f>(B7-C195)^2</f>
        <v>2062619111</v>
      </c>
      <c r="O7" s="10">
        <f>(C7-C196)^2</f>
        <v>259.403236</v>
      </c>
      <c r="P7" s="10">
        <f>(G7-C197)^2</f>
        <v>4074.694444</v>
      </c>
      <c r="Q7" s="8">
        <f t="shared" si="6"/>
        <v>8.34</v>
      </c>
      <c r="R7" s="8">
        <f t="shared" si="9"/>
        <v>-1.36</v>
      </c>
      <c r="S7" s="8">
        <f t="shared" si="7"/>
        <v>10</v>
      </c>
      <c r="T7" s="8">
        <f t="shared" si="10"/>
        <v>12</v>
      </c>
    </row>
    <row r="8" ht="15.75" customHeight="1">
      <c r="A8" s="1">
        <v>2015.0</v>
      </c>
      <c r="B8" s="7">
        <v>6904241.0</v>
      </c>
      <c r="C8" s="8">
        <v>78.48</v>
      </c>
      <c r="D8" s="12" t="s">
        <v>21</v>
      </c>
      <c r="E8" s="7">
        <f t="shared" si="2"/>
        <v>53357</v>
      </c>
      <c r="F8" s="7">
        <f t="shared" si="8"/>
        <v>5473</v>
      </c>
      <c r="G8" s="9">
        <f t="shared" si="1"/>
        <v>692</v>
      </c>
      <c r="H8" s="7">
        <f t="shared" si="3"/>
        <v>6903053.667</v>
      </c>
      <c r="I8" s="7">
        <f t="shared" si="11"/>
        <v>6897911</v>
      </c>
      <c r="J8" s="8">
        <f t="shared" si="4"/>
        <v>80.21</v>
      </c>
      <c r="K8" s="8">
        <f t="shared" si="12"/>
        <v>79.37857143</v>
      </c>
      <c r="L8" s="11">
        <f t="shared" si="5"/>
        <v>692</v>
      </c>
      <c r="M8" s="11">
        <f t="shared" si="13"/>
        <v>692.6428571</v>
      </c>
      <c r="N8" s="10">
        <f>(B8-C195)^2</f>
        <v>63058422.2</v>
      </c>
      <c r="O8" s="10">
        <f>(C8-C196)^2</f>
        <v>209.265156</v>
      </c>
      <c r="P8" s="10">
        <f>(G8-C197)^2</f>
        <v>3823.361111</v>
      </c>
      <c r="Q8" s="8">
        <f t="shared" si="6"/>
        <v>1.64</v>
      </c>
      <c r="R8" s="8">
        <f t="shared" si="9"/>
        <v>-6.7</v>
      </c>
      <c r="S8" s="8">
        <f t="shared" si="7"/>
        <v>2</v>
      </c>
      <c r="T8" s="8">
        <f t="shared" si="10"/>
        <v>-8</v>
      </c>
    </row>
    <row r="9" ht="15.75" customHeight="1">
      <c r="A9" s="1">
        <v>2016.0</v>
      </c>
      <c r="B9" s="7">
        <v>6954036.0</v>
      </c>
      <c r="C9" s="8">
        <v>85.31</v>
      </c>
      <c r="D9" s="9">
        <v>694.0</v>
      </c>
      <c r="E9" s="7">
        <f t="shared" si="2"/>
        <v>49795</v>
      </c>
      <c r="F9" s="7">
        <f t="shared" si="8"/>
        <v>-3562</v>
      </c>
      <c r="G9" s="9">
        <f t="shared" si="1"/>
        <v>694</v>
      </c>
      <c r="H9" s="7">
        <f t="shared" si="3"/>
        <v>6953146</v>
      </c>
      <c r="I9" s="7">
        <f t="shared" si="11"/>
        <v>6949377</v>
      </c>
      <c r="J9" s="8">
        <f t="shared" si="4"/>
        <v>84.44333333</v>
      </c>
      <c r="K9" s="8">
        <f t="shared" si="12"/>
        <v>84.88428571</v>
      </c>
      <c r="L9" s="11">
        <f t="shared" si="5"/>
        <v>695.8333333</v>
      </c>
      <c r="M9" s="11">
        <f t="shared" si="13"/>
        <v>702.9285714</v>
      </c>
      <c r="N9" s="10">
        <f>(B9-C195)^2</f>
        <v>3333437998</v>
      </c>
      <c r="O9" s="10">
        <f>(C9-C196)^2</f>
        <v>58.308496</v>
      </c>
      <c r="P9" s="10">
        <f>(G9-C197)^2</f>
        <v>3580.027778</v>
      </c>
      <c r="Q9" s="8">
        <f t="shared" si="6"/>
        <v>6.83</v>
      </c>
      <c r="R9" s="8">
        <f t="shared" si="9"/>
        <v>5.19</v>
      </c>
      <c r="S9" s="8">
        <f t="shared" si="7"/>
        <v>2</v>
      </c>
      <c r="T9" s="8">
        <f t="shared" si="10"/>
        <v>0</v>
      </c>
    </row>
    <row r="10" ht="15.75" customHeight="1">
      <c r="A10" s="1">
        <v>2017.0</v>
      </c>
      <c r="B10" s="7">
        <v>7001161.0</v>
      </c>
      <c r="C10" s="8">
        <v>89.54</v>
      </c>
      <c r="D10" s="12" t="s">
        <v>21</v>
      </c>
      <c r="E10" s="7">
        <f t="shared" si="2"/>
        <v>47125</v>
      </c>
      <c r="F10" s="7">
        <f t="shared" si="8"/>
        <v>-2670</v>
      </c>
      <c r="G10" s="9">
        <f t="shared" si="1"/>
        <v>701.5</v>
      </c>
      <c r="H10" s="7">
        <f t="shared" si="3"/>
        <v>7000084</v>
      </c>
      <c r="I10" s="7">
        <f t="shared" si="11"/>
        <v>6996091.286</v>
      </c>
      <c r="J10" s="8">
        <f t="shared" si="4"/>
        <v>91.01</v>
      </c>
      <c r="K10" s="8">
        <f t="shared" si="12"/>
        <v>90.37285714</v>
      </c>
      <c r="L10" s="11">
        <f t="shared" si="5"/>
        <v>701.5</v>
      </c>
      <c r="M10" s="11">
        <f t="shared" si="13"/>
        <v>722.0714286</v>
      </c>
      <c r="N10" s="10">
        <f>(B10-C195)^2</f>
        <v>10995815340</v>
      </c>
      <c r="O10" s="10">
        <f>(C10-C196)^2</f>
        <v>11.600836</v>
      </c>
      <c r="P10" s="10">
        <f>(G10-C197)^2</f>
        <v>2738.777778</v>
      </c>
      <c r="Q10" s="8">
        <f t="shared" si="6"/>
        <v>4.23</v>
      </c>
      <c r="R10" s="8">
        <f t="shared" si="9"/>
        <v>-2.6</v>
      </c>
      <c r="S10" s="8">
        <f t="shared" si="7"/>
        <v>7.5</v>
      </c>
      <c r="T10" s="8">
        <f t="shared" si="10"/>
        <v>5.5</v>
      </c>
    </row>
    <row r="11" ht="15.75" customHeight="1">
      <c r="A11" s="1">
        <v>2018.0</v>
      </c>
      <c r="B11" s="7">
        <v>7045055.0</v>
      </c>
      <c r="C11" s="8">
        <v>98.18</v>
      </c>
      <c r="D11" s="9">
        <v>709.0</v>
      </c>
      <c r="E11" s="7">
        <f t="shared" si="2"/>
        <v>43894</v>
      </c>
      <c r="F11" s="7">
        <f t="shared" si="8"/>
        <v>-3231</v>
      </c>
      <c r="G11" s="9">
        <f t="shared" si="1"/>
        <v>709</v>
      </c>
      <c r="H11" s="7">
        <f t="shared" si="3"/>
        <v>7044492.667</v>
      </c>
      <c r="I11" s="7">
        <f t="shared" si="11"/>
        <v>7039288.143</v>
      </c>
      <c r="J11" s="8">
        <f t="shared" si="4"/>
        <v>95.02</v>
      </c>
      <c r="K11" s="8">
        <f t="shared" si="12"/>
        <v>97.25</v>
      </c>
      <c r="L11" s="11">
        <f t="shared" si="5"/>
        <v>721.5</v>
      </c>
      <c r="M11" s="11">
        <f t="shared" si="13"/>
        <v>739.7857143</v>
      </c>
      <c r="N11" s="10">
        <f>(B11-C195)^2</f>
        <v>22128030191</v>
      </c>
      <c r="O11" s="10">
        <f>(C11-C196)^2</f>
        <v>27.394756</v>
      </c>
      <c r="P11" s="10">
        <f>(G11-C197)^2</f>
        <v>2010.027778</v>
      </c>
      <c r="Q11" s="8">
        <f t="shared" si="6"/>
        <v>8.64</v>
      </c>
      <c r="R11" s="8">
        <f t="shared" si="9"/>
        <v>4.41</v>
      </c>
      <c r="S11" s="8">
        <f t="shared" si="7"/>
        <v>7.5</v>
      </c>
      <c r="T11" s="8">
        <f t="shared" si="10"/>
        <v>0</v>
      </c>
    </row>
    <row r="12" ht="15.75" customHeight="1">
      <c r="A12" s="1">
        <v>2019.0</v>
      </c>
      <c r="B12" s="7">
        <v>7087262.0</v>
      </c>
      <c r="C12" s="8">
        <v>97.34</v>
      </c>
      <c r="D12" s="9">
        <v>754.0</v>
      </c>
      <c r="E12" s="7">
        <f t="shared" si="2"/>
        <v>42207</v>
      </c>
      <c r="F12" s="7">
        <f t="shared" si="8"/>
        <v>-1687</v>
      </c>
      <c r="G12" s="9">
        <f t="shared" si="1"/>
        <v>754</v>
      </c>
      <c r="H12" s="7">
        <f t="shared" si="3"/>
        <v>7087439</v>
      </c>
      <c r="I12" s="7">
        <f t="shared" si="11"/>
        <v>7020846.857</v>
      </c>
      <c r="J12" s="8">
        <f t="shared" si="4"/>
        <v>100.8133333</v>
      </c>
      <c r="K12" s="8">
        <f t="shared" si="12"/>
        <v>104.61</v>
      </c>
      <c r="L12" s="11">
        <f t="shared" si="5"/>
        <v>759</v>
      </c>
      <c r="M12" s="11">
        <f t="shared" si="13"/>
        <v>757.2142857</v>
      </c>
      <c r="N12" s="10">
        <f>(B12-C195)^2</f>
        <v>36466459982</v>
      </c>
      <c r="O12" s="10">
        <f>(C12-C196)^2</f>
        <v>19.307236</v>
      </c>
      <c r="P12" s="10">
        <f>(G12-C197)^2</f>
        <v>0.02777777778</v>
      </c>
      <c r="Q12" s="8">
        <f t="shared" si="6"/>
        <v>-0.84</v>
      </c>
      <c r="R12" s="8">
        <f t="shared" si="9"/>
        <v>-9.48</v>
      </c>
      <c r="S12" s="8">
        <f t="shared" si="7"/>
        <v>45</v>
      </c>
      <c r="T12" s="8">
        <f t="shared" si="10"/>
        <v>37.5</v>
      </c>
    </row>
    <row r="13" ht="15.75" customHeight="1">
      <c r="A13" s="1">
        <v>2020.0</v>
      </c>
      <c r="B13" s="7">
        <v>7130000.0</v>
      </c>
      <c r="C13" s="8">
        <v>106.92</v>
      </c>
      <c r="D13" s="9">
        <v>814.0</v>
      </c>
      <c r="E13" s="7">
        <f t="shared" si="2"/>
        <v>42738</v>
      </c>
      <c r="F13" s="7">
        <f t="shared" si="8"/>
        <v>531</v>
      </c>
      <c r="G13" s="9">
        <f t="shared" si="1"/>
        <v>814</v>
      </c>
      <c r="H13" s="7">
        <f t="shared" si="3"/>
        <v>7123508</v>
      </c>
      <c r="I13" s="7">
        <f t="shared" si="11"/>
        <v>6995513</v>
      </c>
      <c r="J13" s="8">
        <f t="shared" si="4"/>
        <v>109.7466667</v>
      </c>
      <c r="K13" s="8">
        <f t="shared" si="12"/>
        <v>111.7085714</v>
      </c>
      <c r="L13" s="11">
        <f t="shared" si="5"/>
        <v>794</v>
      </c>
      <c r="M13" s="11">
        <f t="shared" si="13"/>
        <v>796.5</v>
      </c>
      <c r="N13" s="10">
        <f>(B13-C195)^2</f>
        <v>54615658840</v>
      </c>
      <c r="O13" s="10">
        <f>(C13-C196)^2</f>
        <v>195.272676</v>
      </c>
      <c r="P13" s="10">
        <f>(G13-C197)^2</f>
        <v>3620.027778</v>
      </c>
      <c r="Q13" s="8">
        <f t="shared" si="6"/>
        <v>9.58</v>
      </c>
      <c r="R13" s="8">
        <f t="shared" si="9"/>
        <v>10.42</v>
      </c>
      <c r="S13" s="8">
        <f t="shared" si="7"/>
        <v>60</v>
      </c>
      <c r="T13" s="8">
        <f t="shared" si="10"/>
        <v>15</v>
      </c>
    </row>
    <row r="14" ht="15.75" customHeight="1">
      <c r="A14" s="1">
        <v>2021.0</v>
      </c>
      <c r="B14" s="7">
        <v>7153262.0</v>
      </c>
      <c r="C14" s="8">
        <v>124.98</v>
      </c>
      <c r="D14" s="12" t="s">
        <v>21</v>
      </c>
      <c r="E14" s="7">
        <f t="shared" si="2"/>
        <v>23262</v>
      </c>
      <c r="F14" s="7">
        <f t="shared" si="8"/>
        <v>-19476</v>
      </c>
      <c r="G14" s="9">
        <f t="shared" si="1"/>
        <v>814</v>
      </c>
      <c r="H14" s="7">
        <f t="shared" si="3"/>
        <v>7019471.333</v>
      </c>
      <c r="I14" s="7">
        <f t="shared" si="11"/>
        <v>6996912.857</v>
      </c>
      <c r="J14" s="8">
        <f t="shared" si="4"/>
        <v>120.6333333</v>
      </c>
      <c r="K14" s="8">
        <f t="shared" si="12"/>
        <v>118.9171429</v>
      </c>
      <c r="L14" s="11">
        <f t="shared" si="5"/>
        <v>814</v>
      </c>
      <c r="M14" s="11">
        <f t="shared" si="13"/>
        <v>834.7142857</v>
      </c>
      <c r="N14" s="10">
        <f>(B14-C195)^2</f>
        <v>66029435182</v>
      </c>
      <c r="O14" s="10">
        <f>(C14-C196)^2</f>
        <v>1026.177156</v>
      </c>
      <c r="P14" s="10">
        <f>(G14-C197)^2</f>
        <v>3620.027778</v>
      </c>
      <c r="Q14" s="8">
        <f t="shared" si="6"/>
        <v>18.06</v>
      </c>
      <c r="R14" s="8">
        <f t="shared" si="9"/>
        <v>8.48</v>
      </c>
      <c r="S14" s="8">
        <f t="shared" si="7"/>
        <v>0</v>
      </c>
      <c r="T14" s="8">
        <f t="shared" si="10"/>
        <v>-60</v>
      </c>
    </row>
    <row r="15" ht="15.75" customHeight="1">
      <c r="A15" s="1">
        <v>2022.0</v>
      </c>
      <c r="B15" s="7">
        <v>6775152.0</v>
      </c>
      <c r="C15" s="8">
        <v>130.0</v>
      </c>
      <c r="D15" s="9">
        <v>814.0</v>
      </c>
      <c r="E15" s="7">
        <f t="shared" si="2"/>
        <v>-378110</v>
      </c>
      <c r="F15" s="7">
        <f t="shared" si="8"/>
        <v>-401372</v>
      </c>
      <c r="G15" s="9">
        <f t="shared" si="1"/>
        <v>814</v>
      </c>
      <c r="H15" s="7">
        <f t="shared" si="3"/>
        <v>6901704.333</v>
      </c>
      <c r="I15" s="7"/>
      <c r="J15" s="8">
        <f t="shared" si="4"/>
        <v>129.9933333</v>
      </c>
      <c r="K15" s="8"/>
      <c r="L15" s="11">
        <f t="shared" si="5"/>
        <v>865.6666667</v>
      </c>
      <c r="N15" s="10">
        <f>(B15-C195)^2</f>
        <v>14676854057</v>
      </c>
      <c r="O15" s="10">
        <f>(C15-C196)^2</f>
        <v>1372.998916</v>
      </c>
      <c r="P15" s="10">
        <f>(G15-C197)^2</f>
        <v>3620.027778</v>
      </c>
      <c r="Q15" s="8">
        <f t="shared" si="6"/>
        <v>5.02</v>
      </c>
      <c r="R15" s="8">
        <f t="shared" si="9"/>
        <v>-13.04</v>
      </c>
      <c r="S15" s="8">
        <f t="shared" si="7"/>
        <v>0</v>
      </c>
      <c r="T15" s="8">
        <f t="shared" si="10"/>
        <v>0</v>
      </c>
    </row>
    <row r="16" ht="15.75" customHeight="1">
      <c r="A16" s="1">
        <v>2023.0</v>
      </c>
      <c r="B16" s="7">
        <v>6776699.0</v>
      </c>
      <c r="C16" s="8">
        <v>135.0</v>
      </c>
      <c r="D16" s="9">
        <v>969.0</v>
      </c>
      <c r="E16" s="7">
        <f t="shared" si="2"/>
        <v>1547</v>
      </c>
      <c r="F16" s="7">
        <f t="shared" si="8"/>
        <v>379657</v>
      </c>
      <c r="G16" s="9">
        <f t="shared" si="1"/>
        <v>969</v>
      </c>
      <c r="H16" s="7">
        <f t="shared" si="3"/>
        <v>6854270.333</v>
      </c>
      <c r="I16" s="7"/>
      <c r="J16" s="8">
        <f t="shared" si="4"/>
        <v>135</v>
      </c>
      <c r="K16" s="8"/>
      <c r="L16" s="11">
        <f t="shared" si="5"/>
        <v>917.3333333</v>
      </c>
      <c r="N16" s="10">
        <f>(B16-C195)^2</f>
        <v>14304415148</v>
      </c>
      <c r="O16" s="10">
        <f>(C16-C196)^2</f>
        <v>1768.538916</v>
      </c>
      <c r="P16" s="10">
        <f>(G16-C197)^2</f>
        <v>46296.69444</v>
      </c>
      <c r="Q16" s="8">
        <f t="shared" si="6"/>
        <v>5</v>
      </c>
      <c r="R16" s="8">
        <f t="shared" si="9"/>
        <v>-0.02</v>
      </c>
      <c r="S16" s="8">
        <f t="shared" si="7"/>
        <v>155</v>
      </c>
      <c r="T16" s="8">
        <f t="shared" si="10"/>
        <v>155</v>
      </c>
    </row>
    <row r="17" ht="15.75" customHeight="1">
      <c r="A17" s="1">
        <v>2024.0</v>
      </c>
      <c r="B17" s="7">
        <v>7010960.0</v>
      </c>
      <c r="C17" s="8">
        <v>140.0</v>
      </c>
      <c r="D17" s="9">
        <v>969.0</v>
      </c>
      <c r="E17" s="7">
        <f t="shared" si="2"/>
        <v>234261</v>
      </c>
      <c r="F17" s="7">
        <f t="shared" si="8"/>
        <v>232714</v>
      </c>
      <c r="G17" s="9">
        <f t="shared" si="1"/>
        <v>969</v>
      </c>
      <c r="H17" s="7"/>
      <c r="I17" s="7"/>
      <c r="J17" s="8"/>
      <c r="K17" s="8"/>
      <c r="N17" s="10">
        <f>(B17-C195)^2</f>
        <v>13146900312</v>
      </c>
      <c r="O17" s="10">
        <f>(C17-C196)^2</f>
        <v>2214.078916</v>
      </c>
      <c r="P17" s="10">
        <f>(G17-C197)^2</f>
        <v>46296.69444</v>
      </c>
      <c r="Q17" s="8">
        <f t="shared" si="6"/>
        <v>5</v>
      </c>
      <c r="R17" s="8">
        <f t="shared" si="9"/>
        <v>0</v>
      </c>
      <c r="S17" s="8">
        <f t="shared" si="7"/>
        <v>0</v>
      </c>
      <c r="T17" s="8">
        <f t="shared" si="10"/>
        <v>-155</v>
      </c>
    </row>
    <row r="18" ht="15.75" customHeight="1">
      <c r="A18" s="1"/>
      <c r="B18" s="7"/>
      <c r="C18" s="9"/>
      <c r="D18" s="9"/>
      <c r="F18" s="2"/>
    </row>
    <row r="19" ht="15.75" customHeight="1">
      <c r="A19" s="1"/>
      <c r="B19" s="7"/>
      <c r="C19" s="9"/>
      <c r="D19" s="9"/>
      <c r="F19" s="2"/>
    </row>
    <row r="20" ht="15.75" customHeight="1">
      <c r="A20" s="1"/>
      <c r="B20" s="7"/>
      <c r="C20" s="9"/>
      <c r="D20" s="9"/>
      <c r="F20" s="2"/>
    </row>
    <row r="21" ht="15.75" customHeight="1">
      <c r="A21" s="1"/>
      <c r="B21" s="7"/>
      <c r="C21" s="9"/>
      <c r="D21" s="9"/>
      <c r="F21" s="2"/>
    </row>
    <row r="22" ht="15.75" customHeight="1">
      <c r="A22" s="13" t="s">
        <v>22</v>
      </c>
      <c r="F22" s="2"/>
    </row>
    <row r="23" ht="15.75" customHeight="1">
      <c r="F23" s="2"/>
    </row>
    <row r="24" ht="15.75" customHeight="1">
      <c r="A24" s="1"/>
      <c r="B24" s="7"/>
      <c r="C24" s="9"/>
      <c r="D24" s="9"/>
      <c r="F24" s="2"/>
    </row>
    <row r="25" ht="15.75" customHeight="1">
      <c r="A25" s="1"/>
      <c r="B25" s="7"/>
      <c r="C25" s="9"/>
      <c r="D25" s="9"/>
      <c r="F25" s="2"/>
    </row>
    <row r="26" ht="15.75" customHeight="1">
      <c r="A26" s="1"/>
      <c r="B26" s="7"/>
      <c r="C26" s="9"/>
      <c r="D26" s="9"/>
      <c r="F26" s="2"/>
    </row>
    <row r="27" ht="15.75" customHeight="1">
      <c r="A27" s="1"/>
      <c r="B27" s="7"/>
      <c r="C27" s="9"/>
      <c r="D27" s="9"/>
      <c r="F27" s="2"/>
    </row>
    <row r="28" ht="15.75" customHeight="1">
      <c r="A28" s="1"/>
      <c r="B28" s="7"/>
      <c r="C28" s="9"/>
      <c r="D28" s="9"/>
      <c r="F28" s="2"/>
    </row>
    <row r="29" ht="15.75" customHeight="1">
      <c r="A29" s="1"/>
      <c r="B29" s="7"/>
      <c r="C29" s="9"/>
      <c r="D29" s="9"/>
      <c r="F29" s="2"/>
    </row>
    <row r="30" ht="15.75" customHeight="1">
      <c r="A30" s="1"/>
      <c r="B30" s="7"/>
      <c r="C30" s="9"/>
      <c r="D30" s="9"/>
      <c r="F30" s="2"/>
    </row>
    <row r="31" ht="15.75" customHeight="1">
      <c r="A31" s="1"/>
      <c r="B31" s="7"/>
      <c r="C31" s="9"/>
      <c r="D31" s="9"/>
      <c r="F31" s="2"/>
    </row>
    <row r="32" ht="15.75" customHeight="1">
      <c r="A32" s="1"/>
      <c r="B32" s="7"/>
      <c r="C32" s="9"/>
      <c r="D32" s="9"/>
      <c r="F32" s="2"/>
    </row>
    <row r="33" ht="15.75" customHeight="1">
      <c r="A33" s="1"/>
      <c r="B33" s="7"/>
      <c r="C33" s="9"/>
      <c r="D33" s="9"/>
      <c r="F33" s="2"/>
    </row>
    <row r="34" ht="15.75" customHeight="1">
      <c r="A34" s="1"/>
      <c r="B34" s="7"/>
      <c r="C34" s="9"/>
      <c r="D34" s="9"/>
      <c r="F34" s="2"/>
    </row>
    <row r="35" ht="15.75" customHeight="1">
      <c r="A35" s="1"/>
      <c r="B35" s="7"/>
      <c r="C35" s="9"/>
      <c r="D35" s="9"/>
      <c r="F35" s="2"/>
    </row>
    <row r="36" ht="15.75" customHeight="1">
      <c r="A36" s="1"/>
      <c r="B36" s="7"/>
      <c r="C36" s="9"/>
      <c r="D36" s="9"/>
      <c r="F36" s="2"/>
    </row>
    <row r="37" ht="15.75" customHeight="1">
      <c r="A37" s="1"/>
      <c r="B37" s="7"/>
      <c r="C37" s="9"/>
      <c r="D37" s="9"/>
      <c r="F37" s="2"/>
    </row>
    <row r="38" ht="15.75" customHeight="1">
      <c r="A38" s="1"/>
      <c r="B38" s="7"/>
      <c r="C38" s="9"/>
      <c r="D38" s="9"/>
      <c r="F38" s="2"/>
    </row>
    <row r="39" ht="15.75" customHeight="1">
      <c r="A39" s="1"/>
      <c r="B39" s="7"/>
      <c r="C39" s="9"/>
      <c r="D39" s="9"/>
      <c r="F39" s="2"/>
    </row>
    <row r="40" ht="15.75" customHeight="1">
      <c r="A40" s="1"/>
      <c r="B40" s="7"/>
      <c r="C40" s="9"/>
      <c r="D40" s="9"/>
      <c r="F40" s="2"/>
    </row>
    <row r="41" ht="15.75" customHeight="1">
      <c r="A41" s="1"/>
      <c r="B41" s="7"/>
      <c r="C41" s="9"/>
      <c r="D41" s="9"/>
      <c r="F41" s="2"/>
    </row>
    <row r="42" ht="15.75" customHeight="1">
      <c r="A42" s="1"/>
      <c r="B42" s="7"/>
      <c r="C42" s="9"/>
      <c r="D42" s="9"/>
      <c r="F42" s="2"/>
    </row>
    <row r="43" ht="15.75" customHeight="1">
      <c r="A43" s="1"/>
      <c r="B43" s="7"/>
      <c r="C43" s="9"/>
      <c r="D43" s="9"/>
      <c r="F43" s="2"/>
    </row>
    <row r="44" ht="15.75" customHeight="1">
      <c r="A44" s="1"/>
      <c r="B44" s="7"/>
      <c r="C44" s="9"/>
      <c r="D44" s="9"/>
      <c r="F44" s="2"/>
    </row>
    <row r="45" ht="15.75" customHeight="1">
      <c r="A45" s="1"/>
      <c r="B45" s="7"/>
      <c r="C45" s="9"/>
      <c r="D45" s="9"/>
      <c r="F45" s="2"/>
    </row>
    <row r="46" ht="15.75" customHeight="1">
      <c r="A46" s="1"/>
      <c r="B46" s="7"/>
      <c r="C46" s="9"/>
      <c r="D46" s="9"/>
      <c r="F46" s="2"/>
    </row>
    <row r="47" ht="15.75" customHeight="1">
      <c r="A47" s="1"/>
      <c r="B47" s="7"/>
      <c r="C47" s="9"/>
      <c r="D47" s="9"/>
      <c r="F47" s="2"/>
    </row>
    <row r="48" ht="15.75" customHeight="1">
      <c r="A48" s="1"/>
      <c r="B48" s="7"/>
      <c r="C48" s="9"/>
      <c r="D48" s="9"/>
      <c r="F48" s="2"/>
    </row>
    <row r="49" ht="15.75" customHeight="1">
      <c r="A49" s="1"/>
      <c r="B49" s="7"/>
      <c r="C49" s="9"/>
      <c r="D49" s="9"/>
      <c r="F49" s="2"/>
    </row>
    <row r="50" ht="15.75" customHeight="1">
      <c r="A50" s="1"/>
      <c r="B50" s="7"/>
      <c r="C50" s="9"/>
      <c r="D50" s="9"/>
      <c r="F50" s="2"/>
    </row>
    <row r="51" ht="15.75" customHeight="1">
      <c r="A51" s="1"/>
      <c r="B51" s="7"/>
      <c r="C51" s="9"/>
      <c r="D51" s="9"/>
      <c r="F51" s="2"/>
    </row>
    <row r="52" ht="15.75" customHeight="1">
      <c r="A52" s="1"/>
      <c r="B52" s="7"/>
      <c r="C52" s="9"/>
      <c r="D52" s="9"/>
      <c r="F52" s="2"/>
    </row>
    <row r="53" ht="15.75" customHeight="1">
      <c r="A53" s="1"/>
      <c r="B53" s="7"/>
      <c r="C53" s="9"/>
      <c r="D53" s="9"/>
      <c r="F53" s="2"/>
    </row>
    <row r="54" ht="15.75" customHeight="1">
      <c r="A54" s="1"/>
      <c r="B54" s="7"/>
      <c r="C54" s="9"/>
      <c r="D54" s="9"/>
      <c r="F54" s="2"/>
    </row>
    <row r="55" ht="15.75" customHeight="1">
      <c r="A55" s="1"/>
      <c r="B55" s="7"/>
      <c r="C55" s="9"/>
      <c r="D55" s="9"/>
      <c r="F55" s="2"/>
    </row>
    <row r="56" ht="15.75" customHeight="1">
      <c r="A56" s="1"/>
      <c r="B56" s="7"/>
      <c r="C56" s="9"/>
      <c r="D56" s="9"/>
      <c r="F56" s="2"/>
    </row>
    <row r="57" ht="15.75" customHeight="1">
      <c r="A57" s="1"/>
      <c r="B57" s="7"/>
      <c r="C57" s="9"/>
      <c r="D57" s="9"/>
      <c r="F57" s="2"/>
    </row>
    <row r="58" ht="15.75" customHeight="1">
      <c r="A58" s="1"/>
      <c r="B58" s="7"/>
      <c r="C58" s="9"/>
      <c r="D58" s="9"/>
      <c r="F58" s="2"/>
    </row>
    <row r="59" ht="15.75" customHeight="1">
      <c r="A59" s="1"/>
      <c r="B59" s="7"/>
      <c r="C59" s="9"/>
      <c r="D59" s="9"/>
      <c r="F59" s="2"/>
    </row>
    <row r="60" ht="15.75" customHeight="1">
      <c r="A60" s="13" t="s">
        <v>23</v>
      </c>
      <c r="F60" s="2"/>
    </row>
    <row r="61" ht="15.75" customHeight="1">
      <c r="F61" s="2"/>
    </row>
    <row r="62" ht="15.75" customHeight="1">
      <c r="A62" s="1"/>
      <c r="B62" s="7"/>
      <c r="C62" s="9"/>
      <c r="D62" s="9"/>
      <c r="F62" s="2"/>
    </row>
    <row r="63" ht="15.75" customHeight="1">
      <c r="A63" s="1"/>
      <c r="B63" s="7"/>
      <c r="C63" s="9"/>
      <c r="D63" s="9"/>
      <c r="F63" s="2"/>
    </row>
    <row r="64" ht="15.75" customHeight="1">
      <c r="A64" s="1"/>
      <c r="B64" s="7"/>
      <c r="C64" s="9"/>
      <c r="D64" s="9"/>
      <c r="F64" s="2"/>
    </row>
    <row r="65" ht="15.75" customHeight="1">
      <c r="A65" s="1"/>
      <c r="B65" s="7"/>
      <c r="C65" s="9"/>
      <c r="D65" s="9"/>
      <c r="F65" s="2"/>
    </row>
    <row r="66" ht="15.75" customHeight="1">
      <c r="A66" s="1"/>
      <c r="B66" s="7"/>
      <c r="C66" s="9"/>
      <c r="D66" s="9"/>
      <c r="F66" s="2"/>
    </row>
    <row r="67" ht="15.75" customHeight="1">
      <c r="A67" s="1"/>
      <c r="B67" s="7"/>
      <c r="C67" s="9"/>
      <c r="D67" s="9"/>
      <c r="F67" s="2"/>
    </row>
    <row r="68" ht="15.75" customHeight="1">
      <c r="A68" s="1"/>
      <c r="B68" s="7"/>
      <c r="C68" s="9"/>
      <c r="D68" s="9"/>
      <c r="F68" s="2"/>
    </row>
    <row r="69" ht="15.75" customHeight="1">
      <c r="A69" s="1"/>
      <c r="B69" s="7"/>
      <c r="C69" s="9"/>
      <c r="D69" s="9"/>
      <c r="F69" s="2"/>
    </row>
    <row r="70" ht="15.75" customHeight="1">
      <c r="A70" s="1"/>
      <c r="B70" s="7"/>
      <c r="C70" s="9"/>
      <c r="D70" s="9"/>
      <c r="F70" s="2"/>
    </row>
    <row r="71" ht="15.75" customHeight="1">
      <c r="A71" s="1"/>
      <c r="B71" s="7"/>
      <c r="C71" s="9"/>
      <c r="D71" s="9"/>
      <c r="F71" s="2"/>
    </row>
    <row r="72" ht="15.75" customHeight="1">
      <c r="A72" s="1"/>
      <c r="B72" s="7"/>
      <c r="C72" s="9"/>
      <c r="D72" s="9"/>
      <c r="F72" s="2"/>
    </row>
    <row r="73" ht="15.75" customHeight="1">
      <c r="A73" s="1"/>
      <c r="B73" s="7"/>
      <c r="C73" s="9"/>
      <c r="D73" s="9"/>
      <c r="F73" s="2"/>
    </row>
    <row r="74" ht="15.75" customHeight="1">
      <c r="A74" s="1"/>
      <c r="B74" s="7"/>
      <c r="C74" s="9"/>
      <c r="D74" s="9"/>
      <c r="F74" s="2"/>
    </row>
    <row r="75" ht="15.75" customHeight="1">
      <c r="A75" s="1"/>
      <c r="B75" s="7"/>
      <c r="C75" s="9"/>
      <c r="D75" s="9"/>
      <c r="F75" s="2"/>
    </row>
    <row r="76" ht="15.75" customHeight="1">
      <c r="A76" s="1"/>
      <c r="B76" s="7"/>
      <c r="C76" s="9"/>
      <c r="D76" s="9"/>
      <c r="F76" s="2"/>
    </row>
    <row r="77" ht="15.75" customHeight="1">
      <c r="A77" s="1"/>
      <c r="B77" s="7"/>
      <c r="C77" s="9"/>
      <c r="D77" s="9"/>
      <c r="F77" s="2"/>
    </row>
    <row r="78" ht="15.75" customHeight="1">
      <c r="A78" s="13"/>
      <c r="B78" s="13"/>
      <c r="C78" s="13"/>
      <c r="D78" s="13"/>
      <c r="F78" s="2"/>
    </row>
    <row r="79" ht="15.75" customHeight="1">
      <c r="A79" s="13"/>
      <c r="B79" s="13"/>
      <c r="C79" s="13"/>
      <c r="D79" s="13"/>
      <c r="F79" s="2"/>
    </row>
    <row r="80" ht="15.75" customHeight="1">
      <c r="A80" s="13"/>
      <c r="B80" s="13"/>
      <c r="C80" s="13"/>
      <c r="D80" s="13"/>
      <c r="F80" s="2"/>
    </row>
    <row r="81" ht="15.75" customHeight="1">
      <c r="A81" s="13"/>
      <c r="B81" s="13"/>
      <c r="C81" s="13"/>
      <c r="D81" s="13"/>
      <c r="F81" s="2"/>
    </row>
    <row r="82" ht="15.75" customHeight="1">
      <c r="A82" s="13"/>
      <c r="B82" s="13"/>
      <c r="C82" s="13"/>
      <c r="D82" s="13"/>
      <c r="F82" s="2"/>
    </row>
    <row r="83" ht="15.75" customHeight="1">
      <c r="A83" s="13"/>
      <c r="B83" s="13"/>
      <c r="C83" s="13"/>
      <c r="D83" s="13"/>
      <c r="F83" s="2"/>
    </row>
    <row r="84" ht="15.75" customHeight="1">
      <c r="A84" s="13"/>
      <c r="B84" s="13"/>
      <c r="C84" s="13"/>
      <c r="D84" s="13"/>
      <c r="F84" s="2"/>
    </row>
    <row r="85" ht="15.75" customHeight="1">
      <c r="A85" s="13"/>
      <c r="B85" s="13"/>
      <c r="C85" s="13"/>
      <c r="D85" s="13"/>
      <c r="F85" s="2"/>
    </row>
    <row r="86" ht="15.75" customHeight="1">
      <c r="A86" s="13"/>
      <c r="B86" s="13"/>
      <c r="C86" s="13"/>
      <c r="D86" s="13"/>
      <c r="F86" s="2"/>
    </row>
    <row r="87" ht="15.75" customHeight="1">
      <c r="A87" s="13"/>
      <c r="B87" s="13"/>
      <c r="C87" s="13"/>
      <c r="D87" s="13"/>
      <c r="F87" s="2"/>
    </row>
    <row r="88" ht="15.75" customHeight="1">
      <c r="A88" s="13"/>
      <c r="B88" s="13"/>
      <c r="C88" s="13"/>
      <c r="D88" s="13"/>
      <c r="F88" s="2"/>
    </row>
    <row r="89" ht="15.75" customHeight="1">
      <c r="A89" s="13"/>
      <c r="B89" s="13"/>
      <c r="C89" s="13"/>
      <c r="D89" s="13"/>
      <c r="F89" s="2"/>
    </row>
    <row r="90" ht="15.75" customHeight="1">
      <c r="A90" s="13"/>
      <c r="B90" s="13"/>
      <c r="C90" s="13"/>
      <c r="D90" s="13"/>
      <c r="F90" s="2"/>
    </row>
    <row r="91" ht="15.75" customHeight="1">
      <c r="A91" s="13"/>
      <c r="B91" s="13"/>
      <c r="C91" s="13"/>
      <c r="D91" s="13"/>
      <c r="F91" s="2"/>
    </row>
    <row r="92" ht="15.75" customHeight="1">
      <c r="A92" s="13"/>
      <c r="B92" s="13"/>
      <c r="C92" s="13"/>
      <c r="D92" s="13"/>
      <c r="F92" s="2"/>
    </row>
    <row r="93" ht="15.75" customHeight="1">
      <c r="A93" s="13"/>
      <c r="B93" s="13"/>
      <c r="C93" s="13"/>
      <c r="D93" s="13"/>
      <c r="F93" s="2"/>
    </row>
    <row r="94" ht="15.75" customHeight="1">
      <c r="A94" s="13"/>
      <c r="B94" s="13"/>
      <c r="C94" s="13"/>
      <c r="D94" s="13"/>
      <c r="F94" s="2"/>
    </row>
    <row r="95" ht="15.75" customHeight="1">
      <c r="A95" s="13"/>
      <c r="B95" s="13"/>
      <c r="C95" s="13"/>
      <c r="D95" s="13"/>
      <c r="F95" s="2"/>
    </row>
    <row r="96" ht="15.75" customHeight="1">
      <c r="A96" s="13"/>
      <c r="B96" s="13"/>
      <c r="C96" s="13"/>
      <c r="D96" s="13"/>
      <c r="F96" s="2"/>
    </row>
    <row r="97" ht="15.75" customHeight="1">
      <c r="A97" s="13"/>
      <c r="B97" s="13"/>
      <c r="C97" s="13"/>
      <c r="D97" s="13"/>
      <c r="F97" s="2"/>
    </row>
    <row r="98" ht="15.75" customHeight="1">
      <c r="A98" s="13"/>
      <c r="B98" s="13"/>
      <c r="C98" s="13"/>
      <c r="D98" s="13"/>
      <c r="F98" s="2"/>
    </row>
    <row r="99" ht="15.75" customHeight="1">
      <c r="A99" s="13"/>
      <c r="B99" s="13"/>
      <c r="C99" s="13"/>
      <c r="D99" s="13"/>
      <c r="F99" s="2"/>
    </row>
    <row r="100" ht="15.75" customHeight="1">
      <c r="A100" s="13"/>
      <c r="B100" s="13"/>
      <c r="C100" s="13"/>
      <c r="D100" s="13"/>
      <c r="F100" s="2"/>
    </row>
    <row r="101" ht="15.75" customHeight="1">
      <c r="A101" s="13"/>
      <c r="B101" s="13"/>
      <c r="C101" s="13"/>
      <c r="D101" s="13"/>
      <c r="F101" s="2"/>
    </row>
    <row r="102" ht="15.75" customHeight="1">
      <c r="A102" s="13"/>
      <c r="B102" s="13"/>
      <c r="C102" s="13"/>
      <c r="D102" s="13"/>
      <c r="F102" s="2"/>
    </row>
    <row r="103" ht="15.75" customHeight="1">
      <c r="A103" s="13"/>
      <c r="B103" s="13"/>
      <c r="C103" s="13"/>
      <c r="D103" s="13"/>
      <c r="F103" s="2"/>
    </row>
    <row r="104" ht="15.75" customHeight="1">
      <c r="A104" s="13"/>
      <c r="B104" s="13"/>
      <c r="C104" s="13"/>
      <c r="D104" s="13"/>
      <c r="F104" s="2"/>
    </row>
    <row r="105" ht="15.75" customHeight="1">
      <c r="A105" s="13"/>
      <c r="B105" s="13"/>
      <c r="C105" s="13"/>
      <c r="D105" s="13"/>
      <c r="F105" s="2"/>
    </row>
    <row r="106" ht="15.75" customHeight="1">
      <c r="A106" s="13"/>
      <c r="B106" s="13"/>
      <c r="C106" s="13"/>
      <c r="D106" s="13"/>
      <c r="F106" s="2"/>
    </row>
    <row r="107" ht="15.75" customHeight="1">
      <c r="A107" s="13"/>
      <c r="B107" s="13"/>
      <c r="C107" s="13"/>
      <c r="D107" s="13"/>
      <c r="F107" s="2"/>
    </row>
    <row r="108" ht="15.75" customHeight="1">
      <c r="A108" s="13"/>
      <c r="B108" s="13"/>
      <c r="C108" s="13"/>
      <c r="D108" s="13"/>
      <c r="F108" s="2"/>
    </row>
    <row r="109" ht="15.75" customHeight="1">
      <c r="A109" s="13"/>
      <c r="B109" s="13"/>
      <c r="C109" s="13"/>
      <c r="D109" s="13"/>
      <c r="F109" s="2"/>
    </row>
    <row r="110" ht="15.75" customHeight="1">
      <c r="A110" s="13"/>
      <c r="B110" s="13"/>
      <c r="C110" s="13"/>
      <c r="D110" s="13"/>
      <c r="F110" s="2"/>
    </row>
    <row r="111" ht="15.75" customHeight="1">
      <c r="A111" s="13"/>
      <c r="B111" s="13"/>
      <c r="C111" s="13"/>
      <c r="D111" s="13"/>
      <c r="F111" s="2"/>
    </row>
    <row r="112" ht="15.75" customHeight="1">
      <c r="A112" s="13"/>
      <c r="B112" s="13"/>
      <c r="C112" s="13"/>
      <c r="D112" s="13"/>
      <c r="F112" s="2"/>
    </row>
    <row r="113" ht="15.75" customHeight="1">
      <c r="A113" s="13"/>
      <c r="B113" s="13"/>
      <c r="C113" s="13"/>
      <c r="D113" s="13"/>
      <c r="F113" s="2"/>
    </row>
    <row r="114" ht="15.75" customHeight="1">
      <c r="A114" s="13"/>
      <c r="B114" s="13"/>
      <c r="C114" s="13"/>
      <c r="D114" s="13"/>
      <c r="F114" s="2"/>
    </row>
    <row r="115" ht="15.75" customHeight="1">
      <c r="A115" s="13"/>
      <c r="B115" s="13"/>
      <c r="C115" s="13"/>
      <c r="D115" s="13"/>
      <c r="F115" s="2"/>
    </row>
    <row r="116" ht="15.75" customHeight="1">
      <c r="A116" s="13" t="s">
        <v>24</v>
      </c>
      <c r="F116" s="2"/>
    </row>
    <row r="117" ht="15.75" customHeight="1">
      <c r="F117" s="2"/>
    </row>
    <row r="118" ht="15.75" customHeight="1">
      <c r="A118" s="1"/>
      <c r="B118" s="7"/>
      <c r="C118" s="9"/>
      <c r="D118" s="9"/>
      <c r="F118" s="2"/>
    </row>
    <row r="119" ht="15.75" customHeight="1">
      <c r="A119" s="1"/>
      <c r="B119" s="7"/>
      <c r="C119" s="9"/>
      <c r="D119" s="9"/>
      <c r="F119" s="2"/>
    </row>
    <row r="120" ht="15.75" customHeight="1">
      <c r="A120" s="1"/>
      <c r="B120" s="7"/>
      <c r="C120" s="9"/>
      <c r="D120" s="9"/>
      <c r="F120" s="2"/>
    </row>
    <row r="121" ht="15.75" customHeight="1">
      <c r="A121" s="1"/>
      <c r="B121" s="7"/>
      <c r="C121" s="9"/>
      <c r="D121" s="9"/>
      <c r="F121" s="2"/>
    </row>
    <row r="122" ht="15.75" customHeight="1">
      <c r="A122" s="1"/>
      <c r="B122" s="7"/>
      <c r="C122" s="9"/>
      <c r="D122" s="9"/>
      <c r="F122" s="2"/>
    </row>
    <row r="123" ht="15.75" customHeight="1">
      <c r="A123" s="1"/>
      <c r="B123" s="7"/>
      <c r="C123" s="9"/>
      <c r="D123" s="9"/>
      <c r="F123" s="2"/>
    </row>
    <row r="124" ht="15.75" customHeight="1">
      <c r="A124" s="1"/>
      <c r="B124" s="7"/>
      <c r="C124" s="9"/>
      <c r="D124" s="9"/>
      <c r="F124" s="2"/>
    </row>
    <row r="125" ht="15.75" customHeight="1">
      <c r="A125" s="1"/>
      <c r="B125" s="7"/>
      <c r="C125" s="9"/>
      <c r="D125" s="9"/>
      <c r="F125" s="2"/>
    </row>
    <row r="126" ht="15.75" customHeight="1">
      <c r="A126" s="1"/>
      <c r="B126" s="7"/>
      <c r="C126" s="9"/>
      <c r="D126" s="9"/>
      <c r="F126" s="2"/>
    </row>
    <row r="127" ht="15.75" customHeight="1">
      <c r="A127" s="1"/>
      <c r="B127" s="7"/>
      <c r="C127" s="9"/>
      <c r="D127" s="9"/>
      <c r="F127" s="2"/>
    </row>
    <row r="128" ht="15.75" customHeight="1">
      <c r="A128" s="1"/>
      <c r="B128" s="7"/>
      <c r="C128" s="9"/>
      <c r="D128" s="9"/>
      <c r="F128" s="2"/>
    </row>
    <row r="129" ht="15.75" customHeight="1">
      <c r="A129" s="1"/>
      <c r="B129" s="7"/>
      <c r="C129" s="9"/>
      <c r="D129" s="9"/>
      <c r="F129" s="2"/>
    </row>
    <row r="130" ht="15.75" customHeight="1">
      <c r="A130" s="1"/>
      <c r="B130" s="7"/>
      <c r="C130" s="9"/>
      <c r="D130" s="9"/>
      <c r="F130" s="2"/>
    </row>
    <row r="131" ht="15.75" customHeight="1">
      <c r="A131" s="1"/>
      <c r="B131" s="7"/>
      <c r="C131" s="9"/>
      <c r="D131" s="9"/>
      <c r="F131" s="2"/>
    </row>
    <row r="132" ht="15.75" customHeight="1">
      <c r="A132" s="1"/>
      <c r="B132" s="7"/>
      <c r="C132" s="9"/>
      <c r="D132" s="9"/>
      <c r="F132" s="2"/>
    </row>
    <row r="133" ht="15.75" customHeight="1">
      <c r="A133" s="1"/>
      <c r="B133" s="7"/>
      <c r="C133" s="9"/>
      <c r="D133" s="9"/>
      <c r="F133" s="2"/>
    </row>
    <row r="134" ht="15.75" customHeight="1">
      <c r="A134" s="1"/>
      <c r="B134" s="7"/>
      <c r="C134" s="9"/>
      <c r="D134" s="9"/>
      <c r="F134" s="2"/>
    </row>
    <row r="135" ht="15.75" customHeight="1">
      <c r="A135" s="1"/>
      <c r="B135" s="7"/>
      <c r="C135" s="9"/>
      <c r="D135" s="9"/>
      <c r="F135" s="2"/>
    </row>
    <row r="136" ht="15.75" customHeight="1">
      <c r="A136" s="13" t="s">
        <v>25</v>
      </c>
      <c r="F136" s="2"/>
    </row>
    <row r="137" ht="15.75" customHeight="1">
      <c r="F137" s="2"/>
    </row>
    <row r="138" ht="15.75" customHeight="1">
      <c r="A138" s="1"/>
      <c r="B138" s="7"/>
      <c r="C138" s="9"/>
      <c r="D138" s="9"/>
      <c r="F138" s="2"/>
    </row>
    <row r="139" ht="15.75" customHeight="1">
      <c r="A139" s="1"/>
      <c r="B139" s="7"/>
      <c r="C139" s="9"/>
      <c r="D139" s="9"/>
      <c r="F139" s="2"/>
    </row>
    <row r="140" ht="15.75" customHeight="1">
      <c r="A140" s="1"/>
      <c r="B140" s="7"/>
      <c r="C140" s="9"/>
      <c r="D140" s="9"/>
      <c r="F140" s="2"/>
    </row>
    <row r="141" ht="15.75" customHeight="1">
      <c r="A141" s="1"/>
      <c r="B141" s="7"/>
      <c r="C141" s="9"/>
      <c r="D141" s="9"/>
      <c r="F141" s="2"/>
    </row>
    <row r="142" ht="15.75" customHeight="1">
      <c r="A142" s="1"/>
      <c r="B142" s="7"/>
      <c r="C142" s="9"/>
      <c r="D142" s="9"/>
      <c r="F142" s="2"/>
    </row>
    <row r="143" ht="15.75" customHeight="1">
      <c r="A143" s="1"/>
      <c r="B143" s="7"/>
      <c r="C143" s="9"/>
      <c r="D143" s="9"/>
      <c r="F143" s="2"/>
    </row>
    <row r="144" ht="15.75" customHeight="1">
      <c r="A144" s="1"/>
      <c r="B144" s="7"/>
      <c r="C144" s="9"/>
      <c r="D144" s="9"/>
      <c r="F144" s="2"/>
    </row>
    <row r="145" ht="15.75" customHeight="1">
      <c r="A145" s="1"/>
      <c r="B145" s="7"/>
      <c r="C145" s="9"/>
      <c r="D145" s="9"/>
      <c r="F145" s="2"/>
    </row>
    <row r="146" ht="15.75" customHeight="1">
      <c r="A146" s="1"/>
      <c r="B146" s="7"/>
      <c r="C146" s="9"/>
      <c r="D146" s="9"/>
      <c r="F146" s="2"/>
    </row>
    <row r="147" ht="15.75" customHeight="1">
      <c r="A147" s="1"/>
      <c r="B147" s="7"/>
      <c r="C147" s="9"/>
      <c r="D147" s="9"/>
      <c r="F147" s="2"/>
    </row>
    <row r="148" ht="15.75" customHeight="1">
      <c r="A148" s="1"/>
      <c r="B148" s="7"/>
      <c r="C148" s="9"/>
      <c r="D148" s="9"/>
      <c r="F148" s="2"/>
    </row>
    <row r="149" ht="15.75" customHeight="1">
      <c r="A149" s="1"/>
      <c r="B149" s="7"/>
      <c r="C149" s="9"/>
      <c r="D149" s="9"/>
      <c r="F149" s="2"/>
    </row>
    <row r="150" ht="15.75" customHeight="1">
      <c r="A150" s="1"/>
      <c r="B150" s="7"/>
      <c r="C150" s="9"/>
      <c r="D150" s="9"/>
      <c r="F150" s="2"/>
    </row>
    <row r="151" ht="15.75" customHeight="1">
      <c r="A151" s="1"/>
      <c r="B151" s="7"/>
      <c r="C151" s="9"/>
      <c r="D151" s="9"/>
      <c r="F151" s="2"/>
    </row>
    <row r="152" ht="15.75" customHeight="1">
      <c r="A152" s="1"/>
      <c r="B152" s="7"/>
      <c r="C152" s="9"/>
      <c r="D152" s="9"/>
      <c r="F152" s="2"/>
    </row>
    <row r="153" ht="15.75" customHeight="1">
      <c r="A153" s="1"/>
      <c r="B153" s="7"/>
      <c r="C153" s="9"/>
      <c r="D153" s="9"/>
      <c r="F153" s="2"/>
    </row>
    <row r="154" ht="15.75" customHeight="1">
      <c r="A154" s="1"/>
      <c r="B154" s="7"/>
      <c r="C154" s="9"/>
      <c r="D154" s="9"/>
      <c r="F154" s="2"/>
    </row>
    <row r="155" ht="15.75" customHeight="1">
      <c r="A155" s="1"/>
      <c r="B155" s="7"/>
      <c r="C155" s="9"/>
      <c r="D155" s="9"/>
      <c r="F155" s="2"/>
    </row>
    <row r="156" ht="15.75" customHeight="1">
      <c r="A156" s="1"/>
      <c r="B156" s="7"/>
      <c r="C156" s="9"/>
      <c r="D156" s="9"/>
      <c r="F156" s="2"/>
    </row>
    <row r="157" ht="15.75" customHeight="1">
      <c r="A157" s="1"/>
      <c r="B157" s="7"/>
      <c r="C157" s="9"/>
      <c r="D157" s="9"/>
      <c r="F157" s="2"/>
    </row>
    <row r="158" ht="15.75" customHeight="1">
      <c r="A158" s="1"/>
      <c r="B158" s="7"/>
      <c r="C158" s="9"/>
      <c r="D158" s="9"/>
      <c r="F158" s="2"/>
    </row>
    <row r="159" ht="15.75" customHeight="1">
      <c r="A159" s="1"/>
      <c r="B159" s="7"/>
      <c r="C159" s="9"/>
      <c r="D159" s="9"/>
      <c r="F159" s="2"/>
    </row>
    <row r="160" ht="15.75" customHeight="1">
      <c r="A160" s="1"/>
      <c r="B160" s="7"/>
      <c r="C160" s="9"/>
      <c r="D160" s="9"/>
      <c r="F160" s="2"/>
    </row>
    <row r="161" ht="15.75" customHeight="1">
      <c r="A161" s="1"/>
      <c r="B161" s="7"/>
      <c r="C161" s="9"/>
      <c r="D161" s="9"/>
      <c r="F161" s="2"/>
    </row>
    <row r="162" ht="15.75" customHeight="1">
      <c r="A162" s="1"/>
      <c r="B162" s="7"/>
      <c r="C162" s="9"/>
      <c r="D162" s="9"/>
      <c r="F162" s="2"/>
    </row>
    <row r="163" ht="15.75" customHeight="1">
      <c r="A163" s="1"/>
      <c r="B163" s="7"/>
      <c r="C163" s="9"/>
      <c r="D163" s="9"/>
      <c r="F163" s="2"/>
    </row>
    <row r="164" ht="15.75" customHeight="1">
      <c r="A164" s="1"/>
      <c r="B164" s="7"/>
      <c r="C164" s="9"/>
      <c r="D164" s="9"/>
      <c r="F164" s="2"/>
    </row>
    <row r="165" ht="15.75" customHeight="1">
      <c r="A165" s="1"/>
      <c r="B165" s="7"/>
      <c r="C165" s="9"/>
      <c r="D165" s="9"/>
      <c r="F165" s="2"/>
    </row>
    <row r="166" ht="15.75" customHeight="1">
      <c r="A166" s="1"/>
      <c r="B166" s="7"/>
      <c r="C166" s="9"/>
      <c r="D166" s="9"/>
      <c r="F166" s="2"/>
    </row>
    <row r="167" ht="15.75" customHeight="1">
      <c r="A167" s="1"/>
      <c r="B167" s="7"/>
      <c r="C167" s="9"/>
      <c r="D167" s="9"/>
      <c r="F167" s="2"/>
    </row>
    <row r="168" ht="15.75" customHeight="1">
      <c r="A168" s="1"/>
      <c r="B168" s="7"/>
      <c r="C168" s="9"/>
      <c r="D168" s="9"/>
      <c r="F168" s="2"/>
    </row>
    <row r="169" ht="15.75" customHeight="1">
      <c r="A169" s="1"/>
      <c r="B169" s="7"/>
      <c r="C169" s="9"/>
      <c r="D169" s="9"/>
      <c r="F169" s="2"/>
    </row>
    <row r="170" ht="15.75" customHeight="1">
      <c r="A170" s="1"/>
      <c r="B170" s="7"/>
      <c r="C170" s="9"/>
      <c r="D170" s="9"/>
      <c r="F170" s="2"/>
    </row>
    <row r="171" ht="15.75" customHeight="1">
      <c r="A171" s="1"/>
      <c r="B171" s="7"/>
      <c r="C171" s="9"/>
      <c r="D171" s="9"/>
      <c r="F171" s="2"/>
    </row>
    <row r="172" ht="15.75" customHeight="1">
      <c r="A172" s="1"/>
      <c r="B172" s="7"/>
      <c r="C172" s="9"/>
      <c r="D172" s="9"/>
      <c r="F172" s="2"/>
    </row>
    <row r="173" ht="15.75" customHeight="1">
      <c r="A173" s="1"/>
      <c r="B173" s="7"/>
      <c r="C173" s="9"/>
      <c r="D173" s="9"/>
      <c r="F173" s="2"/>
    </row>
    <row r="174" ht="15.75" customHeight="1">
      <c r="A174" s="1"/>
      <c r="B174" s="7"/>
      <c r="C174" s="9"/>
      <c r="D174" s="9"/>
      <c r="F174" s="2"/>
    </row>
    <row r="175" ht="15.75" customHeight="1">
      <c r="A175" s="1"/>
      <c r="B175" s="7"/>
      <c r="C175" s="9"/>
      <c r="D175" s="9"/>
      <c r="F175" s="2"/>
    </row>
    <row r="176" ht="15.75" customHeight="1">
      <c r="A176" s="1"/>
      <c r="B176" s="7"/>
      <c r="C176" s="9"/>
      <c r="D176" s="9"/>
      <c r="F176" s="2"/>
    </row>
    <row r="177" ht="15.75" customHeight="1">
      <c r="A177" s="1"/>
      <c r="B177" s="7"/>
      <c r="C177" s="9"/>
      <c r="D177" s="9"/>
      <c r="F177" s="2"/>
    </row>
    <row r="178" ht="15.75" customHeight="1">
      <c r="A178" s="1"/>
      <c r="B178" s="7"/>
      <c r="C178" s="9"/>
      <c r="D178" s="9"/>
      <c r="F178" s="2"/>
    </row>
    <row r="179" ht="15.75" customHeight="1">
      <c r="A179" s="1"/>
      <c r="B179" s="7"/>
      <c r="C179" s="9"/>
      <c r="D179" s="9"/>
      <c r="F179" s="2"/>
    </row>
    <row r="180" ht="15.75" customHeight="1">
      <c r="A180" s="1"/>
      <c r="B180" s="7"/>
      <c r="C180" s="9"/>
      <c r="D180" s="9"/>
      <c r="F180" s="2"/>
    </row>
    <row r="181" ht="15.75" customHeight="1">
      <c r="A181" s="1"/>
      <c r="B181" s="7"/>
      <c r="C181" s="9"/>
      <c r="D181" s="9"/>
      <c r="F181" s="2"/>
    </row>
    <row r="182" ht="15.75" customHeight="1">
      <c r="A182" s="1"/>
      <c r="B182" s="7"/>
      <c r="C182" s="9"/>
      <c r="D182" s="9"/>
      <c r="F182" s="2"/>
    </row>
    <row r="183" ht="15.75" customHeight="1">
      <c r="A183" s="1"/>
      <c r="B183" s="7"/>
      <c r="C183" s="9"/>
      <c r="D183" s="9"/>
      <c r="F183" s="2"/>
    </row>
    <row r="184" ht="15.75" customHeight="1">
      <c r="A184" s="1"/>
      <c r="B184" s="7"/>
      <c r="C184" s="9"/>
      <c r="D184" s="9"/>
      <c r="F184" s="2"/>
    </row>
    <row r="185" ht="15.75" customHeight="1">
      <c r="A185" s="1"/>
      <c r="B185" s="7"/>
      <c r="C185" s="9"/>
      <c r="D185" s="9"/>
      <c r="F185" s="2"/>
    </row>
    <row r="186" ht="15.75" customHeight="1">
      <c r="A186" s="1"/>
      <c r="B186" s="7"/>
      <c r="C186" s="9"/>
      <c r="D186" s="9"/>
      <c r="F186" s="2"/>
    </row>
    <row r="187" ht="15.75" customHeight="1">
      <c r="A187" s="1"/>
      <c r="B187" s="7"/>
      <c r="C187" s="9"/>
      <c r="D187" s="9"/>
      <c r="F187" s="2"/>
    </row>
    <row r="188" ht="15.75" customHeight="1">
      <c r="A188" s="1"/>
      <c r="B188" s="7"/>
      <c r="C188" s="9"/>
      <c r="D188" s="9"/>
      <c r="F188" s="2"/>
    </row>
    <row r="189" ht="15.75" customHeight="1">
      <c r="A189" s="1"/>
      <c r="B189" s="7"/>
      <c r="C189" s="9"/>
      <c r="D189" s="9"/>
      <c r="F189" s="2"/>
    </row>
    <row r="190" ht="15.75" customHeight="1">
      <c r="A190" s="1"/>
      <c r="B190" s="7"/>
      <c r="C190" s="9"/>
      <c r="D190" s="9"/>
      <c r="F190" s="2"/>
    </row>
    <row r="191" ht="15.75" customHeight="1">
      <c r="A191" s="1"/>
      <c r="B191" s="7"/>
      <c r="C191" s="9"/>
      <c r="D191" s="9"/>
      <c r="F191" s="2"/>
    </row>
    <row r="192" ht="15.75" customHeight="1">
      <c r="A192" s="13" t="s">
        <v>26</v>
      </c>
      <c r="F192" s="2"/>
    </row>
    <row r="193" ht="15.75" customHeight="1">
      <c r="F193" s="2"/>
    </row>
    <row r="194" ht="15.75" customHeight="1">
      <c r="A194" s="1"/>
      <c r="B194" s="14" t="s">
        <v>27</v>
      </c>
      <c r="D194" s="9"/>
      <c r="F194" s="2"/>
    </row>
    <row r="195" ht="15.75" customHeight="1">
      <c r="A195" s="1"/>
      <c r="B195" s="15" t="s">
        <v>28</v>
      </c>
      <c r="C195" s="16">
        <f>SUM(B3:B17)/15</f>
        <v>6896300.067</v>
      </c>
      <c r="D195" s="9"/>
      <c r="F195" s="2"/>
    </row>
    <row r="196" ht="15.75" customHeight="1">
      <c r="A196" s="1"/>
      <c r="B196" s="15" t="s">
        <v>29</v>
      </c>
      <c r="C196" s="9">
        <f>SUM(C3:C17)/15</f>
        <v>92.946</v>
      </c>
      <c r="D196" s="9"/>
      <c r="F196" s="2"/>
    </row>
    <row r="197" ht="15.75" customHeight="1">
      <c r="A197" s="1"/>
      <c r="B197" s="15" t="s">
        <v>30</v>
      </c>
      <c r="C197" s="9">
        <f>SUM(G3:G17)/15</f>
        <v>753.8333333</v>
      </c>
      <c r="D197" s="9"/>
      <c r="F197" s="2"/>
    </row>
    <row r="198" ht="15.75" customHeight="1">
      <c r="A198" s="1"/>
      <c r="B198" s="7"/>
      <c r="C198" s="9"/>
      <c r="D198" s="9"/>
      <c r="F198" s="2"/>
    </row>
    <row r="199" ht="15.75" customHeight="1">
      <c r="A199" s="1"/>
      <c r="B199" s="14" t="s">
        <v>31</v>
      </c>
      <c r="D199" s="9"/>
      <c r="F199" s="2"/>
    </row>
    <row r="200" ht="15.75" customHeight="1">
      <c r="A200" s="1"/>
      <c r="B200" s="15" t="s">
        <v>32</v>
      </c>
      <c r="C200" s="16">
        <f>SUM(N3:N17)/14</f>
        <v>31337970592</v>
      </c>
      <c r="D200" s="9"/>
      <c r="F200" s="2"/>
    </row>
    <row r="201" ht="15.75" customHeight="1">
      <c r="A201" s="1"/>
      <c r="B201" s="15" t="s">
        <v>33</v>
      </c>
      <c r="C201" s="9">
        <f>SUM(O3:O17)/14</f>
        <v>875.3239114</v>
      </c>
      <c r="D201" s="9"/>
      <c r="F201" s="2"/>
    </row>
    <row r="202" ht="15.75" customHeight="1">
      <c r="A202" s="1"/>
      <c r="B202" s="15" t="s">
        <v>34</v>
      </c>
      <c r="C202" s="9">
        <f>SUM(P3:P17)/14</f>
        <v>10499.13095</v>
      </c>
      <c r="D202" s="9"/>
      <c r="F202" s="2"/>
    </row>
    <row r="203" ht="15.75" customHeight="1">
      <c r="A203" s="1"/>
      <c r="B203" s="7"/>
      <c r="C203" s="9"/>
      <c r="D203" s="9"/>
      <c r="F203" s="2"/>
    </row>
    <row r="204" ht="15.75" customHeight="1">
      <c r="A204" s="1"/>
      <c r="B204" s="14" t="s">
        <v>35</v>
      </c>
      <c r="D204" s="9"/>
      <c r="F204" s="2"/>
    </row>
    <row r="205" ht="15.75" customHeight="1">
      <c r="A205" s="1"/>
      <c r="B205" s="15" t="s">
        <v>36</v>
      </c>
      <c r="C205" s="16">
        <f t="shared" ref="C205:C207" si="14">SQRT(C200)</f>
        <v>177025.3388</v>
      </c>
      <c r="D205" s="9"/>
      <c r="F205" s="2"/>
    </row>
    <row r="206" ht="15.75" customHeight="1">
      <c r="A206" s="1"/>
      <c r="B206" s="15" t="s">
        <v>37</v>
      </c>
      <c r="C206" s="9">
        <f t="shared" si="14"/>
        <v>29.58587351</v>
      </c>
      <c r="D206" s="9"/>
      <c r="F206" s="2"/>
    </row>
    <row r="207" ht="15.75" customHeight="1">
      <c r="A207" s="1"/>
      <c r="B207" s="15" t="s">
        <v>38</v>
      </c>
      <c r="C207" s="9">
        <f t="shared" si="14"/>
        <v>102.4652671</v>
      </c>
      <c r="D207" s="9"/>
      <c r="F207" s="2"/>
    </row>
    <row r="208" ht="15.75" customHeight="1">
      <c r="A208" s="1"/>
      <c r="B208" s="7"/>
      <c r="C208" s="9"/>
      <c r="D208" s="9"/>
      <c r="F208" s="2"/>
    </row>
    <row r="209" ht="15.75" customHeight="1">
      <c r="A209" s="1"/>
      <c r="B209" s="7"/>
      <c r="C209" s="9"/>
      <c r="D209" s="9"/>
      <c r="F209" s="2"/>
    </row>
    <row r="210" ht="15.75" customHeight="1">
      <c r="A210" s="1"/>
      <c r="B210" s="7"/>
      <c r="C210" s="9"/>
      <c r="D210" s="9"/>
      <c r="F210" s="2"/>
    </row>
    <row r="211" ht="15.75" customHeight="1">
      <c r="A211" s="1"/>
      <c r="B211" s="7"/>
      <c r="C211" s="9"/>
      <c r="D211" s="9"/>
      <c r="F211" s="2"/>
    </row>
    <row r="212" ht="15.75" customHeight="1">
      <c r="A212" s="1"/>
      <c r="B212" s="7"/>
      <c r="C212" s="9"/>
      <c r="D212" s="9"/>
      <c r="F212" s="2"/>
    </row>
    <row r="213" ht="15.75" customHeight="1">
      <c r="A213" s="1"/>
      <c r="B213" s="7"/>
      <c r="C213" s="9"/>
      <c r="D213" s="9"/>
      <c r="F213" s="2"/>
    </row>
    <row r="214" ht="15.75" customHeight="1">
      <c r="A214" s="1"/>
      <c r="B214" s="7"/>
      <c r="C214" s="9"/>
      <c r="D214" s="9"/>
      <c r="F214" s="2"/>
    </row>
    <row r="215" ht="15.75" customHeight="1">
      <c r="A215" s="1"/>
      <c r="B215" s="7"/>
      <c r="C215" s="9"/>
      <c r="D215" s="9"/>
      <c r="F215" s="2"/>
    </row>
    <row r="216" ht="15.75" customHeight="1">
      <c r="A216" s="1"/>
      <c r="B216" s="7"/>
      <c r="C216" s="9"/>
      <c r="D216" s="9"/>
      <c r="F216" s="2"/>
    </row>
    <row r="217" ht="15.75" customHeight="1">
      <c r="A217" s="1"/>
      <c r="B217" s="7"/>
      <c r="C217" s="9"/>
      <c r="D217" s="9"/>
      <c r="F217" s="2"/>
    </row>
    <row r="218" ht="15.75" customHeight="1">
      <c r="A218" s="1"/>
      <c r="B218" s="7"/>
      <c r="C218" s="9"/>
      <c r="D218" s="9"/>
      <c r="F218" s="2"/>
    </row>
    <row r="219" ht="15.75" customHeight="1">
      <c r="A219" s="1"/>
      <c r="B219" s="7"/>
      <c r="C219" s="9"/>
      <c r="D219" s="9"/>
      <c r="F219" s="2"/>
    </row>
    <row r="220" ht="15.75" customHeight="1">
      <c r="A220" s="1"/>
      <c r="B220" s="7"/>
      <c r="C220" s="9"/>
      <c r="D220" s="9"/>
      <c r="F220" s="2"/>
    </row>
    <row r="221" ht="15.75" customHeight="1">
      <c r="A221" s="1"/>
      <c r="B221" s="7"/>
      <c r="C221" s="9"/>
      <c r="D221" s="9"/>
      <c r="F221" s="2"/>
    </row>
    <row r="222" ht="15.75" customHeight="1">
      <c r="A222" s="1"/>
      <c r="B222" s="7"/>
      <c r="C222" s="9"/>
      <c r="D222" s="9"/>
      <c r="F222" s="2"/>
    </row>
    <row r="223" ht="15.75" customHeight="1">
      <c r="A223" s="1"/>
      <c r="B223" s="7"/>
      <c r="C223" s="9"/>
      <c r="D223" s="9"/>
      <c r="F223" s="2"/>
    </row>
    <row r="224" ht="15.75" customHeight="1">
      <c r="A224" s="1"/>
      <c r="B224" s="7"/>
      <c r="C224" s="9"/>
      <c r="D224" s="9"/>
      <c r="F224" s="2"/>
    </row>
    <row r="225" ht="15.75" customHeight="1">
      <c r="A225" s="1"/>
      <c r="B225" s="7"/>
      <c r="C225" s="9"/>
      <c r="D225" s="9"/>
      <c r="F225" s="2"/>
    </row>
    <row r="226" ht="15.75" customHeight="1">
      <c r="A226" s="1"/>
      <c r="B226" s="7"/>
      <c r="C226" s="9"/>
      <c r="D226" s="9"/>
      <c r="F226" s="2"/>
    </row>
    <row r="227" ht="15.75" customHeight="1">
      <c r="A227" s="1"/>
      <c r="B227" s="7"/>
      <c r="C227" s="9"/>
      <c r="D227" s="9"/>
      <c r="F227" s="2"/>
    </row>
    <row r="228" ht="15.75" customHeight="1">
      <c r="A228" s="1"/>
      <c r="B228" s="7"/>
      <c r="C228" s="9"/>
      <c r="D228" s="9"/>
      <c r="F228" s="2"/>
    </row>
    <row r="229" ht="15.75" customHeight="1">
      <c r="A229" s="1"/>
      <c r="B229" s="7"/>
      <c r="C229" s="9"/>
      <c r="D229" s="9"/>
      <c r="F229" s="2"/>
    </row>
    <row r="230" ht="15.75" customHeight="1">
      <c r="A230" s="1"/>
      <c r="B230" s="7"/>
      <c r="C230" s="9"/>
      <c r="D230" s="9"/>
      <c r="F230" s="2"/>
    </row>
    <row r="231" ht="15.75" customHeight="1">
      <c r="A231" s="1"/>
      <c r="B231" s="7"/>
      <c r="C231" s="9"/>
      <c r="D231" s="9"/>
      <c r="F231" s="2"/>
    </row>
    <row r="232" ht="15.75" customHeight="1">
      <c r="A232" s="1"/>
      <c r="B232" s="7"/>
      <c r="C232" s="9"/>
      <c r="D232" s="9"/>
      <c r="F232" s="2"/>
    </row>
    <row r="233" ht="15.75" customHeight="1">
      <c r="A233" s="1"/>
      <c r="B233" s="7"/>
      <c r="C233" s="9"/>
      <c r="D233" s="9"/>
      <c r="F233" s="2"/>
    </row>
    <row r="234" ht="15.75" customHeight="1">
      <c r="A234" s="1"/>
      <c r="B234" s="7"/>
      <c r="C234" s="9"/>
      <c r="D234" s="9"/>
      <c r="F234" s="2"/>
    </row>
    <row r="235" ht="15.75" customHeight="1">
      <c r="A235" s="1"/>
      <c r="B235" s="7"/>
      <c r="C235" s="9"/>
      <c r="D235" s="9"/>
      <c r="F235" s="2"/>
    </row>
    <row r="236" ht="15.75" customHeight="1">
      <c r="A236" s="1"/>
      <c r="B236" s="7"/>
      <c r="C236" s="9"/>
      <c r="D236" s="9"/>
      <c r="F236" s="2"/>
    </row>
    <row r="237" ht="15.75" customHeight="1">
      <c r="A237" s="1"/>
      <c r="B237" s="7"/>
      <c r="C237" s="9"/>
      <c r="D237" s="9"/>
      <c r="F237" s="2"/>
    </row>
    <row r="238" ht="15.75" customHeight="1">
      <c r="A238" s="1"/>
      <c r="B238" s="7"/>
      <c r="C238" s="9"/>
      <c r="D238" s="9"/>
      <c r="F238" s="2"/>
    </row>
    <row r="239" ht="15.75" customHeight="1">
      <c r="A239" s="1"/>
      <c r="B239" s="7"/>
      <c r="C239" s="9"/>
      <c r="D239" s="9"/>
      <c r="F239" s="2"/>
    </row>
    <row r="240" ht="15.75" customHeight="1">
      <c r="A240" s="1"/>
      <c r="B240" s="7"/>
      <c r="C240" s="9"/>
      <c r="D240" s="9"/>
      <c r="F240" s="2"/>
    </row>
    <row r="241" ht="15.75" customHeight="1">
      <c r="A241" s="1"/>
      <c r="B241" s="7"/>
      <c r="C241" s="9"/>
      <c r="D241" s="9"/>
      <c r="F241" s="2"/>
    </row>
    <row r="242" ht="15.75" customHeight="1">
      <c r="A242" s="1"/>
      <c r="B242" s="7"/>
      <c r="C242" s="9"/>
      <c r="D242" s="9"/>
      <c r="F242" s="2"/>
    </row>
    <row r="243" ht="15.75" customHeight="1">
      <c r="A243" s="1"/>
      <c r="B243" s="7"/>
      <c r="C243" s="9"/>
      <c r="D243" s="9"/>
      <c r="F243" s="2"/>
    </row>
    <row r="244" ht="15.75" customHeight="1">
      <c r="A244" s="1"/>
      <c r="B244" s="7"/>
      <c r="C244" s="9"/>
      <c r="D244" s="9"/>
      <c r="F244" s="2"/>
    </row>
    <row r="245" ht="15.75" customHeight="1">
      <c r="A245" s="1"/>
      <c r="B245" s="7"/>
      <c r="C245" s="9"/>
      <c r="D245" s="9"/>
      <c r="F245" s="2"/>
    </row>
    <row r="246" ht="15.75" customHeight="1">
      <c r="A246" s="1"/>
      <c r="B246" s="7"/>
      <c r="C246" s="9"/>
      <c r="D246" s="9"/>
      <c r="F246" s="2"/>
    </row>
    <row r="247" ht="15.75" customHeight="1">
      <c r="A247" s="1"/>
      <c r="B247" s="7"/>
      <c r="C247" s="9"/>
      <c r="D247" s="9"/>
      <c r="F247" s="2"/>
    </row>
    <row r="248" ht="15.75" customHeight="1">
      <c r="A248" s="1"/>
      <c r="B248" s="7"/>
      <c r="C248" s="9"/>
      <c r="D248" s="9"/>
      <c r="F248" s="2"/>
    </row>
    <row r="249" ht="15.75" customHeight="1">
      <c r="A249" s="1"/>
      <c r="B249" s="7"/>
      <c r="C249" s="9"/>
      <c r="D249" s="9"/>
      <c r="F249" s="2"/>
    </row>
    <row r="250" ht="15.75" customHeight="1">
      <c r="A250" s="1"/>
      <c r="B250" s="7"/>
      <c r="C250" s="9"/>
      <c r="D250" s="9"/>
      <c r="F250" s="2"/>
    </row>
    <row r="251" ht="15.75" customHeight="1">
      <c r="A251" s="1"/>
      <c r="B251" s="7"/>
      <c r="C251" s="9"/>
      <c r="D251" s="9"/>
      <c r="F251" s="2"/>
    </row>
    <row r="252" ht="15.75" customHeight="1">
      <c r="A252" s="1"/>
      <c r="B252" s="7"/>
      <c r="C252" s="9"/>
      <c r="D252" s="9"/>
      <c r="F252" s="2"/>
    </row>
    <row r="253" ht="15.75" customHeight="1">
      <c r="A253" s="1"/>
      <c r="B253" s="7"/>
      <c r="C253" s="9"/>
      <c r="D253" s="9"/>
      <c r="F253" s="2"/>
    </row>
    <row r="254" ht="15.75" customHeight="1">
      <c r="A254" s="1"/>
      <c r="B254" s="7"/>
      <c r="C254" s="9"/>
      <c r="D254" s="9"/>
      <c r="F254" s="2"/>
    </row>
    <row r="255" ht="15.75" customHeight="1">
      <c r="A255" s="1"/>
      <c r="B255" s="7"/>
      <c r="C255" s="9"/>
      <c r="D255" s="9"/>
      <c r="F255" s="2"/>
    </row>
    <row r="256" ht="15.75" customHeight="1">
      <c r="A256" s="1"/>
      <c r="B256" s="7"/>
      <c r="C256" s="9"/>
      <c r="D256" s="9"/>
      <c r="F256" s="2"/>
    </row>
    <row r="257" ht="15.75" customHeight="1">
      <c r="A257" s="1"/>
      <c r="B257" s="7"/>
      <c r="C257" s="9"/>
      <c r="D257" s="9"/>
      <c r="F257" s="2"/>
    </row>
    <row r="258" ht="15.75" customHeight="1">
      <c r="A258" s="1"/>
      <c r="B258" s="7"/>
      <c r="C258" s="9"/>
      <c r="D258" s="9"/>
      <c r="F258" s="2"/>
    </row>
    <row r="259" ht="15.75" customHeight="1">
      <c r="A259" s="1"/>
      <c r="B259" s="7"/>
      <c r="C259" s="9"/>
      <c r="D259" s="9"/>
      <c r="F259" s="2"/>
    </row>
    <row r="260" ht="15.75" customHeight="1">
      <c r="A260" s="1"/>
      <c r="B260" s="7"/>
      <c r="C260" s="9"/>
      <c r="D260" s="9"/>
      <c r="F260" s="2"/>
    </row>
    <row r="261" ht="15.75" customHeight="1">
      <c r="A261" s="1"/>
      <c r="B261" s="7"/>
      <c r="C261" s="9"/>
      <c r="D261" s="9"/>
      <c r="F261" s="2"/>
    </row>
    <row r="262" ht="15.75" customHeight="1">
      <c r="A262" s="1"/>
      <c r="B262" s="7"/>
      <c r="C262" s="9"/>
      <c r="D262" s="9"/>
      <c r="F262" s="2"/>
    </row>
    <row r="263" ht="15.75" customHeight="1">
      <c r="A263" s="1"/>
      <c r="B263" s="7"/>
      <c r="C263" s="9"/>
      <c r="D263" s="9"/>
      <c r="F263" s="2"/>
    </row>
    <row r="264" ht="15.75" customHeight="1">
      <c r="A264" s="1"/>
      <c r="B264" s="7"/>
      <c r="C264" s="9"/>
      <c r="D264" s="9"/>
      <c r="F264" s="2"/>
    </row>
    <row r="265" ht="15.75" customHeight="1">
      <c r="A265" s="1"/>
      <c r="B265" s="7"/>
      <c r="C265" s="9"/>
      <c r="D265" s="9"/>
      <c r="F265" s="2"/>
    </row>
    <row r="266" ht="15.75" customHeight="1">
      <c r="A266" s="1"/>
      <c r="B266" s="7"/>
      <c r="C266" s="9"/>
      <c r="D266" s="9"/>
      <c r="F266" s="2"/>
    </row>
    <row r="267" ht="15.75" customHeight="1">
      <c r="A267" s="1"/>
      <c r="B267" s="7"/>
      <c r="C267" s="9"/>
      <c r="D267" s="9"/>
      <c r="F267" s="2"/>
    </row>
    <row r="268" ht="15.75" customHeight="1">
      <c r="A268" s="1"/>
      <c r="B268" s="7"/>
      <c r="C268" s="9"/>
      <c r="D268" s="9"/>
      <c r="F268" s="2"/>
    </row>
    <row r="269" ht="15.75" customHeight="1">
      <c r="A269" s="1"/>
      <c r="B269" s="7"/>
      <c r="C269" s="9"/>
      <c r="D269" s="9"/>
      <c r="F269" s="2"/>
    </row>
    <row r="270" ht="15.75" customHeight="1">
      <c r="A270" s="1"/>
      <c r="B270" s="7"/>
      <c r="C270" s="9"/>
      <c r="D270" s="9"/>
      <c r="F270" s="2"/>
    </row>
    <row r="271" ht="15.75" customHeight="1">
      <c r="A271" s="1"/>
      <c r="B271" s="7"/>
      <c r="C271" s="9"/>
      <c r="D271" s="9"/>
      <c r="F271" s="2"/>
    </row>
    <row r="272" ht="15.75" customHeight="1">
      <c r="A272" s="1"/>
      <c r="B272" s="7"/>
      <c r="C272" s="9"/>
      <c r="D272" s="9"/>
      <c r="F272" s="2"/>
    </row>
    <row r="273" ht="15.75" customHeight="1">
      <c r="A273" s="1"/>
      <c r="B273" s="7"/>
      <c r="C273" s="9"/>
      <c r="D273" s="9"/>
      <c r="F273" s="2"/>
    </row>
    <row r="274" ht="15.75" customHeight="1">
      <c r="A274" s="1"/>
      <c r="B274" s="7"/>
      <c r="C274" s="9"/>
      <c r="D274" s="9"/>
      <c r="F274" s="2"/>
    </row>
    <row r="275" ht="15.75" customHeight="1">
      <c r="A275" s="1"/>
      <c r="B275" s="7"/>
      <c r="C275" s="9"/>
      <c r="D275" s="9"/>
      <c r="F275" s="2"/>
    </row>
    <row r="276" ht="15.75" customHeight="1">
      <c r="A276" s="1"/>
      <c r="B276" s="7"/>
      <c r="C276" s="9"/>
      <c r="D276" s="9"/>
      <c r="F276" s="2"/>
    </row>
    <row r="277" ht="15.75" customHeight="1">
      <c r="A277" s="1"/>
      <c r="B277" s="7"/>
      <c r="C277" s="9"/>
      <c r="D277" s="9"/>
      <c r="F277" s="2"/>
    </row>
    <row r="278" ht="15.75" customHeight="1">
      <c r="A278" s="1"/>
      <c r="B278" s="7"/>
      <c r="C278" s="9"/>
      <c r="D278" s="9"/>
      <c r="F278" s="2"/>
    </row>
    <row r="279" ht="15.75" customHeight="1">
      <c r="A279" s="1"/>
      <c r="B279" s="7"/>
      <c r="C279" s="9"/>
      <c r="D279" s="9"/>
      <c r="F279" s="2"/>
    </row>
    <row r="280" ht="15.75" customHeight="1">
      <c r="A280" s="1"/>
      <c r="B280" s="7"/>
      <c r="C280" s="9"/>
      <c r="D280" s="9"/>
      <c r="F280" s="2"/>
    </row>
    <row r="281" ht="15.75" customHeight="1">
      <c r="A281" s="1"/>
      <c r="B281" s="7"/>
      <c r="C281" s="9"/>
      <c r="D281" s="9"/>
      <c r="F281" s="2"/>
    </row>
    <row r="282" ht="15.75" customHeight="1">
      <c r="A282" s="1"/>
      <c r="B282" s="7"/>
      <c r="C282" s="9"/>
      <c r="D282" s="9"/>
      <c r="F282" s="2"/>
    </row>
    <row r="283" ht="15.75" customHeight="1">
      <c r="A283" s="1"/>
      <c r="B283" s="7"/>
      <c r="C283" s="9"/>
      <c r="D283" s="9"/>
      <c r="F283" s="2"/>
    </row>
    <row r="284" ht="15.75" customHeight="1">
      <c r="A284" s="1"/>
      <c r="B284" s="7"/>
      <c r="C284" s="9"/>
      <c r="D284" s="9"/>
      <c r="F284" s="2"/>
    </row>
    <row r="285" ht="15.75" customHeight="1">
      <c r="A285" s="1"/>
      <c r="B285" s="7"/>
      <c r="C285" s="9"/>
      <c r="D285" s="9"/>
      <c r="F285" s="2"/>
    </row>
    <row r="286" ht="15.75" customHeight="1">
      <c r="A286" s="1"/>
      <c r="B286" s="7"/>
      <c r="C286" s="9"/>
      <c r="D286" s="9"/>
      <c r="F286" s="2"/>
    </row>
    <row r="287" ht="15.75" customHeight="1">
      <c r="A287" s="1"/>
      <c r="B287" s="7"/>
      <c r="C287" s="9"/>
      <c r="D287" s="9"/>
      <c r="F287" s="2"/>
    </row>
    <row r="288" ht="15.75" customHeight="1">
      <c r="A288" s="1"/>
      <c r="B288" s="7"/>
      <c r="C288" s="9"/>
      <c r="D288" s="9"/>
      <c r="F288" s="2"/>
    </row>
    <row r="289" ht="15.75" customHeight="1">
      <c r="A289" s="1"/>
      <c r="B289" s="7"/>
      <c r="C289" s="9"/>
      <c r="D289" s="9"/>
      <c r="F289" s="2"/>
    </row>
    <row r="290" ht="15.75" customHeight="1">
      <c r="A290" s="1"/>
      <c r="B290" s="7"/>
      <c r="C290" s="9"/>
      <c r="D290" s="9"/>
      <c r="F290" s="2"/>
    </row>
    <row r="291" ht="15.75" customHeight="1">
      <c r="A291" s="1"/>
      <c r="B291" s="7"/>
      <c r="C291" s="9"/>
      <c r="D291" s="9"/>
      <c r="F291" s="2"/>
    </row>
    <row r="292" ht="15.75" customHeight="1">
      <c r="A292" s="1"/>
      <c r="B292" s="7"/>
      <c r="C292" s="9"/>
      <c r="D292" s="9"/>
      <c r="F292" s="2"/>
    </row>
    <row r="293" ht="15.75" customHeight="1">
      <c r="A293" s="1"/>
      <c r="B293" s="7"/>
      <c r="C293" s="9"/>
      <c r="D293" s="9"/>
      <c r="F293" s="2"/>
    </row>
    <row r="294" ht="15.75" customHeight="1">
      <c r="A294" s="1"/>
      <c r="B294" s="7"/>
      <c r="C294" s="9"/>
      <c r="D294" s="9"/>
      <c r="F294" s="2"/>
    </row>
    <row r="295" ht="15.75" customHeight="1">
      <c r="A295" s="1"/>
      <c r="B295" s="7"/>
      <c r="C295" s="9"/>
      <c r="D295" s="9"/>
      <c r="F295" s="2"/>
    </row>
    <row r="296" ht="15.75" customHeight="1">
      <c r="A296" s="1"/>
      <c r="B296" s="7"/>
      <c r="C296" s="9"/>
      <c r="D296" s="9"/>
      <c r="F296" s="2"/>
    </row>
    <row r="297" ht="15.75" customHeight="1">
      <c r="A297" s="1"/>
      <c r="B297" s="7"/>
      <c r="C297" s="9"/>
      <c r="D297" s="9"/>
      <c r="F297" s="2"/>
    </row>
    <row r="298" ht="15.75" customHeight="1">
      <c r="A298" s="1"/>
      <c r="B298" s="7"/>
      <c r="C298" s="9"/>
      <c r="D298" s="9"/>
      <c r="F298" s="2"/>
    </row>
    <row r="299" ht="15.75" customHeight="1">
      <c r="A299" s="1"/>
      <c r="B299" s="7"/>
      <c r="C299" s="9"/>
      <c r="D299" s="9"/>
      <c r="F299" s="2"/>
    </row>
    <row r="300" ht="15.75" customHeight="1">
      <c r="A300" s="1"/>
      <c r="B300" s="7"/>
      <c r="C300" s="9"/>
      <c r="D300" s="9"/>
      <c r="F300" s="2"/>
    </row>
    <row r="301" ht="15.75" customHeight="1">
      <c r="A301" s="1"/>
      <c r="B301" s="7"/>
      <c r="C301" s="9"/>
      <c r="D301" s="9"/>
      <c r="F301" s="2"/>
    </row>
    <row r="302" ht="15.75" customHeight="1">
      <c r="A302" s="1"/>
      <c r="B302" s="7"/>
      <c r="C302" s="9"/>
      <c r="D302" s="9"/>
      <c r="F302" s="2"/>
    </row>
    <row r="303" ht="15.75" customHeight="1">
      <c r="A303" s="1"/>
      <c r="B303" s="7"/>
      <c r="C303" s="9"/>
      <c r="D303" s="9"/>
      <c r="F303" s="2"/>
    </row>
    <row r="304" ht="15.75" customHeight="1">
      <c r="A304" s="1"/>
      <c r="B304" s="7"/>
      <c r="C304" s="9"/>
      <c r="D304" s="9"/>
      <c r="F304" s="2"/>
    </row>
    <row r="305" ht="15.75" customHeight="1">
      <c r="A305" s="1"/>
      <c r="B305" s="7"/>
      <c r="C305" s="9"/>
      <c r="D305" s="9"/>
      <c r="F305" s="2"/>
    </row>
    <row r="306" ht="15.75" customHeight="1">
      <c r="A306" s="1"/>
      <c r="B306" s="7"/>
      <c r="C306" s="9"/>
      <c r="D306" s="9"/>
      <c r="F306" s="2"/>
    </row>
    <row r="307" ht="15.75" customHeight="1">
      <c r="A307" s="1"/>
      <c r="B307" s="7"/>
      <c r="C307" s="9"/>
      <c r="D307" s="9"/>
      <c r="F307" s="2"/>
    </row>
    <row r="308" ht="15.75" customHeight="1">
      <c r="A308" s="1"/>
      <c r="B308" s="7"/>
      <c r="C308" s="9"/>
      <c r="D308" s="9"/>
      <c r="F308" s="2"/>
    </row>
    <row r="309" ht="15.75" customHeight="1">
      <c r="A309" s="1"/>
      <c r="B309" s="7"/>
      <c r="C309" s="9"/>
      <c r="D309" s="9"/>
      <c r="F309" s="2"/>
    </row>
    <row r="310" ht="15.75" customHeight="1">
      <c r="A310" s="1"/>
      <c r="B310" s="7"/>
      <c r="C310" s="9"/>
      <c r="D310" s="9"/>
      <c r="F310" s="2"/>
    </row>
    <row r="311" ht="15.75" customHeight="1">
      <c r="A311" s="1"/>
      <c r="B311" s="7"/>
      <c r="C311" s="9"/>
      <c r="D311" s="9"/>
      <c r="F311" s="2"/>
    </row>
    <row r="312" ht="15.75" customHeight="1">
      <c r="A312" s="1"/>
      <c r="B312" s="7"/>
      <c r="C312" s="9"/>
      <c r="D312" s="9"/>
      <c r="F312" s="2"/>
    </row>
    <row r="313" ht="15.75" customHeight="1">
      <c r="A313" s="1"/>
      <c r="B313" s="7"/>
      <c r="C313" s="9"/>
      <c r="D313" s="9"/>
      <c r="F313" s="2"/>
    </row>
    <row r="314" ht="15.75" customHeight="1">
      <c r="A314" s="1"/>
      <c r="B314" s="7"/>
      <c r="C314" s="9"/>
      <c r="D314" s="9"/>
      <c r="F314" s="2"/>
    </row>
    <row r="315" ht="15.75" customHeight="1">
      <c r="A315" s="1"/>
      <c r="B315" s="7"/>
      <c r="C315" s="9"/>
      <c r="D315" s="9"/>
      <c r="F315" s="2"/>
    </row>
    <row r="316" ht="15.75" customHeight="1">
      <c r="A316" s="1"/>
      <c r="B316" s="7"/>
      <c r="C316" s="9"/>
      <c r="D316" s="9"/>
      <c r="F316" s="2"/>
    </row>
    <row r="317" ht="15.75" customHeight="1">
      <c r="A317" s="1"/>
      <c r="B317" s="7"/>
      <c r="C317" s="9"/>
      <c r="D317" s="9"/>
      <c r="F317" s="2"/>
    </row>
    <row r="318" ht="15.75" customHeight="1">
      <c r="A318" s="1"/>
      <c r="B318" s="7"/>
      <c r="C318" s="9"/>
      <c r="D318" s="9"/>
      <c r="F318" s="2"/>
    </row>
    <row r="319" ht="15.75" customHeight="1">
      <c r="A319" s="1"/>
      <c r="B319" s="7"/>
      <c r="C319" s="9"/>
      <c r="D319" s="9"/>
      <c r="F319" s="2"/>
    </row>
    <row r="320" ht="15.75" customHeight="1">
      <c r="A320" s="1"/>
      <c r="B320" s="7"/>
      <c r="C320" s="9"/>
      <c r="D320" s="9"/>
      <c r="F320" s="2"/>
    </row>
    <row r="321" ht="15.75" customHeight="1">
      <c r="A321" s="1"/>
      <c r="B321" s="7"/>
      <c r="C321" s="9"/>
      <c r="D321" s="9"/>
      <c r="F321" s="2"/>
    </row>
    <row r="322" ht="15.75" customHeight="1">
      <c r="A322" s="1"/>
      <c r="B322" s="7"/>
      <c r="C322" s="9"/>
      <c r="D322" s="9"/>
      <c r="F322" s="2"/>
    </row>
    <row r="323" ht="15.75" customHeight="1">
      <c r="A323" s="1"/>
      <c r="B323" s="7"/>
      <c r="C323" s="9"/>
      <c r="D323" s="9"/>
      <c r="F323" s="2"/>
    </row>
    <row r="324" ht="15.75" customHeight="1">
      <c r="A324" s="1"/>
      <c r="B324" s="7"/>
      <c r="C324" s="9"/>
      <c r="D324" s="9"/>
      <c r="F324" s="2"/>
    </row>
    <row r="325" ht="15.75" customHeight="1">
      <c r="A325" s="1"/>
      <c r="B325" s="7"/>
      <c r="C325" s="9"/>
      <c r="D325" s="9"/>
      <c r="F325" s="2"/>
    </row>
    <row r="326" ht="15.75" customHeight="1">
      <c r="A326" s="1"/>
      <c r="B326" s="7"/>
      <c r="C326" s="9"/>
      <c r="D326" s="9"/>
      <c r="F326" s="2"/>
    </row>
    <row r="327" ht="15.75" customHeight="1">
      <c r="A327" s="1"/>
      <c r="B327" s="7"/>
      <c r="C327" s="9"/>
      <c r="D327" s="9"/>
      <c r="F327" s="2"/>
    </row>
    <row r="328" ht="15.75" customHeight="1">
      <c r="A328" s="1"/>
      <c r="B328" s="7"/>
      <c r="C328" s="9"/>
      <c r="D328" s="9"/>
      <c r="F328" s="2"/>
    </row>
    <row r="329" ht="15.75" customHeight="1">
      <c r="A329" s="1"/>
      <c r="B329" s="7"/>
      <c r="C329" s="9"/>
      <c r="D329" s="9"/>
      <c r="F329" s="2"/>
    </row>
    <row r="330" ht="15.75" customHeight="1">
      <c r="A330" s="1"/>
      <c r="B330" s="7"/>
      <c r="C330" s="9"/>
      <c r="D330" s="9"/>
      <c r="F330" s="2"/>
    </row>
    <row r="331" ht="15.75" customHeight="1">
      <c r="A331" s="1"/>
      <c r="B331" s="7"/>
      <c r="C331" s="9"/>
      <c r="D331" s="9"/>
      <c r="F331" s="2"/>
    </row>
    <row r="332" ht="15.75" customHeight="1">
      <c r="A332" s="1"/>
      <c r="B332" s="7"/>
      <c r="C332" s="9"/>
      <c r="D332" s="9"/>
      <c r="F332" s="2"/>
    </row>
    <row r="333" ht="15.75" customHeight="1">
      <c r="A333" s="1"/>
      <c r="B333" s="7"/>
      <c r="C333" s="9"/>
      <c r="D333" s="9"/>
      <c r="F333" s="2"/>
    </row>
    <row r="334" ht="15.75" customHeight="1">
      <c r="A334" s="1"/>
      <c r="B334" s="7"/>
      <c r="C334" s="9"/>
      <c r="D334" s="9"/>
      <c r="F334" s="2"/>
    </row>
    <row r="335" ht="15.75" customHeight="1">
      <c r="A335" s="1"/>
      <c r="B335" s="7"/>
      <c r="C335" s="9"/>
      <c r="D335" s="9"/>
      <c r="F335" s="2"/>
    </row>
    <row r="336" ht="15.75" customHeight="1">
      <c r="A336" s="1"/>
      <c r="B336" s="7"/>
      <c r="C336" s="9"/>
      <c r="D336" s="9"/>
      <c r="F336" s="2"/>
    </row>
    <row r="337" ht="15.75" customHeight="1">
      <c r="A337" s="1"/>
      <c r="B337" s="7"/>
      <c r="C337" s="9"/>
      <c r="D337" s="9"/>
      <c r="F337" s="2"/>
    </row>
    <row r="338" ht="15.75" customHeight="1">
      <c r="A338" s="1"/>
      <c r="B338" s="7"/>
      <c r="C338" s="9"/>
      <c r="D338" s="9"/>
      <c r="F338" s="2"/>
    </row>
    <row r="339" ht="15.75" customHeight="1">
      <c r="A339" s="1"/>
      <c r="B339" s="7"/>
      <c r="C339" s="9"/>
      <c r="D339" s="9"/>
      <c r="F339" s="2"/>
    </row>
    <row r="340" ht="15.75" customHeight="1">
      <c r="A340" s="1"/>
      <c r="B340" s="7"/>
      <c r="C340" s="9"/>
      <c r="D340" s="9"/>
      <c r="F340" s="2"/>
    </row>
    <row r="341" ht="15.75" customHeight="1">
      <c r="A341" s="1"/>
      <c r="B341" s="7"/>
      <c r="C341" s="9"/>
      <c r="D341" s="9"/>
      <c r="F341" s="2"/>
    </row>
    <row r="342" ht="15.75" customHeight="1">
      <c r="A342" s="1"/>
      <c r="B342" s="7"/>
      <c r="C342" s="9"/>
      <c r="D342" s="9"/>
      <c r="F342" s="2"/>
    </row>
    <row r="343" ht="15.75" customHeight="1">
      <c r="A343" s="1"/>
      <c r="B343" s="7"/>
      <c r="C343" s="9"/>
      <c r="D343" s="9"/>
      <c r="F343" s="2"/>
    </row>
    <row r="344" ht="15.75" customHeight="1">
      <c r="A344" s="1"/>
      <c r="B344" s="7"/>
      <c r="C344" s="9"/>
      <c r="D344" s="9"/>
      <c r="F344" s="2"/>
    </row>
    <row r="345" ht="15.75" customHeight="1">
      <c r="A345" s="1"/>
      <c r="B345" s="7"/>
      <c r="C345" s="9"/>
      <c r="D345" s="9"/>
      <c r="F345" s="2"/>
    </row>
    <row r="346" ht="15.75" customHeight="1">
      <c r="A346" s="1"/>
      <c r="B346" s="7"/>
      <c r="C346" s="9"/>
      <c r="D346" s="9"/>
      <c r="F346" s="2"/>
    </row>
    <row r="347" ht="15.75" customHeight="1">
      <c r="A347" s="1"/>
      <c r="B347" s="7"/>
      <c r="C347" s="9"/>
      <c r="D347" s="9"/>
      <c r="F347" s="2"/>
    </row>
    <row r="348" ht="15.75" customHeight="1">
      <c r="A348" s="1"/>
      <c r="B348" s="7"/>
      <c r="C348" s="9"/>
      <c r="D348" s="9"/>
      <c r="F348" s="2"/>
    </row>
    <row r="349" ht="15.75" customHeight="1">
      <c r="A349" s="1"/>
      <c r="B349" s="7"/>
      <c r="C349" s="9"/>
      <c r="D349" s="9"/>
      <c r="F349" s="2"/>
    </row>
    <row r="350" ht="15.75" customHeight="1">
      <c r="A350" s="1"/>
      <c r="B350" s="7"/>
      <c r="C350" s="9"/>
      <c r="D350" s="9"/>
      <c r="F350" s="2"/>
    </row>
    <row r="351" ht="15.75" customHeight="1">
      <c r="A351" s="1"/>
      <c r="B351" s="7"/>
      <c r="C351" s="9"/>
      <c r="D351" s="9"/>
      <c r="F351" s="2"/>
    </row>
    <row r="352" ht="15.75" customHeight="1">
      <c r="A352" s="1"/>
      <c r="B352" s="7"/>
      <c r="C352" s="9"/>
      <c r="D352" s="9"/>
      <c r="F352" s="2"/>
    </row>
    <row r="353" ht="15.75" customHeight="1">
      <c r="A353" s="1"/>
      <c r="B353" s="7"/>
      <c r="C353" s="9"/>
      <c r="D353" s="9"/>
      <c r="F353" s="2"/>
    </row>
    <row r="354" ht="15.75" customHeight="1">
      <c r="A354" s="1"/>
      <c r="B354" s="7"/>
      <c r="C354" s="9"/>
      <c r="D354" s="9"/>
      <c r="F354" s="2"/>
    </row>
    <row r="355" ht="15.75" customHeight="1">
      <c r="A355" s="1"/>
      <c r="B355" s="7"/>
      <c r="C355" s="9"/>
      <c r="D355" s="9"/>
      <c r="F355" s="2"/>
    </row>
    <row r="356" ht="15.75" customHeight="1">
      <c r="A356" s="1"/>
      <c r="B356" s="7"/>
      <c r="C356" s="9"/>
      <c r="D356" s="9"/>
      <c r="F356" s="2"/>
    </row>
    <row r="357" ht="15.75" customHeight="1">
      <c r="A357" s="1"/>
      <c r="B357" s="7"/>
      <c r="C357" s="9"/>
      <c r="D357" s="9"/>
      <c r="F357" s="2"/>
    </row>
    <row r="358" ht="15.75" customHeight="1">
      <c r="A358" s="1"/>
      <c r="B358" s="7"/>
      <c r="C358" s="9"/>
      <c r="D358" s="9"/>
      <c r="F358" s="2"/>
    </row>
    <row r="359" ht="15.75" customHeight="1">
      <c r="A359" s="1"/>
      <c r="B359" s="7"/>
      <c r="C359" s="9"/>
      <c r="D359" s="9"/>
      <c r="F359" s="2"/>
    </row>
    <row r="360" ht="15.75" customHeight="1">
      <c r="A360" s="1"/>
      <c r="B360" s="7"/>
      <c r="C360" s="9"/>
      <c r="D360" s="9"/>
      <c r="F360" s="2"/>
    </row>
    <row r="361" ht="15.75" customHeight="1">
      <c r="A361" s="1"/>
      <c r="B361" s="7"/>
      <c r="C361" s="9"/>
      <c r="D361" s="9"/>
      <c r="F361" s="2"/>
    </row>
    <row r="362" ht="15.75" customHeight="1">
      <c r="A362" s="1"/>
      <c r="B362" s="7"/>
      <c r="C362" s="9"/>
      <c r="D362" s="9"/>
      <c r="F362" s="2"/>
    </row>
    <row r="363" ht="15.75" customHeight="1">
      <c r="A363" s="1"/>
      <c r="B363" s="7"/>
      <c r="C363" s="9"/>
      <c r="D363" s="9"/>
      <c r="F363" s="2"/>
    </row>
    <row r="364" ht="15.75" customHeight="1">
      <c r="A364" s="1"/>
      <c r="B364" s="7"/>
      <c r="C364" s="9"/>
      <c r="D364" s="9"/>
      <c r="F364" s="2"/>
    </row>
    <row r="365" ht="15.75" customHeight="1">
      <c r="A365" s="1"/>
      <c r="B365" s="7"/>
      <c r="C365" s="9"/>
      <c r="D365" s="9"/>
      <c r="F365" s="2"/>
    </row>
    <row r="366" ht="15.75" customHeight="1">
      <c r="A366" s="1"/>
      <c r="B366" s="7"/>
      <c r="C366" s="9"/>
      <c r="D366" s="9"/>
      <c r="F366" s="2"/>
    </row>
    <row r="367" ht="15.75" customHeight="1">
      <c r="A367" s="1"/>
      <c r="B367" s="7"/>
      <c r="C367" s="9"/>
      <c r="D367" s="9"/>
      <c r="F367" s="2"/>
    </row>
    <row r="368" ht="15.75" customHeight="1">
      <c r="A368" s="1"/>
      <c r="B368" s="7"/>
      <c r="C368" s="9"/>
      <c r="D368" s="9"/>
      <c r="F368" s="2"/>
    </row>
    <row r="369" ht="15.75" customHeight="1">
      <c r="A369" s="1"/>
      <c r="B369" s="7"/>
      <c r="C369" s="9"/>
      <c r="D369" s="9"/>
      <c r="F369" s="2"/>
    </row>
    <row r="370" ht="15.75" customHeight="1">
      <c r="A370" s="1"/>
      <c r="B370" s="7"/>
      <c r="C370" s="9"/>
      <c r="D370" s="9"/>
      <c r="F370" s="2"/>
    </row>
    <row r="371" ht="15.75" customHeight="1">
      <c r="A371" s="1"/>
      <c r="B371" s="7"/>
      <c r="C371" s="9"/>
      <c r="D371" s="9"/>
      <c r="F371" s="2"/>
    </row>
    <row r="372" ht="15.75" customHeight="1">
      <c r="A372" s="1"/>
      <c r="B372" s="7"/>
      <c r="C372" s="9"/>
      <c r="D372" s="9"/>
      <c r="F372" s="2"/>
    </row>
    <row r="373" ht="15.75" customHeight="1">
      <c r="A373" s="1"/>
      <c r="B373" s="7"/>
      <c r="C373" s="9"/>
      <c r="D373" s="9"/>
      <c r="F373" s="2"/>
    </row>
    <row r="374" ht="15.75" customHeight="1">
      <c r="A374" s="1"/>
      <c r="B374" s="7"/>
      <c r="C374" s="9"/>
      <c r="D374" s="9"/>
      <c r="F374" s="2"/>
    </row>
    <row r="375" ht="15.75" customHeight="1">
      <c r="A375" s="1"/>
      <c r="B375" s="7"/>
      <c r="C375" s="9"/>
      <c r="D375" s="9"/>
      <c r="F375" s="2"/>
    </row>
    <row r="376" ht="15.75" customHeight="1">
      <c r="A376" s="1"/>
      <c r="B376" s="7"/>
      <c r="C376" s="9"/>
      <c r="D376" s="9"/>
      <c r="F376" s="2"/>
    </row>
    <row r="377" ht="15.75" customHeight="1">
      <c r="A377" s="1"/>
      <c r="B377" s="7"/>
      <c r="C377" s="9"/>
      <c r="D377" s="9"/>
      <c r="F377" s="2"/>
    </row>
    <row r="378" ht="15.75" customHeight="1">
      <c r="A378" s="1"/>
      <c r="B378" s="7"/>
      <c r="C378" s="9"/>
      <c r="D378" s="9"/>
      <c r="F378" s="2"/>
    </row>
    <row r="379" ht="15.75" customHeight="1">
      <c r="A379" s="1"/>
      <c r="B379" s="7"/>
      <c r="C379" s="9"/>
      <c r="D379" s="9"/>
      <c r="F379" s="2"/>
    </row>
    <row r="380" ht="15.75" customHeight="1">
      <c r="A380" s="1"/>
      <c r="B380" s="7"/>
      <c r="C380" s="9"/>
      <c r="D380" s="9"/>
      <c r="F380" s="2"/>
    </row>
    <row r="381" ht="15.75" customHeight="1">
      <c r="A381" s="1"/>
      <c r="B381" s="7"/>
      <c r="C381" s="9"/>
      <c r="D381" s="9"/>
      <c r="F381" s="2"/>
    </row>
    <row r="382" ht="15.75" customHeight="1">
      <c r="A382" s="1"/>
      <c r="B382" s="7"/>
      <c r="C382" s="9"/>
      <c r="D382" s="9"/>
      <c r="F382" s="2"/>
    </row>
    <row r="383" ht="15.75" customHeight="1">
      <c r="A383" s="1"/>
      <c r="B383" s="7"/>
      <c r="C383" s="9"/>
      <c r="D383" s="9"/>
      <c r="F383" s="2"/>
    </row>
    <row r="384" ht="15.75" customHeight="1">
      <c r="A384" s="1"/>
      <c r="B384" s="7"/>
      <c r="C384" s="9"/>
      <c r="D384" s="9"/>
      <c r="F384" s="2"/>
    </row>
    <row r="385" ht="15.75" customHeight="1">
      <c r="A385" s="1"/>
      <c r="B385" s="7"/>
      <c r="C385" s="9"/>
      <c r="D385" s="9"/>
      <c r="F385" s="2"/>
    </row>
    <row r="386" ht="15.75" customHeight="1">
      <c r="A386" s="1"/>
      <c r="B386" s="7"/>
      <c r="C386" s="9"/>
      <c r="D386" s="9"/>
      <c r="F386" s="2"/>
    </row>
    <row r="387" ht="15.75" customHeight="1">
      <c r="A387" s="1"/>
      <c r="B387" s="7"/>
      <c r="C387" s="9"/>
      <c r="D387" s="9"/>
      <c r="F387" s="2"/>
    </row>
    <row r="388" ht="15.75" customHeight="1">
      <c r="A388" s="1"/>
      <c r="B388" s="7"/>
      <c r="C388" s="9"/>
      <c r="D388" s="9"/>
      <c r="F388" s="2"/>
    </row>
    <row r="389" ht="15.75" customHeight="1">
      <c r="A389" s="1"/>
      <c r="B389" s="7"/>
      <c r="C389" s="9"/>
      <c r="D389" s="9"/>
      <c r="F389" s="2"/>
    </row>
    <row r="390" ht="15.75" customHeight="1">
      <c r="A390" s="1"/>
      <c r="B390" s="7"/>
      <c r="C390" s="9"/>
      <c r="D390" s="9"/>
      <c r="F390" s="2"/>
    </row>
    <row r="391" ht="15.75" customHeight="1">
      <c r="A391" s="1"/>
      <c r="B391" s="7"/>
      <c r="C391" s="9"/>
      <c r="D391" s="9"/>
      <c r="F391" s="2"/>
    </row>
    <row r="392" ht="15.75" customHeight="1">
      <c r="A392" s="1"/>
      <c r="B392" s="7"/>
      <c r="C392" s="9"/>
      <c r="D392" s="9"/>
      <c r="F392" s="2"/>
    </row>
    <row r="393" ht="15.75" customHeight="1">
      <c r="A393" s="1"/>
      <c r="B393" s="7"/>
      <c r="C393" s="9"/>
      <c r="D393" s="9"/>
      <c r="F393" s="2"/>
    </row>
    <row r="394" ht="15.75" customHeight="1">
      <c r="A394" s="1"/>
      <c r="B394" s="7"/>
      <c r="C394" s="9"/>
      <c r="D394" s="9"/>
      <c r="F394" s="2"/>
    </row>
    <row r="395" ht="15.75" customHeight="1">
      <c r="A395" s="1"/>
      <c r="B395" s="7"/>
      <c r="C395" s="9"/>
      <c r="D395" s="9"/>
      <c r="F395" s="2"/>
    </row>
    <row r="396" ht="15.75" customHeight="1">
      <c r="A396" s="1"/>
      <c r="B396" s="7"/>
      <c r="C396" s="9"/>
      <c r="D396" s="9"/>
      <c r="F396" s="2"/>
    </row>
    <row r="397" ht="15.75" customHeight="1">
      <c r="A397" s="1"/>
      <c r="B397" s="7"/>
      <c r="C397" s="9"/>
      <c r="D397" s="9"/>
      <c r="F397" s="2"/>
    </row>
    <row r="398" ht="15.75" customHeight="1">
      <c r="A398" s="1"/>
      <c r="B398" s="7"/>
      <c r="C398" s="9"/>
      <c r="D398" s="9"/>
      <c r="F398" s="2"/>
    </row>
    <row r="399" ht="15.75" customHeight="1">
      <c r="A399" s="1"/>
      <c r="B399" s="7"/>
      <c r="C399" s="9"/>
      <c r="D399" s="9"/>
      <c r="F399" s="2"/>
    </row>
    <row r="400" ht="15.75" customHeight="1">
      <c r="A400" s="1"/>
      <c r="B400" s="7"/>
      <c r="C400" s="9"/>
      <c r="D400" s="9"/>
      <c r="F400" s="2"/>
    </row>
    <row r="401" ht="15.75" customHeight="1">
      <c r="A401" s="1"/>
      <c r="B401" s="7"/>
      <c r="C401" s="9"/>
      <c r="D401" s="9"/>
      <c r="F401" s="2"/>
    </row>
    <row r="402" ht="15.75" customHeight="1">
      <c r="A402" s="1"/>
      <c r="B402" s="7"/>
      <c r="C402" s="9"/>
      <c r="D402" s="9"/>
      <c r="F402" s="2"/>
    </row>
    <row r="403" ht="15.75" customHeight="1">
      <c r="A403" s="1"/>
      <c r="B403" s="7"/>
      <c r="C403" s="9"/>
      <c r="D403" s="9"/>
      <c r="F403" s="2"/>
    </row>
    <row r="404" ht="15.75" customHeight="1">
      <c r="A404" s="1"/>
      <c r="B404" s="7"/>
      <c r="C404" s="9"/>
      <c r="D404" s="9"/>
      <c r="F404" s="2"/>
    </row>
    <row r="405" ht="15.75" customHeight="1">
      <c r="A405" s="1"/>
      <c r="B405" s="7"/>
      <c r="C405" s="9"/>
      <c r="D405" s="9"/>
      <c r="F405" s="2"/>
    </row>
    <row r="406" ht="15.75" customHeight="1">
      <c r="A406" s="1"/>
      <c r="B406" s="7"/>
      <c r="C406" s="9"/>
      <c r="D406" s="9"/>
      <c r="F406" s="2"/>
    </row>
    <row r="407" ht="15.75" customHeight="1">
      <c r="A407" s="1"/>
      <c r="B407" s="7"/>
      <c r="C407" s="9"/>
      <c r="D407" s="9"/>
      <c r="F407" s="2"/>
    </row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9">
    <mergeCell ref="B204:C204"/>
    <mergeCell ref="B199:C199"/>
    <mergeCell ref="A1:D1"/>
    <mergeCell ref="A22:D23"/>
    <mergeCell ref="A60:D61"/>
    <mergeCell ref="A192:D193"/>
    <mergeCell ref="A136:D137"/>
    <mergeCell ref="A116:D117"/>
    <mergeCell ref="B194:C194"/>
  </mergeCells>
  <drawing r:id="rId1"/>
</worksheet>
</file>