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paramas\Documents\SchoolOfAI\END3\Session 2 - Backprop, embeddings and Language Models\"/>
    </mc:Choice>
  </mc:AlternateContent>
  <xr:revisionPtr revIDLastSave="0" documentId="13_ncr:1_{6278AEE7-24AF-4729-9C3B-96AD54BC5A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RAFDL7T9Cf3aqFLAHG6LO4BOBtQ=="/>
    </ext>
  </extLst>
</workbook>
</file>

<file path=xl/calcChain.xml><?xml version="1.0" encoding="utf-8"?>
<calcChain xmlns="http://schemas.openxmlformats.org/spreadsheetml/2006/main">
  <c r="K34" i="1" l="1"/>
  <c r="L34" i="1" s="1"/>
  <c r="I34" i="1"/>
  <c r="J34" i="1" s="1"/>
  <c r="S34" i="1" l="1"/>
  <c r="T34" i="1"/>
  <c r="Q34" i="1"/>
  <c r="R34" i="1" s="1"/>
  <c r="AA34" i="1" l="1"/>
  <c r="H35" i="1" s="1"/>
  <c r="Z34" i="1"/>
  <c r="G35" i="1" s="1"/>
  <c r="AC34" i="1"/>
  <c r="N35" i="1" s="1"/>
  <c r="Y34" i="1"/>
  <c r="F35" i="1" s="1"/>
  <c r="U34" i="1"/>
  <c r="AB34" i="1"/>
  <c r="M35" i="1" s="1"/>
  <c r="X34" i="1"/>
  <c r="E35" i="1" s="1"/>
  <c r="AE34" i="1"/>
  <c r="P35" i="1" s="1"/>
  <c r="AD34" i="1"/>
  <c r="O35" i="1" s="1"/>
  <c r="V34" i="1"/>
  <c r="I35" i="1" l="1"/>
  <c r="J35" i="1" s="1"/>
  <c r="S35" i="1" s="1"/>
  <c r="K35" i="1"/>
  <c r="L35" i="1" s="1"/>
  <c r="W34" i="1"/>
  <c r="Q35" i="1" l="1"/>
  <c r="R35" i="1" s="1"/>
  <c r="AB35" i="1" s="1"/>
  <c r="M36" i="1" s="1"/>
  <c r="U35" i="1"/>
  <c r="AC35" i="1"/>
  <c r="N36" i="1" s="1"/>
  <c r="T35" i="1"/>
  <c r="X35" i="1" s="1"/>
  <c r="E36" i="1" s="1"/>
  <c r="Z35" i="1" l="1"/>
  <c r="G36" i="1" s="1"/>
  <c r="AA35" i="1"/>
  <c r="H36" i="1" s="1"/>
  <c r="AE35" i="1"/>
  <c r="P36" i="1" s="1"/>
  <c r="AD35" i="1"/>
  <c r="O36" i="1" s="1"/>
  <c r="V35" i="1"/>
  <c r="W35" i="1" s="1"/>
  <c r="Y35" i="1"/>
  <c r="F36" i="1" s="1"/>
  <c r="K36" i="1" l="1"/>
  <c r="L36" i="1" s="1"/>
  <c r="I36" i="1"/>
  <c r="J36" i="1" s="1"/>
  <c r="Q36" i="1" s="1"/>
  <c r="R36" i="1" s="1"/>
  <c r="AC36" i="1" l="1"/>
  <c r="N37" i="1" s="1"/>
  <c r="U36" i="1"/>
  <c r="AB36" i="1"/>
  <c r="M37" i="1" s="1"/>
  <c r="S36" i="1"/>
  <c r="T36" i="1" s="1"/>
  <c r="Y36" i="1" s="1"/>
  <c r="F37" i="1" s="1"/>
  <c r="Z36" i="1" l="1"/>
  <c r="G37" i="1" s="1"/>
  <c r="AA36" i="1"/>
  <c r="H37" i="1" s="1"/>
  <c r="AE36" i="1"/>
  <c r="P37" i="1" s="1"/>
  <c r="V36" i="1"/>
  <c r="W36" i="1" s="1"/>
  <c r="AD36" i="1"/>
  <c r="O37" i="1" s="1"/>
  <c r="X36" i="1"/>
  <c r="E37" i="1" s="1"/>
  <c r="I37" i="1" l="1"/>
  <c r="J37" i="1" s="1"/>
  <c r="K37" i="1"/>
  <c r="L37" i="1" s="1"/>
  <c r="Q37" i="1" l="1"/>
  <c r="R37" i="1" s="1"/>
  <c r="S37" i="1"/>
  <c r="T37" i="1" s="1"/>
  <c r="AD37" i="1" l="1"/>
  <c r="O38" i="1" s="1"/>
  <c r="V37" i="1"/>
  <c r="AE37" i="1"/>
  <c r="P38" i="1" s="1"/>
  <c r="Z37" i="1"/>
  <c r="G38" i="1" s="1"/>
  <c r="AC37" i="1"/>
  <c r="N38" i="1" s="1"/>
  <c r="Y37" i="1"/>
  <c r="F38" i="1" s="1"/>
  <c r="U37" i="1"/>
  <c r="W37" i="1" s="1"/>
  <c r="AB37" i="1"/>
  <c r="M38" i="1" s="1"/>
  <c r="X37" i="1"/>
  <c r="E38" i="1" s="1"/>
  <c r="AA37" i="1"/>
  <c r="H38" i="1" s="1"/>
  <c r="K38" i="1" l="1"/>
  <c r="L38" i="1" s="1"/>
  <c r="I38" i="1"/>
  <c r="J38" i="1" s="1"/>
  <c r="Q38" i="1" s="1"/>
  <c r="R38" i="1" s="1"/>
  <c r="AC38" i="1" l="1"/>
  <c r="N39" i="1" s="1"/>
  <c r="U38" i="1"/>
  <c r="AB38" i="1"/>
  <c r="M39" i="1" s="1"/>
  <c r="S38" i="1"/>
  <c r="T38" i="1" s="1"/>
  <c r="Z38" i="1" s="1"/>
  <c r="G39" i="1" s="1"/>
  <c r="X38" i="1" l="1"/>
  <c r="E39" i="1" s="1"/>
  <c r="AE38" i="1"/>
  <c r="P39" i="1" s="1"/>
  <c r="AD38" i="1"/>
  <c r="O39" i="1" s="1"/>
  <c r="V38" i="1"/>
  <c r="W38" i="1" s="1"/>
  <c r="Y38" i="1"/>
  <c r="F39" i="1" s="1"/>
  <c r="AA38" i="1"/>
  <c r="H39" i="1" s="1"/>
  <c r="I39" i="1" l="1"/>
  <c r="J39" i="1" s="1"/>
  <c r="K39" i="1"/>
  <c r="L39" i="1" s="1"/>
  <c r="S39" i="1" l="1"/>
  <c r="T39" i="1" s="1"/>
  <c r="AE39" i="1" s="1"/>
  <c r="P40" i="1" s="1"/>
  <c r="V39" i="1"/>
  <c r="Q39" i="1"/>
  <c r="R39" i="1" s="1"/>
  <c r="AD39" i="1" l="1"/>
  <c r="O40" i="1" s="1"/>
  <c r="AB39" i="1"/>
  <c r="M40" i="1" s="1"/>
  <c r="X39" i="1"/>
  <c r="E40" i="1" s="1"/>
  <c r="AA39" i="1"/>
  <c r="H40" i="1" s="1"/>
  <c r="Z39" i="1"/>
  <c r="G40" i="1" s="1"/>
  <c r="Y39" i="1"/>
  <c r="F40" i="1" s="1"/>
  <c r="U39" i="1"/>
  <c r="W39" i="1" s="1"/>
  <c r="AC39" i="1"/>
  <c r="N40" i="1" s="1"/>
  <c r="I40" i="1" l="1"/>
  <c r="J40" i="1" s="1"/>
  <c r="K40" i="1"/>
  <c r="L40" i="1" s="1"/>
  <c r="S40" i="1" l="1"/>
  <c r="T40" i="1" s="1"/>
  <c r="AE40" i="1" s="1"/>
  <c r="P41" i="1" s="1"/>
  <c r="Q40" i="1"/>
  <c r="R40" i="1" s="1"/>
  <c r="V40" i="1" l="1"/>
  <c r="AD40" i="1"/>
  <c r="O41" i="1" s="1"/>
  <c r="AC40" i="1"/>
  <c r="N41" i="1" s="1"/>
  <c r="Y40" i="1"/>
  <c r="F41" i="1" s="1"/>
  <c r="U40" i="1"/>
  <c r="W40" i="1" s="1"/>
  <c r="AB40" i="1"/>
  <c r="M41" i="1" s="1"/>
  <c r="X40" i="1"/>
  <c r="E41" i="1" s="1"/>
  <c r="AA40" i="1"/>
  <c r="H41" i="1" s="1"/>
  <c r="Z40" i="1"/>
  <c r="G41" i="1" s="1"/>
  <c r="I41" i="1" l="1"/>
  <c r="J41" i="1" s="1"/>
  <c r="K41" i="1"/>
  <c r="L41" i="1" s="1"/>
  <c r="S41" i="1" l="1"/>
  <c r="T41" i="1" s="1"/>
  <c r="AD41" i="1" s="1"/>
  <c r="O42" i="1" s="1"/>
  <c r="AE41" i="1"/>
  <c r="P42" i="1" s="1"/>
  <c r="Q41" i="1"/>
  <c r="R41" i="1" s="1"/>
  <c r="V41" i="1" l="1"/>
  <c r="Z41" i="1"/>
  <c r="G42" i="1" s="1"/>
  <c r="AC41" i="1"/>
  <c r="N42" i="1" s="1"/>
  <c r="Y41" i="1"/>
  <c r="F42" i="1" s="1"/>
  <c r="U41" i="1"/>
  <c r="W41" i="1" s="1"/>
  <c r="AB41" i="1"/>
  <c r="M42" i="1" s="1"/>
  <c r="X41" i="1"/>
  <c r="E42" i="1" s="1"/>
  <c r="AA41" i="1"/>
  <c r="H42" i="1" s="1"/>
  <c r="I42" i="1" l="1"/>
  <c r="J42" i="1" s="1"/>
  <c r="K42" i="1"/>
  <c r="L42" i="1" s="1"/>
  <c r="S42" i="1" l="1"/>
  <c r="T42" i="1" s="1"/>
  <c r="Q42" i="1"/>
  <c r="R42" i="1" s="1"/>
  <c r="AA42" i="1" l="1"/>
  <c r="H43" i="1" s="1"/>
  <c r="Z42" i="1"/>
  <c r="G43" i="1" s="1"/>
  <c r="AC42" i="1"/>
  <c r="N43" i="1" s="1"/>
  <c r="Y42" i="1"/>
  <c r="F43" i="1" s="1"/>
  <c r="U42" i="1"/>
  <c r="AB42" i="1"/>
  <c r="M43" i="1" s="1"/>
  <c r="X42" i="1"/>
  <c r="E43" i="1" s="1"/>
  <c r="AE42" i="1"/>
  <c r="P43" i="1" s="1"/>
  <c r="AD42" i="1"/>
  <c r="O43" i="1" s="1"/>
  <c r="V42" i="1"/>
  <c r="I43" i="1" l="1"/>
  <c r="J43" i="1" s="1"/>
  <c r="K43" i="1"/>
  <c r="L43" i="1" s="1"/>
  <c r="W42" i="1"/>
  <c r="Q43" i="1" l="1"/>
  <c r="R43" i="1" s="1"/>
  <c r="AB43" i="1" s="1"/>
  <c r="M44" i="1" s="1"/>
  <c r="U43" i="1"/>
  <c r="S43" i="1"/>
  <c r="T43" i="1" s="1"/>
  <c r="X43" i="1" s="1"/>
  <c r="E44" i="1" s="1"/>
  <c r="AC43" i="1" l="1"/>
  <c r="N44" i="1" s="1"/>
  <c r="Y43" i="1"/>
  <c r="F44" i="1" s="1"/>
  <c r="AA43" i="1"/>
  <c r="H44" i="1" s="1"/>
  <c r="Z43" i="1"/>
  <c r="G44" i="1" s="1"/>
  <c r="AE43" i="1"/>
  <c r="P44" i="1" s="1"/>
  <c r="AD43" i="1"/>
  <c r="O44" i="1" s="1"/>
  <c r="V43" i="1"/>
  <c r="W43" i="1" s="1"/>
  <c r="K44" i="1" l="1"/>
  <c r="L44" i="1" s="1"/>
  <c r="I44" i="1"/>
  <c r="J44" i="1" s="1"/>
  <c r="Q44" i="1" s="1"/>
  <c r="R44" i="1" s="1"/>
  <c r="AC44" i="1" l="1"/>
  <c r="N45" i="1" s="1"/>
  <c r="U44" i="1"/>
  <c r="AB44" i="1"/>
  <c r="M45" i="1" s="1"/>
  <c r="S44" i="1"/>
  <c r="T44" i="1" s="1"/>
  <c r="AD44" i="1" l="1"/>
  <c r="O45" i="1" s="1"/>
  <c r="V44" i="1"/>
  <c r="W44" i="1" s="1"/>
  <c r="AE44" i="1"/>
  <c r="P45" i="1" s="1"/>
  <c r="Z44" i="1"/>
  <c r="G45" i="1" s="1"/>
  <c r="AA44" i="1"/>
  <c r="H45" i="1" s="1"/>
  <c r="Y44" i="1"/>
  <c r="F45" i="1" s="1"/>
  <c r="X44" i="1"/>
  <c r="E45" i="1" s="1"/>
  <c r="I45" i="1" l="1"/>
  <c r="J45" i="1" s="1"/>
  <c r="K45" i="1"/>
  <c r="L45" i="1" s="1"/>
  <c r="Q45" i="1" l="1"/>
  <c r="R45" i="1" s="1"/>
  <c r="AC45" i="1" s="1"/>
  <c r="N46" i="1" s="1"/>
  <c r="S45" i="1"/>
  <c r="T45" i="1" s="1"/>
  <c r="Y45" i="1" l="1"/>
  <c r="F46" i="1" s="1"/>
  <c r="AB45" i="1"/>
  <c r="M46" i="1" s="1"/>
  <c r="U45" i="1"/>
  <c r="AA45" i="1"/>
  <c r="H46" i="1" s="1"/>
  <c r="AD45" i="1"/>
  <c r="O46" i="1" s="1"/>
  <c r="AE45" i="1"/>
  <c r="P46" i="1" s="1"/>
  <c r="V45" i="1"/>
  <c r="W45" i="1" s="1"/>
  <c r="X45" i="1"/>
  <c r="E46" i="1" s="1"/>
  <c r="Z45" i="1"/>
  <c r="G46" i="1" s="1"/>
  <c r="I46" i="1" l="1"/>
  <c r="J46" i="1" s="1"/>
  <c r="K46" i="1"/>
  <c r="L46" i="1" s="1"/>
  <c r="S46" i="1" s="1"/>
  <c r="T46" i="1" s="1"/>
  <c r="AE46" i="1" l="1"/>
  <c r="P47" i="1" s="1"/>
  <c r="AD46" i="1"/>
  <c r="O47" i="1" s="1"/>
  <c r="V46" i="1"/>
  <c r="Q46" i="1"/>
  <c r="R46" i="1" s="1"/>
  <c r="AC46" i="1" l="1"/>
  <c r="N47" i="1" s="1"/>
  <c r="Y46" i="1"/>
  <c r="F47" i="1" s="1"/>
  <c r="U46" i="1"/>
  <c r="W46" i="1" s="1"/>
  <c r="AA46" i="1"/>
  <c r="H47" i="1" s="1"/>
  <c r="AB46" i="1"/>
  <c r="M47" i="1" s="1"/>
  <c r="Z46" i="1"/>
  <c r="G47" i="1" s="1"/>
  <c r="X46" i="1"/>
  <c r="E47" i="1" s="1"/>
  <c r="I47" i="1" l="1"/>
  <c r="J47" i="1" s="1"/>
  <c r="K47" i="1"/>
  <c r="L47" i="1" s="1"/>
  <c r="S47" i="1" l="1"/>
  <c r="T47" i="1" s="1"/>
  <c r="AD47" i="1" s="1"/>
  <c r="O48" i="1" s="1"/>
  <c r="Q47" i="1"/>
  <c r="R47" i="1" s="1"/>
  <c r="AE47" i="1"/>
  <c r="P48" i="1" s="1"/>
  <c r="V47" i="1" l="1"/>
  <c r="Z47" i="1"/>
  <c r="G48" i="1" s="1"/>
  <c r="AB47" i="1"/>
  <c r="M48" i="1" s="1"/>
  <c r="X47" i="1"/>
  <c r="E48" i="1" s="1"/>
  <c r="Y47" i="1"/>
  <c r="F48" i="1" s="1"/>
  <c r="AA47" i="1"/>
  <c r="H48" i="1" s="1"/>
  <c r="AC47" i="1"/>
  <c r="N48" i="1" s="1"/>
  <c r="U47" i="1"/>
  <c r="W47" i="1" s="1"/>
  <c r="K48" i="1" l="1"/>
  <c r="L48" i="1" s="1"/>
  <c r="I48" i="1"/>
  <c r="J48" i="1" s="1"/>
  <c r="Q48" i="1" s="1"/>
  <c r="R48" i="1" s="1"/>
  <c r="AC48" i="1" l="1"/>
  <c r="N49" i="1" s="1"/>
  <c r="U48" i="1"/>
  <c r="AB48" i="1"/>
  <c r="M49" i="1" s="1"/>
  <c r="S48" i="1"/>
  <c r="T48" i="1" s="1"/>
  <c r="Y48" i="1" s="1"/>
  <c r="F49" i="1" s="1"/>
  <c r="AE48" i="1" l="1"/>
  <c r="P49" i="1" s="1"/>
  <c r="AD48" i="1"/>
  <c r="O49" i="1" s="1"/>
  <c r="V48" i="1"/>
  <c r="W48" i="1" s="1"/>
  <c r="Z48" i="1"/>
  <c r="G49" i="1" s="1"/>
  <c r="X48" i="1"/>
  <c r="E49" i="1" s="1"/>
  <c r="AA48" i="1"/>
  <c r="H49" i="1" s="1"/>
  <c r="I49" i="1" l="1"/>
  <c r="J49" i="1" s="1"/>
  <c r="K49" i="1"/>
  <c r="L49" i="1" s="1"/>
  <c r="Q49" i="1" l="1"/>
  <c r="R49" i="1" s="1"/>
  <c r="S49" i="1"/>
  <c r="T49" i="1" s="1"/>
  <c r="X49" i="1" s="1"/>
  <c r="E50" i="1" s="1"/>
  <c r="AB49" i="1"/>
  <c r="M50" i="1" s="1"/>
  <c r="Z49" i="1"/>
  <c r="G50" i="1" s="1"/>
  <c r="AC49" i="1"/>
  <c r="N50" i="1" s="1"/>
  <c r="U49" i="1"/>
  <c r="Y49" i="1" l="1"/>
  <c r="F50" i="1" s="1"/>
  <c r="AA49" i="1"/>
  <c r="H50" i="1" s="1"/>
  <c r="K50" i="1" s="1"/>
  <c r="L50" i="1" s="1"/>
  <c r="I50" i="1"/>
  <c r="J50" i="1" s="1"/>
  <c r="AD49" i="1"/>
  <c r="O50" i="1" s="1"/>
  <c r="V49" i="1"/>
  <c r="W49" i="1" s="1"/>
  <c r="AE49" i="1"/>
  <c r="P50" i="1" s="1"/>
  <c r="Q50" i="1" l="1"/>
  <c r="R50" i="1" s="1"/>
  <c r="AC50" i="1" s="1"/>
  <c r="N51" i="1" s="1"/>
  <c r="U50" i="1"/>
  <c r="AB50" i="1"/>
  <c r="M51" i="1" s="1"/>
  <c r="S50" i="1"/>
  <c r="T50" i="1" s="1"/>
  <c r="AA50" i="1" s="1"/>
  <c r="H51" i="1" s="1"/>
  <c r="AE50" i="1" l="1"/>
  <c r="P51" i="1" s="1"/>
  <c r="AD50" i="1"/>
  <c r="O51" i="1" s="1"/>
  <c r="V50" i="1"/>
  <c r="W50" i="1" s="1"/>
  <c r="Z50" i="1"/>
  <c r="G51" i="1" s="1"/>
  <c r="Y50" i="1"/>
  <c r="F51" i="1" s="1"/>
  <c r="X50" i="1"/>
  <c r="E51" i="1" s="1"/>
  <c r="I51" i="1" l="1"/>
  <c r="J51" i="1" s="1"/>
  <c r="K51" i="1"/>
  <c r="L51" i="1" s="1"/>
  <c r="S51" i="1" l="1"/>
  <c r="T51" i="1" s="1"/>
  <c r="AD51" i="1"/>
  <c r="O52" i="1" s="1"/>
  <c r="V51" i="1"/>
  <c r="AE51" i="1"/>
  <c r="P52" i="1" s="1"/>
  <c r="Q51" i="1"/>
  <c r="R51" i="1" s="1"/>
  <c r="Z51" i="1" l="1"/>
  <c r="G52" i="1" s="1"/>
  <c r="AB51" i="1"/>
  <c r="M52" i="1" s="1"/>
  <c r="X51" i="1"/>
  <c r="E52" i="1" s="1"/>
  <c r="AC51" i="1"/>
  <c r="N52" i="1" s="1"/>
  <c r="U51" i="1"/>
  <c r="W51" i="1" s="1"/>
  <c r="AA51" i="1"/>
  <c r="H52" i="1" s="1"/>
  <c r="Y51" i="1"/>
  <c r="F52" i="1" s="1"/>
  <c r="I52" i="1" l="1"/>
  <c r="J52" i="1" s="1"/>
  <c r="K52" i="1"/>
  <c r="L52" i="1" s="1"/>
  <c r="S52" i="1" l="1"/>
  <c r="T52" i="1" s="1"/>
  <c r="AE52" i="1" s="1"/>
  <c r="P53" i="1" s="1"/>
  <c r="Q52" i="1"/>
  <c r="R52" i="1" s="1"/>
  <c r="V52" i="1"/>
  <c r="AD52" i="1" l="1"/>
  <c r="O53" i="1" s="1"/>
  <c r="AA52" i="1"/>
  <c r="H53" i="1" s="1"/>
  <c r="AC52" i="1"/>
  <c r="N53" i="1" s="1"/>
  <c r="Y52" i="1"/>
  <c r="F53" i="1" s="1"/>
  <c r="U52" i="1"/>
  <c r="W52" i="1" s="1"/>
  <c r="Z52" i="1"/>
  <c r="G53" i="1" s="1"/>
  <c r="X52" i="1"/>
  <c r="E53" i="1" s="1"/>
  <c r="AB52" i="1"/>
  <c r="M53" i="1" s="1"/>
  <c r="K53" i="1" l="1"/>
  <c r="L53" i="1" s="1"/>
  <c r="I53" i="1"/>
  <c r="J53" i="1" s="1"/>
  <c r="S53" i="1" s="1"/>
  <c r="T53" i="1" s="1"/>
  <c r="AE53" i="1" l="1"/>
  <c r="P54" i="1" s="1"/>
  <c r="AD53" i="1"/>
  <c r="O54" i="1" s="1"/>
  <c r="V53" i="1"/>
  <c r="Q53" i="1"/>
  <c r="R53" i="1" s="1"/>
  <c r="AB53" i="1" l="1"/>
  <c r="M54" i="1" s="1"/>
  <c r="X53" i="1"/>
  <c r="E54" i="1" s="1"/>
  <c r="AA53" i="1"/>
  <c r="H54" i="1" s="1"/>
  <c r="Z53" i="1"/>
  <c r="G54" i="1" s="1"/>
  <c r="Y53" i="1"/>
  <c r="F54" i="1" s="1"/>
  <c r="U53" i="1"/>
  <c r="W53" i="1" s="1"/>
  <c r="AC53" i="1"/>
  <c r="N54" i="1" s="1"/>
  <c r="K54" i="1" l="1"/>
  <c r="L54" i="1" s="1"/>
  <c r="I54" i="1"/>
  <c r="J54" i="1" s="1"/>
  <c r="S54" i="1" s="1"/>
  <c r="T54" i="1" s="1"/>
  <c r="AE54" i="1" l="1"/>
  <c r="P55" i="1" s="1"/>
  <c r="AD54" i="1"/>
  <c r="O55" i="1" s="1"/>
  <c r="V54" i="1"/>
  <c r="Q54" i="1"/>
  <c r="R54" i="1" s="1"/>
  <c r="AC54" i="1" l="1"/>
  <c r="N55" i="1" s="1"/>
  <c r="Y54" i="1"/>
  <c r="F55" i="1" s="1"/>
  <c r="U54" i="1"/>
  <c r="W54" i="1" s="1"/>
  <c r="AB54" i="1"/>
  <c r="M55" i="1" s="1"/>
  <c r="X54" i="1"/>
  <c r="E55" i="1" s="1"/>
  <c r="AA54" i="1"/>
  <c r="H55" i="1" s="1"/>
  <c r="Z54" i="1"/>
  <c r="G55" i="1" s="1"/>
  <c r="I55" i="1" l="1"/>
  <c r="J55" i="1" s="1"/>
  <c r="K55" i="1"/>
  <c r="L55" i="1" s="1"/>
  <c r="Q55" i="1" s="1"/>
  <c r="R55" i="1" s="1"/>
  <c r="AC55" i="1" l="1"/>
  <c r="N56" i="1" s="1"/>
  <c r="U55" i="1"/>
  <c r="AB55" i="1"/>
  <c r="M56" i="1" s="1"/>
  <c r="S55" i="1"/>
  <c r="T55" i="1" s="1"/>
  <c r="AA55" i="1" s="1"/>
  <c r="H56" i="1" s="1"/>
  <c r="AD55" i="1" l="1"/>
  <c r="O56" i="1" s="1"/>
  <c r="V55" i="1"/>
  <c r="W55" i="1" s="1"/>
  <c r="AE55" i="1"/>
  <c r="P56" i="1" s="1"/>
  <c r="Y55" i="1"/>
  <c r="F56" i="1" s="1"/>
  <c r="X55" i="1"/>
  <c r="E56" i="1" s="1"/>
  <c r="Z55" i="1"/>
  <c r="G56" i="1" s="1"/>
  <c r="K56" i="1" l="1"/>
  <c r="L56" i="1" s="1"/>
  <c r="I56" i="1"/>
  <c r="J56" i="1" s="1"/>
  <c r="Q56" i="1" s="1"/>
  <c r="R56" i="1" s="1"/>
  <c r="AC56" i="1" l="1"/>
  <c r="N57" i="1" s="1"/>
  <c r="U56" i="1"/>
  <c r="AB56" i="1"/>
  <c r="M57" i="1" s="1"/>
  <c r="S56" i="1"/>
  <c r="T56" i="1" s="1"/>
  <c r="AE56" i="1" l="1"/>
  <c r="P57" i="1" s="1"/>
  <c r="AD56" i="1"/>
  <c r="O57" i="1" s="1"/>
  <c r="V56" i="1"/>
  <c r="W56" i="1" s="1"/>
  <c r="X56" i="1"/>
  <c r="E57" i="1" s="1"/>
  <c r="Z56" i="1"/>
  <c r="G57" i="1" s="1"/>
  <c r="Y56" i="1"/>
  <c r="F57" i="1" s="1"/>
  <c r="AA56" i="1"/>
  <c r="H57" i="1" s="1"/>
  <c r="K57" i="1" l="1"/>
  <c r="L57" i="1" s="1"/>
  <c r="I57" i="1"/>
  <c r="J57" i="1" s="1"/>
  <c r="S57" i="1" l="1"/>
  <c r="T57" i="1" s="1"/>
  <c r="AE57" i="1" s="1"/>
  <c r="P58" i="1" s="1"/>
  <c r="AD57" i="1"/>
  <c r="O58" i="1" s="1"/>
  <c r="V57" i="1"/>
  <c r="Q57" i="1"/>
  <c r="R57" i="1" s="1"/>
  <c r="AB57" i="1" l="1"/>
  <c r="M58" i="1" s="1"/>
  <c r="X57" i="1"/>
  <c r="E58" i="1" s="1"/>
  <c r="AA57" i="1"/>
  <c r="H58" i="1" s="1"/>
  <c r="Z57" i="1"/>
  <c r="G58" i="1" s="1"/>
  <c r="AC57" i="1"/>
  <c r="N58" i="1" s="1"/>
  <c r="Y57" i="1"/>
  <c r="F58" i="1" s="1"/>
  <c r="U57" i="1"/>
  <c r="W57" i="1" s="1"/>
  <c r="K58" i="1" l="1"/>
  <c r="L58" i="1" s="1"/>
  <c r="I58" i="1"/>
  <c r="J58" i="1" s="1"/>
  <c r="S58" i="1" l="1"/>
  <c r="T58" i="1" s="1"/>
  <c r="Q58" i="1"/>
  <c r="R58" i="1" s="1"/>
  <c r="AE58" i="1"/>
  <c r="P59" i="1" s="1"/>
  <c r="AD58" i="1"/>
  <c r="O59" i="1" s="1"/>
  <c r="V58" i="1"/>
  <c r="AC58" i="1" l="1"/>
  <c r="N59" i="1" s="1"/>
  <c r="Y58" i="1"/>
  <c r="F59" i="1" s="1"/>
  <c r="U58" i="1"/>
  <c r="W58" i="1" s="1"/>
  <c r="AB58" i="1"/>
  <c r="M59" i="1" s="1"/>
  <c r="X58" i="1"/>
  <c r="E59" i="1" s="1"/>
  <c r="AA58" i="1"/>
  <c r="H59" i="1" s="1"/>
  <c r="Z58" i="1"/>
  <c r="G59" i="1" s="1"/>
  <c r="K59" i="1" l="1"/>
  <c r="L59" i="1" s="1"/>
  <c r="I59" i="1"/>
  <c r="J59" i="1" s="1"/>
  <c r="S59" i="1" s="1"/>
  <c r="T59" i="1" s="1"/>
  <c r="Q59" i="1" l="1"/>
  <c r="R59" i="1" s="1"/>
  <c r="AD59" i="1"/>
  <c r="O60" i="1" s="1"/>
  <c r="V59" i="1"/>
  <c r="AE59" i="1"/>
  <c r="P60" i="1" s="1"/>
  <c r="Z59" i="1" l="1"/>
  <c r="G60" i="1" s="1"/>
  <c r="AC59" i="1"/>
  <c r="N60" i="1" s="1"/>
  <c r="Y59" i="1"/>
  <c r="F60" i="1" s="1"/>
  <c r="U59" i="1"/>
  <c r="W59" i="1" s="1"/>
  <c r="AB59" i="1"/>
  <c r="M60" i="1" s="1"/>
  <c r="X59" i="1"/>
  <c r="E60" i="1" s="1"/>
  <c r="AA59" i="1"/>
  <c r="H60" i="1" s="1"/>
  <c r="K60" i="1" l="1"/>
  <c r="L60" i="1" s="1"/>
  <c r="I60" i="1"/>
  <c r="J60" i="1" s="1"/>
  <c r="S60" i="1" l="1"/>
  <c r="T60" i="1" s="1"/>
  <c r="AE60" i="1" s="1"/>
  <c r="P61" i="1" s="1"/>
  <c r="Q60" i="1"/>
  <c r="R60" i="1" s="1"/>
  <c r="V60" i="1" l="1"/>
  <c r="AD60" i="1"/>
  <c r="O61" i="1" s="1"/>
  <c r="AA60" i="1"/>
  <c r="H61" i="1" s="1"/>
  <c r="Z60" i="1"/>
  <c r="G61" i="1" s="1"/>
  <c r="AC60" i="1"/>
  <c r="N61" i="1" s="1"/>
  <c r="Y60" i="1"/>
  <c r="F61" i="1" s="1"/>
  <c r="U60" i="1"/>
  <c r="W60" i="1" s="1"/>
  <c r="AB60" i="1"/>
  <c r="M61" i="1" s="1"/>
  <c r="X60" i="1"/>
  <c r="E61" i="1" s="1"/>
  <c r="K61" i="1" l="1"/>
  <c r="L61" i="1" s="1"/>
  <c r="I61" i="1"/>
  <c r="J61" i="1" s="1"/>
  <c r="Q61" i="1" l="1"/>
  <c r="R61" i="1" s="1"/>
  <c r="AB61" i="1" s="1"/>
  <c r="M62" i="1" s="1"/>
  <c r="S61" i="1"/>
  <c r="T61" i="1" s="1"/>
  <c r="AC61" i="1" l="1"/>
  <c r="N62" i="1" s="1"/>
  <c r="U61" i="1"/>
  <c r="AE61" i="1"/>
  <c r="P62" i="1" s="1"/>
  <c r="AD61" i="1"/>
  <c r="O62" i="1" s="1"/>
  <c r="V61" i="1"/>
  <c r="AA61" i="1"/>
  <c r="H62" i="1" s="1"/>
  <c r="Z61" i="1"/>
  <c r="G62" i="1" s="1"/>
  <c r="Y61" i="1"/>
  <c r="F62" i="1" s="1"/>
  <c r="X61" i="1"/>
  <c r="E62" i="1" s="1"/>
  <c r="W61" i="1" l="1"/>
  <c r="I62" i="1"/>
  <c r="J62" i="1" s="1"/>
  <c r="K62" i="1"/>
  <c r="L62" i="1" s="1"/>
  <c r="S62" i="1" s="1"/>
  <c r="T62" i="1" s="1"/>
  <c r="AE62" i="1" l="1"/>
  <c r="P63" i="1" s="1"/>
  <c r="V62" i="1"/>
  <c r="AD62" i="1"/>
  <c r="O63" i="1" s="1"/>
  <c r="Q62" i="1"/>
  <c r="R62" i="1" s="1"/>
  <c r="AC62" i="1" l="1"/>
  <c r="N63" i="1" s="1"/>
  <c r="Y62" i="1"/>
  <c r="F63" i="1" s="1"/>
  <c r="U62" i="1"/>
  <c r="W62" i="1" s="1"/>
  <c r="AB62" i="1"/>
  <c r="M63" i="1" s="1"/>
  <c r="X62" i="1"/>
  <c r="E63" i="1" s="1"/>
  <c r="AA62" i="1"/>
  <c r="H63" i="1" s="1"/>
  <c r="Z62" i="1"/>
  <c r="G63" i="1" s="1"/>
  <c r="I63" i="1" l="1"/>
  <c r="J63" i="1" s="1"/>
  <c r="K63" i="1"/>
  <c r="L63" i="1" s="1"/>
  <c r="S63" i="1" l="1"/>
  <c r="T63" i="1" s="1"/>
  <c r="AD63" i="1" s="1"/>
  <c r="O64" i="1" s="1"/>
  <c r="Q63" i="1"/>
  <c r="R63" i="1" s="1"/>
  <c r="AE63" i="1" l="1"/>
  <c r="P64" i="1" s="1"/>
  <c r="V63" i="1"/>
  <c r="Z63" i="1"/>
  <c r="G64" i="1" s="1"/>
  <c r="AC63" i="1"/>
  <c r="N64" i="1" s="1"/>
  <c r="Y63" i="1"/>
  <c r="F64" i="1" s="1"/>
  <c r="U63" i="1"/>
  <c r="W63" i="1" s="1"/>
  <c r="AB63" i="1"/>
  <c r="M64" i="1" s="1"/>
  <c r="X63" i="1"/>
  <c r="E64" i="1" s="1"/>
  <c r="AA63" i="1"/>
  <c r="H64" i="1" s="1"/>
  <c r="I64" i="1" l="1"/>
  <c r="J64" i="1" s="1"/>
  <c r="K64" i="1"/>
  <c r="L64" i="1" s="1"/>
  <c r="S64" i="1" l="1"/>
  <c r="T64" i="1" s="1"/>
  <c r="AE64" i="1" s="1"/>
  <c r="P65" i="1" s="1"/>
  <c r="Q64" i="1"/>
  <c r="R64" i="1" s="1"/>
  <c r="V64" i="1" l="1"/>
  <c r="AD64" i="1"/>
  <c r="O65" i="1" s="1"/>
  <c r="AA64" i="1"/>
  <c r="H65" i="1" s="1"/>
  <c r="Z64" i="1"/>
  <c r="G65" i="1" s="1"/>
  <c r="AC64" i="1"/>
  <c r="N65" i="1" s="1"/>
  <c r="Y64" i="1"/>
  <c r="F65" i="1" s="1"/>
  <c r="U64" i="1"/>
  <c r="W64" i="1" s="1"/>
  <c r="AB64" i="1"/>
  <c r="M65" i="1" s="1"/>
  <c r="X64" i="1"/>
  <c r="E65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C65" i="1"/>
  <c r="N66" i="1" s="1"/>
  <c r="Y65" i="1"/>
  <c r="F66" i="1" s="1"/>
  <c r="U65" i="1"/>
  <c r="W65" i="1" s="1"/>
  <c r="Z65" i="1"/>
  <c r="G66" i="1" s="1"/>
  <c r="X65" i="1"/>
  <c r="E66" i="1" s="1"/>
  <c r="AB65" i="1"/>
  <c r="M66" i="1" s="1"/>
  <c r="AA65" i="1"/>
  <c r="H66" i="1" s="1"/>
  <c r="I66" i="1" l="1"/>
  <c r="J66" i="1" s="1"/>
  <c r="K66" i="1"/>
  <c r="L66" i="1" s="1"/>
  <c r="Q66" i="1" l="1"/>
  <c r="R66" i="1" s="1"/>
  <c r="S66" i="1"/>
  <c r="T66" i="1" s="1"/>
  <c r="Z66" i="1" s="1"/>
  <c r="G67" i="1" s="1"/>
  <c r="AC66" i="1"/>
  <c r="N67" i="1" s="1"/>
  <c r="X66" i="1"/>
  <c r="E67" i="1" s="1"/>
  <c r="AB66" i="1"/>
  <c r="M67" i="1" s="1"/>
  <c r="U66" i="1"/>
  <c r="AD66" i="1"/>
  <c r="O67" i="1" s="1"/>
  <c r="V66" i="1"/>
  <c r="W66" i="1" l="1"/>
  <c r="AE66" i="1"/>
  <c r="P67" i="1" s="1"/>
  <c r="AA66" i="1"/>
  <c r="H67" i="1" s="1"/>
  <c r="K67" i="1" s="1"/>
  <c r="L67" i="1" s="1"/>
  <c r="Q67" i="1" s="1"/>
  <c r="R67" i="1" s="1"/>
  <c r="Y66" i="1"/>
  <c r="F67" i="1" s="1"/>
  <c r="I67" i="1" s="1"/>
  <c r="J67" i="1" s="1"/>
  <c r="S67" i="1" l="1"/>
  <c r="T67" i="1" s="1"/>
  <c r="AA67" i="1" s="1"/>
  <c r="H68" i="1" s="1"/>
  <c r="AC67" i="1"/>
  <c r="N68" i="1" s="1"/>
  <c r="AB67" i="1"/>
  <c r="M68" i="1" s="1"/>
  <c r="U67" i="1"/>
  <c r="AE67" i="1"/>
  <c r="P68" i="1" s="1"/>
  <c r="AD67" i="1"/>
  <c r="O68" i="1" s="1"/>
  <c r="X67" i="1" l="1"/>
  <c r="E68" i="1" s="1"/>
  <c r="V67" i="1"/>
  <c r="W67" i="1" s="1"/>
  <c r="Z67" i="1"/>
  <c r="G68" i="1" s="1"/>
  <c r="K68" i="1" s="1"/>
  <c r="L68" i="1" s="1"/>
  <c r="Y67" i="1"/>
  <c r="F68" i="1" s="1"/>
  <c r="I68" i="1" s="1"/>
  <c r="J68" i="1" s="1"/>
  <c r="Q68" i="1" s="1"/>
  <c r="R68" i="1" s="1"/>
  <c r="S68" i="1" l="1"/>
  <c r="T68" i="1" s="1"/>
  <c r="AD68" i="1" s="1"/>
  <c r="O69" i="1" s="1"/>
  <c r="AB68" i="1"/>
  <c r="M69" i="1" s="1"/>
  <c r="Z68" i="1"/>
  <c r="G69" i="1" s="1"/>
  <c r="AC68" i="1"/>
  <c r="N69" i="1" s="1"/>
  <c r="U68" i="1"/>
  <c r="Y68" i="1"/>
  <c r="F69" i="1" s="1"/>
  <c r="AE68" i="1" l="1"/>
  <c r="P69" i="1" s="1"/>
  <c r="V68" i="1"/>
  <c r="W68" i="1" s="1"/>
  <c r="AA68" i="1"/>
  <c r="H69" i="1" s="1"/>
  <c r="K69" i="1" s="1"/>
  <c r="L69" i="1" s="1"/>
  <c r="X68" i="1"/>
  <c r="E69" i="1" s="1"/>
  <c r="I69" i="1" s="1"/>
  <c r="J69" i="1" s="1"/>
  <c r="Q69" i="1" l="1"/>
  <c r="R69" i="1" s="1"/>
  <c r="AC69" i="1" s="1"/>
  <c r="N70" i="1" s="1"/>
  <c r="S69" i="1"/>
  <c r="T69" i="1" s="1"/>
  <c r="U69" i="1" l="1"/>
  <c r="AB69" i="1"/>
  <c r="M70" i="1" s="1"/>
  <c r="AE69" i="1"/>
  <c r="P70" i="1" s="1"/>
  <c r="V69" i="1"/>
  <c r="W69" i="1" s="1"/>
  <c r="AD69" i="1"/>
  <c r="O70" i="1" s="1"/>
  <c r="Z69" i="1"/>
  <c r="G70" i="1" s="1"/>
  <c r="AA69" i="1"/>
  <c r="H70" i="1" s="1"/>
  <c r="Y69" i="1"/>
  <c r="F70" i="1" s="1"/>
  <c r="X69" i="1"/>
  <c r="E70" i="1" s="1"/>
  <c r="I70" i="1" l="1"/>
  <c r="J70" i="1" s="1"/>
  <c r="K70" i="1"/>
  <c r="L70" i="1" s="1"/>
  <c r="Q70" i="1" l="1"/>
  <c r="R70" i="1" s="1"/>
  <c r="AC70" i="1" s="1"/>
  <c r="N71" i="1" s="1"/>
  <c r="S70" i="1"/>
  <c r="T70" i="1" s="1"/>
  <c r="X70" i="1" s="1"/>
  <c r="E71" i="1" s="1"/>
  <c r="AB70" i="1" l="1"/>
  <c r="M71" i="1" s="1"/>
  <c r="U70" i="1"/>
  <c r="Y70" i="1"/>
  <c r="F71" i="1" s="1"/>
  <c r="AD70" i="1"/>
  <c r="O71" i="1" s="1"/>
  <c r="V70" i="1"/>
  <c r="AE70" i="1"/>
  <c r="P71" i="1" s="1"/>
  <c r="AA70" i="1"/>
  <c r="H71" i="1" s="1"/>
  <c r="Z70" i="1"/>
  <c r="G71" i="1" s="1"/>
  <c r="W70" i="1" l="1"/>
  <c r="K71" i="1"/>
  <c r="L71" i="1" s="1"/>
  <c r="I71" i="1"/>
  <c r="J71" i="1" s="1"/>
  <c r="Q71" i="1" l="1"/>
  <c r="R71" i="1" s="1"/>
  <c r="AC71" i="1" s="1"/>
  <c r="N72" i="1" s="1"/>
  <c r="S71" i="1"/>
  <c r="T71" i="1" s="1"/>
  <c r="AB71" i="1" l="1"/>
  <c r="M72" i="1" s="1"/>
  <c r="U71" i="1"/>
  <c r="AE71" i="1"/>
  <c r="P72" i="1" s="1"/>
  <c r="AD71" i="1"/>
  <c r="O72" i="1" s="1"/>
  <c r="V71" i="1"/>
  <c r="Y71" i="1"/>
  <c r="F72" i="1" s="1"/>
  <c r="X71" i="1"/>
  <c r="E72" i="1" s="1"/>
  <c r="Z71" i="1"/>
  <c r="G72" i="1" s="1"/>
  <c r="AA71" i="1"/>
  <c r="H72" i="1" s="1"/>
  <c r="W71" i="1" l="1"/>
  <c r="I72" i="1"/>
  <c r="J72" i="1" s="1"/>
  <c r="K72" i="1"/>
  <c r="L72" i="1" s="1"/>
  <c r="Q72" i="1" l="1"/>
  <c r="R72" i="1" s="1"/>
  <c r="S72" i="1"/>
  <c r="T72" i="1" s="1"/>
  <c r="AE72" i="1" l="1"/>
  <c r="P73" i="1" s="1"/>
  <c r="AD72" i="1"/>
  <c r="O73" i="1" s="1"/>
  <c r="V72" i="1"/>
  <c r="AB72" i="1"/>
  <c r="M73" i="1" s="1"/>
  <c r="X72" i="1"/>
  <c r="E73" i="1" s="1"/>
  <c r="AA72" i="1"/>
  <c r="H73" i="1" s="1"/>
  <c r="Z72" i="1"/>
  <c r="G73" i="1" s="1"/>
  <c r="U72" i="1"/>
  <c r="W72" i="1" s="1"/>
  <c r="AC72" i="1"/>
  <c r="N73" i="1" s="1"/>
  <c r="Y72" i="1"/>
  <c r="F73" i="1" s="1"/>
  <c r="K73" i="1" l="1"/>
  <c r="L73" i="1" s="1"/>
  <c r="I73" i="1"/>
  <c r="J73" i="1" s="1"/>
  <c r="Q73" i="1" s="1"/>
  <c r="R73" i="1" s="1"/>
  <c r="S73" i="1" l="1"/>
  <c r="T73" i="1" s="1"/>
  <c r="Y73" i="1" s="1"/>
  <c r="F74" i="1" s="1"/>
  <c r="AC73" i="1"/>
  <c r="N74" i="1" s="1"/>
  <c r="U73" i="1"/>
  <c r="AB73" i="1"/>
  <c r="M74" i="1" s="1"/>
  <c r="X73" i="1"/>
  <c r="E74" i="1" s="1"/>
  <c r="AA73" i="1"/>
  <c r="H74" i="1" s="1"/>
  <c r="Z73" i="1"/>
  <c r="G74" i="1" s="1"/>
  <c r="AE73" i="1"/>
  <c r="P74" i="1" s="1"/>
  <c r="V73" i="1"/>
  <c r="AD73" i="1"/>
  <c r="O74" i="1" s="1"/>
  <c r="W73" i="1" l="1"/>
  <c r="K74" i="1"/>
  <c r="L74" i="1" s="1"/>
  <c r="I74" i="1"/>
  <c r="J74" i="1" s="1"/>
  <c r="Q74" i="1" s="1"/>
  <c r="R74" i="1" s="1"/>
  <c r="AC74" i="1" l="1"/>
  <c r="N75" i="1" s="1"/>
  <c r="U74" i="1"/>
  <c r="AB74" i="1"/>
  <c r="M75" i="1" s="1"/>
  <c r="S74" i="1"/>
  <c r="T74" i="1" s="1"/>
  <c r="AD74" i="1" l="1"/>
  <c r="O75" i="1" s="1"/>
  <c r="V74" i="1"/>
  <c r="W74" i="1" s="1"/>
  <c r="AE74" i="1"/>
  <c r="P75" i="1" s="1"/>
  <c r="AA74" i="1"/>
  <c r="H75" i="1" s="1"/>
  <c r="Y74" i="1"/>
  <c r="F75" i="1" s="1"/>
  <c r="X74" i="1"/>
  <c r="E75" i="1" s="1"/>
  <c r="Z74" i="1"/>
  <c r="G75" i="1" s="1"/>
  <c r="I75" i="1" l="1"/>
  <c r="J75" i="1" s="1"/>
  <c r="K75" i="1"/>
  <c r="L75" i="1" s="1"/>
  <c r="S75" i="1" s="1"/>
  <c r="T75" i="1" s="1"/>
  <c r="Q75" i="1" l="1"/>
  <c r="R75" i="1" s="1"/>
  <c r="AA75" i="1" s="1"/>
  <c r="H76" i="1" s="1"/>
  <c r="Y75" i="1"/>
  <c r="F76" i="1" s="1"/>
  <c r="U75" i="1"/>
  <c r="AB75" i="1"/>
  <c r="M76" i="1" s="1"/>
  <c r="X75" i="1"/>
  <c r="E76" i="1" s="1"/>
  <c r="AE75" i="1"/>
  <c r="P76" i="1" s="1"/>
  <c r="AD75" i="1"/>
  <c r="O76" i="1" s="1"/>
  <c r="V75" i="1"/>
  <c r="AC75" i="1" l="1"/>
  <c r="N76" i="1" s="1"/>
  <c r="Z75" i="1"/>
  <c r="G76" i="1" s="1"/>
  <c r="K76" i="1" s="1"/>
  <c r="L76" i="1" s="1"/>
  <c r="I76" i="1"/>
  <c r="J76" i="1" s="1"/>
  <c r="W75" i="1"/>
  <c r="S76" i="1" l="1"/>
  <c r="T76" i="1" s="1"/>
  <c r="Q76" i="1"/>
  <c r="R76" i="1" s="1"/>
  <c r="AB76" i="1" s="1"/>
  <c r="M77" i="1" s="1"/>
  <c r="X76" i="1"/>
  <c r="E77" i="1" s="1"/>
  <c r="AA76" i="1"/>
  <c r="H77" i="1" s="1"/>
  <c r="AC76" i="1"/>
  <c r="N77" i="1" s="1"/>
  <c r="AE76" i="1"/>
  <c r="P77" i="1" s="1"/>
  <c r="AD76" i="1"/>
  <c r="O77" i="1" s="1"/>
  <c r="V76" i="1"/>
  <c r="U76" i="1" l="1"/>
  <c r="Y76" i="1"/>
  <c r="F77" i="1" s="1"/>
  <c r="Z76" i="1"/>
  <c r="G77" i="1" s="1"/>
  <c r="K77" i="1" s="1"/>
  <c r="L77" i="1" s="1"/>
  <c r="I77" i="1"/>
  <c r="J77" i="1" s="1"/>
  <c r="W76" i="1"/>
  <c r="S77" i="1" l="1"/>
  <c r="T77" i="1" s="1"/>
  <c r="AE77" i="1"/>
  <c r="P78" i="1" s="1"/>
  <c r="AD77" i="1"/>
  <c r="O78" i="1" s="1"/>
  <c r="V77" i="1"/>
  <c r="Q77" i="1"/>
  <c r="R77" i="1" s="1"/>
  <c r="AA77" i="1" l="1"/>
  <c r="H78" i="1" s="1"/>
  <c r="AC77" i="1"/>
  <c r="N78" i="1" s="1"/>
  <c r="Y77" i="1"/>
  <c r="F78" i="1" s="1"/>
  <c r="U77" i="1"/>
  <c r="W77" i="1" s="1"/>
  <c r="Z77" i="1"/>
  <c r="G78" i="1" s="1"/>
  <c r="X77" i="1"/>
  <c r="E78" i="1" s="1"/>
  <c r="AB77" i="1"/>
  <c r="M78" i="1" s="1"/>
  <c r="I78" i="1" l="1"/>
  <c r="J78" i="1" s="1"/>
  <c r="K78" i="1"/>
  <c r="L78" i="1" s="1"/>
  <c r="Q78" i="1" l="1"/>
  <c r="R78" i="1" s="1"/>
  <c r="AB78" i="1" s="1"/>
  <c r="M79" i="1" s="1"/>
  <c r="S78" i="1"/>
  <c r="T78" i="1" s="1"/>
  <c r="X78" i="1" s="1"/>
  <c r="E79" i="1" s="1"/>
  <c r="U78" i="1" l="1"/>
  <c r="AC78" i="1"/>
  <c r="N79" i="1" s="1"/>
  <c r="Z78" i="1"/>
  <c r="G79" i="1" s="1"/>
  <c r="AA78" i="1"/>
  <c r="H79" i="1" s="1"/>
  <c r="AD78" i="1"/>
  <c r="O79" i="1" s="1"/>
  <c r="V78" i="1"/>
  <c r="W78" i="1" s="1"/>
  <c r="AE78" i="1"/>
  <c r="P79" i="1" s="1"/>
  <c r="Y78" i="1"/>
  <c r="F79" i="1" s="1"/>
  <c r="K79" i="1" l="1"/>
  <c r="L79" i="1" s="1"/>
  <c r="I79" i="1"/>
  <c r="J79" i="1" s="1"/>
  <c r="Q79" i="1" l="1"/>
  <c r="R79" i="1" s="1"/>
  <c r="AC79" i="1" s="1"/>
  <c r="N80" i="1" s="1"/>
  <c r="S79" i="1"/>
  <c r="T79" i="1" s="1"/>
  <c r="Y79" i="1" s="1"/>
  <c r="F80" i="1" s="1"/>
  <c r="U79" i="1" l="1"/>
  <c r="AB79" i="1"/>
  <c r="M80" i="1" s="1"/>
  <c r="AA79" i="1"/>
  <c r="H80" i="1" s="1"/>
  <c r="AE79" i="1"/>
  <c r="P80" i="1" s="1"/>
  <c r="AD79" i="1"/>
  <c r="O80" i="1" s="1"/>
  <c r="V79" i="1"/>
  <c r="W79" i="1" s="1"/>
  <c r="X79" i="1"/>
  <c r="E80" i="1" s="1"/>
  <c r="Z79" i="1"/>
  <c r="G80" i="1" s="1"/>
  <c r="I80" i="1" l="1"/>
  <c r="J80" i="1" s="1"/>
  <c r="K80" i="1"/>
  <c r="L80" i="1" s="1"/>
  <c r="Q80" i="1" l="1"/>
  <c r="R80" i="1" s="1"/>
  <c r="S80" i="1"/>
  <c r="T80" i="1" s="1"/>
  <c r="AE80" i="1" s="1"/>
  <c r="P81" i="1" s="1"/>
  <c r="AD80" i="1"/>
  <c r="O81" i="1" s="1"/>
  <c r="V80" i="1"/>
  <c r="AC80" i="1"/>
  <c r="N81" i="1" s="1"/>
  <c r="Y80" i="1"/>
  <c r="F81" i="1" s="1"/>
  <c r="U80" i="1"/>
  <c r="AB80" i="1"/>
  <c r="M81" i="1" s="1"/>
  <c r="X80" i="1"/>
  <c r="E81" i="1" s="1"/>
  <c r="AA80" i="1"/>
  <c r="H81" i="1" s="1"/>
  <c r="Z80" i="1" l="1"/>
  <c r="G81" i="1" s="1"/>
  <c r="W80" i="1"/>
  <c r="K81" i="1"/>
  <c r="L81" i="1" s="1"/>
  <c r="I81" i="1"/>
  <c r="J81" i="1" s="1"/>
  <c r="Q81" i="1" s="1"/>
  <c r="R81" i="1" s="1"/>
  <c r="AC81" i="1" l="1"/>
  <c r="N82" i="1" s="1"/>
  <c r="U81" i="1"/>
  <c r="AB81" i="1"/>
  <c r="M82" i="1" s="1"/>
  <c r="S81" i="1"/>
  <c r="T81" i="1" s="1"/>
  <c r="X81" i="1" s="1"/>
  <c r="E82" i="1" s="1"/>
  <c r="Y81" i="1" l="1"/>
  <c r="F82" i="1" s="1"/>
  <c r="AE81" i="1"/>
  <c r="P82" i="1" s="1"/>
  <c r="AD81" i="1"/>
  <c r="O82" i="1" s="1"/>
  <c r="V81" i="1"/>
  <c r="W81" i="1" s="1"/>
  <c r="Z81" i="1"/>
  <c r="G82" i="1" s="1"/>
  <c r="AA81" i="1"/>
  <c r="H82" i="1" s="1"/>
  <c r="K82" i="1" l="1"/>
  <c r="L82" i="1" s="1"/>
  <c r="I82" i="1"/>
  <c r="J82" i="1" s="1"/>
  <c r="S82" i="1" l="1"/>
  <c r="T82" i="1" s="1"/>
  <c r="AE82" i="1" s="1"/>
  <c r="P83" i="1" s="1"/>
  <c r="Q82" i="1"/>
  <c r="R82" i="1" s="1"/>
  <c r="V82" i="1" l="1"/>
  <c r="AD82" i="1"/>
  <c r="O83" i="1" s="1"/>
  <c r="AB82" i="1"/>
  <c r="M83" i="1" s="1"/>
  <c r="X82" i="1"/>
  <c r="E83" i="1" s="1"/>
  <c r="AA82" i="1"/>
  <c r="H83" i="1" s="1"/>
  <c r="Z82" i="1"/>
  <c r="G83" i="1" s="1"/>
  <c r="AC82" i="1"/>
  <c r="N83" i="1" s="1"/>
  <c r="Y82" i="1"/>
  <c r="F83" i="1" s="1"/>
  <c r="U82" i="1"/>
  <c r="W82" i="1" s="1"/>
  <c r="I83" i="1" l="1"/>
  <c r="J83" i="1" s="1"/>
  <c r="K83" i="1"/>
  <c r="L83" i="1" s="1"/>
  <c r="Q83" i="1" s="1"/>
  <c r="R83" i="1" s="1"/>
  <c r="AC83" i="1" l="1"/>
  <c r="N84" i="1" s="1"/>
  <c r="U83" i="1"/>
  <c r="AB83" i="1"/>
  <c r="M84" i="1" s="1"/>
  <c r="S83" i="1"/>
  <c r="T83" i="1" s="1"/>
  <c r="AE83" i="1" l="1"/>
  <c r="P84" i="1" s="1"/>
  <c r="V83" i="1"/>
  <c r="AD83" i="1"/>
  <c r="O84" i="1" s="1"/>
  <c r="W83" i="1"/>
  <c r="AA83" i="1"/>
  <c r="H84" i="1" s="1"/>
  <c r="Y83" i="1"/>
  <c r="F84" i="1" s="1"/>
  <c r="Z83" i="1"/>
  <c r="G84" i="1" s="1"/>
  <c r="X83" i="1"/>
  <c r="E84" i="1" s="1"/>
  <c r="I84" i="1" l="1"/>
  <c r="J84" i="1" s="1"/>
  <c r="K84" i="1"/>
  <c r="L84" i="1" s="1"/>
  <c r="Q84" i="1" l="1"/>
  <c r="R84" i="1" s="1"/>
  <c r="AC84" i="1" s="1"/>
  <c r="N85" i="1" s="1"/>
  <c r="S84" i="1"/>
  <c r="T84" i="1" s="1"/>
  <c r="AB84" i="1" l="1"/>
  <c r="M85" i="1" s="1"/>
  <c r="U84" i="1"/>
  <c r="AD84" i="1"/>
  <c r="O85" i="1" s="1"/>
  <c r="V84" i="1"/>
  <c r="AE84" i="1"/>
  <c r="P85" i="1" s="1"/>
  <c r="Y84" i="1"/>
  <c r="F85" i="1" s="1"/>
  <c r="X84" i="1"/>
  <c r="E85" i="1" s="1"/>
  <c r="W84" i="1"/>
  <c r="AA84" i="1"/>
  <c r="H85" i="1" s="1"/>
  <c r="Z84" i="1"/>
  <c r="G85" i="1" s="1"/>
  <c r="K85" i="1" l="1"/>
  <c r="L85" i="1" s="1"/>
  <c r="I85" i="1"/>
  <c r="J85" i="1" s="1"/>
  <c r="S85" i="1" l="1"/>
  <c r="T85" i="1" s="1"/>
  <c r="AE85" i="1" s="1"/>
  <c r="P86" i="1" s="1"/>
  <c r="Q85" i="1"/>
  <c r="R85" i="1" s="1"/>
  <c r="V85" i="1" l="1"/>
  <c r="AD85" i="1"/>
  <c r="O86" i="1" s="1"/>
  <c r="AA85" i="1"/>
  <c r="H86" i="1" s="1"/>
  <c r="Z85" i="1"/>
  <c r="G86" i="1" s="1"/>
  <c r="AC85" i="1"/>
  <c r="N86" i="1" s="1"/>
  <c r="Y85" i="1"/>
  <c r="F86" i="1" s="1"/>
  <c r="U85" i="1"/>
  <c r="W85" i="1" s="1"/>
  <c r="AB85" i="1"/>
  <c r="M86" i="1" s="1"/>
  <c r="X85" i="1"/>
  <c r="E86" i="1" s="1"/>
  <c r="K86" i="1" l="1"/>
  <c r="L86" i="1" s="1"/>
  <c r="I86" i="1"/>
  <c r="J86" i="1" s="1"/>
  <c r="S86" i="1" l="1"/>
  <c r="T86" i="1" s="1"/>
  <c r="AE86" i="1" s="1"/>
  <c r="P87" i="1" s="1"/>
  <c r="Q86" i="1"/>
  <c r="R86" i="1" s="1"/>
  <c r="V86" i="1" l="1"/>
  <c r="AD86" i="1"/>
  <c r="O87" i="1" s="1"/>
  <c r="AB86" i="1"/>
  <c r="M87" i="1" s="1"/>
  <c r="X86" i="1"/>
  <c r="E87" i="1" s="1"/>
  <c r="AA86" i="1"/>
  <c r="H87" i="1" s="1"/>
  <c r="Z86" i="1"/>
  <c r="G87" i="1" s="1"/>
  <c r="U86" i="1"/>
  <c r="W86" i="1" s="1"/>
  <c r="AC86" i="1"/>
  <c r="N87" i="1" s="1"/>
  <c r="Y86" i="1"/>
  <c r="F87" i="1" s="1"/>
  <c r="I87" i="1" l="1"/>
  <c r="J87" i="1" s="1"/>
  <c r="K87" i="1"/>
  <c r="L87" i="1" s="1"/>
  <c r="Q87" i="1" l="1"/>
  <c r="R87" i="1" s="1"/>
  <c r="AC87" i="1" s="1"/>
  <c r="N88" i="1" s="1"/>
  <c r="S87" i="1"/>
  <c r="T87" i="1" s="1"/>
  <c r="Z87" i="1" s="1"/>
  <c r="G88" i="1" s="1"/>
  <c r="AB87" i="1" l="1"/>
  <c r="M88" i="1" s="1"/>
  <c r="U87" i="1"/>
  <c r="AE87" i="1"/>
  <c r="P88" i="1" s="1"/>
  <c r="V87" i="1"/>
  <c r="W87" i="1" s="1"/>
  <c r="AD87" i="1"/>
  <c r="O88" i="1" s="1"/>
  <c r="AA87" i="1"/>
  <c r="H88" i="1" s="1"/>
  <c r="Y87" i="1"/>
  <c r="F88" i="1" s="1"/>
  <c r="X87" i="1"/>
  <c r="E88" i="1" s="1"/>
  <c r="I88" i="1" l="1"/>
  <c r="J88" i="1" s="1"/>
  <c r="K88" i="1"/>
  <c r="L88" i="1" s="1"/>
  <c r="Q88" i="1" l="1"/>
  <c r="R88" i="1" s="1"/>
  <c r="S88" i="1"/>
  <c r="T88" i="1" s="1"/>
  <c r="AD88" i="1" s="1"/>
  <c r="O89" i="1" s="1"/>
  <c r="Z88" i="1"/>
  <c r="G89" i="1" s="1"/>
  <c r="AC88" i="1"/>
  <c r="N89" i="1" s="1"/>
  <c r="U88" i="1"/>
  <c r="AB88" i="1"/>
  <c r="M89" i="1" s="1"/>
  <c r="AA88" i="1"/>
  <c r="H89" i="1" s="1"/>
  <c r="AE88" i="1" l="1"/>
  <c r="P89" i="1" s="1"/>
  <c r="Y88" i="1"/>
  <c r="F89" i="1" s="1"/>
  <c r="X88" i="1"/>
  <c r="E89" i="1" s="1"/>
  <c r="I89" i="1" s="1"/>
  <c r="J89" i="1" s="1"/>
  <c r="V88" i="1"/>
  <c r="W88" i="1" s="1"/>
  <c r="K89" i="1"/>
  <c r="L89" i="1" s="1"/>
  <c r="S89" i="1" l="1"/>
  <c r="T89" i="1" s="1"/>
  <c r="Q89" i="1"/>
  <c r="R89" i="1" s="1"/>
  <c r="AC89" i="1" s="1"/>
  <c r="N90" i="1" s="1"/>
  <c r="AD89" i="1"/>
  <c r="O90" i="1" s="1"/>
  <c r="V89" i="1"/>
  <c r="AE89" i="1"/>
  <c r="P90" i="1" s="1"/>
  <c r="AB89" i="1"/>
  <c r="M90" i="1" s="1"/>
  <c r="X89" i="1"/>
  <c r="E90" i="1" s="1"/>
  <c r="Y89" i="1"/>
  <c r="F90" i="1" s="1"/>
  <c r="AA89" i="1" l="1"/>
  <c r="H90" i="1" s="1"/>
  <c r="Z89" i="1"/>
  <c r="G90" i="1" s="1"/>
  <c r="K90" i="1" s="1"/>
  <c r="L90" i="1" s="1"/>
  <c r="U89" i="1"/>
  <c r="W89" i="1"/>
  <c r="I90" i="1"/>
  <c r="J90" i="1" s="1"/>
  <c r="Q90" i="1" l="1"/>
  <c r="R90" i="1" s="1"/>
  <c r="S90" i="1"/>
  <c r="T90" i="1" s="1"/>
  <c r="V90" i="1" s="1"/>
  <c r="AB90" i="1"/>
  <c r="M91" i="1" s="1"/>
  <c r="AA90" i="1"/>
  <c r="H91" i="1" s="1"/>
  <c r="AC90" i="1"/>
  <c r="N91" i="1" s="1"/>
  <c r="U90" i="1"/>
  <c r="AD90" i="1"/>
  <c r="O91" i="1" s="1"/>
  <c r="W90" i="1" l="1"/>
  <c r="Y90" i="1"/>
  <c r="F91" i="1" s="1"/>
  <c r="X90" i="1"/>
  <c r="E91" i="1" s="1"/>
  <c r="I91" i="1" s="1"/>
  <c r="J91" i="1" s="1"/>
  <c r="AE90" i="1"/>
  <c r="P91" i="1" s="1"/>
  <c r="Z90" i="1"/>
  <c r="G91" i="1" s="1"/>
  <c r="K91" i="1" s="1"/>
  <c r="L91" i="1" s="1"/>
  <c r="Q91" i="1" l="1"/>
  <c r="R91" i="1" s="1"/>
  <c r="AC91" i="1"/>
  <c r="N92" i="1" s="1"/>
  <c r="U91" i="1"/>
  <c r="AB91" i="1"/>
  <c r="M92" i="1" s="1"/>
  <c r="S91" i="1"/>
  <c r="T91" i="1" s="1"/>
  <c r="AE91" i="1" l="1"/>
  <c r="P92" i="1" s="1"/>
  <c r="AD91" i="1"/>
  <c r="O92" i="1" s="1"/>
  <c r="V91" i="1"/>
  <c r="W91" i="1" s="1"/>
  <c r="Z91" i="1"/>
  <c r="G92" i="1" s="1"/>
  <c r="AA91" i="1"/>
  <c r="H92" i="1" s="1"/>
  <c r="Y91" i="1"/>
  <c r="F92" i="1" s="1"/>
  <c r="X91" i="1"/>
  <c r="E92" i="1" s="1"/>
  <c r="I92" i="1" l="1"/>
  <c r="J92" i="1" s="1"/>
  <c r="K92" i="1"/>
  <c r="L92" i="1" s="1"/>
  <c r="Q92" i="1" l="1"/>
  <c r="R92" i="1" s="1"/>
  <c r="S92" i="1"/>
  <c r="T92" i="1" s="1"/>
  <c r="Z92" i="1" s="1"/>
  <c r="G93" i="1" s="1"/>
  <c r="AC92" i="1"/>
  <c r="N93" i="1" s="1"/>
  <c r="Y92" i="1"/>
  <c r="F93" i="1" s="1"/>
  <c r="U92" i="1"/>
  <c r="AB92" i="1"/>
  <c r="M93" i="1" s="1"/>
  <c r="X92" i="1"/>
  <c r="E93" i="1" s="1"/>
  <c r="AA92" i="1"/>
  <c r="H93" i="1" s="1"/>
  <c r="I93" i="1" l="1"/>
  <c r="J93" i="1" s="1"/>
  <c r="K93" i="1"/>
  <c r="L93" i="1" s="1"/>
  <c r="AD92" i="1"/>
  <c r="O93" i="1" s="1"/>
  <c r="V92" i="1"/>
  <c r="W92" i="1" s="1"/>
  <c r="AE92" i="1"/>
  <c r="P93" i="1" s="1"/>
  <c r="Q93" i="1" l="1"/>
  <c r="R93" i="1" s="1"/>
  <c r="AC93" i="1" s="1"/>
  <c r="S93" i="1"/>
  <c r="T93" i="1" s="1"/>
  <c r="AB93" i="1" l="1"/>
  <c r="U93" i="1"/>
  <c r="AE93" i="1"/>
  <c r="AD93" i="1"/>
  <c r="V93" i="1"/>
  <c r="Z93" i="1"/>
  <c r="Y93" i="1"/>
  <c r="X93" i="1"/>
  <c r="AA93" i="1"/>
  <c r="W93" i="1" l="1"/>
</calcChain>
</file>

<file path=xl/sharedStrings.xml><?xml version="1.0" encoding="utf-8"?>
<sst xmlns="http://schemas.openxmlformats.org/spreadsheetml/2006/main" count="91" uniqueCount="88">
  <si>
    <t>Targets</t>
  </si>
  <si>
    <t>Outputs</t>
  </si>
  <si>
    <t>∂E_t/∂w5 = ∂(E1+E2)/∂w5 = ∂(E1)/∂w5 = (∂(E1)/∂a_o1)*(∂a_o1/∂o1)*(∂o1/∂w5)</t>
  </si>
  <si>
    <t>∂E1/∂a_o1 = ∂((1/2)*(t1 - a_o1)^2)/∂a_o1 = (t1 - a_o1)*(-1) = a_o1 - t1</t>
  </si>
  <si>
    <t>∂a_o1/∂o1 = ∂(σ(o1))/∂o1 = σ(o1)*(1 - σ(o1)) = a_o1*(1 - a_o1)</t>
  </si>
  <si>
    <t>∂o1/∂w5 = ∂(w5*a_h1 + w6*a_h2)/∂w5 = a_h1</t>
  </si>
  <si>
    <t>∂E_t/∂w5 =</t>
  </si>
  <si>
    <t>(a_o1 - t1) * a_o1 * (1 - a_o1) * a_h1</t>
  </si>
  <si>
    <t>∂E_t/∂w6 =</t>
  </si>
  <si>
    <t>(a_o1 - t1) * a_o1 * (1 - a_o1) * a_h2</t>
  </si>
  <si>
    <t>(a_o2 - t2) * a_o2 * (1 - a_o2) * a_h1</t>
  </si>
  <si>
    <t>∂E_t/∂w8 =</t>
  </si>
  <si>
    <t>(a_o2 - t2) * a_o2 * (1 - a_o2) * a_h2</t>
  </si>
  <si>
    <t>∂E_t/∂w1 = ∂(E1+E2)/∂w1</t>
  </si>
  <si>
    <t>∂E_t/∂w1 = ∂E_t/∂a_h1 * ∂a_h1/∂h1 * ∂h1/∂w1</t>
  </si>
  <si>
    <t>h1 = w1*i1 + w2*i2</t>
  </si>
  <si>
    <t>∂o1/∂a_h1 = w5</t>
  </si>
  <si>
    <t>∂o2/∂a_h1 = w7</t>
  </si>
  <si>
    <t>h2 = w3*i1 + w4*i2</t>
  </si>
  <si>
    <t>∂E_1/∂a_h1 = ∂E1/∂a_o1 * ∂a_o1/∂o1 * ∂o1/∂a_h1 =</t>
  </si>
  <si>
    <t>(a_o1 - t1) * a_o1 * (1 - a_o1) * w5</t>
  </si>
  <si>
    <t>a_h1 = σ(h1) = 1/(1+exp(-h1))</t>
  </si>
  <si>
    <t>∂E_2/∂a_h1 =</t>
  </si>
  <si>
    <t>(a_o2 - t2) * a_o2 * (1 - a_o2) * w7</t>
  </si>
  <si>
    <t>a_h2 = σ(h2) = 1/(1+exp(-h2))</t>
  </si>
  <si>
    <t>o1 = w5*a_h1 + w6*a_h2</t>
  </si>
  <si>
    <t>∂E_1/∂a_h2 = ∂E1/∂a_o1 * ∂a_o1/∂o1 * ∂o1/∂a_h2 =</t>
  </si>
  <si>
    <t>(a_o1 - t1) * a_o1 * (1 - a_o1) * w6</t>
  </si>
  <si>
    <t>o2 = w7*a_h1 + w8*a_h2</t>
  </si>
  <si>
    <t>∂E_2/∂a_h2 =</t>
  </si>
  <si>
    <t>(a_o2 - t2) * a_o2 * (1 - a_o2) * w8</t>
  </si>
  <si>
    <t>a_o1 = σ(o1)</t>
  </si>
  <si>
    <t>a_o2 = σ(o2)</t>
  </si>
  <si>
    <t>∂a_h1/∂h1 =  ∂σ(h1)/∂h1 = σ(h1) * (1 - σ(h1)) = a_h1 * (1 - a_h1)</t>
  </si>
  <si>
    <t>∂h1/∂w1 = i1</t>
  </si>
  <si>
    <t>∂E_t/∂w1 = ∂E_t/∂a_h1 * a_h1 * (1 - a_h1) * i1</t>
  </si>
  <si>
    <t>∂E_t/∂w1 = [(a_o1 - t1)*a_o1*(1 - a_o1)*w5 + (a_o2 - t2)*a_o2*(1 - a_o2)*w7]*a_h1*(1 - a_h1)*i1</t>
  </si>
  <si>
    <t>E_total = E1 + E2</t>
  </si>
  <si>
    <t>∂E_t/∂w2 = ∂E_t/∂a_h1 * a_h1 * (1 - a_h1) * i2</t>
  </si>
  <si>
    <t>∂E_t/∂w3 = ∂E_t/∂a_h2 * a_h2 * (1 - a_h2) * i1</t>
  </si>
  <si>
    <t>∂E_t/∂w4 = ∂E_t/∂a_h2 * a_h2 * (1 - a_h2) * i2</t>
  </si>
  <si>
    <r>
      <rPr>
        <sz val="11"/>
        <color theme="1"/>
        <rFont val="Calibri"/>
      </rPr>
      <t>η</t>
    </r>
    <r>
      <rPr>
        <sz val="9"/>
        <color theme="1"/>
        <rFont val="Calibri"/>
      </rPr>
      <t xml:space="preserve"> =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</si>
  <si>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</si>
  <si>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</si>
  <si>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</si>
  <si>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</si>
  <si>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</si>
  <si>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</si>
  <si>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</si>
  <si>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</si>
  <si>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</si>
  <si>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</si>
  <si>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</si>
  <si>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</si>
  <si>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</si>
  <si>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</si>
  <si>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</si>
  <si>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</si>
  <si>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</si>
  <si>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</si>
  <si>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</si>
  <si>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</si>
  <si>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</si>
  <si>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</si>
  <si>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</si>
  <si>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</si>
  <si>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</si>
  <si>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</si>
  <si>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</si>
  <si>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</si>
  <si>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</si>
  <si>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</si>
  <si>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</si>
  <si>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η = 0.1</t>
  </si>
  <si>
    <t>η =  0.2</t>
  </si>
  <si>
    <t>η =  0.5</t>
  </si>
  <si>
    <t>η =  0.8</t>
  </si>
  <si>
    <t>η =  1.0</t>
  </si>
  <si>
    <t>η =  2.0</t>
  </si>
  <si>
    <t>σ</t>
  </si>
  <si>
    <t>E1 = 1/2*(t1 - a_o1)^2</t>
  </si>
  <si>
    <t>E2 = 1/2*(t2 - a_o2)^2</t>
  </si>
  <si>
    <t>∂E_t/∂w7 =</t>
  </si>
  <si>
    <t>Error Table</t>
  </si>
  <si>
    <t>Iteration</t>
  </si>
  <si>
    <t>Neural Network Back Propagation</t>
  </si>
  <si>
    <t>Back Propagation</t>
  </si>
  <si>
    <t>Forward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</si>
</sst>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name val="Arial"/>
    </font>
    <font>
      <b/>
      <sz val="14"/>
      <color theme="1"/>
      <name val="Arial"/>
    </font>
    <font>
      <b/>
      <sz val="11"/>
      <color rgb="FFFFFFFF"/>
      <name val="Calibri"/>
    </font>
    <font>
      <sz val="9"/>
      <color theme="1"/>
      <name val="Calibri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0" xfId="0" applyFont="1"/>
    <xf numFmtId="0" fontId="1" fillId="0" borderId="0" xfId="0" applyFont="1"/>
    <xf numFmtId="0" fontId="7" fillId="0" borderId="0" xfId="0" applyFont="1"/>
    <xf numFmtId="0" fontId="5" fillId="0" borderId="1" xfId="0" applyFont="1" applyBorder="1" applyAlignment="1"/>
    <xf numFmtId="0" fontId="1" fillId="0" borderId="1" xfId="0" applyFont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1" fillId="5" borderId="0" xfId="0" applyFont="1" applyFill="1" applyAlignment="1"/>
    <xf numFmtId="0" fontId="10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10" fillId="6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Learning Rate: Error</a:t>
            </a:r>
            <a:r>
              <a:rPr lang="en-US" baseline="0"/>
              <a:t> Vs Iteration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BackProp!$B$98</c:f>
              <c:strCache>
                <c:ptCount val="1"/>
                <c:pt idx="0">
                  <c:v>η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BackProp!$B$99:$B$158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7-4D42-BC64-31C30DEFBB92}"/>
            </c:ext>
          </c:extLst>
        </c:ser>
        <c:ser>
          <c:idx val="1"/>
          <c:order val="1"/>
          <c:tx>
            <c:strRef>
              <c:f>BackProp!$C$98</c:f>
              <c:strCache>
                <c:ptCount val="1"/>
                <c:pt idx="0">
                  <c:v>η = 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BackProp!$C$99:$C$158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7-4D42-BC64-31C30DEFBB92}"/>
            </c:ext>
          </c:extLst>
        </c:ser>
        <c:ser>
          <c:idx val="2"/>
          <c:order val="2"/>
          <c:tx>
            <c:strRef>
              <c:f>BackProp!$D$98</c:f>
              <c:strCache>
                <c:ptCount val="1"/>
                <c:pt idx="0">
                  <c:v>η = 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BackProp!$D$99:$D$158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7-4D42-BC64-31C30DEFBB92}"/>
            </c:ext>
          </c:extLst>
        </c:ser>
        <c:ser>
          <c:idx val="3"/>
          <c:order val="3"/>
          <c:tx>
            <c:strRef>
              <c:f>BackProp!$E$98</c:f>
              <c:strCache>
                <c:ptCount val="1"/>
                <c:pt idx="0">
                  <c:v>η = 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BackProp!$E$99:$E$158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7-4D42-BC64-31C30DEFBB92}"/>
            </c:ext>
          </c:extLst>
        </c:ser>
        <c:ser>
          <c:idx val="4"/>
          <c:order val="4"/>
          <c:tx>
            <c:strRef>
              <c:f>BackProp!$F$98</c:f>
              <c:strCache>
                <c:ptCount val="1"/>
                <c:pt idx="0">
                  <c:v>η = 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BackProp!$F$99:$F$158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7-4D42-BC64-31C30DEFBB92}"/>
            </c:ext>
          </c:extLst>
        </c:ser>
        <c:ser>
          <c:idx val="5"/>
          <c:order val="5"/>
          <c:tx>
            <c:strRef>
              <c:f>BackProp!$G$98</c:f>
              <c:strCache>
                <c:ptCount val="1"/>
                <c:pt idx="0">
                  <c:v>η = 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BackProp!$A$99:$A$158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BackProp!$G$99:$G$158</c:f>
              <c:numCache>
                <c:formatCode>General</c:formatCode>
                <c:ptCount val="6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07-4D42-BC64-31C30DEF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54392"/>
        <c:axId val="879150456"/>
      </c:lineChart>
      <c:catAx>
        <c:axId val="87915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50456"/>
        <c:crosses val="autoZero"/>
        <c:auto val="1"/>
        <c:lblAlgn val="ctr"/>
        <c:lblOffset val="100"/>
        <c:noMultiLvlLbl val="0"/>
      </c:catAx>
      <c:valAx>
        <c:axId val="879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</xdr:colOff>
      <xdr:row>4</xdr:row>
      <xdr:rowOff>68174</xdr:rowOff>
    </xdr:from>
    <xdr:ext cx="7000875" cy="1957205"/>
    <xdr:grpSp>
      <xdr:nvGrpSpPr>
        <xdr:cNvPr id="4" name="Shape 4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9605" y="769214"/>
          <a:ext cx="7000875" cy="1957205"/>
          <a:chOff x="372525" y="686175"/>
          <a:chExt cx="6982815" cy="2068927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72525" y="686175"/>
            <a:ext cx="640200" cy="615900"/>
          </a:xfrm>
          <a:prstGeom prst="ellipse">
            <a:avLst/>
          </a:prstGeom>
          <a:solidFill>
            <a:srgbClr val="4A86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372525" y="2138558"/>
            <a:ext cx="640200" cy="615900"/>
          </a:xfrm>
          <a:prstGeom prst="ellipse">
            <a:avLst/>
          </a:prstGeom>
          <a:solidFill>
            <a:srgbClr val="4A86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099863" y="686219"/>
            <a:ext cx="640200" cy="615900"/>
          </a:xfrm>
          <a:prstGeom prst="ellipse">
            <a:avLst/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099863" y="2138602"/>
            <a:ext cx="640200" cy="615900"/>
          </a:xfrm>
          <a:prstGeom prst="ellipse">
            <a:avLst/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740040" y="686219"/>
            <a:ext cx="640200" cy="615900"/>
          </a:xfrm>
          <a:prstGeom prst="ellipse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o_h1</a:t>
            </a:r>
            <a:endParaRPr sz="9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740040" y="2138602"/>
            <a:ext cx="640200" cy="615900"/>
          </a:xfrm>
          <a:prstGeom prst="ellipse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0_h2</a:t>
            </a:r>
            <a:endParaRPr sz="9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473569" y="686219"/>
            <a:ext cx="640200" cy="6159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4450768" y="2138602"/>
            <a:ext cx="640200" cy="6159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5090945" y="686219"/>
            <a:ext cx="640200" cy="6159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a_o1</a:t>
            </a:r>
            <a:endParaRPr sz="900">
              <a:solidFill>
                <a:srgbClr val="FFFFFF"/>
              </a:solidFill>
            </a:endParaRPr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090945" y="2138602"/>
            <a:ext cx="640200" cy="6159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a_o2</a:t>
            </a:r>
            <a:endParaRPr sz="900">
              <a:solidFill>
                <a:srgbClr val="FFFFFF"/>
              </a:solidFill>
            </a:endParaRPr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6559740" y="1392456"/>
            <a:ext cx="795600" cy="7461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E_Total</a:t>
            </a:r>
            <a:endParaRPr sz="900">
              <a:solidFill>
                <a:srgbClr val="FFFFFF"/>
              </a:solidFill>
            </a:endParaRPr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58500" y="7321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W1 = 0.15</a:t>
            </a:r>
            <a:endParaRPr sz="800" b="1"/>
          </a:p>
        </xdr:txBody>
      </xdr:sp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5" idx="6"/>
            <a:endCxn id="7" idx="2"/>
          </xdr:cNvCxnSpPr>
        </xdr:nvCxnSpPr>
        <xdr:spPr>
          <a:xfrm>
            <a:off x="1012725" y="994125"/>
            <a:ext cx="1087200" cy="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6" idx="6"/>
            <a:endCxn id="8" idx="2"/>
          </xdr:cNvCxnSpPr>
        </xdr:nvCxnSpPr>
        <xdr:spPr>
          <a:xfrm>
            <a:off x="1012725" y="2446508"/>
            <a:ext cx="1087200" cy="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3380240" y="994170"/>
            <a:ext cx="1093329" cy="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10" idx="6"/>
            <a:endCxn id="12" idx="2"/>
          </xdr:cNvCxnSpPr>
        </xdr:nvCxnSpPr>
        <xdr:spPr>
          <a:xfrm>
            <a:off x="3380240" y="2446552"/>
            <a:ext cx="1070400" cy="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3" idx="6"/>
            <a:endCxn id="15" idx="2"/>
          </xdr:cNvCxnSpPr>
        </xdr:nvCxnSpPr>
        <xdr:spPr>
          <a:xfrm>
            <a:off x="5731145" y="994169"/>
            <a:ext cx="828600" cy="7713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14" idx="6"/>
            <a:endCxn id="15" idx="2"/>
          </xdr:cNvCxnSpPr>
        </xdr:nvCxnSpPr>
        <xdr:spPr>
          <a:xfrm rot="10800000" flipH="1">
            <a:off x="5731145" y="1765552"/>
            <a:ext cx="828600" cy="6810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9" idx="6"/>
            <a:endCxn id="12" idx="2"/>
          </xdr:cNvCxnSpPr>
        </xdr:nvCxnSpPr>
        <xdr:spPr>
          <a:xfrm>
            <a:off x="3380240" y="994169"/>
            <a:ext cx="1070400" cy="14523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endCxn id="11" idx="2"/>
          </xdr:cNvCxnSpPr>
        </xdr:nvCxnSpPr>
        <xdr:spPr>
          <a:xfrm rot="10800000" flipH="1">
            <a:off x="3403169" y="994169"/>
            <a:ext cx="1070400" cy="14523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endCxn id="8" idx="2"/>
          </xdr:cNvCxnSpPr>
        </xdr:nvCxnSpPr>
        <xdr:spPr>
          <a:xfrm>
            <a:off x="1012663" y="994252"/>
            <a:ext cx="1087200" cy="14523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6" idx="6"/>
            <a:endCxn id="7" idx="2"/>
          </xdr:cNvCxnSpPr>
        </xdr:nvCxnSpPr>
        <xdr:spPr>
          <a:xfrm rot="10800000" flipH="1">
            <a:off x="1012725" y="994208"/>
            <a:ext cx="1087200" cy="1452300"/>
          </a:xfrm>
          <a:prstGeom prst="straightConnector1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7" idx="0"/>
            <a:endCxn id="9" idx="0"/>
          </xdr:cNvCxnSpPr>
        </xdr:nvCxnSpPr>
        <xdr:spPr>
          <a:xfrm rot="-5400000" flipH="1">
            <a:off x="2739763" y="366419"/>
            <a:ext cx="600" cy="640200"/>
          </a:xfrm>
          <a:prstGeom prst="curvedConnector3">
            <a:avLst>
              <a:gd name="adj1" fmla="val -39687500"/>
            </a:avLst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8" idx="4"/>
            <a:endCxn id="10" idx="4"/>
          </xdr:cNvCxnSpPr>
        </xdr:nvCxnSpPr>
        <xdr:spPr>
          <a:xfrm rot="-5400000" flipH="1">
            <a:off x="2739763" y="2434702"/>
            <a:ext cx="600" cy="640200"/>
          </a:xfrm>
          <a:prstGeom prst="curvedConnector3">
            <a:avLst>
              <a:gd name="adj1" fmla="val 39687500"/>
            </a:avLst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1377050" y="130207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W2 = 0.2</a:t>
            </a:r>
            <a:endParaRPr sz="800" b="1"/>
          </a:p>
        </xdr:txBody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377050" y="1874288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W3 = 0.25</a:t>
            </a:r>
            <a:endParaRPr sz="800" b="1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158500" y="2490917"/>
            <a:ext cx="795600" cy="26339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W4 = 0.3</a:t>
            </a:r>
            <a:endParaRPr sz="800" b="1"/>
          </a:p>
        </xdr:txBody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3517713" y="24466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W8 = 0.55</a:t>
            </a:r>
            <a:endParaRPr sz="800" b="1"/>
          </a:p>
        </xdr:txBody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3517763" y="68636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W5 = 0.4</a:t>
            </a:r>
            <a:endParaRPr sz="800" b="1"/>
          </a:p>
        </xdr:txBody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3968388" y="12259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W6 = 0.45</a:t>
            </a:r>
            <a:endParaRPr sz="800" b="1"/>
          </a:p>
        </xdr:txBody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3932000" y="18362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W7 = 0.5</a:t>
            </a:r>
            <a:endParaRPr sz="800" b="1"/>
          </a:p>
        </xdr:txBody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5951650" y="19521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E2</a:t>
            </a:r>
            <a:endParaRPr sz="800" b="1"/>
          </a:p>
        </xdr:txBody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5951650" y="10846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 b="1"/>
              <a:t>E1</a:t>
            </a:r>
            <a:endParaRPr sz="800" b="1"/>
          </a:p>
        </xdr:txBody>
      </xdr:sp>
    </xdr:grpSp>
    <xdr:clientData fLocksWithSheet="0"/>
  </xdr:oneCellAnchor>
  <xdr:twoCellAnchor>
    <xdr:from>
      <xdr:col>8</xdr:col>
      <xdr:colOff>455574</xdr:colOff>
      <xdr:row>4</xdr:row>
      <xdr:rowOff>61866</xdr:rowOff>
    </xdr:from>
    <xdr:to>
      <xdr:col>9</xdr:col>
      <xdr:colOff>495426</xdr:colOff>
      <xdr:row>4</xdr:row>
      <xdr:rowOff>74566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C617F1D0-153F-4EE4-9E12-EA271054013D}"/>
            </a:ext>
          </a:extLst>
        </xdr:cNvPr>
        <xdr:cNvCxnSpPr>
          <a:stCxn id="11" idx="0"/>
          <a:endCxn id="13" idx="0"/>
        </xdr:cNvCxnSpPr>
      </xdr:nvCxnSpPr>
      <xdr:spPr>
        <a:xfrm rot="5400000" flipH="1" flipV="1">
          <a:off x="5391670" y="459770"/>
          <a:ext cx="12700" cy="618972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432714</xdr:colOff>
      <xdr:row>15</xdr:row>
      <xdr:rowOff>90601</xdr:rowOff>
    </xdr:from>
    <xdr:to>
      <xdr:col>9</xdr:col>
      <xdr:colOff>495426</xdr:colOff>
      <xdr:row>15</xdr:row>
      <xdr:rowOff>103301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13D5BE4C-3B87-4458-99F3-969500F0BA44}"/>
            </a:ext>
          </a:extLst>
        </xdr:cNvPr>
        <xdr:cNvCxnSpPr>
          <a:stCxn id="12" idx="4"/>
          <a:endCxn id="14" idx="4"/>
        </xdr:cNvCxnSpPr>
      </xdr:nvCxnSpPr>
      <xdr:spPr>
        <a:xfrm rot="16200000" flipH="1">
          <a:off x="5380240" y="2404935"/>
          <a:ext cx="12700" cy="641832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</xdr:colOff>
      <xdr:row>97</xdr:row>
      <xdr:rowOff>7620</xdr:rowOff>
    </xdr:from>
    <xdr:to>
      <xdr:col>19</xdr:col>
      <xdr:colOff>45720</xdr:colOff>
      <xdr:row>117</xdr:row>
      <xdr:rowOff>160020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0168832-C829-4E83-B174-2604B9B5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93"/>
  <sheetViews>
    <sheetView tabSelected="1" topLeftCell="A13" zoomScaleNormal="100" workbookViewId="0">
      <selection activeCell="C18" sqref="C18:D18"/>
    </sheetView>
  </sheetViews>
  <sheetFormatPr defaultColWidth="12.59765625" defaultRowHeight="15" customHeight="1" x14ac:dyDescent="0.25"/>
  <cols>
    <col min="1" max="16" width="7.59765625" customWidth="1"/>
    <col min="17" max="17" width="10" customWidth="1"/>
    <col min="18" max="18" width="11.5" customWidth="1"/>
    <col min="19" max="39" width="7.59765625" customWidth="1"/>
  </cols>
  <sheetData>
    <row r="1" spans="1:21" ht="14.25" customHeight="1" x14ac:dyDescent="0.3">
      <c r="D1" s="27" t="s">
        <v>85</v>
      </c>
      <c r="E1" s="28"/>
      <c r="F1" s="28"/>
      <c r="G1" s="28"/>
      <c r="H1" s="28"/>
      <c r="Q1" s="1"/>
    </row>
    <row r="2" spans="1:21" ht="14.25" customHeight="1" x14ac:dyDescent="0.25">
      <c r="O2" s="29" t="s">
        <v>86</v>
      </c>
      <c r="P2" s="30"/>
      <c r="Q2" s="30"/>
    </row>
    <row r="3" spans="1:21" ht="14.25" customHeight="1" x14ac:dyDescent="0.3">
      <c r="F3" t="s">
        <v>79</v>
      </c>
      <c r="J3" t="s">
        <v>79</v>
      </c>
      <c r="M3" s="6" t="s">
        <v>0</v>
      </c>
      <c r="N3" s="2" t="s">
        <v>1</v>
      </c>
    </row>
    <row r="4" spans="1:21" ht="14.25" customHeight="1" x14ac:dyDescent="0.3">
      <c r="M4" s="6">
        <v>0.01</v>
      </c>
      <c r="O4" s="6" t="s">
        <v>2</v>
      </c>
    </row>
    <row r="5" spans="1:21" ht="14.25" customHeight="1" x14ac:dyDescent="0.3">
      <c r="M5" s="6">
        <v>0.99</v>
      </c>
      <c r="O5" s="6" t="s">
        <v>3</v>
      </c>
    </row>
    <row r="6" spans="1:21" ht="14.25" customHeight="1" x14ac:dyDescent="0.3">
      <c r="A6">
        <v>0.05</v>
      </c>
      <c r="O6" s="6" t="s">
        <v>4</v>
      </c>
    </row>
    <row r="7" spans="1:21" ht="14.25" customHeight="1" x14ac:dyDescent="0.3">
      <c r="O7" s="6" t="s">
        <v>5</v>
      </c>
    </row>
    <row r="8" spans="1:21" ht="14.25" customHeight="1" x14ac:dyDescent="0.3">
      <c r="E8" s="4"/>
      <c r="I8" s="5"/>
      <c r="O8" s="6" t="s">
        <v>6</v>
      </c>
      <c r="Q8" s="6" t="s">
        <v>7</v>
      </c>
    </row>
    <row r="9" spans="1:21" ht="14.25" customHeight="1" x14ac:dyDescent="0.3">
      <c r="M9" s="7"/>
      <c r="O9" s="6" t="s">
        <v>8</v>
      </c>
      <c r="Q9" s="6" t="s">
        <v>9</v>
      </c>
    </row>
    <row r="10" spans="1:21" ht="14.25" customHeight="1" x14ac:dyDescent="0.3">
      <c r="F10" s="8"/>
      <c r="J10" s="7"/>
      <c r="O10" s="21" t="s">
        <v>82</v>
      </c>
      <c r="Q10" s="6" t="s">
        <v>10</v>
      </c>
    </row>
    <row r="11" spans="1:21" ht="14.25" customHeight="1" x14ac:dyDescent="0.3">
      <c r="O11" s="6" t="s">
        <v>11</v>
      </c>
      <c r="Q11" s="6" t="s">
        <v>12</v>
      </c>
    </row>
    <row r="12" spans="1:21" ht="14.25" customHeight="1" x14ac:dyDescent="0.25"/>
    <row r="13" spans="1:21" ht="14.25" customHeight="1" x14ac:dyDescent="0.3">
      <c r="O13" s="6" t="s">
        <v>16</v>
      </c>
      <c r="Q13" s="6" t="s">
        <v>17</v>
      </c>
    </row>
    <row r="14" spans="1:21" ht="14.25" customHeight="1" x14ac:dyDescent="0.3">
      <c r="A14">
        <v>0.1</v>
      </c>
      <c r="E14" s="7"/>
      <c r="F14" s="7"/>
      <c r="J14" s="7"/>
      <c r="O14" s="6" t="s">
        <v>19</v>
      </c>
      <c r="U14" s="6" t="s">
        <v>20</v>
      </c>
    </row>
    <row r="15" spans="1:21" ht="14.25" customHeight="1" x14ac:dyDescent="0.3">
      <c r="M15" s="7"/>
      <c r="O15" s="3" t="s">
        <v>22</v>
      </c>
      <c r="U15" s="6" t="s">
        <v>23</v>
      </c>
    </row>
    <row r="16" spans="1:21" ht="14.25" customHeight="1" x14ac:dyDescent="0.25"/>
    <row r="17" spans="2:22" ht="14.25" customHeight="1" x14ac:dyDescent="0.3">
      <c r="E17" s="5"/>
      <c r="F17" t="s">
        <v>79</v>
      </c>
      <c r="I17" s="7"/>
      <c r="O17" s="3" t="s">
        <v>26</v>
      </c>
      <c r="U17" s="6" t="s">
        <v>27</v>
      </c>
    </row>
    <row r="18" spans="2:22" ht="14.25" customHeight="1" x14ac:dyDescent="0.3">
      <c r="C18" s="27" t="s">
        <v>87</v>
      </c>
      <c r="D18" s="28"/>
      <c r="J18" t="s">
        <v>79</v>
      </c>
      <c r="O18" s="6" t="s">
        <v>29</v>
      </c>
      <c r="U18" s="6" t="s">
        <v>30</v>
      </c>
    </row>
    <row r="19" spans="2:22" ht="14.25" customHeight="1" x14ac:dyDescent="0.3">
      <c r="C19" s="6" t="s">
        <v>15</v>
      </c>
    </row>
    <row r="20" spans="2:22" ht="14.25" customHeight="1" x14ac:dyDescent="0.3">
      <c r="C20" s="6" t="s">
        <v>18</v>
      </c>
      <c r="O20" s="6" t="s">
        <v>33</v>
      </c>
      <c r="V20" s="6" t="s">
        <v>34</v>
      </c>
    </row>
    <row r="21" spans="2:22" ht="14.25" customHeight="1" x14ac:dyDescent="0.3">
      <c r="C21" s="6" t="s">
        <v>21</v>
      </c>
    </row>
    <row r="22" spans="2:22" ht="14.25" customHeight="1" x14ac:dyDescent="0.3">
      <c r="C22" s="6" t="s">
        <v>24</v>
      </c>
    </row>
    <row r="23" spans="2:22" ht="14.25" customHeight="1" x14ac:dyDescent="0.3">
      <c r="C23" s="6" t="s">
        <v>25</v>
      </c>
      <c r="O23" s="6" t="s">
        <v>13</v>
      </c>
    </row>
    <row r="24" spans="2:22" ht="14.25" customHeight="1" x14ac:dyDescent="0.3">
      <c r="B24" s="6"/>
      <c r="C24" s="6" t="s">
        <v>28</v>
      </c>
      <c r="D24" s="6"/>
      <c r="E24" s="6"/>
      <c r="F24" s="12"/>
      <c r="O24" s="3" t="s">
        <v>14</v>
      </c>
      <c r="P24" s="9"/>
      <c r="R24" s="10"/>
    </row>
    <row r="25" spans="2:22" ht="14.25" customHeight="1" x14ac:dyDescent="0.3">
      <c r="B25" s="6"/>
      <c r="C25" s="6" t="s">
        <v>31</v>
      </c>
      <c r="D25" s="6"/>
      <c r="E25" s="6"/>
      <c r="F25" s="11"/>
      <c r="O25" s="6" t="s">
        <v>35</v>
      </c>
      <c r="T25" s="6" t="s">
        <v>36</v>
      </c>
    </row>
    <row r="26" spans="2:22" ht="14.25" customHeight="1" x14ac:dyDescent="0.3">
      <c r="B26" s="6"/>
      <c r="C26" s="6" t="s">
        <v>32</v>
      </c>
      <c r="D26" s="6"/>
      <c r="E26" s="6"/>
      <c r="F26" s="11"/>
      <c r="O26" s="3" t="s">
        <v>38</v>
      </c>
    </row>
    <row r="27" spans="2:22" ht="14.25" customHeight="1" x14ac:dyDescent="0.3">
      <c r="B27" s="6"/>
      <c r="C27" s="21" t="s">
        <v>80</v>
      </c>
      <c r="D27" s="6"/>
      <c r="E27" s="6"/>
      <c r="F27" s="11"/>
      <c r="O27" s="6" t="s">
        <v>39</v>
      </c>
    </row>
    <row r="28" spans="2:22" ht="14.25" customHeight="1" x14ac:dyDescent="0.3">
      <c r="B28" s="6"/>
      <c r="C28" s="21" t="s">
        <v>81</v>
      </c>
      <c r="D28" s="6"/>
      <c r="E28" s="6"/>
      <c r="F28" s="11"/>
      <c r="O28" s="6" t="s">
        <v>40</v>
      </c>
    </row>
    <row r="29" spans="2:22" ht="14.25" customHeight="1" x14ac:dyDescent="0.3">
      <c r="B29" s="6"/>
      <c r="C29" s="6" t="s">
        <v>37</v>
      </c>
      <c r="D29" s="6"/>
      <c r="E29" s="6"/>
      <c r="F29" s="11"/>
    </row>
    <row r="30" spans="2:22" ht="14.25" customHeight="1" x14ac:dyDescent="0.3">
      <c r="C30" s="13"/>
    </row>
    <row r="31" spans="2:22" ht="14.25" customHeight="1" x14ac:dyDescent="0.3">
      <c r="C31" s="13"/>
    </row>
    <row r="32" spans="2:22" ht="14.25" customHeight="1" x14ac:dyDescent="0.3">
      <c r="C32" s="13"/>
      <c r="F32" s="14" t="s">
        <v>41</v>
      </c>
      <c r="G32" s="15">
        <v>0.5</v>
      </c>
      <c r="Q32" s="12"/>
    </row>
    <row r="33" spans="1:39" ht="14.25" customHeight="1" x14ac:dyDescent="0.3">
      <c r="A33" s="16" t="s">
        <v>42</v>
      </c>
      <c r="B33" s="16" t="s">
        <v>43</v>
      </c>
      <c r="C33" s="16" t="s">
        <v>44</v>
      </c>
      <c r="D33" s="16" t="s">
        <v>45</v>
      </c>
      <c r="E33" s="16" t="s">
        <v>46</v>
      </c>
      <c r="F33" s="16" t="s">
        <v>47</v>
      </c>
      <c r="G33" s="16" t="s">
        <v>48</v>
      </c>
      <c r="H33" s="16" t="s">
        <v>49</v>
      </c>
      <c r="I33" s="16" t="s">
        <v>50</v>
      </c>
      <c r="J33" s="16" t="s">
        <v>51</v>
      </c>
      <c r="K33" s="16" t="s">
        <v>52</v>
      </c>
      <c r="L33" s="16" t="s">
        <v>53</v>
      </c>
      <c r="M33" s="16" t="s">
        <v>54</v>
      </c>
      <c r="N33" s="16" t="s">
        <v>55</v>
      </c>
      <c r="O33" s="16" t="s">
        <v>56</v>
      </c>
      <c r="P33" s="16" t="s">
        <v>57</v>
      </c>
      <c r="Q33" s="17" t="s">
        <v>58</v>
      </c>
      <c r="R33" s="16" t="s">
        <v>59</v>
      </c>
      <c r="S33" s="16" t="s">
        <v>60</v>
      </c>
      <c r="T33" s="16" t="s">
        <v>61</v>
      </c>
      <c r="U33" s="16" t="s">
        <v>62</v>
      </c>
      <c r="V33" s="16" t="s">
        <v>63</v>
      </c>
      <c r="W33" s="16" t="s">
        <v>64</v>
      </c>
      <c r="X33" s="16" t="s">
        <v>65</v>
      </c>
      <c r="Y33" s="16" t="s">
        <v>66</v>
      </c>
      <c r="Z33" s="16" t="s">
        <v>67</v>
      </c>
      <c r="AA33" s="16" t="s">
        <v>68</v>
      </c>
      <c r="AB33" s="16" t="s">
        <v>69</v>
      </c>
      <c r="AC33" s="16" t="s">
        <v>70</v>
      </c>
      <c r="AD33" s="16" t="s">
        <v>71</v>
      </c>
      <c r="AE33" s="16" t="s">
        <v>72</v>
      </c>
    </row>
    <row r="34" spans="1:39" ht="14.25" customHeight="1" x14ac:dyDescent="0.3">
      <c r="A34" s="18">
        <v>0.01</v>
      </c>
      <c r="B34" s="18">
        <v>0.99</v>
      </c>
      <c r="C34" s="18">
        <v>0.05</v>
      </c>
      <c r="D34" s="18">
        <v>0.1</v>
      </c>
      <c r="E34" s="18">
        <v>0.15</v>
      </c>
      <c r="F34" s="18">
        <v>0.2</v>
      </c>
      <c r="G34" s="18">
        <v>0.25</v>
      </c>
      <c r="H34" s="18">
        <v>0.3</v>
      </c>
      <c r="I34" s="18">
        <f t="shared" ref="I34:I93" si="0">(E34*C34+F34*D34)</f>
        <v>2.7500000000000004E-2</v>
      </c>
      <c r="J34" s="18">
        <f t="shared" ref="J34:J93" si="1">(1/(1+EXP(-I34)))</f>
        <v>0.50687456676453424</v>
      </c>
      <c r="K34" s="18">
        <f t="shared" ref="K34:K93" si="2">(G34*C34+H34*D34)</f>
        <v>4.2499999999999996E-2</v>
      </c>
      <c r="L34" s="18">
        <f t="shared" ref="L34:L93" si="3">1/(1+EXP(-K34))</f>
        <v>0.51062340100496373</v>
      </c>
      <c r="M34" s="18">
        <v>0.4</v>
      </c>
      <c r="N34" s="18">
        <v>0.45</v>
      </c>
      <c r="O34" s="18">
        <v>0.5</v>
      </c>
      <c r="P34" s="18">
        <v>0.55000000000000004</v>
      </c>
      <c r="Q34" s="19">
        <f t="shared" ref="Q34:Q93" si="4">M34*J34+N34*L34</f>
        <v>0.43253035715804738</v>
      </c>
      <c r="R34" s="18">
        <f t="shared" ref="R34:R93" si="5">1/(1+EXP(-Q34))</f>
        <v>0.60647773220672796</v>
      </c>
      <c r="S34" s="18">
        <f>O34*J34+P34*L34</f>
        <v>0.53428015393499717</v>
      </c>
      <c r="T34" s="18">
        <f t="shared" ref="T34:T93" si="6">1/(1+EXP(-S34))</f>
        <v>0.63048083545063482</v>
      </c>
      <c r="U34" s="18">
        <f t="shared" ref="U34:U93" si="7">(1/2)*(A34 - R34)^2</f>
        <v>0.17789284250924053</v>
      </c>
      <c r="V34" s="18">
        <f t="shared" ref="V34:V93" si="8">(1/2)*(B34 - T34)^2</f>
        <v>6.4627014839136757E-2</v>
      </c>
      <c r="W34" s="20">
        <f t="shared" ref="W34:W93" si="9">U34+V34</f>
        <v>0.24251985734837728</v>
      </c>
      <c r="X34" s="18">
        <f t="shared" ref="X34:X93" si="10">((R34-A34)*R34*(1-R34)*M34+(T34-B34)*T34*(1-T34)*O34)*J34*(1-J34)*C34</f>
        <v>1.882556669401121E-4</v>
      </c>
      <c r="Y34" s="18">
        <f t="shared" ref="Y34:Y93" si="11">((R34-A34)*R34*(1-R34)*M34+(T34-B34)*T34*(1-T34)*O34)*J34*(1-J34)*D34</f>
        <v>3.765113338802242E-4</v>
      </c>
      <c r="Z34" s="18">
        <f t="shared" ref="Z34:Z93" si="12">((R34-A34)*R34*(1-R34)*N34+(T34-B34)*T34*(1-T34)*P34)*L34*(1-L34)*C34</f>
        <v>2.248134625761188E-4</v>
      </c>
      <c r="AA34" s="18">
        <f t="shared" ref="AA34:AA93" si="13">((R34-A34)*R34*(1-R34)*N34+(T34-B34)*T34*(1-T34)*P34)*L34*(1-L34)*D34</f>
        <v>4.496269251522376E-4</v>
      </c>
      <c r="AB34" s="18">
        <f t="shared" ref="AB34:AB93" si="14">(R34-A34)*(R34)*(1-R34)*J34</f>
        <v>7.2157072912136258E-2</v>
      </c>
      <c r="AC34" s="18">
        <f t="shared" ref="AC34:AC93" si="15">(R34-A34)*(R34)*(1-R34)*L34</f>
        <v>7.2690745191944781E-2</v>
      </c>
      <c r="AD34" s="18">
        <f t="shared" ref="AD34:AD93" si="16">(T34-B34)*T34*(1-T34)*J34</f>
        <v>-4.2455250092604709E-2</v>
      </c>
      <c r="AE34" s="18">
        <f t="shared" ref="AE34:AE93" si="17">(T34-B34)*T34*(1-T34)*L34</f>
        <v>-4.276924828006376E-2</v>
      </c>
    </row>
    <row r="35" spans="1:39" ht="14.25" customHeight="1" x14ac:dyDescent="0.3">
      <c r="A35" s="18">
        <v>0.01</v>
      </c>
      <c r="B35" s="18">
        <v>0.99</v>
      </c>
      <c r="C35" s="18">
        <v>0.05</v>
      </c>
      <c r="D35" s="18">
        <v>0.1</v>
      </c>
      <c r="E35" s="18">
        <f t="shared" ref="E35:H35" si="18">E34-$G$32*X34</f>
        <v>0.14990587216652995</v>
      </c>
      <c r="F35" s="18">
        <f t="shared" si="18"/>
        <v>0.1998117443330599</v>
      </c>
      <c r="G35" s="18">
        <f t="shared" si="18"/>
        <v>0.24988759326871193</v>
      </c>
      <c r="H35" s="18">
        <f t="shared" si="18"/>
        <v>0.29977518653742385</v>
      </c>
      <c r="I35" s="18">
        <f t="shared" si="0"/>
        <v>2.747646804163249E-2</v>
      </c>
      <c r="J35" s="18">
        <f t="shared" si="1"/>
        <v>0.5068686848861037</v>
      </c>
      <c r="K35" s="18">
        <f t="shared" si="2"/>
        <v>4.2471898317177986E-2</v>
      </c>
      <c r="L35" s="18">
        <f t="shared" si="3"/>
        <v>0.51061637875362398</v>
      </c>
      <c r="M35" s="18">
        <f t="shared" ref="M35:P35" si="19">M34-$G$32*AB34</f>
        <v>0.3639214635439319</v>
      </c>
      <c r="N35" s="18">
        <f t="shared" si="19"/>
        <v>0.41365462740402764</v>
      </c>
      <c r="O35" s="18">
        <f t="shared" si="19"/>
        <v>0.52122762504630238</v>
      </c>
      <c r="P35" s="18">
        <f t="shared" si="19"/>
        <v>0.57138462414003188</v>
      </c>
      <c r="Q35" s="19">
        <f t="shared" si="4"/>
        <v>0.39567922152806312</v>
      </c>
      <c r="R35" s="18">
        <f t="shared" si="5"/>
        <v>0.59764910542281569</v>
      </c>
      <c r="S35" s="18">
        <f t="shared" ref="S35:S93" si="20">O35*J35+P35*L35</f>
        <v>0.55595230848741006</v>
      </c>
      <c r="T35" s="18">
        <f t="shared" si="6"/>
        <v>0.63551546628555877</v>
      </c>
      <c r="U35" s="18">
        <f t="shared" si="7"/>
        <v>0.17266573555211776</v>
      </c>
      <c r="V35" s="18">
        <f t="shared" si="8"/>
        <v>6.2829642321372406E-2</v>
      </c>
      <c r="W35" s="20">
        <f t="shared" si="9"/>
        <v>0.23549537787349017</v>
      </c>
      <c r="X35" s="18">
        <f t="shared" si="10"/>
        <v>1.0781316692656065E-4</v>
      </c>
      <c r="Y35" s="18">
        <f t="shared" si="11"/>
        <v>2.1562633385312129E-4</v>
      </c>
      <c r="Z35" s="18">
        <f t="shared" si="12"/>
        <v>1.4413454540450861E-4</v>
      </c>
      <c r="AA35" s="18">
        <f t="shared" si="13"/>
        <v>2.8826909080901722E-4</v>
      </c>
      <c r="AB35" s="18">
        <f t="shared" si="14"/>
        <v>7.1625024756718864E-2</v>
      </c>
      <c r="AC35" s="18">
        <f t="shared" si="15"/>
        <v>7.2154607021407524E-2</v>
      </c>
      <c r="AD35" s="18">
        <f t="shared" si="16"/>
        <v>-4.1619607570877327E-2</v>
      </c>
      <c r="AE35" s="18">
        <f t="shared" si="17"/>
        <v>-4.1927335297432436E-2</v>
      </c>
    </row>
    <row r="36" spans="1:39" ht="14.25" customHeight="1" x14ac:dyDescent="0.3">
      <c r="A36" s="18">
        <v>0.01</v>
      </c>
      <c r="B36" s="18">
        <v>0.99</v>
      </c>
      <c r="C36" s="18">
        <v>0.05</v>
      </c>
      <c r="D36" s="18">
        <v>0.1</v>
      </c>
      <c r="E36" s="18">
        <f t="shared" ref="E36:H36" si="21">E35-$G$32*X35</f>
        <v>0.14985196558306668</v>
      </c>
      <c r="F36" s="18">
        <f t="shared" si="21"/>
        <v>0.19970393116613333</v>
      </c>
      <c r="G36" s="18">
        <f t="shared" si="21"/>
        <v>0.24981552599600967</v>
      </c>
      <c r="H36" s="18">
        <f t="shared" si="21"/>
        <v>0.29963105199201934</v>
      </c>
      <c r="I36" s="18">
        <f t="shared" si="0"/>
        <v>2.7462991395766669E-2</v>
      </c>
      <c r="J36" s="18">
        <f t="shared" si="1"/>
        <v>0.50686531636013787</v>
      </c>
      <c r="K36" s="18">
        <f t="shared" si="2"/>
        <v>4.2453881499002422E-2</v>
      </c>
      <c r="L36" s="18">
        <f t="shared" si="3"/>
        <v>0.51061187657884965</v>
      </c>
      <c r="M36" s="18">
        <f t="shared" ref="M36:P36" si="22">M35-$G$32*AB35</f>
        <v>0.32810895116557248</v>
      </c>
      <c r="N36" s="18">
        <f t="shared" si="22"/>
        <v>0.37757732389332388</v>
      </c>
      <c r="O36" s="18">
        <f t="shared" si="22"/>
        <v>0.542037428831741</v>
      </c>
      <c r="P36" s="18">
        <f t="shared" si="22"/>
        <v>0.59234829178874815</v>
      </c>
      <c r="Q36" s="19">
        <f t="shared" si="4"/>
        <v>0.35910251323992115</v>
      </c>
      <c r="R36" s="18">
        <f t="shared" si="5"/>
        <v>0.58882316047387184</v>
      </c>
      <c r="S36" s="18">
        <f t="shared" si="20"/>
        <v>0.57720004570236483</v>
      </c>
      <c r="T36" s="18">
        <f t="shared" si="6"/>
        <v>0.64042288273336123</v>
      </c>
      <c r="U36" s="18">
        <f t="shared" si="7"/>
        <v>0.16751812555048079</v>
      </c>
      <c r="V36" s="18">
        <f t="shared" si="8"/>
        <v>6.1102080458226654E-2</v>
      </c>
      <c r="W36" s="20">
        <f t="shared" si="9"/>
        <v>0.22862020600870744</v>
      </c>
      <c r="X36" s="18">
        <f t="shared" si="10"/>
        <v>2.9323069624365552E-5</v>
      </c>
      <c r="Y36" s="18">
        <f t="shared" si="11"/>
        <v>5.8646139248731104E-5</v>
      </c>
      <c r="Z36" s="18">
        <f t="shared" si="12"/>
        <v>6.5328838952553596E-5</v>
      </c>
      <c r="AA36" s="18">
        <f t="shared" si="13"/>
        <v>1.3065767790510719E-4</v>
      </c>
      <c r="AB36" s="18">
        <f t="shared" si="14"/>
        <v>7.1031666302848406E-2</v>
      </c>
      <c r="AC36" s="18">
        <f t="shared" si="15"/>
        <v>7.1556706005999005E-2</v>
      </c>
      <c r="AD36" s="18">
        <f t="shared" si="16"/>
        <v>-4.0803222041132202E-2</v>
      </c>
      <c r="AE36" s="18">
        <f t="shared" si="17"/>
        <v>-4.110482430816511E-2</v>
      </c>
      <c r="AF36" s="21"/>
      <c r="AG36" s="22"/>
      <c r="AH36" s="22"/>
      <c r="AI36" s="22"/>
      <c r="AJ36" s="22"/>
      <c r="AK36" s="22"/>
      <c r="AL36" s="22"/>
      <c r="AM36" s="21"/>
    </row>
    <row r="37" spans="1:39" ht="14.25" customHeight="1" x14ac:dyDescent="0.3">
      <c r="A37" s="18">
        <v>0.01</v>
      </c>
      <c r="B37" s="18">
        <v>0.99</v>
      </c>
      <c r="C37" s="18">
        <v>0.05</v>
      </c>
      <c r="D37" s="18">
        <v>0.1</v>
      </c>
      <c r="E37" s="18">
        <f t="shared" ref="E37:H37" si="23">E36-$G$32*X36</f>
        <v>0.14983730404825449</v>
      </c>
      <c r="F37" s="18">
        <f t="shared" si="23"/>
        <v>0.19967460809650897</v>
      </c>
      <c r="G37" s="18">
        <f t="shared" si="23"/>
        <v>0.2497828615765334</v>
      </c>
      <c r="H37" s="18">
        <f t="shared" si="23"/>
        <v>0.29956572315306679</v>
      </c>
      <c r="I37" s="18">
        <f t="shared" si="0"/>
        <v>2.7459326012063624E-2</v>
      </c>
      <c r="J37" s="18">
        <f t="shared" si="1"/>
        <v>0.50686440018694801</v>
      </c>
      <c r="K37" s="18">
        <f t="shared" si="2"/>
        <v>4.2445715394133353E-2</v>
      </c>
      <c r="L37" s="18">
        <f t="shared" si="3"/>
        <v>0.51060983597205634</v>
      </c>
      <c r="M37" s="18">
        <f t="shared" ref="M37:P37" si="24">M36-$G$32*AB36</f>
        <v>0.29259311801414828</v>
      </c>
      <c r="N37" s="18">
        <f t="shared" si="24"/>
        <v>0.34179897089032441</v>
      </c>
      <c r="O37" s="18">
        <f t="shared" si="24"/>
        <v>0.56243903985230714</v>
      </c>
      <c r="P37" s="18">
        <f t="shared" si="24"/>
        <v>0.61290070394283069</v>
      </c>
      <c r="Q37" s="19">
        <f t="shared" si="4"/>
        <v>0.32283095172279641</v>
      </c>
      <c r="R37" s="18">
        <f t="shared" si="5"/>
        <v>0.58001402141982483</v>
      </c>
      <c r="S37" s="18">
        <f t="shared" si="20"/>
        <v>0.59803345448386924</v>
      </c>
      <c r="T37" s="18">
        <f t="shared" si="6"/>
        <v>0.64520626283828375</v>
      </c>
      <c r="U37" s="18">
        <f t="shared" si="7"/>
        <v>0.16245799230760025</v>
      </c>
      <c r="V37" s="18">
        <f t="shared" si="8"/>
        <v>5.944136059297133E-2</v>
      </c>
      <c r="W37" s="20">
        <f t="shared" si="9"/>
        <v>0.22189935290057158</v>
      </c>
      <c r="X37" s="18">
        <f t="shared" si="10"/>
        <v>-4.7049991639886758E-5</v>
      </c>
      <c r="Y37" s="18">
        <f t="shared" si="11"/>
        <v>-9.4099983279773516E-5</v>
      </c>
      <c r="Z37" s="18">
        <f t="shared" si="12"/>
        <v>-1.1434055342190275E-5</v>
      </c>
      <c r="AA37" s="18">
        <f t="shared" si="13"/>
        <v>-2.2868110684380551E-5</v>
      </c>
      <c r="AB37" s="18">
        <f t="shared" si="14"/>
        <v>7.0380218722495377E-2</v>
      </c>
      <c r="AC37" s="18">
        <f t="shared" si="15"/>
        <v>7.0900287975080009E-2</v>
      </c>
      <c r="AD37" s="18">
        <f t="shared" si="16"/>
        <v>-4.0006050377705042E-2</v>
      </c>
      <c r="AE37" s="18">
        <f t="shared" si="17"/>
        <v>-4.0301672032432102E-2</v>
      </c>
      <c r="AF37" s="21"/>
      <c r="AG37" s="22"/>
      <c r="AH37" s="22"/>
      <c r="AI37" s="22"/>
      <c r="AJ37" s="22"/>
      <c r="AK37" s="22"/>
      <c r="AL37" s="22"/>
      <c r="AM37" s="21"/>
    </row>
    <row r="38" spans="1:39" ht="14.25" customHeight="1" x14ac:dyDescent="0.3">
      <c r="A38" s="18">
        <v>0.01</v>
      </c>
      <c r="B38" s="18">
        <v>0.99</v>
      </c>
      <c r="C38" s="18">
        <v>0.05</v>
      </c>
      <c r="D38" s="18">
        <v>0.1</v>
      </c>
      <c r="E38" s="18">
        <f t="shared" ref="E38:H38" si="25">E37-$G$32*X37</f>
        <v>0.14986082904407444</v>
      </c>
      <c r="F38" s="18">
        <f t="shared" si="25"/>
        <v>0.19972165808814885</v>
      </c>
      <c r="G38" s="18">
        <f t="shared" si="25"/>
        <v>0.2497885786042045</v>
      </c>
      <c r="H38" s="18">
        <f t="shared" si="25"/>
        <v>0.299577157208409</v>
      </c>
      <c r="I38" s="18">
        <f t="shared" si="0"/>
        <v>2.7465207261018608E-2</v>
      </c>
      <c r="J38" s="18">
        <f t="shared" si="1"/>
        <v>0.50686587022200302</v>
      </c>
      <c r="K38" s="18">
        <f t="shared" si="2"/>
        <v>4.2447144651051122E-2</v>
      </c>
      <c r="L38" s="18">
        <f t="shared" si="3"/>
        <v>0.5106101931253908</v>
      </c>
      <c r="M38" s="18">
        <f t="shared" ref="M38:P38" si="26">M37-$G$32*AB37</f>
        <v>0.25740300865290061</v>
      </c>
      <c r="N38" s="18">
        <f t="shared" si="26"/>
        <v>0.30634882690278442</v>
      </c>
      <c r="O38" s="18">
        <f t="shared" si="26"/>
        <v>0.5824420650411597</v>
      </c>
      <c r="P38" s="18">
        <f t="shared" si="26"/>
        <v>0.63305153995904673</v>
      </c>
      <c r="Q38" s="19">
        <f t="shared" si="4"/>
        <v>0.2868936336471819</v>
      </c>
      <c r="R38" s="18">
        <f t="shared" si="5"/>
        <v>0.5712354735096804</v>
      </c>
      <c r="S38" s="18">
        <f t="shared" si="20"/>
        <v>0.61846257322780285</v>
      </c>
      <c r="T38" s="18">
        <f t="shared" si="6"/>
        <v>0.64986880415272352</v>
      </c>
      <c r="U38" s="18">
        <f t="shared" si="7"/>
        <v>0.15749262836281758</v>
      </c>
      <c r="V38" s="18">
        <f t="shared" si="8"/>
        <v>5.7844615194249167E-2</v>
      </c>
      <c r="W38" s="20">
        <f t="shared" si="9"/>
        <v>0.21533724355706674</v>
      </c>
      <c r="X38" s="18">
        <f t="shared" si="10"/>
        <v>-1.2115498637677122E-4</v>
      </c>
      <c r="Y38" s="18">
        <f t="shared" si="11"/>
        <v>-2.4230997275354244E-4</v>
      </c>
      <c r="Z38" s="18">
        <f t="shared" si="12"/>
        <v>-8.5997783708974395E-5</v>
      </c>
      <c r="AA38" s="18">
        <f t="shared" si="13"/>
        <v>-1.7199556741794879E-4</v>
      </c>
      <c r="AB38" s="18">
        <f t="shared" si="14"/>
        <v>6.9674230119717614E-2</v>
      </c>
      <c r="AC38" s="18">
        <f t="shared" si="15"/>
        <v>7.0188928052523594E-2</v>
      </c>
      <c r="AD38" s="18">
        <f t="shared" si="16"/>
        <v>-3.9227986032313339E-2</v>
      </c>
      <c r="AE38" s="18">
        <f t="shared" si="17"/>
        <v>-3.9517771269757383E-2</v>
      </c>
      <c r="AF38" s="21"/>
      <c r="AG38" s="22"/>
      <c r="AH38" s="22"/>
      <c r="AI38" s="22"/>
      <c r="AJ38" s="22"/>
      <c r="AK38" s="22"/>
      <c r="AL38" s="22"/>
      <c r="AM38" s="21"/>
    </row>
    <row r="39" spans="1:39" ht="14.25" customHeight="1" x14ac:dyDescent="0.3">
      <c r="A39" s="18">
        <v>0.01</v>
      </c>
      <c r="B39" s="18">
        <v>0.99</v>
      </c>
      <c r="C39" s="18">
        <v>0.05</v>
      </c>
      <c r="D39" s="18">
        <v>0.1</v>
      </c>
      <c r="E39" s="18">
        <f t="shared" ref="E39:H39" si="27">E38-$G$32*X38</f>
        <v>0.14992140653726282</v>
      </c>
      <c r="F39" s="18">
        <f t="shared" si="27"/>
        <v>0.19984281307452562</v>
      </c>
      <c r="G39" s="18">
        <f t="shared" si="27"/>
        <v>0.249831577496059</v>
      </c>
      <c r="H39" s="18">
        <f t="shared" si="27"/>
        <v>0.29966315499211799</v>
      </c>
      <c r="I39" s="18">
        <f t="shared" si="0"/>
        <v>2.7480351634315704E-2</v>
      </c>
      <c r="J39" s="18">
        <f t="shared" si="1"/>
        <v>0.50686965560102515</v>
      </c>
      <c r="K39" s="18">
        <f t="shared" si="2"/>
        <v>4.2457894374014753E-2</v>
      </c>
      <c r="L39" s="18">
        <f t="shared" si="3"/>
        <v>0.51061287934566246</v>
      </c>
      <c r="M39" s="18">
        <f t="shared" ref="M39:P39" si="28">M38-$G$32*AB38</f>
        <v>0.2225658935930418</v>
      </c>
      <c r="N39" s="18">
        <f t="shared" si="28"/>
        <v>0.2712543628765226</v>
      </c>
      <c r="O39" s="18">
        <f t="shared" si="28"/>
        <v>0.60205605805731632</v>
      </c>
      <c r="P39" s="18">
        <f t="shared" si="28"/>
        <v>0.65281042559392544</v>
      </c>
      <c r="Q39" s="19">
        <f t="shared" si="4"/>
        <v>0.25131786909749387</v>
      </c>
      <c r="R39" s="18">
        <f t="shared" si="5"/>
        <v>0.56250084676327505</v>
      </c>
      <c r="S39" s="18">
        <f t="shared" si="20"/>
        <v>0.63849735787940443</v>
      </c>
      <c r="T39" s="18">
        <f t="shared" si="6"/>
        <v>0.65441370735972781</v>
      </c>
      <c r="U39" s="18">
        <f t="shared" si="7"/>
        <v>0.15262859283706798</v>
      </c>
      <c r="V39" s="18">
        <f t="shared" si="8"/>
        <v>5.6309079904021196E-2</v>
      </c>
      <c r="W39" s="20">
        <f t="shared" si="9"/>
        <v>0.20893767274108918</v>
      </c>
      <c r="X39" s="18">
        <f t="shared" si="10"/>
        <v>-1.9285650788860477E-4</v>
      </c>
      <c r="Y39" s="18">
        <f t="shared" si="11"/>
        <v>-3.8571301577720955E-4</v>
      </c>
      <c r="Z39" s="18">
        <f t="shared" si="12"/>
        <v>-1.5822135040770936E-4</v>
      </c>
      <c r="AA39" s="18">
        <f t="shared" si="13"/>
        <v>-3.1644270081541872E-4</v>
      </c>
      <c r="AB39" s="18">
        <f t="shared" si="14"/>
        <v>6.8917519486525913E-2</v>
      </c>
      <c r="AC39" s="18">
        <f t="shared" si="15"/>
        <v>6.9426474190191448E-2</v>
      </c>
      <c r="AD39" s="18">
        <f t="shared" si="16"/>
        <v>-3.846886753188071E-2</v>
      </c>
      <c r="AE39" s="18">
        <f t="shared" si="17"/>
        <v>-3.8752959461203051E-2</v>
      </c>
      <c r="AF39" s="21"/>
      <c r="AG39" s="22"/>
      <c r="AH39" s="22"/>
      <c r="AI39" s="22"/>
      <c r="AJ39" s="22"/>
      <c r="AK39" s="22"/>
      <c r="AL39" s="22"/>
      <c r="AM39" s="21"/>
    </row>
    <row r="40" spans="1:39" ht="14.25" customHeight="1" x14ac:dyDescent="0.3">
      <c r="A40" s="18">
        <v>0.01</v>
      </c>
      <c r="B40" s="18">
        <v>0.99</v>
      </c>
      <c r="C40" s="18">
        <v>0.05</v>
      </c>
      <c r="D40" s="18">
        <v>0.1</v>
      </c>
      <c r="E40" s="18">
        <f t="shared" ref="E40:H40" si="29">E39-$G$32*X39</f>
        <v>0.15001783479120712</v>
      </c>
      <c r="F40" s="18">
        <f t="shared" si="29"/>
        <v>0.20003566958241423</v>
      </c>
      <c r="G40" s="18">
        <f t="shared" si="29"/>
        <v>0.24991068817126286</v>
      </c>
      <c r="H40" s="18">
        <f t="shared" si="29"/>
        <v>0.2998213763425257</v>
      </c>
      <c r="I40" s="18">
        <f t="shared" si="0"/>
        <v>2.7504458697801781E-2</v>
      </c>
      <c r="J40" s="18">
        <f t="shared" si="1"/>
        <v>0.5068756812282339</v>
      </c>
      <c r="K40" s="18">
        <f t="shared" si="2"/>
        <v>4.2477672042815717E-2</v>
      </c>
      <c r="L40" s="18">
        <f t="shared" si="3"/>
        <v>0.51061782153420276</v>
      </c>
      <c r="M40" s="18">
        <f t="shared" ref="M40:P40" si="30">M39-$G$32*AB39</f>
        <v>0.18810713384977884</v>
      </c>
      <c r="N40" s="18">
        <f t="shared" si="30"/>
        <v>0.23654112578142689</v>
      </c>
      <c r="O40" s="18">
        <f t="shared" si="30"/>
        <v>0.62129049182325669</v>
      </c>
      <c r="P40" s="18">
        <f t="shared" si="30"/>
        <v>0.67218690532452696</v>
      </c>
      <c r="Q40" s="19">
        <f t="shared" si="4"/>
        <v>0.21612904596375726</v>
      </c>
      <c r="R40" s="18">
        <f t="shared" si="5"/>
        <v>0.55382291082758639</v>
      </c>
      <c r="S40" s="18">
        <f t="shared" si="20"/>
        <v>0.65814765454416513</v>
      </c>
      <c r="T40" s="18">
        <f t="shared" si="6"/>
        <v>0.65884416206926832</v>
      </c>
      <c r="U40" s="18">
        <f t="shared" si="7"/>
        <v>0.14787167917049449</v>
      </c>
      <c r="V40" s="18">
        <f t="shared" si="8"/>
        <v>5.4832094497802512E-2</v>
      </c>
      <c r="W40" s="20">
        <f t="shared" si="9"/>
        <v>0.202703773668297</v>
      </c>
      <c r="X40" s="18">
        <f t="shared" si="10"/>
        <v>-2.6203635600907134E-4</v>
      </c>
      <c r="Y40" s="18">
        <f t="shared" si="11"/>
        <v>-5.2407271201814268E-4</v>
      </c>
      <c r="Z40" s="18">
        <f t="shared" si="12"/>
        <v>-2.2798078864244605E-4</v>
      </c>
      <c r="AA40" s="18">
        <f t="shared" si="13"/>
        <v>-4.559615772848921E-4</v>
      </c>
      <c r="AB40" s="18">
        <f t="shared" si="14"/>
        <v>6.8114118271393673E-2</v>
      </c>
      <c r="AC40" s="18">
        <f t="shared" si="15"/>
        <v>6.8616988298164872E-2</v>
      </c>
      <c r="AD40" s="18">
        <f t="shared" si="16"/>
        <v>-3.7728486217670207E-2</v>
      </c>
      <c r="AE40" s="18">
        <f t="shared" si="17"/>
        <v>-3.8007026487379379E-2</v>
      </c>
      <c r="AF40" s="21"/>
      <c r="AG40" s="22"/>
      <c r="AH40" s="22"/>
      <c r="AI40" s="22"/>
      <c r="AJ40" s="22"/>
      <c r="AK40" s="22"/>
      <c r="AL40" s="22"/>
      <c r="AM40" s="21"/>
    </row>
    <row r="41" spans="1:39" ht="14.25" customHeigh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f t="shared" ref="E41:H41" si="31">E40-$G$32*X40</f>
        <v>0.15014885296921165</v>
      </c>
      <c r="F41" s="18">
        <f t="shared" si="31"/>
        <v>0.2002977059384233</v>
      </c>
      <c r="G41" s="18">
        <f t="shared" si="31"/>
        <v>0.25002467856558408</v>
      </c>
      <c r="H41" s="18">
        <f t="shared" si="31"/>
        <v>0.30004935713116815</v>
      </c>
      <c r="I41" s="18">
        <f t="shared" si="0"/>
        <v>2.7537213242302915E-2</v>
      </c>
      <c r="J41" s="18">
        <f t="shared" si="1"/>
        <v>0.50688386831404386</v>
      </c>
      <c r="K41" s="18">
        <f t="shared" si="2"/>
        <v>4.2506169641396016E-2</v>
      </c>
      <c r="L41" s="18">
        <f t="shared" si="3"/>
        <v>0.51062494271892656</v>
      </c>
      <c r="M41" s="18">
        <f t="shared" ref="M41:P41" si="32">M40-$G$32*AB40</f>
        <v>0.154050074714082</v>
      </c>
      <c r="N41" s="18">
        <f t="shared" si="32"/>
        <v>0.20223263163234445</v>
      </c>
      <c r="O41" s="18">
        <f t="shared" si="32"/>
        <v>0.64015473493209174</v>
      </c>
      <c r="P41" s="18">
        <f t="shared" si="32"/>
        <v>0.69119041856821661</v>
      </c>
      <c r="Q41" s="19">
        <f t="shared" si="4"/>
        <v>0.18135052372830501</v>
      </c>
      <c r="R41" s="18">
        <f t="shared" si="5"/>
        <v>0.54521378284696775</v>
      </c>
      <c r="S41" s="18">
        <f t="shared" si="20"/>
        <v>0.67742317625119652</v>
      </c>
      <c r="T41" s="18">
        <f t="shared" si="6"/>
        <v>0.66316333460013943</v>
      </c>
      <c r="U41" s="18">
        <f t="shared" si="7"/>
        <v>0.14322689667468058</v>
      </c>
      <c r="V41" s="18">
        <f t="shared" si="8"/>
        <v>5.3411102924850205E-2</v>
      </c>
      <c r="W41" s="20">
        <f t="shared" si="9"/>
        <v>0.19663799959953079</v>
      </c>
      <c r="X41" s="18">
        <f t="shared" si="10"/>
        <v>-3.2859466364063743E-4</v>
      </c>
      <c r="Y41" s="18">
        <f t="shared" si="11"/>
        <v>-6.5718932728127486E-4</v>
      </c>
      <c r="Z41" s="18">
        <f t="shared" si="12"/>
        <v>-2.9517037198281346E-4</v>
      </c>
      <c r="AA41" s="18">
        <f t="shared" si="13"/>
        <v>-5.9034074396562691E-4</v>
      </c>
      <c r="AB41" s="18">
        <f t="shared" si="14"/>
        <v>6.7268211244113404E-2</v>
      </c>
      <c r="AC41" s="18">
        <f t="shared" si="15"/>
        <v>6.7764686667931145E-2</v>
      </c>
      <c r="AD41" s="18">
        <f t="shared" si="16"/>
        <v>-3.70065932572348E-2</v>
      </c>
      <c r="AE41" s="18">
        <f t="shared" si="17"/>
        <v>-3.7279721733994242E-2</v>
      </c>
      <c r="AF41" s="21"/>
      <c r="AG41" s="22"/>
      <c r="AH41" s="22"/>
      <c r="AI41" s="22"/>
      <c r="AJ41" s="22"/>
      <c r="AK41" s="22"/>
      <c r="AL41" s="22"/>
      <c r="AM41" s="21"/>
    </row>
    <row r="42" spans="1:39" ht="14.25" customHeigh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 t="shared" ref="E42:H42" si="33">E41-$G$32*X41</f>
        <v>0.15031315030103198</v>
      </c>
      <c r="F42" s="18">
        <f t="shared" si="33"/>
        <v>0.20062630060206393</v>
      </c>
      <c r="G42" s="18">
        <f t="shared" si="33"/>
        <v>0.25017226375157547</v>
      </c>
      <c r="H42" s="18">
        <f t="shared" si="33"/>
        <v>0.30034452750315094</v>
      </c>
      <c r="I42" s="18">
        <f t="shared" si="0"/>
        <v>2.7578287575257994E-2</v>
      </c>
      <c r="J42" s="18">
        <f t="shared" si="1"/>
        <v>0.50689413494796243</v>
      </c>
      <c r="K42" s="18">
        <f t="shared" si="2"/>
        <v>4.2543065937893865E-2</v>
      </c>
      <c r="L42" s="18">
        <f t="shared" si="3"/>
        <v>0.51063416262423456</v>
      </c>
      <c r="M42" s="18">
        <f t="shared" ref="M42:P42" si="34">M41-$G$32*AB41</f>
        <v>0.12041596909202529</v>
      </c>
      <c r="N42" s="18">
        <f t="shared" si="34"/>
        <v>0.16835028829837889</v>
      </c>
      <c r="O42" s="18">
        <f t="shared" si="34"/>
        <v>0.65865803156070912</v>
      </c>
      <c r="P42" s="18">
        <f t="shared" si="34"/>
        <v>0.70983027943521371</v>
      </c>
      <c r="Q42" s="19">
        <f t="shared" si="4"/>
        <v>0.14700355697961393</v>
      </c>
      <c r="R42" s="18">
        <f t="shared" si="5"/>
        <v>0.53668484958669704</v>
      </c>
      <c r="S42" s="18">
        <f t="shared" si="20"/>
        <v>0.69633348347922008</v>
      </c>
      <c r="T42" s="18">
        <f t="shared" si="6"/>
        <v>0.66737435756372843</v>
      </c>
      <c r="U42" s="18">
        <f t="shared" si="7"/>
        <v>0.13869846539208083</v>
      </c>
      <c r="V42" s="18">
        <f t="shared" si="8"/>
        <v>5.2043652578708473E-2</v>
      </c>
      <c r="W42" s="20">
        <f t="shared" si="9"/>
        <v>0.1907421179707893</v>
      </c>
      <c r="X42" s="18">
        <f t="shared" si="10"/>
        <v>-3.9245056796810936E-4</v>
      </c>
      <c r="Y42" s="18">
        <f t="shared" si="11"/>
        <v>-7.8490113593621873E-4</v>
      </c>
      <c r="Z42" s="18">
        <f t="shared" si="12"/>
        <v>-3.5970336537275295E-4</v>
      </c>
      <c r="AA42" s="18">
        <f t="shared" si="13"/>
        <v>-7.194067307455059E-4</v>
      </c>
      <c r="AB42" s="18">
        <f t="shared" si="14"/>
        <v>6.6384078244154959E-2</v>
      </c>
      <c r="AC42" s="18">
        <f t="shared" si="15"/>
        <v>6.6873881287392856E-2</v>
      </c>
      <c r="AD42" s="18">
        <f t="shared" si="16"/>
        <v>-3.6302905966696608E-2</v>
      </c>
      <c r="AE42" s="18">
        <f t="shared" si="17"/>
        <v>-3.6570760462701947E-2</v>
      </c>
      <c r="AF42" s="21"/>
      <c r="AG42" s="22"/>
      <c r="AH42" s="22"/>
      <c r="AI42" s="22"/>
      <c r="AJ42" s="22"/>
      <c r="AK42" s="22"/>
      <c r="AL42" s="22"/>
      <c r="AM42" s="21"/>
    </row>
    <row r="43" spans="1:39" ht="14.25" customHeigh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43" si="35">E42-$G$32*X42</f>
        <v>0.15050937558501604</v>
      </c>
      <c r="F43" s="18">
        <f t="shared" si="35"/>
        <v>0.20101875117003204</v>
      </c>
      <c r="G43" s="18">
        <f t="shared" si="35"/>
        <v>0.25035211543426183</v>
      </c>
      <c r="H43" s="18">
        <f t="shared" si="35"/>
        <v>0.30070423086852371</v>
      </c>
      <c r="I43" s="18">
        <f t="shared" si="0"/>
        <v>2.7627343896254007E-2</v>
      </c>
      <c r="J43" s="18">
        <f t="shared" si="1"/>
        <v>0.50690639669245952</v>
      </c>
      <c r="K43" s="18">
        <f t="shared" si="2"/>
        <v>4.2588028858565462E-2</v>
      </c>
      <c r="L43" s="18">
        <f t="shared" si="3"/>
        <v>0.51064539826437783</v>
      </c>
      <c r="M43" s="18">
        <f t="shared" ref="M43:P43" si="36">M42-$G$32*AB42</f>
        <v>8.7223929969947808E-2</v>
      </c>
      <c r="N43" s="18">
        <f t="shared" si="36"/>
        <v>0.13491334765468246</v>
      </c>
      <c r="O43" s="18">
        <f t="shared" si="36"/>
        <v>0.67680948454405743</v>
      </c>
      <c r="P43" s="18">
        <f t="shared" si="36"/>
        <v>0.72811565966656466</v>
      </c>
      <c r="Q43" s="19">
        <f t="shared" si="4"/>
        <v>0.11310724819072746</v>
      </c>
      <c r="R43" s="18">
        <f t="shared" si="5"/>
        <v>0.528246704538198</v>
      </c>
      <c r="S43" s="18">
        <f t="shared" si="20"/>
        <v>0.71488796807047206</v>
      </c>
      <c r="T43" s="18">
        <f t="shared" si="6"/>
        <v>0.67148032107278233</v>
      </c>
      <c r="U43" s="18">
        <f t="shared" si="7"/>
        <v>0.13428982338235115</v>
      </c>
      <c r="V43" s="18">
        <f t="shared" si="8"/>
        <v>5.0727392931948917E-2</v>
      </c>
      <c r="W43" s="20">
        <f t="shared" si="9"/>
        <v>0.18501721631430007</v>
      </c>
      <c r="X43" s="18">
        <f t="shared" si="10"/>
        <v>-4.5354244417797942E-4</v>
      </c>
      <c r="Y43" s="18">
        <f t="shared" si="11"/>
        <v>-9.0708488835595884E-4</v>
      </c>
      <c r="Z43" s="18">
        <f t="shared" si="12"/>
        <v>-4.2151233206992307E-4</v>
      </c>
      <c r="AA43" s="18">
        <f t="shared" si="13"/>
        <v>-8.4302466413984614E-4</v>
      </c>
      <c r="AB43" s="18">
        <f t="shared" si="14"/>
        <v>6.5466038240034385E-2</v>
      </c>
      <c r="AC43" s="18">
        <f t="shared" si="15"/>
        <v>6.5948923485681141E-2</v>
      </c>
      <c r="AD43" s="18">
        <f t="shared" si="16"/>
        <v>-3.5617113484839147E-2</v>
      </c>
      <c r="AE43" s="18">
        <f t="shared" si="17"/>
        <v>-3.5879829529016041E-2</v>
      </c>
      <c r="AF43" s="21"/>
      <c r="AG43" s="22"/>
      <c r="AH43" s="22"/>
      <c r="AI43" s="22"/>
      <c r="AJ43" s="22"/>
      <c r="AK43" s="22"/>
      <c r="AL43" s="22"/>
      <c r="AM43" s="21"/>
    </row>
    <row r="44" spans="1:39" ht="14.25" customHeigh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ref="E44:H44" si="37">E43-$G$32*X43</f>
        <v>0.15073614680710504</v>
      </c>
      <c r="F44" s="18">
        <f t="shared" si="37"/>
        <v>0.20147229361421001</v>
      </c>
      <c r="G44" s="18">
        <f t="shared" si="37"/>
        <v>0.25056287160029678</v>
      </c>
      <c r="H44" s="18">
        <f t="shared" si="37"/>
        <v>0.30112574320059365</v>
      </c>
      <c r="I44" s="18">
        <f t="shared" si="0"/>
        <v>2.7684036701776257E-2</v>
      </c>
      <c r="J44" s="18">
        <f t="shared" si="1"/>
        <v>0.50692056718413658</v>
      </c>
      <c r="K44" s="18">
        <f t="shared" si="2"/>
        <v>4.2640717900074204E-2</v>
      </c>
      <c r="L44" s="18">
        <f t="shared" si="3"/>
        <v>0.51065856454640746</v>
      </c>
      <c r="M44" s="18">
        <f t="shared" ref="M44:P44" si="38">M43-$G$32*AB43</f>
        <v>5.4490910849930616E-2</v>
      </c>
      <c r="N44" s="18">
        <f t="shared" si="38"/>
        <v>0.10193888591184189</v>
      </c>
      <c r="O44" s="18">
        <f t="shared" si="38"/>
        <v>0.69461804128647697</v>
      </c>
      <c r="P44" s="18">
        <f t="shared" si="38"/>
        <v>0.74605557443107273</v>
      </c>
      <c r="Q44" s="19">
        <f t="shared" si="4"/>
        <v>7.9678528585628225E-2</v>
      </c>
      <c r="R44" s="18">
        <f t="shared" si="5"/>
        <v>0.51990910023858694</v>
      </c>
      <c r="S44" s="18">
        <f t="shared" si="20"/>
        <v>0.73309584017609197</v>
      </c>
      <c r="T44" s="18">
        <f t="shared" si="6"/>
        <v>0.67548426540699447</v>
      </c>
      <c r="U44" s="18">
        <f t="shared" si="7"/>
        <v>0.13000364525306266</v>
      </c>
      <c r="V44" s="18">
        <f t="shared" si="8"/>
        <v>4.9460073653288944E-2</v>
      </c>
      <c r="W44" s="20">
        <f t="shared" si="9"/>
        <v>0.1794637189063516</v>
      </c>
      <c r="X44" s="18">
        <f t="shared" si="10"/>
        <v>-5.1182773380963899E-4</v>
      </c>
      <c r="Y44" s="18">
        <f t="shared" si="11"/>
        <v>-1.023655467619278E-3</v>
      </c>
      <c r="Z44" s="18">
        <f t="shared" si="12"/>
        <v>-4.8054902750304285E-4</v>
      </c>
      <c r="AA44" s="18">
        <f t="shared" si="13"/>
        <v>-9.610980550060857E-4</v>
      </c>
      <c r="AB44" s="18">
        <f t="shared" si="14"/>
        <v>6.451839691962713E-2</v>
      </c>
      <c r="AC44" s="18">
        <f t="shared" si="15"/>
        <v>6.4994151136590891E-2</v>
      </c>
      <c r="AD44" s="18">
        <f t="shared" si="16"/>
        <v>-3.494888184280414E-2</v>
      </c>
      <c r="AE44" s="18">
        <f t="shared" si="17"/>
        <v>-3.5206592491374575E-2</v>
      </c>
      <c r="AF44" s="21"/>
      <c r="AG44" s="22"/>
      <c r="AH44" s="22"/>
      <c r="AI44" s="22"/>
      <c r="AJ44" s="22"/>
      <c r="AK44" s="22"/>
      <c r="AL44" s="22"/>
      <c r="AM44" s="21"/>
    </row>
    <row r="45" spans="1:39" ht="14.25" customHeigh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ref="E45:H45" si="39">E44-$G$32*X44</f>
        <v>0.15099206067400986</v>
      </c>
      <c r="F45" s="18">
        <f t="shared" si="39"/>
        <v>0.20198412134801966</v>
      </c>
      <c r="G45" s="18">
        <f t="shared" si="39"/>
        <v>0.2508031461140483</v>
      </c>
      <c r="H45" s="18">
        <f t="shared" si="39"/>
        <v>0.30160629222809671</v>
      </c>
      <c r="I45" s="18">
        <f t="shared" si="0"/>
        <v>2.7748015168502459E-2</v>
      </c>
      <c r="J45" s="18">
        <f t="shared" si="1"/>
        <v>0.50693655872953147</v>
      </c>
      <c r="K45" s="18">
        <f t="shared" si="2"/>
        <v>4.2700786528512086E-2</v>
      </c>
      <c r="L45" s="18">
        <f t="shared" si="3"/>
        <v>0.51067357486980569</v>
      </c>
      <c r="M45" s="18">
        <f t="shared" ref="M45:P45" si="40">M44-$G$32*AB44</f>
        <v>2.223171239011705E-2</v>
      </c>
      <c r="N45" s="18">
        <f t="shared" si="40"/>
        <v>6.9441810343546434E-2</v>
      </c>
      <c r="O45" s="18">
        <f t="shared" si="40"/>
        <v>0.71209248220787902</v>
      </c>
      <c r="P45" s="18">
        <f t="shared" si="40"/>
        <v>0.76365887067675997</v>
      </c>
      <c r="Q45" s="19">
        <f t="shared" si="4"/>
        <v>4.6732165307280533E-2</v>
      </c>
      <c r="R45" s="18">
        <f t="shared" si="5"/>
        <v>0.51168091557949791</v>
      </c>
      <c r="S45" s="18">
        <f t="shared" si="20"/>
        <v>0.75096611789717205</v>
      </c>
      <c r="T45" s="18">
        <f t="shared" si="6"/>
        <v>0.67938917497720719</v>
      </c>
      <c r="U45" s="18">
        <f t="shared" si="7"/>
        <v>0.12584187052834164</v>
      </c>
      <c r="V45" s="18">
        <f t="shared" si="8"/>
        <v>4.8239542310670007E-2</v>
      </c>
      <c r="W45" s="20">
        <f t="shared" si="9"/>
        <v>0.17408141283901166</v>
      </c>
      <c r="X45" s="18">
        <f t="shared" si="10"/>
        <v>-5.6728241103330853E-4</v>
      </c>
      <c r="Y45" s="18">
        <f t="shared" si="11"/>
        <v>-1.1345648220666171E-3</v>
      </c>
      <c r="Z45" s="18">
        <f t="shared" si="12"/>
        <v>-5.3678392256296438E-4</v>
      </c>
      <c r="AA45" s="18">
        <f t="shared" si="13"/>
        <v>-1.0735678451259288E-3</v>
      </c>
      <c r="AB45" s="18">
        <f t="shared" si="14"/>
        <v>6.3545398792518637E-2</v>
      </c>
      <c r="AC45" s="18">
        <f t="shared" si="15"/>
        <v>6.4013840408808739E-2</v>
      </c>
      <c r="AD45" s="18">
        <f t="shared" si="16"/>
        <v>-3.4297858474146341E-2</v>
      </c>
      <c r="AE45" s="18">
        <f t="shared" si="17"/>
        <v>-3.4550694156417802E-2</v>
      </c>
      <c r="AF45" s="21"/>
      <c r="AG45" s="22"/>
      <c r="AH45" s="22"/>
      <c r="AI45" s="22"/>
      <c r="AJ45" s="22"/>
      <c r="AK45" s="22"/>
      <c r="AL45" s="22"/>
      <c r="AM45" s="21"/>
    </row>
    <row r="46" spans="1:39" ht="14.25" customHeigh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ref="E46:H46" si="41">E45-$G$32*X45</f>
        <v>0.15127570187952652</v>
      </c>
      <c r="F46" s="18">
        <f t="shared" si="41"/>
        <v>0.20255140375905298</v>
      </c>
      <c r="G46" s="18">
        <f t="shared" si="41"/>
        <v>0.25107153807532978</v>
      </c>
      <c r="H46" s="18">
        <f t="shared" si="41"/>
        <v>0.30214307615065966</v>
      </c>
      <c r="I46" s="18">
        <f t="shared" si="0"/>
        <v>2.7818925469881624E-2</v>
      </c>
      <c r="J46" s="18">
        <f t="shared" si="1"/>
        <v>0.50695428288424149</v>
      </c>
      <c r="K46" s="18">
        <f t="shared" si="2"/>
        <v>4.2767884518832455E-2</v>
      </c>
      <c r="L46" s="18">
        <f t="shared" si="3"/>
        <v>0.51069034171121952</v>
      </c>
      <c r="M46" s="18">
        <f t="shared" ref="M46:P46" si="42">M45-$G$32*AB45</f>
        <v>-9.540987006142268E-3</v>
      </c>
      <c r="N46" s="18">
        <f t="shared" si="42"/>
        <v>3.7434890139142064E-2</v>
      </c>
      <c r="O46" s="18">
        <f t="shared" si="42"/>
        <v>0.72924141144495214</v>
      </c>
      <c r="P46" s="18">
        <f t="shared" si="42"/>
        <v>0.78093421775496885</v>
      </c>
      <c r="Q46" s="19">
        <f t="shared" si="4"/>
        <v>1.4280792611373702E-2</v>
      </c>
      <c r="R46" s="18">
        <f t="shared" si="5"/>
        <v>0.50357013747825452</v>
      </c>
      <c r="S46" s="18">
        <f t="shared" si="20"/>
        <v>0.76850761930783684</v>
      </c>
      <c r="T46" s="18">
        <f t="shared" si="6"/>
        <v>0.68319797344080724</v>
      </c>
      <c r="U46" s="18">
        <f t="shared" si="7"/>
        <v>0.12180574030515152</v>
      </c>
      <c r="V46" s="18">
        <f t="shared" si="8"/>
        <v>4.7063741750413807E-2</v>
      </c>
      <c r="W46" s="20">
        <f t="shared" si="9"/>
        <v>0.16886948205556535</v>
      </c>
      <c r="X46" s="18">
        <f t="shared" si="10"/>
        <v>-6.1990013798772828E-4</v>
      </c>
      <c r="Y46" s="18">
        <f t="shared" si="11"/>
        <v>-1.2398002759754566E-3</v>
      </c>
      <c r="Z46" s="18">
        <f t="shared" si="12"/>
        <v>-5.9020540703296355E-4</v>
      </c>
      <c r="AA46" s="18">
        <f t="shared" si="13"/>
        <v>-1.1804108140659271E-3</v>
      </c>
      <c r="AB46" s="18">
        <f t="shared" si="14"/>
        <v>6.2551184532021062E-2</v>
      </c>
      <c r="AC46" s="18">
        <f t="shared" si="15"/>
        <v>6.3012162795739873E-2</v>
      </c>
      <c r="AD46" s="18">
        <f t="shared" si="16"/>
        <v>-3.3663676209898734E-2</v>
      </c>
      <c r="AE46" s="18">
        <f t="shared" si="17"/>
        <v>-3.3911764605438023E-2</v>
      </c>
      <c r="AF46" s="21"/>
      <c r="AG46" s="22"/>
      <c r="AH46" s="22"/>
      <c r="AI46" s="22"/>
      <c r="AJ46" s="22"/>
      <c r="AK46" s="22"/>
      <c r="AL46" s="22"/>
      <c r="AM46" s="21"/>
    </row>
    <row r="47" spans="1:39" ht="14.25" customHeigh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ref="E47:H47" si="43">E46-$G$32*X46</f>
        <v>0.15158565194852039</v>
      </c>
      <c r="F47" s="18">
        <f t="shared" si="43"/>
        <v>0.20317130389704072</v>
      </c>
      <c r="G47" s="18">
        <f t="shared" si="43"/>
        <v>0.25136664077884624</v>
      </c>
      <c r="H47" s="18">
        <f t="shared" si="43"/>
        <v>0.30273328155769264</v>
      </c>
      <c r="I47" s="18">
        <f t="shared" si="0"/>
        <v>2.7896412987130095E-2</v>
      </c>
      <c r="J47" s="18">
        <f t="shared" si="1"/>
        <v>0.50697365100565184</v>
      </c>
      <c r="K47" s="18">
        <f t="shared" si="2"/>
        <v>4.2841660194711577E-2</v>
      </c>
      <c r="L47" s="18">
        <f t="shared" si="3"/>
        <v>0.51070877718430563</v>
      </c>
      <c r="M47" s="18">
        <f t="shared" ref="M47:P47" si="44">M46-$G$32*AB46</f>
        <v>-4.0816579272152799E-2</v>
      </c>
      <c r="N47" s="18">
        <f t="shared" si="44"/>
        <v>5.9288087412721277E-3</v>
      </c>
      <c r="O47" s="18">
        <f t="shared" si="44"/>
        <v>0.74607324954990151</v>
      </c>
      <c r="P47" s="18">
        <f t="shared" si="44"/>
        <v>0.7978901000576879</v>
      </c>
      <c r="Q47" s="19">
        <f t="shared" si="4"/>
        <v>-1.7665035552750206E-2</v>
      </c>
      <c r="R47" s="18">
        <f t="shared" si="5"/>
        <v>0.49558385595064219</v>
      </c>
      <c r="S47" s="18">
        <f t="shared" si="20"/>
        <v>0.7857289565698895</v>
      </c>
      <c r="T47" s="18">
        <f t="shared" si="6"/>
        <v>0.68691351983211424</v>
      </c>
      <c r="U47" s="18">
        <f t="shared" si="7"/>
        <v>0.11789584057994701</v>
      </c>
      <c r="V47" s="18">
        <f t="shared" si="8"/>
        <v>4.5930707230279103E-2</v>
      </c>
      <c r="W47" s="20">
        <f t="shared" si="9"/>
        <v>0.1638265478102261</v>
      </c>
      <c r="X47" s="18">
        <f t="shared" si="10"/>
        <v>-6.6969116486190639E-4</v>
      </c>
      <c r="Y47" s="18">
        <f t="shared" si="11"/>
        <v>-1.3393823297238128E-3</v>
      </c>
      <c r="Z47" s="18">
        <f t="shared" si="12"/>
        <v>-6.4081872874100995E-4</v>
      </c>
      <c r="AA47" s="18">
        <f t="shared" si="13"/>
        <v>-1.2816374574820199E-3</v>
      </c>
      <c r="AB47" s="18">
        <f t="shared" si="14"/>
        <v>6.1539754031710581E-2</v>
      </c>
      <c r="AC47" s="18">
        <f t="shared" si="15"/>
        <v>6.1993147903080033E-2</v>
      </c>
      <c r="AD47" s="18">
        <f t="shared" si="16"/>
        <v>-3.3045956802374481E-2</v>
      </c>
      <c r="AE47" s="18">
        <f t="shared" si="17"/>
        <v>-3.3289422746031257E-2</v>
      </c>
      <c r="AF47" s="21"/>
      <c r="AG47" s="22"/>
      <c r="AH47" s="22"/>
      <c r="AI47" s="22"/>
      <c r="AJ47" s="22"/>
      <c r="AK47" s="22"/>
      <c r="AL47" s="22"/>
      <c r="AM47" s="21"/>
    </row>
    <row r="48" spans="1:39" ht="14.25" customHeigh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ref="E48:H48" si="45">E47-$G$32*X47</f>
        <v>0.15192049753095135</v>
      </c>
      <c r="F48" s="18">
        <f t="shared" si="45"/>
        <v>0.20384099506190262</v>
      </c>
      <c r="G48" s="18">
        <f t="shared" si="45"/>
        <v>0.25168705014321674</v>
      </c>
      <c r="H48" s="18">
        <f t="shared" si="45"/>
        <v>0.30337410028643363</v>
      </c>
      <c r="I48" s="18">
        <f t="shared" si="0"/>
        <v>2.798012438273783E-2</v>
      </c>
      <c r="J48" s="18">
        <f t="shared" si="1"/>
        <v>0.50699457477129017</v>
      </c>
      <c r="K48" s="18">
        <f t="shared" si="2"/>
        <v>4.2921762535804202E-2</v>
      </c>
      <c r="L48" s="18">
        <f t="shared" si="3"/>
        <v>0.51072879356642908</v>
      </c>
      <c r="M48" s="18">
        <f t="shared" ref="M48:P48" si="46">M47-$G$32*AB47</f>
        <v>-7.1586456288008082E-2</v>
      </c>
      <c r="N48" s="18">
        <f t="shared" si="46"/>
        <v>-2.5067765210267889E-2</v>
      </c>
      <c r="O48" s="18">
        <f t="shared" si="46"/>
        <v>0.76259622795108872</v>
      </c>
      <c r="P48" s="18">
        <f t="shared" si="46"/>
        <v>0.8145348114307035</v>
      </c>
      <c r="Q48" s="19">
        <f t="shared" si="4"/>
        <v>-4.9096774448368824E-2</v>
      </c>
      <c r="R48" s="18">
        <f t="shared" si="5"/>
        <v>0.48772827136547742</v>
      </c>
      <c r="S48" s="18">
        <f t="shared" si="20"/>
        <v>0.80263853187211409</v>
      </c>
      <c r="T48" s="18">
        <f t="shared" si="6"/>
        <v>0.69053860558287272</v>
      </c>
      <c r="U48" s="18">
        <f t="shared" si="7"/>
        <v>0.11411215063092361</v>
      </c>
      <c r="V48" s="18">
        <f t="shared" si="8"/>
        <v>4.4838563373125133E-2</v>
      </c>
      <c r="W48" s="20">
        <f t="shared" si="9"/>
        <v>0.15895071400404875</v>
      </c>
      <c r="X48" s="18">
        <f t="shared" si="10"/>
        <v>-7.1668103191776253E-4</v>
      </c>
      <c r="Y48" s="18">
        <f t="shared" si="11"/>
        <v>-1.4333620638355251E-3</v>
      </c>
      <c r="Z48" s="18">
        <f t="shared" si="12"/>
        <v>-6.8864472581674295E-4</v>
      </c>
      <c r="AA48" s="18">
        <f t="shared" si="13"/>
        <v>-1.3772894516334859E-3</v>
      </c>
      <c r="AB48" s="18">
        <f t="shared" si="14"/>
        <v>6.0514935412267531E-2</v>
      </c>
      <c r="AC48" s="18">
        <f t="shared" si="15"/>
        <v>6.0960652231436742E-2</v>
      </c>
      <c r="AD48" s="18">
        <f t="shared" si="16"/>
        <v>-3.2444314019893644E-2</v>
      </c>
      <c r="AE48" s="18">
        <f t="shared" si="17"/>
        <v>-3.2683279431433065E-2</v>
      </c>
      <c r="AF48" s="21"/>
      <c r="AG48" s="22"/>
      <c r="AH48" s="22"/>
      <c r="AI48" s="22"/>
      <c r="AJ48" s="22"/>
      <c r="AK48" s="22"/>
      <c r="AL48" s="22"/>
      <c r="AM48" s="21"/>
    </row>
    <row r="49" spans="1:39" ht="14.25" customHeigh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ref="E49:H49" si="47">E48-$G$32*X48</f>
        <v>0.15227883804691023</v>
      </c>
      <c r="F49" s="18">
        <f t="shared" si="47"/>
        <v>0.20455767609382039</v>
      </c>
      <c r="G49" s="18">
        <f t="shared" si="47"/>
        <v>0.25203137250612512</v>
      </c>
      <c r="H49" s="18">
        <f t="shared" si="47"/>
        <v>0.30406274501225039</v>
      </c>
      <c r="I49" s="18">
        <f t="shared" si="0"/>
        <v>2.8069709511727554E-2</v>
      </c>
      <c r="J49" s="18">
        <f t="shared" si="1"/>
        <v>0.50701696665662199</v>
      </c>
      <c r="K49" s="18">
        <f t="shared" si="2"/>
        <v>4.3007843126531296E-2</v>
      </c>
      <c r="L49" s="18">
        <f t="shared" si="3"/>
        <v>0.51075030378575248</v>
      </c>
      <c r="M49" s="18">
        <f t="shared" ref="M49:P49" si="48">M48-$G$32*AB48</f>
        <v>-0.10184392399414186</v>
      </c>
      <c r="N49" s="18">
        <f t="shared" si="48"/>
        <v>-5.554809132598626E-2</v>
      </c>
      <c r="O49" s="18">
        <f t="shared" si="48"/>
        <v>0.7788183849610355</v>
      </c>
      <c r="P49" s="18">
        <f t="shared" si="48"/>
        <v>0.83087645114642006</v>
      </c>
      <c r="Q49" s="19">
        <f t="shared" si="4"/>
        <v>-8.0007801935383566E-2</v>
      </c>
      <c r="R49" s="18">
        <f t="shared" si="5"/>
        <v>0.48000871247832433</v>
      </c>
      <c r="S49" s="18">
        <f t="shared" si="20"/>
        <v>0.81924453495081551</v>
      </c>
      <c r="T49" s="18">
        <f t="shared" si="6"/>
        <v>0.6940759523191613</v>
      </c>
      <c r="U49" s="18">
        <f t="shared" si="7"/>
        <v>0.11045409490276607</v>
      </c>
      <c r="V49" s="18">
        <f t="shared" si="8"/>
        <v>4.3785520997905641E-2</v>
      </c>
      <c r="W49" s="20">
        <f t="shared" si="9"/>
        <v>0.1542396159006717</v>
      </c>
      <c r="X49" s="18">
        <f t="shared" si="10"/>
        <v>-7.6090912952346166E-4</v>
      </c>
      <c r="Y49" s="18">
        <f t="shared" si="11"/>
        <v>-1.5218182590469233E-3</v>
      </c>
      <c r="Z49" s="18">
        <f t="shared" si="12"/>
        <v>-7.3371840854896924E-4</v>
      </c>
      <c r="AA49" s="18">
        <f t="shared" si="13"/>
        <v>-1.4674368170979385E-3</v>
      </c>
      <c r="AB49" s="18">
        <f t="shared" si="14"/>
        <v>5.9480359999142932E-2</v>
      </c>
      <c r="AC49" s="18">
        <f t="shared" si="15"/>
        <v>5.9918333974458116E-2</v>
      </c>
      <c r="AD49" s="18">
        <f t="shared" si="16"/>
        <v>-3.185835635263623E-2</v>
      </c>
      <c r="AE49" s="18">
        <f t="shared" si="17"/>
        <v>-3.2092940188022785E-2</v>
      </c>
      <c r="AF49" s="21"/>
      <c r="AG49" s="22"/>
      <c r="AH49" s="22"/>
      <c r="AI49" s="22"/>
      <c r="AJ49" s="22"/>
      <c r="AK49" s="22"/>
      <c r="AL49" s="22"/>
      <c r="AM49" s="21"/>
    </row>
    <row r="50" spans="1:39" ht="14.25" customHeigh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ref="E50:H50" si="49">E49-$G$32*X49</f>
        <v>0.15265929261167197</v>
      </c>
      <c r="F50" s="18">
        <f t="shared" si="49"/>
        <v>0.20531858522334384</v>
      </c>
      <c r="G50" s="18">
        <f t="shared" si="49"/>
        <v>0.2523982317103996</v>
      </c>
      <c r="H50" s="18">
        <f t="shared" si="49"/>
        <v>0.30479646342079936</v>
      </c>
      <c r="I50" s="18">
        <f t="shared" si="0"/>
        <v>2.8164823152917982E-2</v>
      </c>
      <c r="J50" s="18">
        <f t="shared" si="1"/>
        <v>0.50704074036784652</v>
      </c>
      <c r="K50" s="18">
        <f t="shared" si="2"/>
        <v>4.3099557927599917E-2</v>
      </c>
      <c r="L50" s="18">
        <f t="shared" si="3"/>
        <v>0.51077322186401652</v>
      </c>
      <c r="M50" s="18">
        <f t="shared" ref="M50:P50" si="50">M49-$G$32*AB49</f>
        <v>-0.13158410399371331</v>
      </c>
      <c r="N50" s="18">
        <f t="shared" si="50"/>
        <v>-8.5507258313215317E-2</v>
      </c>
      <c r="O50" s="18">
        <f t="shared" si="50"/>
        <v>0.79474756313735362</v>
      </c>
      <c r="P50" s="18">
        <f t="shared" si="50"/>
        <v>0.84692292124043145</v>
      </c>
      <c r="Q50" s="19">
        <f t="shared" si="4"/>
        <v>-0.11039331933101179</v>
      </c>
      <c r="R50" s="18">
        <f t="shared" si="5"/>
        <v>0.47242966373210787</v>
      </c>
      <c r="S50" s="18">
        <f t="shared" si="20"/>
        <v>0.83555494197116553</v>
      </c>
      <c r="T50" s="18">
        <f t="shared" si="6"/>
        <v>0.69752821033187018</v>
      </c>
      <c r="U50" s="18">
        <f t="shared" si="7"/>
        <v>0.10692059694969518</v>
      </c>
      <c r="V50" s="18">
        <f t="shared" si="8"/>
        <v>4.276987387583938E-2</v>
      </c>
      <c r="W50" s="20">
        <f t="shared" si="9"/>
        <v>0.14969047082553455</v>
      </c>
      <c r="X50" s="18">
        <f t="shared" si="10"/>
        <v>-8.0242716899449557E-4</v>
      </c>
      <c r="Y50" s="18">
        <f t="shared" si="11"/>
        <v>-1.6048543379889911E-3</v>
      </c>
      <c r="Z50" s="18">
        <f t="shared" si="12"/>
        <v>-7.760874442552364E-4</v>
      </c>
      <c r="AA50" s="18">
        <f t="shared" si="13"/>
        <v>-1.5521748885104728E-3</v>
      </c>
      <c r="AB50" s="18">
        <f t="shared" si="14"/>
        <v>5.8439443107092912E-2</v>
      </c>
      <c r="AC50" s="18">
        <f t="shared" si="15"/>
        <v>5.8869633667096945E-2</v>
      </c>
      <c r="AD50" s="18">
        <f t="shared" si="16"/>
        <v>-3.1287689367539839E-2</v>
      </c>
      <c r="AE50" s="18">
        <f t="shared" si="17"/>
        <v>-3.1518007589183203E-2</v>
      </c>
      <c r="AF50" s="21"/>
      <c r="AG50" s="22"/>
      <c r="AH50" s="22"/>
      <c r="AI50" s="22"/>
      <c r="AJ50" s="22"/>
      <c r="AK50" s="22"/>
      <c r="AL50" s="22"/>
      <c r="AM50" s="21"/>
    </row>
    <row r="51" spans="1:39" ht="14.25" customHeigh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ref="E51:H51" si="51">E50-$G$32*X50</f>
        <v>0.1530605061961692</v>
      </c>
      <c r="F51" s="18">
        <f t="shared" si="51"/>
        <v>0.20612101239233835</v>
      </c>
      <c r="G51" s="18">
        <f t="shared" si="51"/>
        <v>0.25278627543252724</v>
      </c>
      <c r="H51" s="18">
        <f t="shared" si="51"/>
        <v>0.30557255086505458</v>
      </c>
      <c r="I51" s="18">
        <f t="shared" si="0"/>
        <v>2.8265126549042296E-2</v>
      </c>
      <c r="J51" s="18">
        <f t="shared" si="1"/>
        <v>0.50706581122690875</v>
      </c>
      <c r="K51" s="18">
        <f t="shared" si="2"/>
        <v>4.319656885813182E-2</v>
      </c>
      <c r="L51" s="18">
        <f t="shared" si="3"/>
        <v>0.51079746331198261</v>
      </c>
      <c r="M51" s="18">
        <f t="shared" ref="M51:P51" si="52">M50-$G$32*AB50</f>
        <v>-0.16080382554725978</v>
      </c>
      <c r="N51" s="18">
        <f t="shared" si="52"/>
        <v>-0.11494207514676379</v>
      </c>
      <c r="O51" s="18">
        <f t="shared" si="52"/>
        <v>0.81039140782112351</v>
      </c>
      <c r="P51" s="18">
        <f t="shared" si="52"/>
        <v>0.86268192503502306</v>
      </c>
      <c r="Q51" s="19">
        <f t="shared" si="4"/>
        <v>-0.14025024266229383</v>
      </c>
      <c r="R51" s="18">
        <f t="shared" si="5"/>
        <v>0.46499480026955137</v>
      </c>
      <c r="S51" s="18">
        <f t="shared" si="20"/>
        <v>0.85157751557112227</v>
      </c>
      <c r="T51" s="18">
        <f t="shared" si="6"/>
        <v>0.70089795762827811</v>
      </c>
      <c r="U51" s="18">
        <f t="shared" si="7"/>
        <v>0.10351013413616447</v>
      </c>
      <c r="V51" s="18">
        <f t="shared" si="8"/>
        <v>4.1789995451750439E-2</v>
      </c>
      <c r="W51" s="20">
        <f t="shared" si="9"/>
        <v>0.14530012958791491</v>
      </c>
      <c r="X51" s="18">
        <f t="shared" si="10"/>
        <v>-8.4129761215535719E-4</v>
      </c>
      <c r="Y51" s="18">
        <f t="shared" si="11"/>
        <v>-1.6825952243107144E-3</v>
      </c>
      <c r="Z51" s="18">
        <f t="shared" si="12"/>
        <v>-8.1581059382707793E-4</v>
      </c>
      <c r="AA51" s="18">
        <f t="shared" si="13"/>
        <v>-1.6316211876541559E-3</v>
      </c>
      <c r="AB51" s="18">
        <f t="shared" si="14"/>
        <v>5.7395370317820993E-2</v>
      </c>
      <c r="AC51" s="18">
        <f t="shared" si="15"/>
        <v>5.7817760367747356E-2</v>
      </c>
      <c r="AD51" s="18">
        <f t="shared" si="16"/>
        <v>-3.0731917747690119E-2</v>
      </c>
      <c r="AE51" s="18">
        <f t="shared" si="17"/>
        <v>-3.0958083311217272E-2</v>
      </c>
      <c r="AF51" s="21"/>
      <c r="AG51" s="22"/>
      <c r="AH51" s="22"/>
      <c r="AI51" s="22"/>
      <c r="AJ51" s="22"/>
      <c r="AK51" s="22"/>
      <c r="AL51" s="22"/>
      <c r="AM51" s="21"/>
    </row>
    <row r="52" spans="1:39" ht="14.25" customHeigh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ref="E52:H52" si="53">E51-$G$32*X51</f>
        <v>0.15348115500224688</v>
      </c>
      <c r="F52" s="18">
        <f t="shared" si="53"/>
        <v>0.20696231000449369</v>
      </c>
      <c r="G52" s="18">
        <f t="shared" si="53"/>
        <v>0.25319418072944078</v>
      </c>
      <c r="H52" s="18">
        <f t="shared" si="53"/>
        <v>0.30638836145888165</v>
      </c>
      <c r="I52" s="18">
        <f t="shared" si="0"/>
        <v>2.8370288750561717E-2</v>
      </c>
      <c r="J52" s="18">
        <f t="shared" si="1"/>
        <v>0.5070920965074377</v>
      </c>
      <c r="K52" s="18">
        <f t="shared" si="2"/>
        <v>4.3298545182360204E-2</v>
      </c>
      <c r="L52" s="18">
        <f t="shared" si="3"/>
        <v>0.51082294547602791</v>
      </c>
      <c r="M52" s="18">
        <f t="shared" ref="M52:P52" si="54">M51-$G$32*AB51</f>
        <v>-0.18950151070617027</v>
      </c>
      <c r="N52" s="18">
        <f t="shared" si="54"/>
        <v>-0.14385095533063746</v>
      </c>
      <c r="O52" s="18">
        <f t="shared" si="54"/>
        <v>0.82575736669496858</v>
      </c>
      <c r="P52" s="18">
        <f t="shared" si="54"/>
        <v>0.87816096669063171</v>
      </c>
      <c r="Q52" s="19">
        <f t="shared" si="4"/>
        <v>-0.16957708706685529</v>
      </c>
      <c r="R52" s="18">
        <f t="shared" si="5"/>
        <v>0.45770702911744121</v>
      </c>
      <c r="S52" s="18">
        <f t="shared" si="20"/>
        <v>0.86731980589079716</v>
      </c>
      <c r="T52" s="18">
        <f t="shared" si="6"/>
        <v>0.7041876994820383</v>
      </c>
      <c r="U52" s="18">
        <f t="shared" si="7"/>
        <v>0.10022079196058267</v>
      </c>
      <c r="V52" s="18">
        <f t="shared" si="8"/>
        <v>4.0844335563684823E-2</v>
      </c>
      <c r="W52" s="20">
        <f t="shared" si="9"/>
        <v>0.1410651275242675</v>
      </c>
      <c r="X52" s="18">
        <f t="shared" si="10"/>
        <v>-8.7759210156791799E-4</v>
      </c>
      <c r="Y52" s="18">
        <f t="shared" si="11"/>
        <v>-1.755184203135836E-3</v>
      </c>
      <c r="Z52" s="18">
        <f t="shared" si="12"/>
        <v>-8.5295614273443688E-4</v>
      </c>
      <c r="AA52" s="18">
        <f t="shared" si="13"/>
        <v>-1.7059122854688738E-3</v>
      </c>
      <c r="AB52" s="18">
        <f t="shared" si="14"/>
        <v>5.6351088822999447E-2</v>
      </c>
      <c r="AC52" s="18">
        <f t="shared" si="15"/>
        <v>5.6765682943204075E-2</v>
      </c>
      <c r="AD52" s="18">
        <f t="shared" si="16"/>
        <v>-3.0190647049093577E-2</v>
      </c>
      <c r="AE52" s="18">
        <f t="shared" si="17"/>
        <v>-3.0412769904448571E-2</v>
      </c>
      <c r="AF52" s="21"/>
      <c r="AG52" s="22"/>
      <c r="AH52" s="22"/>
      <c r="AI52" s="22"/>
      <c r="AJ52" s="22"/>
      <c r="AK52" s="22"/>
      <c r="AL52" s="22"/>
      <c r="AM52" s="21"/>
    </row>
    <row r="53" spans="1:39" ht="14.25" customHeigh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ref="E53:H53" si="55">E52-$G$32*X52</f>
        <v>0.15391995105303083</v>
      </c>
      <c r="F53" s="18">
        <f t="shared" si="55"/>
        <v>0.20783990210606162</v>
      </c>
      <c r="G53" s="18">
        <f t="shared" si="55"/>
        <v>0.25362065880080797</v>
      </c>
      <c r="H53" s="18">
        <f t="shared" si="55"/>
        <v>0.3072413176016161</v>
      </c>
      <c r="I53" s="18">
        <f t="shared" si="0"/>
        <v>2.8479987763257705E-2</v>
      </c>
      <c r="J53" s="18">
        <f t="shared" si="1"/>
        <v>0.5071195157216295</v>
      </c>
      <c r="K53" s="18">
        <f t="shared" si="2"/>
        <v>4.3405164700202011E-2</v>
      </c>
      <c r="L53" s="18">
        <f t="shared" si="3"/>
        <v>0.51084958783571988</v>
      </c>
      <c r="M53" s="18">
        <f t="shared" ref="M53:P53" si="56">M52-$G$32*AB52</f>
        <v>-0.21767705511766999</v>
      </c>
      <c r="N53" s="18">
        <f t="shared" si="56"/>
        <v>-0.17223379680223949</v>
      </c>
      <c r="O53" s="18">
        <f t="shared" si="56"/>
        <v>0.84085269021951536</v>
      </c>
      <c r="P53" s="18">
        <f t="shared" si="56"/>
        <v>0.89336735164285597</v>
      </c>
      <c r="Q53" s="19">
        <f t="shared" si="4"/>
        <v>-0.19837384688278842</v>
      </c>
      <c r="R53" s="18">
        <f t="shared" si="5"/>
        <v>0.45056853506539729</v>
      </c>
      <c r="S53" s="18">
        <f t="shared" si="20"/>
        <v>0.88278915242999156</v>
      </c>
      <c r="T53" s="18">
        <f t="shared" si="6"/>
        <v>0.70739986840800584</v>
      </c>
      <c r="U53" s="18">
        <f t="shared" si="7"/>
        <v>9.7050317044835091E-2</v>
      </c>
      <c r="V53" s="18">
        <f t="shared" si="8"/>
        <v>3.9931417187906208E-2</v>
      </c>
      <c r="W53" s="20">
        <f t="shared" si="9"/>
        <v>0.13698173423274129</v>
      </c>
      <c r="X53" s="18">
        <f t="shared" si="10"/>
        <v>-9.1138992681092713E-4</v>
      </c>
      <c r="Y53" s="18">
        <f t="shared" si="11"/>
        <v>-1.8227798536218543E-3</v>
      </c>
      <c r="Z53" s="18">
        <f t="shared" si="12"/>
        <v>-8.8760036275300374E-4</v>
      </c>
      <c r="AA53" s="18">
        <f t="shared" si="13"/>
        <v>-1.7752007255060075E-3</v>
      </c>
      <c r="AB53" s="18">
        <f t="shared" si="14"/>
        <v>5.530930332568583E-2</v>
      </c>
      <c r="AC53" s="18">
        <f t="shared" si="15"/>
        <v>5.5716125945579155E-2</v>
      </c>
      <c r="AD53" s="18">
        <f t="shared" si="16"/>
        <v>-2.9663485205146174E-2</v>
      </c>
      <c r="AE53" s="18">
        <f t="shared" si="17"/>
        <v>-2.9881672310039974E-2</v>
      </c>
      <c r="AF53" s="21"/>
      <c r="AG53" s="22"/>
      <c r="AH53" s="22"/>
      <c r="AI53" s="22"/>
      <c r="AJ53" s="22"/>
      <c r="AK53" s="22"/>
      <c r="AL53" s="22"/>
      <c r="AM53" s="21"/>
    </row>
    <row r="54" spans="1:39" ht="14.25" customHeigh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ref="E54:H54" si="57">E53-$G$32*X53</f>
        <v>0.1543756460164363</v>
      </c>
      <c r="F54" s="18">
        <f t="shared" si="57"/>
        <v>0.20875129203287254</v>
      </c>
      <c r="G54" s="18">
        <f t="shared" si="57"/>
        <v>0.25406445898218449</v>
      </c>
      <c r="H54" s="18">
        <f t="shared" si="57"/>
        <v>0.30812891796436909</v>
      </c>
      <c r="I54" s="18">
        <f t="shared" si="0"/>
        <v>2.859391150410907E-2</v>
      </c>
      <c r="J54" s="18">
        <f t="shared" si="1"/>
        <v>0.50714799085920581</v>
      </c>
      <c r="K54" s="18">
        <f t="shared" si="2"/>
        <v>4.3516114745546133E-2</v>
      </c>
      <c r="L54" s="18">
        <f t="shared" si="3"/>
        <v>0.51087731225332955</v>
      </c>
      <c r="M54" s="18">
        <f t="shared" ref="M54:P54" si="58">M53-$G$32*AB53</f>
        <v>-0.24533170678051291</v>
      </c>
      <c r="N54" s="18">
        <f t="shared" si="58"/>
        <v>-0.20009185977502908</v>
      </c>
      <c r="O54" s="18">
        <f t="shared" si="58"/>
        <v>0.8556844328220885</v>
      </c>
      <c r="P54" s="18">
        <f t="shared" si="58"/>
        <v>0.90830818779787592</v>
      </c>
      <c r="Q54" s="19">
        <f t="shared" si="4"/>
        <v>-0.22664187371343389</v>
      </c>
      <c r="R54" s="18">
        <f t="shared" si="5"/>
        <v>0.44358082986132441</v>
      </c>
      <c r="S54" s="18">
        <f t="shared" si="20"/>
        <v>0.89799268659509257</v>
      </c>
      <c r="T54" s="18">
        <f t="shared" si="6"/>
        <v>0.7105368244967758</v>
      </c>
      <c r="U54" s="18">
        <f t="shared" si="7"/>
        <v>9.3996168011617365E-2</v>
      </c>
      <c r="V54" s="18">
        <f t="shared" si="8"/>
        <v>3.9049833231172941E-2</v>
      </c>
      <c r="W54" s="20">
        <f t="shared" si="9"/>
        <v>0.13304600124279031</v>
      </c>
      <c r="X54" s="18">
        <f t="shared" si="10"/>
        <v>-9.4277655546030632E-4</v>
      </c>
      <c r="Y54" s="18">
        <f t="shared" si="11"/>
        <v>-1.8855531109206126E-3</v>
      </c>
      <c r="Z54" s="18">
        <f t="shared" si="12"/>
        <v>-9.1982603394709513E-4</v>
      </c>
      <c r="AA54" s="18">
        <f t="shared" si="13"/>
        <v>-1.8396520678941903E-3</v>
      </c>
      <c r="AB54" s="18">
        <f t="shared" si="14"/>
        <v>5.427247594577523E-2</v>
      </c>
      <c r="AC54" s="18">
        <f t="shared" si="15"/>
        <v>5.4671569522610153E-2</v>
      </c>
      <c r="AD54" s="18">
        <f t="shared" si="16"/>
        <v>-2.9150043806575144E-2</v>
      </c>
      <c r="AE54" s="18">
        <f t="shared" si="17"/>
        <v>-2.9364399150511988E-2</v>
      </c>
      <c r="AF54" s="21"/>
      <c r="AG54" s="22"/>
      <c r="AH54" s="22"/>
      <c r="AI54" s="22"/>
      <c r="AJ54" s="22"/>
      <c r="AK54" s="22"/>
      <c r="AL54" s="22"/>
      <c r="AM54" s="21"/>
    </row>
    <row r="55" spans="1:39" ht="14.25" customHeigh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ref="E55:H55" si="59">E54-$G$32*X54</f>
        <v>0.15484703429416646</v>
      </c>
      <c r="F55" s="18">
        <f t="shared" si="59"/>
        <v>0.20969406858833284</v>
      </c>
      <c r="G55" s="18">
        <f t="shared" si="59"/>
        <v>0.25452437199915806</v>
      </c>
      <c r="H55" s="18">
        <f t="shared" si="59"/>
        <v>0.30904874399831617</v>
      </c>
      <c r="I55" s="18">
        <f t="shared" si="0"/>
        <v>2.8711758573541607E-2</v>
      </c>
      <c r="J55" s="18">
        <f t="shared" si="1"/>
        <v>0.50717744658046582</v>
      </c>
      <c r="K55" s="18">
        <f t="shared" si="2"/>
        <v>4.3631092999789525E-2</v>
      </c>
      <c r="L55" s="18">
        <f t="shared" si="3"/>
        <v>0.51090604317716803</v>
      </c>
      <c r="M55" s="18">
        <f t="shared" ref="M55:P55" si="60">M54-$G$32*AB54</f>
        <v>-0.27246794475340053</v>
      </c>
      <c r="N55" s="18">
        <f t="shared" si="60"/>
        <v>-0.22742764453633416</v>
      </c>
      <c r="O55" s="18">
        <f t="shared" si="60"/>
        <v>0.87025945472537602</v>
      </c>
      <c r="P55" s="18">
        <f t="shared" si="60"/>
        <v>0.92299038737313188</v>
      </c>
      <c r="Q55" s="19">
        <f t="shared" si="4"/>
        <v>-0.25438375447421907</v>
      </c>
      <c r="R55" s="18">
        <f t="shared" si="5"/>
        <v>0.43674480347152189</v>
      </c>
      <c r="S55" s="18">
        <f t="shared" si="20"/>
        <v>0.91293733481349304</v>
      </c>
      <c r="T55" s="18">
        <f t="shared" si="6"/>
        <v>0.71360085605151302</v>
      </c>
      <c r="U55" s="18">
        <f t="shared" si="7"/>
        <v>9.1055563644973914E-2</v>
      </c>
      <c r="V55" s="18">
        <f t="shared" si="8"/>
        <v>3.819824338772821E-2</v>
      </c>
      <c r="W55" s="20">
        <f t="shared" si="9"/>
        <v>0.12925380703270212</v>
      </c>
      <c r="X55" s="18">
        <f t="shared" si="10"/>
        <v>-9.718422508549232E-4</v>
      </c>
      <c r="Y55" s="18">
        <f t="shared" si="11"/>
        <v>-1.9436845017098464E-3</v>
      </c>
      <c r="Z55" s="18">
        <f t="shared" si="12"/>
        <v>-9.4972104984820396E-4</v>
      </c>
      <c r="AA55" s="18">
        <f t="shared" si="13"/>
        <v>-1.8994420996964079E-3</v>
      </c>
      <c r="AB55" s="18">
        <f t="shared" si="14"/>
        <v>5.3242829555634939E-2</v>
      </c>
      <c r="AC55" s="18">
        <f t="shared" si="15"/>
        <v>5.3634252783182658E-2</v>
      </c>
      <c r="AD55" s="18">
        <f t="shared" si="16"/>
        <v>-2.8649939182177751E-2</v>
      </c>
      <c r="AE55" s="18">
        <f t="shared" si="17"/>
        <v>-2.8860563819473103E-2</v>
      </c>
      <c r="AF55" s="21"/>
      <c r="AG55" s="22"/>
      <c r="AH55" s="22"/>
      <c r="AI55" s="22"/>
      <c r="AJ55" s="22"/>
      <c r="AK55" s="22"/>
      <c r="AL55" s="22"/>
      <c r="AM55" s="21"/>
    </row>
    <row r="56" spans="1:39" ht="14.25" customHeigh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ref="E56:H56" si="61">E55-$G$32*X55</f>
        <v>0.15533295541959394</v>
      </c>
      <c r="F56" s="18">
        <f t="shared" si="61"/>
        <v>0.21066591083918776</v>
      </c>
      <c r="G56" s="18">
        <f t="shared" si="61"/>
        <v>0.25499923252408219</v>
      </c>
      <c r="H56" s="18">
        <f t="shared" si="61"/>
        <v>0.30999846504816436</v>
      </c>
      <c r="I56" s="18">
        <f t="shared" si="0"/>
        <v>2.8833238854898476E-2</v>
      </c>
      <c r="J56" s="18">
        <f t="shared" si="1"/>
        <v>0.50720781036614648</v>
      </c>
      <c r="K56" s="18">
        <f t="shared" si="2"/>
        <v>4.3749808131020543E-2</v>
      </c>
      <c r="L56" s="18">
        <f t="shared" si="3"/>
        <v>0.51093570780134512</v>
      </c>
      <c r="M56" s="18">
        <f t="shared" ref="M56:P56" si="62">M55-$G$32*AB55</f>
        <v>-0.29908935953121801</v>
      </c>
      <c r="N56" s="18">
        <f t="shared" si="62"/>
        <v>-0.25424477092792547</v>
      </c>
      <c r="O56" s="18">
        <f t="shared" si="62"/>
        <v>0.88458442431646489</v>
      </c>
      <c r="P56" s="18">
        <f t="shared" si="62"/>
        <v>0.93742066928286838</v>
      </c>
      <c r="Q56" s="19">
        <f t="shared" si="4"/>
        <v>-0.2816031911404927</v>
      </c>
      <c r="R56" s="18">
        <f t="shared" si="5"/>
        <v>0.43006077629582051</v>
      </c>
      <c r="S56" s="18">
        <f t="shared" si="20"/>
        <v>0.92762982210920542</v>
      </c>
      <c r="T56" s="18">
        <f t="shared" si="6"/>
        <v>0.71659418047668022</v>
      </c>
      <c r="U56" s="18">
        <f t="shared" si="7"/>
        <v>8.8225527891123673E-2</v>
      </c>
      <c r="V56" s="18">
        <f t="shared" si="8"/>
        <v>3.7375371074609053E-2</v>
      </c>
      <c r="W56" s="20">
        <f t="shared" si="9"/>
        <v>0.12560089896573273</v>
      </c>
      <c r="X56" s="18">
        <f t="shared" si="10"/>
        <v>-9.9868079259649283E-4</v>
      </c>
      <c r="Y56" s="18">
        <f t="shared" si="11"/>
        <v>-1.9973615851929857E-3</v>
      </c>
      <c r="Z56" s="18">
        <f t="shared" si="12"/>
        <v>-9.7737712258200919E-4</v>
      </c>
      <c r="AA56" s="18">
        <f t="shared" si="13"/>
        <v>-1.9547542451640184E-3</v>
      </c>
      <c r="AB56" s="18">
        <f t="shared" si="14"/>
        <v>5.2222353975821249E-2</v>
      </c>
      <c r="AC56" s="18">
        <f t="shared" si="15"/>
        <v>5.2606180043692649E-2</v>
      </c>
      <c r="AD56" s="18">
        <f t="shared" si="16"/>
        <v>-2.8162793303338231E-2</v>
      </c>
      <c r="AE56" s="18">
        <f t="shared" si="17"/>
        <v>-2.836978539371585E-2</v>
      </c>
      <c r="AF56" s="21"/>
      <c r="AG56" s="22"/>
      <c r="AH56" s="22"/>
      <c r="AI56" s="22"/>
      <c r="AJ56" s="22"/>
      <c r="AK56" s="22"/>
      <c r="AL56" s="22"/>
      <c r="AM56" s="21"/>
    </row>
    <row r="57" spans="1:39" ht="14.25" customHeigh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ref="E57:H57" si="63">E56-$G$32*X56</f>
        <v>0.1558322958158922</v>
      </c>
      <c r="F57" s="18">
        <f t="shared" si="63"/>
        <v>0.21166459163178425</v>
      </c>
      <c r="G57" s="18">
        <f t="shared" si="63"/>
        <v>0.25548792108537322</v>
      </c>
      <c r="H57" s="18">
        <f t="shared" si="63"/>
        <v>0.31097584217074636</v>
      </c>
      <c r="I57" s="18">
        <f t="shared" si="0"/>
        <v>2.8958073953973037E-2</v>
      </c>
      <c r="J57" s="18">
        <f t="shared" si="1"/>
        <v>0.50723901262729987</v>
      </c>
      <c r="K57" s="18">
        <f t="shared" si="2"/>
        <v>4.38719802713433E-2</v>
      </c>
      <c r="L57" s="18">
        <f t="shared" si="3"/>
        <v>0.51096623618507042</v>
      </c>
      <c r="M57" s="18">
        <f t="shared" ref="M57:P57" si="64">M56-$G$32*AB56</f>
        <v>-0.32520053651912861</v>
      </c>
      <c r="N57" s="18">
        <f t="shared" si="64"/>
        <v>-0.2805478609497718</v>
      </c>
      <c r="O57" s="18">
        <f t="shared" si="64"/>
        <v>0.89866582096813397</v>
      </c>
      <c r="P57" s="18">
        <f t="shared" si="64"/>
        <v>0.95160556197972634</v>
      </c>
      <c r="Q57" s="19">
        <f t="shared" si="4"/>
        <v>-0.30830488362910835</v>
      </c>
      <c r="R57" s="18">
        <f t="shared" si="5"/>
        <v>0.42352855137861528</v>
      </c>
      <c r="S57" s="18">
        <f t="shared" si="20"/>
        <v>0.94207667604733758</v>
      </c>
      <c r="T57" s="18">
        <f t="shared" si="6"/>
        <v>0.71951894537459427</v>
      </c>
      <c r="U57" s="18">
        <f t="shared" si="7"/>
        <v>8.550293140264803E-2</v>
      </c>
      <c r="V57" s="18">
        <f t="shared" si="8"/>
        <v>3.6580000455635857E-2</v>
      </c>
      <c r="W57" s="20">
        <f t="shared" si="9"/>
        <v>0.12208293185828389</v>
      </c>
      <c r="X57" s="18">
        <f t="shared" si="10"/>
        <v>-1.023388310204297E-3</v>
      </c>
      <c r="Y57" s="18">
        <f t="shared" si="11"/>
        <v>-2.046776620408594E-3</v>
      </c>
      <c r="Z57" s="18">
        <f t="shared" si="12"/>
        <v>-1.0028885991004981E-3</v>
      </c>
      <c r="AA57" s="18">
        <f t="shared" si="13"/>
        <v>-2.0057771982009962E-3</v>
      </c>
      <c r="AB57" s="18">
        <f t="shared" si="14"/>
        <v>5.1212814482935985E-2</v>
      </c>
      <c r="AC57" s="18">
        <f t="shared" si="15"/>
        <v>5.1589129403217526E-2</v>
      </c>
      <c r="AD57" s="18">
        <f t="shared" si="16"/>
        <v>-2.7688234533095647E-2</v>
      </c>
      <c r="AE57" s="18">
        <f t="shared" si="17"/>
        <v>-2.7891689388609014E-2</v>
      </c>
      <c r="AF57" s="21"/>
      <c r="AG57" s="22"/>
      <c r="AH57" s="22"/>
      <c r="AI57" s="22"/>
      <c r="AJ57" s="22"/>
      <c r="AK57" s="22"/>
      <c r="AL57" s="22"/>
      <c r="AM57" s="21"/>
    </row>
    <row r="58" spans="1:39" ht="14.25" customHeigh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ref="E58:H58" si="65">E57-$G$32*X57</f>
        <v>0.15634398997099436</v>
      </c>
      <c r="F58" s="18">
        <f t="shared" si="65"/>
        <v>0.21268797994198854</v>
      </c>
      <c r="G58" s="18">
        <f t="shared" si="65"/>
        <v>0.25598936538492345</v>
      </c>
      <c r="H58" s="18">
        <f t="shared" si="65"/>
        <v>0.31197873076984683</v>
      </c>
      <c r="I58" s="18">
        <f t="shared" si="0"/>
        <v>2.9085997492748573E-2</v>
      </c>
      <c r="J58" s="18">
        <f t="shared" si="1"/>
        <v>0.50727098677872484</v>
      </c>
      <c r="K58" s="18">
        <f t="shared" si="2"/>
        <v>4.3997341346230859E-2</v>
      </c>
      <c r="L58" s="18">
        <f t="shared" si="3"/>
        <v>0.51099756133497309</v>
      </c>
      <c r="M58" s="18">
        <f t="shared" ref="M58:P58" si="66">M57-$G$32*AB57</f>
        <v>-0.35080694376059662</v>
      </c>
      <c r="N58" s="18">
        <f t="shared" si="66"/>
        <v>-0.30634242565138059</v>
      </c>
      <c r="O58" s="18">
        <f t="shared" si="66"/>
        <v>0.91250993823468174</v>
      </c>
      <c r="P58" s="18">
        <f t="shared" si="66"/>
        <v>0.96555140667403083</v>
      </c>
      <c r="Q58" s="19">
        <f t="shared" si="4"/>
        <v>-0.33449441697156224</v>
      </c>
      <c r="R58" s="18">
        <f t="shared" si="5"/>
        <v>0.41714746580816897</v>
      </c>
      <c r="S58" s="18">
        <f t="shared" si="20"/>
        <v>0.95628423096768289</v>
      </c>
      <c r="T58" s="18">
        <f t="shared" si="6"/>
        <v>0.72237722981142982</v>
      </c>
      <c r="U58" s="18">
        <f t="shared" si="7"/>
        <v>8.2884529457007056E-2</v>
      </c>
      <c r="V58" s="18">
        <f t="shared" si="8"/>
        <v>3.5810973561702118E-2</v>
      </c>
      <c r="W58" s="20">
        <f t="shared" si="9"/>
        <v>0.11869550301870918</v>
      </c>
      <c r="X58" s="18">
        <f t="shared" si="10"/>
        <v>-1.0460622355323794E-3</v>
      </c>
      <c r="Y58" s="18">
        <f t="shared" si="11"/>
        <v>-2.0921244710647587E-3</v>
      </c>
      <c r="Z58" s="18">
        <f t="shared" si="12"/>
        <v>-1.026351394784E-3</v>
      </c>
      <c r="AA58" s="18">
        <f t="shared" si="13"/>
        <v>-2.052702789568E-3</v>
      </c>
      <c r="AB58" s="18">
        <f t="shared" si="14"/>
        <v>5.0215762117544707E-2</v>
      </c>
      <c r="AC58" s="18">
        <f t="shared" si="15"/>
        <v>5.0584663131612528E-2</v>
      </c>
      <c r="AD58" s="18">
        <f t="shared" si="16"/>
        <v>-2.722589823846985E-2</v>
      </c>
      <c r="AE58" s="18">
        <f t="shared" si="17"/>
        <v>-2.7425908375636916E-2</v>
      </c>
      <c r="AF58" s="21"/>
      <c r="AG58" s="22"/>
      <c r="AH58" s="22"/>
      <c r="AI58" s="22"/>
      <c r="AJ58" s="22"/>
      <c r="AK58" s="22"/>
      <c r="AL58" s="22"/>
      <c r="AM58" s="21"/>
    </row>
    <row r="59" spans="1:39" ht="14.25" customHeigh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59" si="67">E58-$G$32*X58</f>
        <v>0.15686702108876055</v>
      </c>
      <c r="F59" s="18">
        <f t="shared" si="67"/>
        <v>0.21373404217752093</v>
      </c>
      <c r="G59" s="18">
        <f t="shared" si="67"/>
        <v>0.25650254108231546</v>
      </c>
      <c r="H59" s="18">
        <f t="shared" si="67"/>
        <v>0.31300508216463085</v>
      </c>
      <c r="I59" s="18">
        <f t="shared" si="0"/>
        <v>2.9216755272190122E-2</v>
      </c>
      <c r="J59" s="18">
        <f t="shared" si="1"/>
        <v>0.50730366927966208</v>
      </c>
      <c r="K59" s="18">
        <f t="shared" si="2"/>
        <v>4.4125635270578861E-2</v>
      </c>
      <c r="L59" s="18">
        <f t="shared" si="3"/>
        <v>0.5110296192541024</v>
      </c>
      <c r="M59" s="18">
        <f t="shared" ref="M59:P59" si="68">M58-$G$32*AB58</f>
        <v>-0.375914824819369</v>
      </c>
      <c r="N59" s="18">
        <f t="shared" si="68"/>
        <v>-0.33163475721718683</v>
      </c>
      <c r="O59" s="18">
        <f t="shared" si="68"/>
        <v>0.92612288735391668</v>
      </c>
      <c r="P59" s="18">
        <f t="shared" si="68"/>
        <v>0.97926436086184931</v>
      </c>
      <c r="Q59" s="19">
        <f t="shared" si="4"/>
        <v>-0.36017815367961292</v>
      </c>
      <c r="R59" s="18">
        <f t="shared" si="5"/>
        <v>0.41091644064344346</v>
      </c>
      <c r="S59" s="18">
        <f t="shared" si="20"/>
        <v>0.9702586324388599</v>
      </c>
      <c r="T59" s="18">
        <f t="shared" si="6"/>
        <v>0.72517104571935243</v>
      </c>
      <c r="U59" s="18">
        <f t="shared" si="7"/>
        <v>8.0366996189103854E-2</v>
      </c>
      <c r="V59" s="18">
        <f t="shared" si="8"/>
        <v>3.506718751269066E-2</v>
      </c>
      <c r="W59" s="20">
        <f t="shared" si="9"/>
        <v>0.11543418370179451</v>
      </c>
      <c r="X59" s="18">
        <f t="shared" si="10"/>
        <v>-1.0668003755048693E-3</v>
      </c>
      <c r="Y59" s="18">
        <f t="shared" si="11"/>
        <v>-2.1336007510097386E-3</v>
      </c>
      <c r="Z59" s="18">
        <f t="shared" si="12"/>
        <v>-1.0478620465418991E-3</v>
      </c>
      <c r="AA59" s="18">
        <f t="shared" si="13"/>
        <v>-2.0957240930837982E-3</v>
      </c>
      <c r="AB59" s="18">
        <f t="shared" si="14"/>
        <v>4.9232545325331577E-2</v>
      </c>
      <c r="AC59" s="18">
        <f t="shared" si="15"/>
        <v>4.9594139400251279E-2</v>
      </c>
      <c r="AD59" s="18">
        <f t="shared" si="16"/>
        <v>-2.6775427282839253E-2</v>
      </c>
      <c r="AE59" s="18">
        <f t="shared" si="17"/>
        <v>-2.697208247900959E-2</v>
      </c>
      <c r="AF59" s="21"/>
      <c r="AG59" s="22"/>
      <c r="AH59" s="22"/>
      <c r="AI59" s="22"/>
      <c r="AJ59" s="22"/>
      <c r="AK59" s="22"/>
      <c r="AL59" s="22"/>
      <c r="AM59" s="21"/>
    </row>
    <row r="60" spans="1:39" ht="14.25" customHeigh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ref="E60:H60" si="69">E59-$G$32*X59</f>
        <v>0.15740042127651299</v>
      </c>
      <c r="F60" s="18">
        <f t="shared" si="69"/>
        <v>0.21480084255302578</v>
      </c>
      <c r="G60" s="18">
        <f t="shared" si="69"/>
        <v>0.25702647210558643</v>
      </c>
      <c r="H60" s="18">
        <f t="shared" si="69"/>
        <v>0.31405294421117275</v>
      </c>
      <c r="I60" s="18">
        <f t="shared" si="0"/>
        <v>2.9350105319128232E-2</v>
      </c>
      <c r="J60" s="18">
        <f t="shared" si="1"/>
        <v>0.50733699964551571</v>
      </c>
      <c r="K60" s="18">
        <f t="shared" si="2"/>
        <v>4.4256618026396598E-2</v>
      </c>
      <c r="L60" s="18">
        <f t="shared" si="3"/>
        <v>0.51106234896134595</v>
      </c>
      <c r="M60" s="18">
        <f t="shared" ref="M60:P60" si="70">M59-$G$32*AB59</f>
        <v>-0.4005310974820348</v>
      </c>
      <c r="N60" s="18">
        <f t="shared" si="70"/>
        <v>-0.35643182691731246</v>
      </c>
      <c r="O60" s="18">
        <f t="shared" si="70"/>
        <v>0.93951060099533634</v>
      </c>
      <c r="P60" s="18">
        <f t="shared" si="70"/>
        <v>0.99275040210135412</v>
      </c>
      <c r="Q60" s="19">
        <f t="shared" si="4"/>
        <v>-0.38536313197020666</v>
      </c>
      <c r="R60" s="18">
        <f t="shared" si="5"/>
        <v>0.40483402884578767</v>
      </c>
      <c r="S60" s="18">
        <f t="shared" si="20"/>
        <v>0.9840058418743679</v>
      </c>
      <c r="T60" s="18">
        <f t="shared" si="6"/>
        <v>0.72790233940596782</v>
      </c>
      <c r="U60" s="18">
        <f t="shared" si="7"/>
        <v>7.7946955167298146E-2</v>
      </c>
      <c r="V60" s="18">
        <f t="shared" si="8"/>
        <v>3.4347591844432243E-2</v>
      </c>
      <c r="W60" s="20">
        <f t="shared" si="9"/>
        <v>0.11229454701173039</v>
      </c>
      <c r="X60" s="18">
        <f t="shared" si="10"/>
        <v>-1.0857001034318473E-3</v>
      </c>
      <c r="Y60" s="18">
        <f t="shared" si="11"/>
        <v>-2.1714002068636946E-3</v>
      </c>
      <c r="Z60" s="18">
        <f t="shared" si="12"/>
        <v>-1.0675168841625963E-3</v>
      </c>
      <c r="AA60" s="18">
        <f t="shared" si="13"/>
        <v>-2.1350337683251927E-3</v>
      </c>
      <c r="AB60" s="18">
        <f t="shared" si="14"/>
        <v>4.8264322515539325E-2</v>
      </c>
      <c r="AC60" s="18">
        <f t="shared" si="15"/>
        <v>4.861872493639155E-2</v>
      </c>
      <c r="AD60" s="18">
        <f t="shared" si="16"/>
        <v>-2.6336472413401986E-2</v>
      </c>
      <c r="AE60" s="18">
        <f t="shared" si="17"/>
        <v>-2.6529859766493129E-2</v>
      </c>
      <c r="AF60" s="21"/>
      <c r="AG60" s="22"/>
      <c r="AH60" s="22"/>
      <c r="AI60" s="22"/>
      <c r="AJ60" s="22"/>
      <c r="AK60" s="22"/>
      <c r="AL60" s="22"/>
      <c r="AM60" s="21"/>
    </row>
    <row r="61" spans="1:39" ht="14.25" customHeigh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ref="E61:H61" si="71">E60-$G$32*X60</f>
        <v>0.15794327132822891</v>
      </c>
      <c r="F61" s="18">
        <f t="shared" si="71"/>
        <v>0.21588654265645763</v>
      </c>
      <c r="G61" s="18">
        <f t="shared" si="71"/>
        <v>0.25756023054766775</v>
      </c>
      <c r="H61" s="18">
        <f t="shared" si="71"/>
        <v>0.31512046109533537</v>
      </c>
      <c r="I61" s="18">
        <f t="shared" si="0"/>
        <v>2.9485817832057212E-2</v>
      </c>
      <c r="J61" s="18">
        <f t="shared" si="1"/>
        <v>0.50737092043430343</v>
      </c>
      <c r="K61" s="18">
        <f t="shared" si="2"/>
        <v>4.4390057636916926E-2</v>
      </c>
      <c r="L61" s="18">
        <f t="shared" si="3"/>
        <v>0.51109569248495867</v>
      </c>
      <c r="M61" s="18">
        <f t="shared" ref="M61:P61" si="72">M60-$G$32*AB60</f>
        <v>-0.42466325873980448</v>
      </c>
      <c r="N61" s="18">
        <f t="shared" si="72"/>
        <v>-0.38074118938550822</v>
      </c>
      <c r="O61" s="18">
        <f t="shared" si="72"/>
        <v>0.95267883720203739</v>
      </c>
      <c r="P61" s="18">
        <f t="shared" si="72"/>
        <v>1.0060153319846006</v>
      </c>
      <c r="Q61" s="19">
        <f t="shared" si="4"/>
        <v>-0.4100569703079785</v>
      </c>
      <c r="R61" s="18">
        <f t="shared" si="5"/>
        <v>0.39889846081917091</v>
      </c>
      <c r="S61" s="18">
        <f t="shared" si="20"/>
        <v>0.99753164126063465</v>
      </c>
      <c r="T61" s="18">
        <f t="shared" si="6"/>
        <v>0.73057299314625135</v>
      </c>
      <c r="U61" s="18">
        <f t="shared" si="7"/>
        <v>7.56210064137601E-2</v>
      </c>
      <c r="V61" s="18">
        <f t="shared" si="8"/>
        <v>3.3651185942547471E-2</v>
      </c>
      <c r="W61" s="20">
        <f t="shared" si="9"/>
        <v>0.10927219235630757</v>
      </c>
      <c r="X61" s="18">
        <f t="shared" si="10"/>
        <v>-1.1028576645955089E-3</v>
      </c>
      <c r="Y61" s="18">
        <f t="shared" si="11"/>
        <v>-2.2057153291910178E-3</v>
      </c>
      <c r="Z61" s="18">
        <f t="shared" si="12"/>
        <v>-1.0854113160082197E-3</v>
      </c>
      <c r="AA61" s="18">
        <f t="shared" si="13"/>
        <v>-2.1708226320164394E-3</v>
      </c>
      <c r="AB61" s="18">
        <f t="shared" si="14"/>
        <v>4.7312075174079385E-2</v>
      </c>
      <c r="AC61" s="18">
        <f t="shared" si="15"/>
        <v>4.7659408235887629E-2</v>
      </c>
      <c r="AD61" s="18">
        <f t="shared" si="16"/>
        <v>-2.590869255713913E-2</v>
      </c>
      <c r="AE61" s="18">
        <f t="shared" si="17"/>
        <v>-2.6098896547985206E-2</v>
      </c>
      <c r="AF61" s="21"/>
      <c r="AG61" s="22"/>
      <c r="AH61" s="22"/>
      <c r="AI61" s="22"/>
      <c r="AJ61" s="22"/>
      <c r="AK61" s="22"/>
      <c r="AL61" s="22"/>
      <c r="AM61" s="21"/>
    </row>
    <row r="62" spans="1:39" ht="14.25" customHeigh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ref="E62:H62" si="73">E61-$G$32*X61</f>
        <v>0.15849470016052666</v>
      </c>
      <c r="F62" s="18">
        <f t="shared" si="73"/>
        <v>0.21698940032105313</v>
      </c>
      <c r="G62" s="18">
        <f t="shared" si="73"/>
        <v>0.25810293620567187</v>
      </c>
      <c r="H62" s="18">
        <f t="shared" si="73"/>
        <v>0.31620587241134357</v>
      </c>
      <c r="I62" s="18">
        <f t="shared" si="0"/>
        <v>2.962367504013165E-2</v>
      </c>
      <c r="J62" s="18">
        <f t="shared" si="1"/>
        <v>0.5074053772114081</v>
      </c>
      <c r="K62" s="18">
        <f t="shared" si="2"/>
        <v>4.4525734051417958E-2</v>
      </c>
      <c r="L62" s="18">
        <f t="shared" si="3"/>
        <v>0.51112959483377529</v>
      </c>
      <c r="M62" s="18">
        <f t="shared" ref="M62:P62" si="74">M61-$G$32*AB61</f>
        <v>-0.4483192963268442</v>
      </c>
      <c r="N62" s="18">
        <f t="shared" si="74"/>
        <v>-0.40457089350345204</v>
      </c>
      <c r="O62" s="18">
        <f t="shared" si="74"/>
        <v>0.965633183480607</v>
      </c>
      <c r="P62" s="18">
        <f t="shared" si="74"/>
        <v>1.0190647802585933</v>
      </c>
      <c r="Q62" s="19">
        <f t="shared" si="4"/>
        <v>-0.43426777854183329</v>
      </c>
      <c r="R62" s="18">
        <f t="shared" si="5"/>
        <v>0.39310768727553019</v>
      </c>
      <c r="S62" s="18">
        <f t="shared" si="20"/>
        <v>1.0108416379547753</v>
      </c>
      <c r="T62" s="18">
        <f t="shared" si="6"/>
        <v>0.73318482683562425</v>
      </c>
      <c r="U62" s="18">
        <f t="shared" si="7"/>
        <v>7.3385750024802715E-2</v>
      </c>
      <c r="V62" s="18">
        <f t="shared" si="8"/>
        <v>3.297701658372415E-2</v>
      </c>
      <c r="W62" s="20">
        <f t="shared" si="9"/>
        <v>0.10636276660852687</v>
      </c>
      <c r="X62" s="18">
        <f t="shared" si="10"/>
        <v>-1.1183675898816549E-3</v>
      </c>
      <c r="Y62" s="18">
        <f t="shared" si="11"/>
        <v>-2.2367351797633098E-3</v>
      </c>
      <c r="Z62" s="18">
        <f t="shared" si="12"/>
        <v>-1.1016392231574081E-3</v>
      </c>
      <c r="AA62" s="18">
        <f t="shared" si="13"/>
        <v>-2.2032784463148162E-3</v>
      </c>
      <c r="AB62" s="18">
        <f t="shared" si="14"/>
        <v>4.6376621221979775E-2</v>
      </c>
      <c r="AC62" s="18">
        <f t="shared" si="15"/>
        <v>4.6717013022653936E-2</v>
      </c>
      <c r="AD62" s="18">
        <f t="shared" si="16"/>
        <v>-2.5491755037231126E-2</v>
      </c>
      <c r="AE62" s="18">
        <f t="shared" si="17"/>
        <v>-2.5678857593882134E-2</v>
      </c>
      <c r="AF62" s="21"/>
      <c r="AG62" s="22"/>
      <c r="AH62" s="22"/>
      <c r="AI62" s="22"/>
      <c r="AJ62" s="22"/>
      <c r="AK62" s="22"/>
      <c r="AL62" s="22"/>
      <c r="AM62" s="21"/>
    </row>
    <row r="63" spans="1:39" ht="14.25" customHeigh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ref="E63:H63" si="75">E62-$G$32*X62</f>
        <v>0.15905388395546749</v>
      </c>
      <c r="F63" s="18">
        <f t="shared" si="75"/>
        <v>0.21810776791093478</v>
      </c>
      <c r="G63" s="18">
        <f t="shared" si="75"/>
        <v>0.25865375581725059</v>
      </c>
      <c r="H63" s="18">
        <f t="shared" si="75"/>
        <v>0.31730751163450099</v>
      </c>
      <c r="I63" s="18">
        <f t="shared" si="0"/>
        <v>2.9763470988866857E-2</v>
      </c>
      <c r="J63" s="18">
        <f t="shared" si="1"/>
        <v>0.50744031849600679</v>
      </c>
      <c r="K63" s="18">
        <f t="shared" si="2"/>
        <v>4.4663438954312629E-2</v>
      </c>
      <c r="L63" s="18">
        <f t="shared" si="3"/>
        <v>0.51116400394949457</v>
      </c>
      <c r="M63" s="18">
        <f t="shared" ref="M63:P63" si="76">M62-$G$32*AB62</f>
        <v>-0.47150760693783411</v>
      </c>
      <c r="N63" s="18">
        <f t="shared" si="76"/>
        <v>-0.42792940001477903</v>
      </c>
      <c r="O63" s="18">
        <f t="shared" si="76"/>
        <v>0.97837906099922256</v>
      </c>
      <c r="P63" s="18">
        <f t="shared" si="76"/>
        <v>1.0319042090555344</v>
      </c>
      <c r="Q63" s="19">
        <f t="shared" si="4"/>
        <v>-0.45800407575708391</v>
      </c>
      <c r="R63" s="18">
        <f t="shared" si="5"/>
        <v>0.38745941924039184</v>
      </c>
      <c r="S63" s="18">
        <f t="shared" si="20"/>
        <v>1.0239412695164327</v>
      </c>
      <c r="T63" s="18">
        <f t="shared" si="6"/>
        <v>0.73573959968592695</v>
      </c>
      <c r="U63" s="18">
        <f t="shared" si="7"/>
        <v>7.123780658664694E-2</v>
      </c>
      <c r="V63" s="18">
        <f t="shared" si="8"/>
        <v>3.232417558393634E-2</v>
      </c>
      <c r="W63" s="20">
        <f t="shared" si="9"/>
        <v>0.10356198217058328</v>
      </c>
      <c r="X63" s="18">
        <f t="shared" si="10"/>
        <v>-1.13232220989735E-3</v>
      </c>
      <c r="Y63" s="18">
        <f t="shared" si="11"/>
        <v>-2.2646444197947E-3</v>
      </c>
      <c r="Z63" s="18">
        <f t="shared" si="12"/>
        <v>-1.1162924546944764E-3</v>
      </c>
      <c r="AA63" s="18">
        <f t="shared" si="13"/>
        <v>-2.2325849093889527E-3</v>
      </c>
      <c r="AB63" s="18">
        <f t="shared" si="14"/>
        <v>4.5458628361157265E-2</v>
      </c>
      <c r="AC63" s="18">
        <f t="shared" si="15"/>
        <v>4.5792211694987844E-2</v>
      </c>
      <c r="AD63" s="18">
        <f t="shared" si="16"/>
        <v>-2.50853357205458E-2</v>
      </c>
      <c r="AE63" s="18">
        <f t="shared" si="17"/>
        <v>-2.5269416283941529E-2</v>
      </c>
      <c r="AF63" s="21"/>
      <c r="AG63" s="22"/>
      <c r="AH63" s="22"/>
      <c r="AI63" s="22"/>
      <c r="AJ63" s="22"/>
      <c r="AK63" s="22"/>
      <c r="AL63" s="22"/>
      <c r="AM63" s="21"/>
    </row>
    <row r="64" spans="1:39" ht="14.25" customHeigh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ref="E64:H64" si="77">E63-$G$32*X63</f>
        <v>0.15962004506041616</v>
      </c>
      <c r="F64" s="18">
        <f t="shared" si="77"/>
        <v>0.21924009012083212</v>
      </c>
      <c r="G64" s="18">
        <f t="shared" si="77"/>
        <v>0.25921190204459782</v>
      </c>
      <c r="H64" s="18">
        <f t="shared" si="77"/>
        <v>0.31842380408919546</v>
      </c>
      <c r="I64" s="18">
        <f t="shared" si="0"/>
        <v>2.9905011265104024E-2</v>
      </c>
      <c r="J64" s="18">
        <f t="shared" si="1"/>
        <v>0.50747569569231643</v>
      </c>
      <c r="K64" s="18">
        <f t="shared" si="2"/>
        <v>4.4802975511149437E-2</v>
      </c>
      <c r="L64" s="18">
        <f t="shared" si="3"/>
        <v>0.5111988706431958</v>
      </c>
      <c r="M64" s="18">
        <f t="shared" ref="M64:P64" si="78">M63-$G$32*AB63</f>
        <v>-0.49423692111841272</v>
      </c>
      <c r="N64" s="18">
        <f t="shared" si="78"/>
        <v>-0.45082550586227293</v>
      </c>
      <c r="O64" s="18">
        <f t="shared" si="78"/>
        <v>0.99092172885949548</v>
      </c>
      <c r="P64" s="18">
        <f t="shared" si="78"/>
        <v>1.0445389171975052</v>
      </c>
      <c r="Q64" s="19">
        <f t="shared" si="4"/>
        <v>-0.48127471483533635</v>
      </c>
      <c r="R64" s="18">
        <f t="shared" si="5"/>
        <v>0.3819511650981523</v>
      </c>
      <c r="S64" s="18">
        <f t="shared" si="20"/>
        <v>1.0368358085438367</v>
      </c>
      <c r="T64" s="18">
        <f t="shared" si="6"/>
        <v>0.73823901194872177</v>
      </c>
      <c r="U64" s="18">
        <f t="shared" si="7"/>
        <v>6.9173834608936474E-2</v>
      </c>
      <c r="V64" s="18">
        <f t="shared" si="8"/>
        <v>3.1691797552277925E-2</v>
      </c>
      <c r="W64" s="20">
        <f t="shared" si="9"/>
        <v>0.1008656321612144</v>
      </c>
      <c r="X64" s="18">
        <f t="shared" si="10"/>
        <v>-1.1448112611780294E-3</v>
      </c>
      <c r="Y64" s="18">
        <f t="shared" si="11"/>
        <v>-2.2896225223560589E-3</v>
      </c>
      <c r="Z64" s="18">
        <f t="shared" si="12"/>
        <v>-1.129460415942529E-3</v>
      </c>
      <c r="AA64" s="18">
        <f t="shared" si="13"/>
        <v>-2.258920831885058E-3</v>
      </c>
      <c r="AB64" s="18">
        <f t="shared" si="14"/>
        <v>4.4558627197490958E-2</v>
      </c>
      <c r="AC64" s="18">
        <f t="shared" si="15"/>
        <v>4.4885538547207803E-2</v>
      </c>
      <c r="AD64" s="18">
        <f t="shared" si="16"/>
        <v>-2.4689119105616213E-2</v>
      </c>
      <c r="AE64" s="18">
        <f t="shared" si="17"/>
        <v>-2.4870254696135293E-2</v>
      </c>
      <c r="AF64" s="21"/>
      <c r="AG64" s="22"/>
      <c r="AH64" s="22"/>
      <c r="AI64" s="22"/>
      <c r="AJ64" s="22"/>
      <c r="AK64" s="22"/>
      <c r="AL64" s="22"/>
      <c r="AM64" s="21"/>
    </row>
    <row r="65" spans="1:39" ht="14.25" customHeigh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ref="E65:H65" si="79">E64-$G$32*X64</f>
        <v>0.16019245069100518</v>
      </c>
      <c r="F65" s="18">
        <f t="shared" si="79"/>
        <v>0.22038490138201014</v>
      </c>
      <c r="G65" s="18">
        <f t="shared" si="79"/>
        <v>0.25977663225256908</v>
      </c>
      <c r="H65" s="18">
        <f t="shared" si="79"/>
        <v>0.31955326450513799</v>
      </c>
      <c r="I65" s="18">
        <f t="shared" si="0"/>
        <v>3.0048112672751273E-2</v>
      </c>
      <c r="J65" s="18">
        <f t="shared" si="1"/>
        <v>0.50751146300853489</v>
      </c>
      <c r="K65" s="18">
        <f t="shared" si="2"/>
        <v>4.4944158063142253E-2</v>
      </c>
      <c r="L65" s="18">
        <f t="shared" si="3"/>
        <v>0.51123414851899018</v>
      </c>
      <c r="M65" s="18">
        <f t="shared" ref="M65:P65" si="80">M64-$G$32*AB64</f>
        <v>-0.51651623471715824</v>
      </c>
      <c r="N65" s="18">
        <f t="shared" si="80"/>
        <v>-0.47326827513587683</v>
      </c>
      <c r="O65" s="18">
        <f t="shared" si="80"/>
        <v>1.0032662884123036</v>
      </c>
      <c r="P65" s="18">
        <f t="shared" si="80"/>
        <v>1.0569740445455729</v>
      </c>
      <c r="Q65" s="19">
        <f t="shared" si="4"/>
        <v>-0.50408881360910596</v>
      </c>
      <c r="R65" s="18">
        <f t="shared" si="5"/>
        <v>0.37658026464674843</v>
      </c>
      <c r="S65" s="18">
        <f t="shared" si="20"/>
        <v>1.0495303674892</v>
      </c>
      <c r="T65" s="18">
        <f t="shared" si="6"/>
        <v>0.74068470665271546</v>
      </c>
      <c r="U65" s="18">
        <f t="shared" si="7"/>
        <v>6.7190545214240061E-2</v>
      </c>
      <c r="V65" s="18">
        <f t="shared" si="8"/>
        <v>3.107905774842127E-2</v>
      </c>
      <c r="W65" s="20">
        <f t="shared" si="9"/>
        <v>9.8269602962661323E-2</v>
      </c>
      <c r="X65" s="18">
        <f t="shared" si="10"/>
        <v>-1.1559215756617078E-3</v>
      </c>
      <c r="Y65" s="18">
        <f t="shared" si="11"/>
        <v>-2.3118431513234157E-3</v>
      </c>
      <c r="Z65" s="18">
        <f t="shared" si="12"/>
        <v>-1.1412297409572403E-3</v>
      </c>
      <c r="AA65" s="18">
        <f t="shared" si="13"/>
        <v>-2.2824594819144807E-3</v>
      </c>
      <c r="AB65" s="18">
        <f t="shared" si="14"/>
        <v>4.3677023974948131E-2</v>
      </c>
      <c r="AC65" s="18">
        <f t="shared" si="15"/>
        <v>4.3997402599161815E-2</v>
      </c>
      <c r="AD65" s="18">
        <f t="shared" si="16"/>
        <v>-2.4302798359443011E-2</v>
      </c>
      <c r="AE65" s="18">
        <f t="shared" si="17"/>
        <v>-2.4481063643895695E-2</v>
      </c>
      <c r="AF65" s="21"/>
      <c r="AG65" s="22"/>
      <c r="AH65" s="22"/>
      <c r="AI65" s="22"/>
      <c r="AJ65" s="22"/>
      <c r="AK65" s="22"/>
      <c r="AL65" s="22"/>
      <c r="AM65" s="21"/>
    </row>
    <row r="66" spans="1:39" ht="14.25" customHeigh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ref="E66:H66" si="81">E65-$G$32*X65</f>
        <v>0.16077041147883603</v>
      </c>
      <c r="F66" s="18">
        <f t="shared" si="81"/>
        <v>0.22154082295767186</v>
      </c>
      <c r="G66" s="18">
        <f t="shared" si="81"/>
        <v>0.26034724712304769</v>
      </c>
      <c r="H66" s="18">
        <f t="shared" si="81"/>
        <v>0.32069449424609525</v>
      </c>
      <c r="I66" s="18">
        <f t="shared" si="0"/>
        <v>3.0192602869708991E-2</v>
      </c>
      <c r="J66" s="18">
        <f t="shared" si="1"/>
        <v>0.50754757736607847</v>
      </c>
      <c r="K66" s="18">
        <f t="shared" si="2"/>
        <v>4.5086811780761911E-2</v>
      </c>
      <c r="L66" s="18">
        <f t="shared" si="3"/>
        <v>0.51126979388744132</v>
      </c>
      <c r="M66" s="18">
        <f t="shared" ref="M66:P66" si="82">M65-$G$32*AB65</f>
        <v>-0.53835474670463235</v>
      </c>
      <c r="N66" s="18">
        <f t="shared" si="82"/>
        <v>-0.49526697643545775</v>
      </c>
      <c r="O66" s="18">
        <f t="shared" si="82"/>
        <v>1.0154176875920251</v>
      </c>
      <c r="P66" s="18">
        <f t="shared" si="82"/>
        <v>1.0692145763675207</v>
      </c>
      <c r="Q66" s="19">
        <f t="shared" si="4"/>
        <v>-0.52645569241487777</v>
      </c>
      <c r="R66" s="18">
        <f t="shared" si="5"/>
        <v>0.37134392018881912</v>
      </c>
      <c r="S66" s="18">
        <f t="shared" si="20"/>
        <v>1.062029903432868</v>
      </c>
      <c r="T66" s="18">
        <f t="shared" si="6"/>
        <v>0.74307827134413829</v>
      </c>
      <c r="U66" s="18">
        <f t="shared" si="7"/>
        <v>6.5284714328711843E-2</v>
      </c>
      <c r="V66" s="18">
        <f t="shared" si="8"/>
        <v>3.0485170041199498E-2</v>
      </c>
      <c r="W66" s="20">
        <f t="shared" si="9"/>
        <v>9.5769884369911337E-2</v>
      </c>
      <c r="X66" s="18">
        <f t="shared" si="10"/>
        <v>-1.165736844513687E-3</v>
      </c>
      <c r="Y66" s="18">
        <f t="shared" si="11"/>
        <v>-2.3314736890273739E-3</v>
      </c>
      <c r="Z66" s="18">
        <f t="shared" si="12"/>
        <v>-1.1516840404565843E-3</v>
      </c>
      <c r="AA66" s="18">
        <f t="shared" si="13"/>
        <v>-2.3033680809131686E-3</v>
      </c>
      <c r="AB66" s="18">
        <f t="shared" si="14"/>
        <v>4.281411279357631E-2</v>
      </c>
      <c r="AC66" s="18">
        <f t="shared" si="15"/>
        <v>4.3128099905513202E-2</v>
      </c>
      <c r="AD66" s="18">
        <f t="shared" si="16"/>
        <v>-2.3926075310485042E-2</v>
      </c>
      <c r="AE66" s="18">
        <f t="shared" si="17"/>
        <v>-2.4101542669179229E-2</v>
      </c>
      <c r="AF66" s="21"/>
      <c r="AG66" s="22"/>
      <c r="AH66" s="22"/>
      <c r="AI66" s="22"/>
      <c r="AJ66" s="22"/>
      <c r="AK66" s="22"/>
      <c r="AL66" s="22"/>
      <c r="AM66" s="21"/>
    </row>
    <row r="67" spans="1:39" ht="14.25" customHeigh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ref="E67:H67" si="83">E66-$G$32*X66</f>
        <v>0.16135327990109288</v>
      </c>
      <c r="F67" s="18">
        <f t="shared" si="83"/>
        <v>0.22270655980218554</v>
      </c>
      <c r="G67" s="18">
        <f t="shared" si="83"/>
        <v>0.260923089143276</v>
      </c>
      <c r="H67" s="18">
        <f t="shared" si="83"/>
        <v>0.32184617828655182</v>
      </c>
      <c r="I67" s="18">
        <f t="shared" si="0"/>
        <v>3.0338319975273198E-2</v>
      </c>
      <c r="J67" s="18">
        <f t="shared" si="1"/>
        <v>0.50758399830143941</v>
      </c>
      <c r="K67" s="18">
        <f t="shared" si="2"/>
        <v>4.5230772285818982E-2</v>
      </c>
      <c r="L67" s="18">
        <f t="shared" si="3"/>
        <v>0.51130576567111019</v>
      </c>
      <c r="M67" s="18">
        <f t="shared" ref="M67:P67" si="84">M66-$G$32*AB66</f>
        <v>-0.55976180310142054</v>
      </c>
      <c r="N67" s="18">
        <f t="shared" si="84"/>
        <v>-0.51683102638821432</v>
      </c>
      <c r="O67" s="18">
        <f t="shared" si="84"/>
        <v>1.0273807252472675</v>
      </c>
      <c r="P67" s="18">
        <f t="shared" si="84"/>
        <v>1.0812653477021104</v>
      </c>
      <c r="Q67" s="19">
        <f t="shared" si="4"/>
        <v>-0.54838481778465376</v>
      </c>
      <c r="R67" s="18">
        <f t="shared" si="5"/>
        <v>0.36623922473198695</v>
      </c>
      <c r="S67" s="18">
        <f t="shared" si="20"/>
        <v>1.0743392227993074</v>
      </c>
      <c r="T67" s="18">
        <f t="shared" si="6"/>
        <v>0.74542123982068698</v>
      </c>
      <c r="U67" s="18">
        <f t="shared" si="7"/>
        <v>6.3453192618823553E-2</v>
      </c>
      <c r="V67" s="18">
        <f t="shared" si="8"/>
        <v>2.9909384965424956E-2</v>
      </c>
      <c r="W67" s="20">
        <f t="shared" si="9"/>
        <v>9.3362577584248513E-2</v>
      </c>
      <c r="X67" s="18">
        <f t="shared" si="10"/>
        <v>-1.1743374475483379E-3</v>
      </c>
      <c r="Y67" s="18">
        <f t="shared" si="11"/>
        <v>-2.3486748950966758E-3</v>
      </c>
      <c r="Z67" s="18">
        <f t="shared" si="12"/>
        <v>-1.1609037164854476E-3</v>
      </c>
      <c r="AA67" s="18">
        <f t="shared" si="13"/>
        <v>-2.3218074329708952E-3</v>
      </c>
      <c r="AB67" s="18">
        <f t="shared" si="14"/>
        <v>4.197008721833731E-2</v>
      </c>
      <c r="AC67" s="18">
        <f t="shared" si="15"/>
        <v>4.2277825251124307E-2</v>
      </c>
      <c r="AD67" s="18">
        <f t="shared" si="16"/>
        <v>-2.3558660404333836E-2</v>
      </c>
      <c r="AE67" s="18">
        <f t="shared" si="17"/>
        <v>-2.3731399997897487E-2</v>
      </c>
      <c r="AF67" s="21"/>
      <c r="AG67" s="22"/>
      <c r="AH67" s="22"/>
      <c r="AI67" s="22"/>
      <c r="AJ67" s="22"/>
      <c r="AK67" s="22"/>
      <c r="AL67" s="22"/>
      <c r="AM67" s="21"/>
    </row>
    <row r="68" spans="1:39" ht="14.25" customHeigh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ref="E68:H68" si="85">E67-$G$32*X67</f>
        <v>0.16194044862486706</v>
      </c>
      <c r="F68" s="18">
        <f t="shared" si="85"/>
        <v>0.22388089724973387</v>
      </c>
      <c r="G68" s="18">
        <f t="shared" si="85"/>
        <v>0.26150354100151874</v>
      </c>
      <c r="H68" s="18">
        <f t="shared" si="85"/>
        <v>0.32300708200303729</v>
      </c>
      <c r="I68" s="18">
        <f t="shared" si="0"/>
        <v>3.0485112156216743E-2</v>
      </c>
      <c r="J68" s="18">
        <f t="shared" si="1"/>
        <v>0.50762068786271364</v>
      </c>
      <c r="K68" s="18">
        <f t="shared" si="2"/>
        <v>4.5375885250379666E-2</v>
      </c>
      <c r="L68" s="18">
        <f t="shared" si="3"/>
        <v>0.51134202530431061</v>
      </c>
      <c r="M68" s="18">
        <f t="shared" ref="M68:P68" si="86">M67-$G$32*AB67</f>
        <v>-0.58074684671058918</v>
      </c>
      <c r="N68" s="18">
        <f t="shared" si="86"/>
        <v>-0.53796993901377643</v>
      </c>
      <c r="O68" s="18">
        <f t="shared" si="86"/>
        <v>1.0391600554494345</v>
      </c>
      <c r="P68" s="18">
        <f t="shared" si="86"/>
        <v>1.0931310477010592</v>
      </c>
      <c r="Q68" s="19">
        <f t="shared" si="4"/>
        <v>-0.569885751969472</v>
      </c>
      <c r="R68" s="18">
        <f t="shared" si="5"/>
        <v>0.36126318740587532</v>
      </c>
      <c r="S68" s="18">
        <f t="shared" si="20"/>
        <v>1.0864629860011803</v>
      </c>
      <c r="T68" s="18">
        <f t="shared" si="6"/>
        <v>0.74771509385119317</v>
      </c>
      <c r="U68" s="18">
        <f t="shared" si="7"/>
        <v>6.169291341326754E-2</v>
      </c>
      <c r="V68" s="18">
        <f t="shared" si="8"/>
        <v>2.9350987873768063E-2</v>
      </c>
      <c r="W68" s="20">
        <f t="shared" si="9"/>
        <v>9.10439012870356E-2</v>
      </c>
      <c r="X68" s="18">
        <f t="shared" si="10"/>
        <v>-1.1818003398496593E-3</v>
      </c>
      <c r="Y68" s="18">
        <f t="shared" si="11"/>
        <v>-2.3636006796993185E-3</v>
      </c>
      <c r="Z68" s="18">
        <f t="shared" si="12"/>
        <v>-1.168965835436791E-3</v>
      </c>
      <c r="AA68" s="18">
        <f t="shared" si="13"/>
        <v>-2.3379316708735821E-3</v>
      </c>
      <c r="AB68" s="18">
        <f t="shared" si="14"/>
        <v>4.11450512150753E-2</v>
      </c>
      <c r="AC68" s="18">
        <f t="shared" si="15"/>
        <v>4.1446683168390203E-2</v>
      </c>
      <c r="AD68" s="18">
        <f t="shared" si="16"/>
        <v>-2.3200272627789165E-2</v>
      </c>
      <c r="AE68" s="18">
        <f t="shared" si="17"/>
        <v>-2.3370352463480178E-2</v>
      </c>
      <c r="AF68" s="21"/>
      <c r="AG68" s="22"/>
      <c r="AH68" s="22"/>
      <c r="AI68" s="22"/>
      <c r="AJ68" s="22"/>
      <c r="AK68" s="22"/>
      <c r="AL68" s="22"/>
      <c r="AM68" s="21"/>
    </row>
    <row r="69" spans="1:39" ht="14.25" customHeigh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ref="E69:H69" si="87">E68-$G$32*X68</f>
        <v>0.16253134879479189</v>
      </c>
      <c r="F69" s="18">
        <f t="shared" si="87"/>
        <v>0.22506269758958353</v>
      </c>
      <c r="G69" s="18">
        <f t="shared" si="87"/>
        <v>0.26208802391923713</v>
      </c>
      <c r="H69" s="18">
        <f t="shared" si="87"/>
        <v>0.32417604783847409</v>
      </c>
      <c r="I69" s="18">
        <f t="shared" si="0"/>
        <v>3.063283719869795E-2</v>
      </c>
      <c r="J69" s="18">
        <f t="shared" si="1"/>
        <v>0.50765761050258584</v>
      </c>
      <c r="K69" s="18">
        <f t="shared" si="2"/>
        <v>4.5522005979809273E-2</v>
      </c>
      <c r="L69" s="18">
        <f t="shared" si="3"/>
        <v>0.51137853662889732</v>
      </c>
      <c r="M69" s="18">
        <f t="shared" ref="M69:P69" si="88">M68-$G$32*AB68</f>
        <v>-0.60131937231812682</v>
      </c>
      <c r="N69" s="18">
        <f t="shared" si="88"/>
        <v>-0.55869328059797152</v>
      </c>
      <c r="O69" s="18">
        <f t="shared" si="88"/>
        <v>1.0507601917633291</v>
      </c>
      <c r="P69" s="18">
        <f t="shared" si="88"/>
        <v>1.1048162239327992</v>
      </c>
      <c r="Q69" s="19">
        <f t="shared" si="4"/>
        <v>-0.59096810795652366</v>
      </c>
      <c r="R69" s="18">
        <f t="shared" si="5"/>
        <v>0.35641275622926982</v>
      </c>
      <c r="S69" s="18">
        <f t="shared" si="20"/>
        <v>1.0984057120004294</v>
      </c>
      <c r="T69" s="18">
        <f t="shared" si="6"/>
        <v>0.74996126487450443</v>
      </c>
      <c r="U69" s="18">
        <f t="shared" si="7"/>
        <v>6.0000898839179757E-2</v>
      </c>
      <c r="V69" s="18">
        <f t="shared" si="8"/>
        <v>2.880929718032391E-2</v>
      </c>
      <c r="W69" s="20">
        <f t="shared" si="9"/>
        <v>8.881019601950367E-2</v>
      </c>
      <c r="X69" s="18">
        <f t="shared" si="10"/>
        <v>-1.1881989876833237E-3</v>
      </c>
      <c r="Y69" s="18">
        <f t="shared" si="11"/>
        <v>-2.3763979753666474E-3</v>
      </c>
      <c r="Z69" s="18">
        <f t="shared" si="12"/>
        <v>-1.1759440515160952E-3</v>
      </c>
      <c r="AA69" s="18">
        <f t="shared" si="13"/>
        <v>-2.3518881030321903E-3</v>
      </c>
      <c r="AB69" s="18">
        <f t="shared" si="14"/>
        <v>4.0339029374600592E-2</v>
      </c>
      <c r="AC69" s="18">
        <f t="shared" si="15"/>
        <v>4.0634698237244839E-2</v>
      </c>
      <c r="AD69" s="18">
        <f t="shared" si="16"/>
        <v>-2.28506394063623E-2</v>
      </c>
      <c r="AE69" s="18">
        <f t="shared" si="17"/>
        <v>-2.3018125403638848E-2</v>
      </c>
      <c r="AF69" s="21"/>
      <c r="AG69" s="22"/>
      <c r="AH69" s="22"/>
      <c r="AI69" s="22"/>
      <c r="AJ69" s="22"/>
      <c r="AK69" s="22"/>
      <c r="AL69" s="22"/>
      <c r="AM69" s="21"/>
    </row>
    <row r="70" spans="1:39" ht="14.25" customHeigh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ref="E70:H70" si="89">E69-$G$32*X69</f>
        <v>0.16312544828863354</v>
      </c>
      <c r="F70" s="18">
        <f t="shared" si="89"/>
        <v>0.22625089657726685</v>
      </c>
      <c r="G70" s="18">
        <f t="shared" si="89"/>
        <v>0.26267599594499519</v>
      </c>
      <c r="H70" s="18">
        <f t="shared" si="89"/>
        <v>0.3253519918899902</v>
      </c>
      <c r="I70" s="18">
        <f t="shared" si="0"/>
        <v>3.0781362072158362E-2</v>
      </c>
      <c r="J70" s="18">
        <f t="shared" si="1"/>
        <v>0.50769473296931178</v>
      </c>
      <c r="K70" s="18">
        <f t="shared" si="2"/>
        <v>4.5668998986248779E-2</v>
      </c>
      <c r="L70" s="18">
        <f t="shared" si="3"/>
        <v>0.5114152657876635</v>
      </c>
      <c r="M70" s="18">
        <f t="shared" ref="M70:P70" si="90">M69-$G$32*AB69</f>
        <v>-0.62148888700542715</v>
      </c>
      <c r="N70" s="18">
        <f t="shared" si="90"/>
        <v>-0.57901062971659389</v>
      </c>
      <c r="O70" s="18">
        <f t="shared" si="90"/>
        <v>1.0621855114665102</v>
      </c>
      <c r="P70" s="18">
        <f t="shared" si="90"/>
        <v>1.1163252866346187</v>
      </c>
      <c r="Q70" s="19">
        <f t="shared" si="4"/>
        <v>-0.61164150962200936</v>
      </c>
      <c r="R70" s="18">
        <f t="shared" si="5"/>
        <v>0.35168483837874159</v>
      </c>
      <c r="S70" s="18">
        <f t="shared" si="20"/>
        <v>1.110171782777595</v>
      </c>
      <c r="T70" s="18">
        <f t="shared" si="6"/>
        <v>0.7521611356722252</v>
      </c>
      <c r="U70" s="18">
        <f t="shared" si="7"/>
        <v>5.8374264388953379E-2</v>
      </c>
      <c r="V70" s="18">
        <f t="shared" si="8"/>
        <v>2.8283662692362831E-2</v>
      </c>
      <c r="W70" s="20">
        <f t="shared" si="9"/>
        <v>8.6657927081316213E-2</v>
      </c>
      <c r="X70" s="18">
        <f t="shared" si="10"/>
        <v>-1.193603346372649E-3</v>
      </c>
      <c r="Y70" s="18">
        <f t="shared" si="11"/>
        <v>-2.387206692745298E-3</v>
      </c>
      <c r="Z70" s="18">
        <f t="shared" si="12"/>
        <v>-1.1819085732953265E-3</v>
      </c>
      <c r="AA70" s="18">
        <f t="shared" si="13"/>
        <v>-2.3638171465906531E-3</v>
      </c>
      <c r="AB70" s="18">
        <f t="shared" si="14"/>
        <v>3.9551976406268827E-2</v>
      </c>
      <c r="AC70" s="18">
        <f t="shared" si="15"/>
        <v>3.9841824649108667E-2</v>
      </c>
      <c r="AD70" s="18">
        <f t="shared" si="16"/>
        <v>-2.2509496479616319E-2</v>
      </c>
      <c r="AE70" s="18">
        <f t="shared" si="17"/>
        <v>-2.2674452534778008E-2</v>
      </c>
      <c r="AF70" s="21"/>
      <c r="AG70" s="22"/>
      <c r="AH70" s="22"/>
      <c r="AI70" s="22"/>
      <c r="AJ70" s="22"/>
      <c r="AK70" s="22"/>
      <c r="AL70" s="22"/>
      <c r="AM70" s="21"/>
    </row>
    <row r="71" spans="1:39" ht="14.25" customHeigh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ref="E71:H71" si="91">E70-$G$32*X70</f>
        <v>0.16372224996181986</v>
      </c>
      <c r="F71" s="18">
        <f t="shared" si="91"/>
        <v>0.22744449992363949</v>
      </c>
      <c r="G71" s="18">
        <f t="shared" si="91"/>
        <v>0.26326695023164287</v>
      </c>
      <c r="H71" s="18">
        <f t="shared" si="91"/>
        <v>0.32653390046328551</v>
      </c>
      <c r="I71" s="18">
        <f t="shared" si="0"/>
        <v>3.0930562490454942E-2</v>
      </c>
      <c r="J71" s="18">
        <f t="shared" si="1"/>
        <v>0.50773202419700936</v>
      </c>
      <c r="K71" s="18">
        <f t="shared" si="2"/>
        <v>4.5816737557910693E-2</v>
      </c>
      <c r="L71" s="18">
        <f t="shared" si="3"/>
        <v>0.51145218111669399</v>
      </c>
      <c r="M71" s="18">
        <f t="shared" ref="M71:P71" si="92">M70-$G$32*AB70</f>
        <v>-0.64126487520856157</v>
      </c>
      <c r="N71" s="18">
        <f t="shared" si="92"/>
        <v>-0.59893154204114818</v>
      </c>
      <c r="O71" s="18">
        <f t="shared" si="92"/>
        <v>1.0734402597063184</v>
      </c>
      <c r="P71" s="18">
        <f t="shared" si="92"/>
        <v>1.1276625129020077</v>
      </c>
      <c r="Q71" s="19">
        <f t="shared" si="4"/>
        <v>-0.63191555665261578</v>
      </c>
      <c r="R71" s="18">
        <f t="shared" si="5"/>
        <v>0.34707631812136058</v>
      </c>
      <c r="S71" s="18">
        <f t="shared" si="20"/>
        <v>1.1217654477025163</v>
      </c>
      <c r="T71" s="18">
        <f t="shared" si="6"/>
        <v>0.75431604201095859</v>
      </c>
      <c r="U71" s="18">
        <f t="shared" si="7"/>
        <v>5.6810222119126334E-2</v>
      </c>
      <c r="V71" s="18">
        <f t="shared" si="8"/>
        <v>2.7773464026690117E-2</v>
      </c>
      <c r="W71" s="20">
        <f t="shared" si="9"/>
        <v>8.4583686145816447E-2</v>
      </c>
      <c r="X71" s="18">
        <f t="shared" si="10"/>
        <v>-1.1980798734412736E-3</v>
      </c>
      <c r="Y71" s="18">
        <f t="shared" si="11"/>
        <v>-2.3961597468825473E-3</v>
      </c>
      <c r="Z71" s="18">
        <f t="shared" si="12"/>
        <v>-1.1869261666177409E-3</v>
      </c>
      <c r="AA71" s="18">
        <f t="shared" si="13"/>
        <v>-2.3738523332354818E-3</v>
      </c>
      <c r="AB71" s="18">
        <f t="shared" si="14"/>
        <v>3.8783785898947404E-2</v>
      </c>
      <c r="AC71" s="18">
        <f t="shared" si="15"/>
        <v>3.9067955032678375E-2</v>
      </c>
      <c r="AD71" s="18">
        <f t="shared" si="16"/>
        <v>-2.2176587758205996E-2</v>
      </c>
      <c r="AE71" s="18">
        <f t="shared" si="17"/>
        <v>-2.233907580794869E-2</v>
      </c>
      <c r="AF71" s="21"/>
      <c r="AG71" s="22"/>
      <c r="AH71" s="22"/>
      <c r="AI71" s="22"/>
      <c r="AJ71" s="22"/>
      <c r="AK71" s="22"/>
      <c r="AL71" s="22"/>
      <c r="AM71" s="21"/>
    </row>
    <row r="72" spans="1:39" ht="14.25" customHeigh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ref="E72:H72" si="93">E71-$G$32*X71</f>
        <v>0.1643212898985405</v>
      </c>
      <c r="F72" s="18">
        <f t="shared" si="93"/>
        <v>0.22864257979708077</v>
      </c>
      <c r="G72" s="18">
        <f t="shared" si="93"/>
        <v>0.26386041331495175</v>
      </c>
      <c r="H72" s="18">
        <f t="shared" si="93"/>
        <v>0.32772082662990326</v>
      </c>
      <c r="I72" s="18">
        <f t="shared" si="0"/>
        <v>3.1080322474635103E-2</v>
      </c>
      <c r="J72" s="18">
        <f t="shared" si="1"/>
        <v>0.50776945519636074</v>
      </c>
      <c r="K72" s="18">
        <f t="shared" si="2"/>
        <v>4.5965103328737919E-2</v>
      </c>
      <c r="L72" s="18">
        <f t="shared" si="3"/>
        <v>0.51148925303780879</v>
      </c>
      <c r="M72" s="18">
        <f t="shared" ref="M72:P72" si="94">M71-$G$32*AB71</f>
        <v>-0.66065676815803531</v>
      </c>
      <c r="N72" s="18">
        <f t="shared" si="94"/>
        <v>-0.61846551955748741</v>
      </c>
      <c r="O72" s="18">
        <f t="shared" si="94"/>
        <v>1.0845285535854214</v>
      </c>
      <c r="P72" s="18">
        <f t="shared" si="94"/>
        <v>1.1388320508059819</v>
      </c>
      <c r="Q72" s="19">
        <f t="shared" si="4"/>
        <v>-0.65179979386749354</v>
      </c>
      <c r="R72" s="18">
        <f t="shared" si="5"/>
        <v>0.34258407257999157</v>
      </c>
      <c r="S72" s="18">
        <f t="shared" si="20"/>
        <v>1.1331908278012341</v>
      </c>
      <c r="T72" s="18">
        <f t="shared" si="6"/>
        <v>0.7564272742505489</v>
      </c>
      <c r="U72" s="18">
        <f t="shared" si="7"/>
        <v>5.5306082666946546E-2</v>
      </c>
      <c r="V72" s="18">
        <f t="shared" si="8"/>
        <v>2.7278109107014146E-2</v>
      </c>
      <c r="W72" s="20">
        <f t="shared" si="9"/>
        <v>8.2584191773960688E-2</v>
      </c>
      <c r="X72" s="18">
        <f t="shared" si="10"/>
        <v>-1.2016915709759427E-3</v>
      </c>
      <c r="Y72" s="18">
        <f t="shared" si="11"/>
        <v>-2.4033831419518854E-3</v>
      </c>
      <c r="Z72" s="18">
        <f t="shared" si="12"/>
        <v>-1.1910601877544332E-3</v>
      </c>
      <c r="AA72" s="18">
        <f t="shared" si="13"/>
        <v>-2.3821203755088663E-3</v>
      </c>
      <c r="AB72" s="18">
        <f t="shared" si="14"/>
        <v>3.8034298360323356E-2</v>
      </c>
      <c r="AC72" s="18">
        <f t="shared" si="15"/>
        <v>3.8312928552616053E-2</v>
      </c>
      <c r="AD72" s="18">
        <f t="shared" si="16"/>
        <v>-2.1851665165993767E-2</v>
      </c>
      <c r="AE72" s="18">
        <f t="shared" si="17"/>
        <v>-2.201174524974964E-2</v>
      </c>
      <c r="AF72" s="21"/>
      <c r="AG72" s="22"/>
      <c r="AH72" s="22"/>
      <c r="AI72" s="22"/>
      <c r="AJ72" s="22"/>
      <c r="AK72" s="22"/>
      <c r="AL72" s="22"/>
      <c r="AM72" s="21"/>
    </row>
    <row r="73" spans="1:39" ht="14.25" customHeigh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ref="E73:H73" si="95">E72-$G$32*X72</f>
        <v>0.16492213568402847</v>
      </c>
      <c r="F73" s="18">
        <f t="shared" si="95"/>
        <v>0.22984427136805671</v>
      </c>
      <c r="G73" s="18">
        <f t="shared" si="95"/>
        <v>0.26445594340882894</v>
      </c>
      <c r="H73" s="18">
        <f t="shared" si="95"/>
        <v>0.32891188681765771</v>
      </c>
      <c r="I73" s="18">
        <f t="shared" si="0"/>
        <v>3.1230533921007095E-2</v>
      </c>
      <c r="J73" s="18">
        <f t="shared" si="1"/>
        <v>0.50780699894663828</v>
      </c>
      <c r="K73" s="18">
        <f t="shared" si="2"/>
        <v>4.6113985852207218E-2</v>
      </c>
      <c r="L73" s="18">
        <f t="shared" si="3"/>
        <v>0.51152645395204321</v>
      </c>
      <c r="M73" s="18">
        <f t="shared" ref="M73:P73" si="96">M72-$G$32*AB72</f>
        <v>-0.67967391733819704</v>
      </c>
      <c r="N73" s="18">
        <f t="shared" si="96"/>
        <v>-0.63762198383379542</v>
      </c>
      <c r="O73" s="18">
        <f t="shared" si="96"/>
        <v>1.0954543861684183</v>
      </c>
      <c r="P73" s="18">
        <f t="shared" si="96"/>
        <v>1.1498379234308567</v>
      </c>
      <c r="Q73" s="19">
        <f t="shared" si="4"/>
        <v>-0.67130368457818379</v>
      </c>
      <c r="R73" s="18">
        <f t="shared" si="5"/>
        <v>0.33820498550114203</v>
      </c>
      <c r="S73" s="18">
        <f t="shared" si="20"/>
        <v>1.1444519199152834</v>
      </c>
      <c r="T73" s="18">
        <f t="shared" si="6"/>
        <v>0.75849607891556192</v>
      </c>
      <c r="U73" s="18">
        <f t="shared" si="7"/>
        <v>5.3859256253902421E-2</v>
      </c>
      <c r="V73" s="18">
        <f t="shared" si="8"/>
        <v>2.6797032738734863E-2</v>
      </c>
      <c r="W73" s="20">
        <f t="shared" si="9"/>
        <v>8.0656288992637284E-2</v>
      </c>
      <c r="X73" s="18">
        <f t="shared" si="10"/>
        <v>-1.2044980518105496E-3</v>
      </c>
      <c r="Y73" s="18">
        <f t="shared" si="11"/>
        <v>-2.4089961036210992E-3</v>
      </c>
      <c r="Z73" s="18">
        <f t="shared" si="12"/>
        <v>-1.1943706413537769E-3</v>
      </c>
      <c r="AA73" s="18">
        <f t="shared" si="13"/>
        <v>-2.3887412827075538E-3</v>
      </c>
      <c r="AB73" s="18">
        <f t="shared" si="14"/>
        <v>3.7303308555563186E-2</v>
      </c>
      <c r="AC73" s="18">
        <f t="shared" si="15"/>
        <v>3.7576538302323201E-2</v>
      </c>
      <c r="AD73" s="18">
        <f t="shared" si="16"/>
        <v>-2.1534488470187765E-2</v>
      </c>
      <c r="AE73" s="18">
        <f t="shared" si="17"/>
        <v>-2.1692218791147147E-2</v>
      </c>
      <c r="AF73" s="21"/>
      <c r="AG73" s="22"/>
      <c r="AH73" s="22"/>
      <c r="AI73" s="22"/>
      <c r="AJ73" s="22"/>
      <c r="AK73" s="22"/>
      <c r="AL73" s="22"/>
      <c r="AM73" s="21"/>
    </row>
    <row r="74" spans="1:39" ht="14.25" customHeigh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ref="E74:H74" si="97">E73-$G$32*X73</f>
        <v>0.16552438470993375</v>
      </c>
      <c r="F74" s="18">
        <f t="shared" si="97"/>
        <v>0.23104876941986727</v>
      </c>
      <c r="G74" s="18">
        <f t="shared" si="97"/>
        <v>0.26505312872950582</v>
      </c>
      <c r="H74" s="18">
        <f t="shared" si="97"/>
        <v>0.33010625745901151</v>
      </c>
      <c r="I74" s="18">
        <f t="shared" si="0"/>
        <v>3.1381096177483414E-2</v>
      </c>
      <c r="J74" s="18">
        <f t="shared" si="1"/>
        <v>0.50784463028979898</v>
      </c>
      <c r="K74" s="18">
        <f t="shared" si="2"/>
        <v>4.626328218237645E-2</v>
      </c>
      <c r="L74" s="18">
        <f t="shared" si="3"/>
        <v>0.51156375813493893</v>
      </c>
      <c r="M74" s="18">
        <f t="shared" ref="M74:P74" si="98">M73-$G$32*AB73</f>
        <v>-0.69832557161597864</v>
      </c>
      <c r="N74" s="18">
        <f t="shared" si="98"/>
        <v>-0.65641025298495703</v>
      </c>
      <c r="O74" s="18">
        <f t="shared" si="98"/>
        <v>1.1062216304035122</v>
      </c>
      <c r="P74" s="18">
        <f t="shared" si="98"/>
        <v>1.1606840328264303</v>
      </c>
      <c r="Q74" s="19">
        <f t="shared" si="4"/>
        <v>-0.69043658763451976</v>
      </c>
      <c r="R74" s="18">
        <f t="shared" si="5"/>
        <v>0.33393595919335334</v>
      </c>
      <c r="S74" s="18">
        <f t="shared" si="20"/>
        <v>1.1555526007507557</v>
      </c>
      <c r="T74" s="18">
        <f t="shared" si="6"/>
        <v>0.76052366022787576</v>
      </c>
      <c r="U74" s="18">
        <f t="shared" si="7"/>
        <v>5.2467252829258938E-2</v>
      </c>
      <c r="V74" s="18">
        <f t="shared" si="8"/>
        <v>2.6329695257605701E-2</v>
      </c>
      <c r="W74" s="20">
        <f t="shared" si="9"/>
        <v>7.8796948086864632E-2</v>
      </c>
      <c r="X74" s="18">
        <f t="shared" si="10"/>
        <v>-1.2065556247602507E-3</v>
      </c>
      <c r="Y74" s="18">
        <f t="shared" si="11"/>
        <v>-2.4131112495205014E-3</v>
      </c>
      <c r="Z74" s="18">
        <f t="shared" si="12"/>
        <v>-1.1969142583479883E-3</v>
      </c>
      <c r="AA74" s="18">
        <f t="shared" si="13"/>
        <v>-2.3938285166959766E-3</v>
      </c>
      <c r="AB74" s="18">
        <f t="shared" si="14"/>
        <v>3.6590572173816206E-2</v>
      </c>
      <c r="AC74" s="18">
        <f t="shared" si="15"/>
        <v>3.6858538019519028E-2</v>
      </c>
      <c r="AD74" s="18">
        <f t="shared" si="16"/>
        <v>-2.1224825102066483E-2</v>
      </c>
      <c r="AE74" s="18">
        <f t="shared" si="17"/>
        <v>-2.1380262086799932E-2</v>
      </c>
      <c r="AF74" s="21"/>
      <c r="AG74" s="22"/>
      <c r="AH74" s="22"/>
      <c r="AI74" s="22"/>
      <c r="AJ74" s="22"/>
      <c r="AK74" s="22"/>
      <c r="AL74" s="22"/>
      <c r="AM74" s="21"/>
    </row>
    <row r="75" spans="1:39" ht="14.25" customHeigh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ref="E75:H75" si="99">E74-$G$32*X74</f>
        <v>0.16612766252231387</v>
      </c>
      <c r="F75" s="18">
        <f t="shared" si="99"/>
        <v>0.23225532504462751</v>
      </c>
      <c r="G75" s="18">
        <f t="shared" si="99"/>
        <v>0.26565158585867982</v>
      </c>
      <c r="H75" s="18">
        <f t="shared" si="99"/>
        <v>0.33130317171735951</v>
      </c>
      <c r="I75" s="18">
        <f t="shared" si="0"/>
        <v>3.1531915630578444E-2</v>
      </c>
      <c r="J75" s="18">
        <f t="shared" si="1"/>
        <v>0.50788232582724158</v>
      </c>
      <c r="K75" s="18">
        <f t="shared" si="2"/>
        <v>4.6412896464669944E-2</v>
      </c>
      <c r="L75" s="18">
        <f t="shared" si="3"/>
        <v>0.51160114163426829</v>
      </c>
      <c r="M75" s="18">
        <f t="shared" ref="M75:P75" si="100">M74-$G$32*AB74</f>
        <v>-0.71662085770288675</v>
      </c>
      <c r="N75" s="18">
        <f t="shared" si="100"/>
        <v>-0.67483952199471653</v>
      </c>
      <c r="O75" s="18">
        <f t="shared" si="100"/>
        <v>1.1168340429545454</v>
      </c>
      <c r="P75" s="18">
        <f t="shared" si="100"/>
        <v>1.1713741638698303</v>
      </c>
      <c r="Q75" s="19">
        <f t="shared" si="4"/>
        <v>-0.70920773781887569</v>
      </c>
      <c r="R75" s="18">
        <f t="shared" si="5"/>
        <v>0.3297739247994898</v>
      </c>
      <c r="S75" s="18">
        <f t="shared" si="20"/>
        <v>1.1664966308154876</v>
      </c>
      <c r="T75" s="18">
        <f t="shared" si="6"/>
        <v>0.76251118159879128</v>
      </c>
      <c r="U75" s="18">
        <f t="shared" si="7"/>
        <v>5.1127681490834874E-2</v>
      </c>
      <c r="V75" s="18">
        <f t="shared" si="8"/>
        <v>2.5875581248789057E-2</v>
      </c>
      <c r="W75" s="20">
        <f t="shared" si="9"/>
        <v>7.7003262739623934E-2</v>
      </c>
      <c r="X75" s="18">
        <f t="shared" si="10"/>
        <v>-1.2079173947299913E-3</v>
      </c>
      <c r="Y75" s="18">
        <f t="shared" si="11"/>
        <v>-2.4158347894599826E-3</v>
      </c>
      <c r="Z75" s="18">
        <f t="shared" si="12"/>
        <v>-1.1987445895742938E-3</v>
      </c>
      <c r="AA75" s="18">
        <f t="shared" si="13"/>
        <v>-2.3974891791485875E-3</v>
      </c>
      <c r="AB75" s="18">
        <f t="shared" si="14"/>
        <v>3.5895811856361065E-2</v>
      </c>
      <c r="AC75" s="18">
        <f t="shared" si="15"/>
        <v>3.6158648158687717E-2</v>
      </c>
      <c r="AD75" s="18">
        <f t="shared" si="16"/>
        <v>-2.0922449970518474E-2</v>
      </c>
      <c r="AE75" s="18">
        <f t="shared" si="17"/>
        <v>-2.1075648327136532E-2</v>
      </c>
      <c r="AF75" s="21"/>
      <c r="AG75" s="22"/>
      <c r="AH75" s="22"/>
      <c r="AI75" s="22"/>
      <c r="AJ75" s="22"/>
      <c r="AK75" s="22"/>
      <c r="AL75" s="22"/>
      <c r="AM75" s="21"/>
    </row>
    <row r="76" spans="1:39" ht="14.25" customHeigh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ref="E76:H76" si="101">E75-$G$32*X75</f>
        <v>0.16673162121967885</v>
      </c>
      <c r="F76" s="18">
        <f t="shared" si="101"/>
        <v>0.23346324243935751</v>
      </c>
      <c r="G76" s="18">
        <f t="shared" si="101"/>
        <v>0.26625095815346694</v>
      </c>
      <c r="H76" s="18">
        <f t="shared" si="101"/>
        <v>0.33250191630693382</v>
      </c>
      <c r="I76" s="18">
        <f t="shared" si="0"/>
        <v>3.1682905304919698E-2</v>
      </c>
      <c r="J76" s="18">
        <f t="shared" si="1"/>
        <v>0.50792006381969268</v>
      </c>
      <c r="K76" s="18">
        <f t="shared" si="2"/>
        <v>4.6562739538366732E-2</v>
      </c>
      <c r="L76" s="18">
        <f t="shared" si="3"/>
        <v>0.5116385821706847</v>
      </c>
      <c r="M76" s="18">
        <f t="shared" ref="M76:P76" si="102">M75-$G$32*AB75</f>
        <v>-0.73456876363106727</v>
      </c>
      <c r="N76" s="18">
        <f t="shared" si="102"/>
        <v>-0.6929188460740604</v>
      </c>
      <c r="O76" s="18">
        <f t="shared" si="102"/>
        <v>1.1272952679398045</v>
      </c>
      <c r="P76" s="18">
        <f t="shared" si="102"/>
        <v>1.1819119880333986</v>
      </c>
      <c r="Q76" s="19">
        <f t="shared" si="4"/>
        <v>-0.7276262292681237</v>
      </c>
      <c r="R76" s="18">
        <f t="shared" si="5"/>
        <v>0.32571585105969064</v>
      </c>
      <c r="S76" s="18">
        <f t="shared" si="20"/>
        <v>1.1772876582435663</v>
      </c>
      <c r="T76" s="18">
        <f t="shared" si="6"/>
        <v>0.76445976707954366</v>
      </c>
      <c r="U76" s="18">
        <f t="shared" si="7"/>
        <v>4.9838249305172382E-2</v>
      </c>
      <c r="V76" s="18">
        <f t="shared" si="8"/>
        <v>2.5434198332906846E-2</v>
      </c>
      <c r="W76" s="20">
        <f t="shared" si="9"/>
        <v>7.5272447638079221E-2</v>
      </c>
      <c r="X76" s="18">
        <f t="shared" si="10"/>
        <v>-1.2086333740771013E-3</v>
      </c>
      <c r="Y76" s="18">
        <f t="shared" si="11"/>
        <v>-2.4172667481542026E-3</v>
      </c>
      <c r="Z76" s="18">
        <f t="shared" si="12"/>
        <v>-1.1999121114231179E-3</v>
      </c>
      <c r="AA76" s="18">
        <f t="shared" si="13"/>
        <v>-2.3998242228462359E-3</v>
      </c>
      <c r="AB76" s="18">
        <f t="shared" si="14"/>
        <v>3.5218722623703014E-2</v>
      </c>
      <c r="AC76" s="18">
        <f t="shared" si="15"/>
        <v>3.5476561357990988E-2</v>
      </c>
      <c r="AD76" s="18">
        <f t="shared" si="16"/>
        <v>-2.0627145270326469E-2</v>
      </c>
      <c r="AE76" s="18">
        <f t="shared" si="17"/>
        <v>-2.0778158045130963E-2</v>
      </c>
      <c r="AF76" s="21"/>
      <c r="AG76" s="22"/>
      <c r="AH76" s="22"/>
      <c r="AI76" s="22"/>
      <c r="AJ76" s="22"/>
      <c r="AK76" s="22"/>
      <c r="AL76" s="22"/>
      <c r="AM76" s="21"/>
    </row>
    <row r="77" spans="1:39" ht="14.25" customHeigh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ref="E77:H77" si="103">E76-$G$32*X76</f>
        <v>0.16733593790671741</v>
      </c>
      <c r="F77" s="18">
        <f t="shared" si="103"/>
        <v>0.2346718758134346</v>
      </c>
      <c r="G77" s="18">
        <f t="shared" si="103"/>
        <v>0.2668509142091785</v>
      </c>
      <c r="H77" s="18">
        <f t="shared" si="103"/>
        <v>0.33370182841835694</v>
      </c>
      <c r="I77" s="18">
        <f t="shared" si="0"/>
        <v>3.1833984476679331E-2</v>
      </c>
      <c r="J77" s="18">
        <f t="shared" si="1"/>
        <v>0.50795782409057322</v>
      </c>
      <c r="K77" s="18">
        <f t="shared" si="2"/>
        <v>4.6712728552294622E-2</v>
      </c>
      <c r="L77" s="18">
        <f t="shared" si="3"/>
        <v>0.51167605904167346</v>
      </c>
      <c r="M77" s="18">
        <f t="shared" ref="M77:P77" si="104">M76-$G$32*AB76</f>
        <v>-0.7521781249429188</v>
      </c>
      <c r="N77" s="18">
        <f t="shared" si="104"/>
        <v>-0.71065712675305592</v>
      </c>
      <c r="O77" s="18">
        <f t="shared" si="104"/>
        <v>1.1376088405749678</v>
      </c>
      <c r="P77" s="18">
        <f t="shared" si="104"/>
        <v>1.1923010670559642</v>
      </c>
      <c r="Q77" s="19">
        <f t="shared" si="4"/>
        <v>-0.74570100162141495</v>
      </c>
      <c r="R77" s="18">
        <f t="shared" si="5"/>
        <v>0.32175875171375773</v>
      </c>
      <c r="S77" s="18">
        <f t="shared" si="20"/>
        <v>1.1879292225070381</v>
      </c>
      <c r="T77" s="18">
        <f t="shared" si="6"/>
        <v>0.76637050276948493</v>
      </c>
      <c r="U77" s="18">
        <f t="shared" si="7"/>
        <v>4.8596759635060216E-2</v>
      </c>
      <c r="V77" s="18">
        <f t="shared" si="8"/>
        <v>2.500507601578647E-2</v>
      </c>
      <c r="W77" s="20">
        <f t="shared" si="9"/>
        <v>7.3601835650846686E-2</v>
      </c>
      <c r="X77" s="18">
        <f t="shared" si="10"/>
        <v>-1.2087506021181216E-3</v>
      </c>
      <c r="Y77" s="18">
        <f t="shared" si="11"/>
        <v>-2.4175012042362432E-3</v>
      </c>
      <c r="Z77" s="18">
        <f t="shared" si="12"/>
        <v>-1.2004643403372263E-3</v>
      </c>
      <c r="AA77" s="18">
        <f t="shared" si="13"/>
        <v>-2.4009286806744527E-3</v>
      </c>
      <c r="AB77" s="18">
        <f t="shared" si="14"/>
        <v>3.4558976740964413E-2</v>
      </c>
      <c r="AC77" s="18">
        <f t="shared" si="15"/>
        <v>3.4811947340290396E-2</v>
      </c>
      <c r="AD77" s="18">
        <f t="shared" si="16"/>
        <v>-2.0338700286863506E-2</v>
      </c>
      <c r="AE77" s="18">
        <f t="shared" si="17"/>
        <v>-2.0487578919458571E-2</v>
      </c>
      <c r="AF77" s="21"/>
      <c r="AG77" s="22"/>
      <c r="AH77" s="22"/>
      <c r="AI77" s="22"/>
      <c r="AJ77" s="22"/>
      <c r="AK77" s="22"/>
      <c r="AL77" s="22"/>
      <c r="AM77" s="21"/>
    </row>
    <row r="78" spans="1:39" ht="14.25" customHeigh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ref="E78:H78" si="105">E77-$G$32*X77</f>
        <v>0.16794031320777647</v>
      </c>
      <c r="F78" s="18">
        <f t="shared" si="105"/>
        <v>0.23588062641555271</v>
      </c>
      <c r="G78" s="18">
        <f t="shared" si="105"/>
        <v>0.26745114637934714</v>
      </c>
      <c r="H78" s="18">
        <f t="shared" si="105"/>
        <v>0.33490229275869415</v>
      </c>
      <c r="I78" s="18">
        <f t="shared" si="0"/>
        <v>3.1985078301944095E-2</v>
      </c>
      <c r="J78" s="18">
        <f t="shared" si="1"/>
        <v>0.50799558793309785</v>
      </c>
      <c r="K78" s="18">
        <f t="shared" si="2"/>
        <v>4.6862786594836774E-2</v>
      </c>
      <c r="L78" s="18">
        <f t="shared" si="3"/>
        <v>0.51171355302907984</v>
      </c>
      <c r="M78" s="18">
        <f t="shared" ref="M78:P78" si="106">M77-$G$32*AB77</f>
        <v>-0.76945761331340101</v>
      </c>
      <c r="N78" s="18">
        <f t="shared" si="106"/>
        <v>-0.7280631004232011</v>
      </c>
      <c r="O78" s="18">
        <f t="shared" si="106"/>
        <v>1.1477781907183995</v>
      </c>
      <c r="P78" s="18">
        <f t="shared" si="106"/>
        <v>1.2025448565156935</v>
      </c>
      <c r="Q78" s="19">
        <f t="shared" si="4"/>
        <v>-0.7634408286116634</v>
      </c>
      <c r="R78" s="18">
        <f t="shared" si="5"/>
        <v>0.31789969168286059</v>
      </c>
      <c r="S78" s="18">
        <f t="shared" si="20"/>
        <v>1.1984247580152712</v>
      </c>
      <c r="T78" s="18">
        <f t="shared" si="6"/>
        <v>0.76824443818154142</v>
      </c>
      <c r="U78" s="18">
        <f t="shared" si="7"/>
        <v>4.7401110069200302E-2</v>
      </c>
      <c r="V78" s="18">
        <f t="shared" si="8"/>
        <v>2.45877645987101E-2</v>
      </c>
      <c r="W78" s="20">
        <f t="shared" si="9"/>
        <v>7.1988874667910402E-2</v>
      </c>
      <c r="X78" s="18">
        <f t="shared" si="10"/>
        <v>-1.2083132701335461E-3</v>
      </c>
      <c r="Y78" s="18">
        <f t="shared" si="11"/>
        <v>-2.4166265402670922E-3</v>
      </c>
      <c r="Z78" s="18">
        <f t="shared" si="12"/>
        <v>-1.2004459534513574E-3</v>
      </c>
      <c r="AA78" s="18">
        <f t="shared" si="13"/>
        <v>-2.4008919069027149E-3</v>
      </c>
      <c r="AB78" s="18">
        <f t="shared" si="14"/>
        <v>3.391622806176791E-2</v>
      </c>
      <c r="AC78" s="18">
        <f t="shared" si="15"/>
        <v>3.4164457288785574E-2</v>
      </c>
      <c r="AD78" s="18">
        <f t="shared" si="16"/>
        <v>-2.0056911198637156E-2</v>
      </c>
      <c r="AE78" s="18">
        <f t="shared" si="17"/>
        <v>-2.0203705575480374E-2</v>
      </c>
      <c r="AF78" s="21"/>
      <c r="AG78" s="22"/>
      <c r="AH78" s="22"/>
      <c r="AI78" s="22"/>
      <c r="AJ78" s="22"/>
      <c r="AK78" s="22"/>
      <c r="AL78" s="22"/>
      <c r="AM78" s="21"/>
    </row>
    <row r="79" spans="1:39" ht="14.25" customHeigh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ref="E79:H79" si="107">E78-$G$32*X78</f>
        <v>0.16854446984284324</v>
      </c>
      <c r="F79" s="18">
        <f t="shared" si="107"/>
        <v>0.23708893968568626</v>
      </c>
      <c r="G79" s="18">
        <f t="shared" si="107"/>
        <v>0.26805136935607282</v>
      </c>
      <c r="H79" s="18">
        <f t="shared" si="107"/>
        <v>0.33610273871214552</v>
      </c>
      <c r="I79" s="18">
        <f t="shared" si="0"/>
        <v>3.2136117460710788E-2</v>
      </c>
      <c r="J79" s="18">
        <f t="shared" si="1"/>
        <v>0.50803333802128214</v>
      </c>
      <c r="K79" s="18">
        <f t="shared" si="2"/>
        <v>4.7012842339018195E-2</v>
      </c>
      <c r="L79" s="18">
        <f t="shared" si="3"/>
        <v>0.51175104631040613</v>
      </c>
      <c r="M79" s="18">
        <f t="shared" ref="M79:P79" si="108">M78-$G$32*AB78</f>
        <v>-0.786415727344285</v>
      </c>
      <c r="N79" s="18">
        <f t="shared" si="108"/>
        <v>-0.7451453290675939</v>
      </c>
      <c r="O79" s="18">
        <f t="shared" si="108"/>
        <v>1.1578066463177181</v>
      </c>
      <c r="P79" s="18">
        <f t="shared" si="108"/>
        <v>1.2126467093034337</v>
      </c>
      <c r="Q79" s="19">
        <f t="shared" si="4"/>
        <v>-0.78085430883880469</v>
      </c>
      <c r="R79" s="18">
        <f t="shared" si="5"/>
        <v>0.31413579216101079</v>
      </c>
      <c r="S79" s="18">
        <f t="shared" si="20"/>
        <v>1.2087775976029194</v>
      </c>
      <c r="T79" s="18">
        <f t="shared" si="6"/>
        <v>0.7700825875648436</v>
      </c>
      <c r="U79" s="18">
        <f t="shared" si="7"/>
        <v>4.6249290036702771E-2</v>
      </c>
      <c r="V79" s="18">
        <f t="shared" si="8"/>
        <v>2.4181834146087339E-2</v>
      </c>
      <c r="W79" s="20">
        <f t="shared" si="9"/>
        <v>7.0431124182790114E-2</v>
      </c>
      <c r="X79" s="18">
        <f t="shared" si="10"/>
        <v>-1.207362849640421E-3</v>
      </c>
      <c r="Y79" s="18">
        <f t="shared" si="11"/>
        <v>-2.4147256992808419E-3</v>
      </c>
      <c r="Z79" s="18">
        <f t="shared" si="12"/>
        <v>-1.1998989130810095E-3</v>
      </c>
      <c r="AA79" s="18">
        <f t="shared" si="13"/>
        <v>-2.399797826162019E-3</v>
      </c>
      <c r="AB79" s="18">
        <f t="shared" si="14"/>
        <v>3.3290115890740483E-2</v>
      </c>
      <c r="AC79" s="18">
        <f t="shared" si="15"/>
        <v>3.3533727737701045E-2</v>
      </c>
      <c r="AD79" s="18">
        <f t="shared" si="16"/>
        <v>-1.9781580878912731E-2</v>
      </c>
      <c r="AE79" s="18">
        <f t="shared" si="17"/>
        <v>-1.9926339385297264E-2</v>
      </c>
      <c r="AF79" s="21"/>
      <c r="AG79" s="22"/>
      <c r="AH79" s="22"/>
      <c r="AI79" s="22"/>
      <c r="AJ79" s="22"/>
      <c r="AK79" s="22"/>
      <c r="AL79" s="22"/>
      <c r="AM79" s="21"/>
    </row>
    <row r="80" spans="1:39" ht="14.25" customHeigh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ref="E80:H80" si="109">E79-$G$32*X79</f>
        <v>0.16914815126766344</v>
      </c>
      <c r="F80" s="18">
        <f t="shared" si="109"/>
        <v>0.23829630253532669</v>
      </c>
      <c r="G80" s="18">
        <f t="shared" si="109"/>
        <v>0.26865131881261334</v>
      </c>
      <c r="H80" s="18">
        <f t="shared" si="109"/>
        <v>0.33730263762522655</v>
      </c>
      <c r="I80" s="18">
        <f t="shared" si="0"/>
        <v>3.2287037816915845E-2</v>
      </c>
      <c r="J80" s="18">
        <f t="shared" si="1"/>
        <v>0.50807105832495725</v>
      </c>
      <c r="K80" s="18">
        <f t="shared" si="2"/>
        <v>4.7162829703153331E-2</v>
      </c>
      <c r="L80" s="18">
        <f t="shared" si="3"/>
        <v>0.5117885223739993</v>
      </c>
      <c r="M80" s="18">
        <f t="shared" ref="M80:P80" si="110">M79-$G$32*AB79</f>
        <v>-0.80306078528965519</v>
      </c>
      <c r="N80" s="18">
        <f t="shared" si="110"/>
        <v>-0.76191219293644441</v>
      </c>
      <c r="O80" s="18">
        <f t="shared" si="110"/>
        <v>1.1676974367571744</v>
      </c>
      <c r="P80" s="18">
        <f t="shared" si="110"/>
        <v>1.2226098789960822</v>
      </c>
      <c r="Q80" s="19">
        <f t="shared" si="4"/>
        <v>-0.79794985848306266</v>
      </c>
      <c r="R80" s="18">
        <f t="shared" si="5"/>
        <v>0.31046423473710927</v>
      </c>
      <c r="S80" s="18">
        <f t="shared" si="20"/>
        <v>1.2189909759078166</v>
      </c>
      <c r="T80" s="18">
        <f t="shared" si="6"/>
        <v>0.77188593118465321</v>
      </c>
      <c r="U80" s="18">
        <f t="shared" si="7"/>
        <v>4.5139378178078345E-2</v>
      </c>
      <c r="V80" s="18">
        <f t="shared" si="8"/>
        <v>2.3786873507592916E-2</v>
      </c>
      <c r="W80" s="20">
        <f t="shared" si="9"/>
        <v>6.8926251685671264E-2</v>
      </c>
      <c r="X80" s="18">
        <f t="shared" si="10"/>
        <v>-1.2059382220730825E-3</v>
      </c>
      <c r="Y80" s="18">
        <f t="shared" si="11"/>
        <v>-2.411876444146165E-3</v>
      </c>
      <c r="Z80" s="18">
        <f t="shared" si="12"/>
        <v>-1.198862593142753E-3</v>
      </c>
      <c r="AA80" s="18">
        <f t="shared" si="13"/>
        <v>-2.397725186285506E-3</v>
      </c>
      <c r="AB80" s="18">
        <f t="shared" si="14"/>
        <v>3.2680268403982464E-2</v>
      </c>
      <c r="AC80" s="18">
        <f t="shared" si="15"/>
        <v>3.2919384017663311E-2</v>
      </c>
      <c r="AD80" s="18">
        <f t="shared" si="16"/>
        <v>-1.9512518697468322E-2</v>
      </c>
      <c r="AE80" s="18">
        <f t="shared" si="17"/>
        <v>-1.9655288267935972E-2</v>
      </c>
      <c r="AF80" s="21"/>
      <c r="AG80" s="22"/>
      <c r="AH80" s="22"/>
      <c r="AI80" s="22"/>
      <c r="AJ80" s="22"/>
      <c r="AK80" s="22"/>
      <c r="AL80" s="22"/>
      <c r="AM80" s="21"/>
    </row>
    <row r="81" spans="1:39" ht="14.25" customHeigh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ref="E81:H81" si="111">E80-$G$32*X80</f>
        <v>0.16975112037869999</v>
      </c>
      <c r="F81" s="18">
        <f t="shared" si="111"/>
        <v>0.23950224075739976</v>
      </c>
      <c r="G81" s="18">
        <f t="shared" si="111"/>
        <v>0.2692507501091847</v>
      </c>
      <c r="H81" s="18">
        <f t="shared" si="111"/>
        <v>0.33850150021836933</v>
      </c>
      <c r="I81" s="18">
        <f t="shared" si="0"/>
        <v>3.2437780094674976E-2</v>
      </c>
      <c r="J81" s="18">
        <f t="shared" si="1"/>
        <v>0.50810873402883672</v>
      </c>
      <c r="K81" s="18">
        <f t="shared" si="2"/>
        <v>4.7312687527296171E-2</v>
      </c>
      <c r="L81" s="18">
        <f t="shared" si="3"/>
        <v>0.51182596593818608</v>
      </c>
      <c r="M81" s="18">
        <f t="shared" ref="M81:P81" si="112">M80-$G$32*AB80</f>
        <v>-0.8194009194916464</v>
      </c>
      <c r="N81" s="18">
        <f t="shared" si="112"/>
        <v>-0.77837188494527609</v>
      </c>
      <c r="O81" s="18">
        <f t="shared" si="112"/>
        <v>1.1774536961059086</v>
      </c>
      <c r="P81" s="18">
        <f t="shared" si="112"/>
        <v>1.2324375231300502</v>
      </c>
      <c r="Q81" s="19">
        <f t="shared" si="4"/>
        <v>-0.81473570573620779</v>
      </c>
      <c r="R81" s="18">
        <f t="shared" si="5"/>
        <v>0.30688226465874313</v>
      </c>
      <c r="S81" s="18">
        <f t="shared" si="20"/>
        <v>1.2290680326404513</v>
      </c>
      <c r="T81" s="18">
        <f t="shared" si="6"/>
        <v>0.7736554165599191</v>
      </c>
      <c r="U81" s="18">
        <f t="shared" si="7"/>
        <v>4.4069539534451994E-2</v>
      </c>
      <c r="V81" s="18">
        <f t="shared" si="8"/>
        <v>2.3402489391931063E-2</v>
      </c>
      <c r="W81" s="20">
        <f t="shared" si="9"/>
        <v>6.7472028926383057E-2</v>
      </c>
      <c r="X81" s="18">
        <f t="shared" si="10"/>
        <v>-1.204075808338808E-3</v>
      </c>
      <c r="Y81" s="18">
        <f t="shared" si="11"/>
        <v>-2.408151616677616E-3</v>
      </c>
      <c r="Z81" s="18">
        <f t="shared" si="12"/>
        <v>-1.1973739059186438E-3</v>
      </c>
      <c r="AA81" s="18">
        <f t="shared" si="13"/>
        <v>-2.3947478118372875E-3</v>
      </c>
      <c r="AB81" s="18">
        <f t="shared" si="14"/>
        <v>3.2086305665530279E-2</v>
      </c>
      <c r="AC81" s="18">
        <f t="shared" si="15"/>
        <v>3.2321043294083376E-2</v>
      </c>
      <c r="AD81" s="18">
        <f t="shared" si="16"/>
        <v>-1.9249540323376099E-2</v>
      </c>
      <c r="AE81" s="18">
        <f t="shared" si="17"/>
        <v>-1.9390366490568692E-2</v>
      </c>
      <c r="AF81" s="21"/>
      <c r="AG81" s="22"/>
      <c r="AH81" s="22"/>
      <c r="AI81" s="22"/>
      <c r="AJ81" s="22"/>
      <c r="AK81" s="22"/>
      <c r="AL81" s="22"/>
      <c r="AM81" s="21"/>
    </row>
    <row r="82" spans="1:39" ht="14.25" customHeigh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ref="E82:H82" si="113">E81-$G$32*X81</f>
        <v>0.1703531582828694</v>
      </c>
      <c r="F82" s="18">
        <f t="shared" si="113"/>
        <v>0.24070631656573857</v>
      </c>
      <c r="G82" s="18">
        <f t="shared" si="113"/>
        <v>0.26984943706214404</v>
      </c>
      <c r="H82" s="18">
        <f t="shared" si="113"/>
        <v>0.33969887412428795</v>
      </c>
      <c r="I82" s="18">
        <f t="shared" si="0"/>
        <v>3.2588289570717327E-2</v>
      </c>
      <c r="J82" s="18">
        <f t="shared" si="1"/>
        <v>0.50814635145563247</v>
      </c>
      <c r="K82" s="18">
        <f t="shared" si="2"/>
        <v>4.7462359265535999E-2</v>
      </c>
      <c r="L82" s="18">
        <f t="shared" si="3"/>
        <v>0.51186336287437129</v>
      </c>
      <c r="M82" s="18">
        <f t="shared" ref="M82:P82" si="114">M81-$G$32*AB81</f>
        <v>-0.83544407232441154</v>
      </c>
      <c r="N82" s="18">
        <f t="shared" si="114"/>
        <v>-0.79453240659231783</v>
      </c>
      <c r="O82" s="18">
        <f t="shared" si="114"/>
        <v>1.1870784662675966</v>
      </c>
      <c r="P82" s="18">
        <f t="shared" si="114"/>
        <v>1.2421327063753345</v>
      </c>
      <c r="Q82" s="19">
        <f t="shared" si="4"/>
        <v>-0.83121988674789637</v>
      </c>
      <c r="R82" s="18">
        <f t="shared" si="5"/>
        <v>0.30338719333947473</v>
      </c>
      <c r="S82" s="18">
        <f t="shared" si="20"/>
        <v>1.2390118157469501</v>
      </c>
      <c r="T82" s="18">
        <f t="shared" si="6"/>
        <v>0.77539195965896268</v>
      </c>
      <c r="U82" s="18">
        <f t="shared" si="7"/>
        <v>4.3038022607807161E-2</v>
      </c>
      <c r="V82" s="18">
        <f t="shared" si="8"/>
        <v>2.302830548951015E-2</v>
      </c>
      <c r="W82" s="20">
        <f t="shared" si="9"/>
        <v>6.6066328097317314E-2</v>
      </c>
      <c r="X82" s="18">
        <f t="shared" si="10"/>
        <v>-1.2018096970006411E-3</v>
      </c>
      <c r="Y82" s="18">
        <f t="shared" si="11"/>
        <v>-2.4036193940012822E-3</v>
      </c>
      <c r="Z82" s="18">
        <f t="shared" si="12"/>
        <v>-1.1954674278666757E-3</v>
      </c>
      <c r="AA82" s="18">
        <f t="shared" si="13"/>
        <v>-2.3909348557333513E-3</v>
      </c>
      <c r="AB82" s="18">
        <f t="shared" si="14"/>
        <v>3.1507842276144407E-2</v>
      </c>
      <c r="AC82" s="18">
        <f t="shared" si="15"/>
        <v>3.1738317235149353E-2</v>
      </c>
      <c r="AD82" s="18">
        <f t="shared" si="16"/>
        <v>-1.8992467529565335E-2</v>
      </c>
      <c r="AE82" s="18">
        <f t="shared" si="17"/>
        <v>-1.9131394471528403E-2</v>
      </c>
      <c r="AF82" s="21"/>
      <c r="AG82" s="22"/>
      <c r="AH82" s="22"/>
      <c r="AI82" s="22"/>
      <c r="AJ82" s="22"/>
      <c r="AK82" s="22"/>
      <c r="AL82" s="22"/>
      <c r="AM82" s="21"/>
    </row>
    <row r="83" spans="1:39" ht="14.25" customHeigh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ref="E83:H83" si="115">E82-$G$32*X82</f>
        <v>0.17095406313136971</v>
      </c>
      <c r="F83" s="18">
        <f t="shared" si="115"/>
        <v>0.24190812626273922</v>
      </c>
      <c r="G83" s="18">
        <f t="shared" si="115"/>
        <v>0.27044717077607738</v>
      </c>
      <c r="H83" s="18">
        <f t="shared" si="115"/>
        <v>0.34089434155215464</v>
      </c>
      <c r="I83" s="18">
        <f t="shared" si="0"/>
        <v>3.2738515782842412E-2</v>
      </c>
      <c r="J83" s="18">
        <f t="shared" si="1"/>
        <v>0.50818389799317543</v>
      </c>
      <c r="K83" s="18">
        <f t="shared" si="2"/>
        <v>4.7611792694019335E-2</v>
      </c>
      <c r="L83" s="18">
        <f t="shared" si="3"/>
        <v>0.51190070013406375</v>
      </c>
      <c r="M83" s="18">
        <f t="shared" ref="M83:P83" si="116">M82-$G$32*AB82</f>
        <v>-0.8511979934624837</v>
      </c>
      <c r="N83" s="18">
        <f t="shared" si="116"/>
        <v>-0.81040156520989248</v>
      </c>
      <c r="O83" s="18">
        <f t="shared" si="116"/>
        <v>1.1965747000323792</v>
      </c>
      <c r="P83" s="18">
        <f t="shared" si="116"/>
        <v>1.2516984036110987</v>
      </c>
      <c r="Q83" s="19">
        <f t="shared" si="4"/>
        <v>-0.84741024290241951</v>
      </c>
      <c r="R83" s="18">
        <f t="shared" si="5"/>
        <v>0.29997640020227045</v>
      </c>
      <c r="S83" s="18">
        <f t="shared" si="20"/>
        <v>1.2488252844676804</v>
      </c>
      <c r="T83" s="18">
        <f t="shared" si="6"/>
        <v>0.77709644605392314</v>
      </c>
      <c r="U83" s="18">
        <f t="shared" si="7"/>
        <v>4.2043156337133653E-2</v>
      </c>
      <c r="V83" s="18">
        <f t="shared" si="8"/>
        <v>2.2663961641435026E-2</v>
      </c>
      <c r="W83" s="20">
        <f t="shared" si="9"/>
        <v>6.4707117978568679E-2</v>
      </c>
      <c r="X83" s="18">
        <f t="shared" si="10"/>
        <v>-1.1991717700874623E-3</v>
      </c>
      <c r="Y83" s="18">
        <f t="shared" si="11"/>
        <v>-2.3983435401749246E-3</v>
      </c>
      <c r="Z83" s="18">
        <f t="shared" si="12"/>
        <v>-1.1931755234309374E-3</v>
      </c>
      <c r="AA83" s="18">
        <f t="shared" si="13"/>
        <v>-2.3863510468618747E-3</v>
      </c>
      <c r="AB83" s="18">
        <f t="shared" si="14"/>
        <v>3.0944489688796852E-2</v>
      </c>
      <c r="AC83" s="18">
        <f t="shared" si="15"/>
        <v>3.1170814344060844E-2</v>
      </c>
      <c r="AD83" s="18">
        <f t="shared" si="16"/>
        <v>-1.8741127999802473E-2</v>
      </c>
      <c r="AE83" s="18">
        <f t="shared" si="17"/>
        <v>-1.8878198585760439E-2</v>
      </c>
      <c r="AF83" s="21"/>
      <c r="AG83" s="22"/>
      <c r="AH83" s="22"/>
      <c r="AI83" s="22"/>
      <c r="AJ83" s="22"/>
      <c r="AK83" s="22"/>
      <c r="AL83" s="22"/>
      <c r="AM83" s="21"/>
    </row>
    <row r="84" spans="1:39" ht="14.25" customHeigh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ref="E84:H84" si="117">E83-$G$32*X83</f>
        <v>0.17155364901641343</v>
      </c>
      <c r="F84" s="18">
        <f t="shared" si="117"/>
        <v>0.24310729803282669</v>
      </c>
      <c r="G84" s="18">
        <f t="shared" si="117"/>
        <v>0.27104375853779283</v>
      </c>
      <c r="H84" s="18">
        <f t="shared" si="117"/>
        <v>0.3420875170755856</v>
      </c>
      <c r="I84" s="18">
        <f t="shared" si="0"/>
        <v>3.2888412254103341E-2</v>
      </c>
      <c r="J84" s="18">
        <f t="shared" si="1"/>
        <v>0.50822136202546797</v>
      </c>
      <c r="K84" s="18">
        <f t="shared" si="2"/>
        <v>4.7760939634448205E-2</v>
      </c>
      <c r="L84" s="18">
        <f t="shared" si="3"/>
        <v>0.51193796567977379</v>
      </c>
      <c r="M84" s="18">
        <f t="shared" ref="M84:P84" si="118">M83-$G$32*AB83</f>
        <v>-0.86667023830688217</v>
      </c>
      <c r="N84" s="18">
        <f t="shared" si="118"/>
        <v>-0.82598697238192287</v>
      </c>
      <c r="O84" s="18">
        <f t="shared" si="118"/>
        <v>1.2059452640322805</v>
      </c>
      <c r="P84" s="18">
        <f t="shared" si="118"/>
        <v>1.2611375029039789</v>
      </c>
      <c r="Q84" s="19">
        <f t="shared" si="4"/>
        <v>-0.86331441925845764</v>
      </c>
      <c r="R84" s="18">
        <f t="shared" si="5"/>
        <v>0.29664733394304837</v>
      </c>
      <c r="S84" s="18">
        <f t="shared" si="20"/>
        <v>1.258511312293781</v>
      </c>
      <c r="T84" s="18">
        <f t="shared" si="6"/>
        <v>0.77876973203471411</v>
      </c>
      <c r="U84" s="18">
        <f t="shared" si="7"/>
        <v>4.1083347028328741E-2</v>
      </c>
      <c r="V84" s="18">
        <f t="shared" si="8"/>
        <v>2.2309113052343239E-2</v>
      </c>
      <c r="W84" s="20">
        <f t="shared" si="9"/>
        <v>6.3392460080671981E-2</v>
      </c>
      <c r="X84" s="18">
        <f t="shared" si="10"/>
        <v>-1.1961918257447064E-3</v>
      </c>
      <c r="Y84" s="18">
        <f t="shared" si="11"/>
        <v>-2.3923836514894129E-3</v>
      </c>
      <c r="Z84" s="18">
        <f t="shared" si="12"/>
        <v>-1.1905284660223589E-3</v>
      </c>
      <c r="AA84" s="18">
        <f t="shared" si="13"/>
        <v>-2.3810569320447178E-3</v>
      </c>
      <c r="AB84" s="18">
        <f t="shared" si="14"/>
        <v>3.0395858223115892E-2</v>
      </c>
      <c r="AC84" s="18">
        <f t="shared" si="15"/>
        <v>3.0618141988004412E-2</v>
      </c>
      <c r="AD84" s="18">
        <f t="shared" si="16"/>
        <v>-1.8495355138615967E-2</v>
      </c>
      <c r="AE84" s="18">
        <f t="shared" si="17"/>
        <v>-1.8630610973242652E-2</v>
      </c>
      <c r="AF84" s="21"/>
      <c r="AG84" s="22"/>
      <c r="AH84" s="22"/>
      <c r="AI84" s="22"/>
      <c r="AJ84" s="22"/>
      <c r="AK84" s="22"/>
      <c r="AL84" s="22"/>
      <c r="AM84" s="21"/>
    </row>
    <row r="85" spans="1:39" ht="14.25" customHeigh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ref="E85:H85" si="119">E84-$G$32*X84</f>
        <v>0.17215174492928578</v>
      </c>
      <c r="F85" s="18">
        <f t="shared" si="119"/>
        <v>0.24430348985857139</v>
      </c>
      <c r="G85" s="18">
        <f t="shared" si="119"/>
        <v>0.27163902277080404</v>
      </c>
      <c r="H85" s="18">
        <f t="shared" si="119"/>
        <v>0.34327804554160796</v>
      </c>
      <c r="I85" s="18">
        <f t="shared" si="0"/>
        <v>3.303793623232143E-2</v>
      </c>
      <c r="J85" s="18">
        <f t="shared" si="1"/>
        <v>0.50825873286756895</v>
      </c>
      <c r="K85" s="18">
        <f t="shared" si="2"/>
        <v>4.7909755692700999E-2</v>
      </c>
      <c r="L85" s="18">
        <f t="shared" si="3"/>
        <v>0.51197514841968683</v>
      </c>
      <c r="M85" s="18">
        <f t="shared" ref="M85:P85" si="120">M84-$G$32*AB84</f>
        <v>-0.8818681674184401</v>
      </c>
      <c r="N85" s="18">
        <f t="shared" si="120"/>
        <v>-0.84129604337592512</v>
      </c>
      <c r="O85" s="18">
        <f t="shared" si="120"/>
        <v>1.2151929416015885</v>
      </c>
      <c r="P85" s="18">
        <f t="shared" si="120"/>
        <v>1.2704528083906002</v>
      </c>
      <c r="Q85" s="19">
        <f t="shared" si="4"/>
        <v>-0.87893986400062607</v>
      </c>
      <c r="R85" s="18">
        <f t="shared" si="5"/>
        <v>0.29339751329014907</v>
      </c>
      <c r="S85" s="18">
        <f t="shared" si="20"/>
        <v>1.2680726898240227</v>
      </c>
      <c r="T85" s="18">
        <f t="shared" si="6"/>
        <v>0.7804126456833298</v>
      </c>
      <c r="U85" s="18">
        <f t="shared" si="7"/>
        <v>4.0157075269520108E-2</v>
      </c>
      <c r="V85" s="18">
        <f t="shared" si="8"/>
        <v>2.1963429544730725E-2</v>
      </c>
      <c r="W85" s="20">
        <f t="shared" si="9"/>
        <v>6.2120504814250833E-2</v>
      </c>
      <c r="X85" s="18">
        <f t="shared" si="10"/>
        <v>-1.1928976971216131E-3</v>
      </c>
      <c r="Y85" s="18">
        <f t="shared" si="11"/>
        <v>-2.3857953942432262E-3</v>
      </c>
      <c r="Z85" s="18">
        <f t="shared" si="12"/>
        <v>-1.1875545555271657E-3</v>
      </c>
      <c r="AA85" s="18">
        <f t="shared" si="13"/>
        <v>-2.3751091110543313E-3</v>
      </c>
      <c r="AB85" s="18">
        <f t="shared" si="14"/>
        <v>2.9861558808847406E-2</v>
      </c>
      <c r="AC85" s="18">
        <f t="shared" si="15"/>
        <v>3.0079908154153394E-2</v>
      </c>
      <c r="AD85" s="18">
        <f t="shared" si="16"/>
        <v>-1.8254987884601438E-2</v>
      </c>
      <c r="AE85" s="18">
        <f t="shared" si="17"/>
        <v>-1.8388469350813123E-2</v>
      </c>
      <c r="AF85" s="21"/>
      <c r="AG85" s="22"/>
      <c r="AH85" s="22"/>
      <c r="AI85" s="22"/>
      <c r="AJ85" s="22"/>
      <c r="AK85" s="22"/>
      <c r="AL85" s="22"/>
      <c r="AM85" s="21"/>
    </row>
    <row r="86" spans="1:39" ht="14.25" customHeigh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ref="E86:H86" si="121">E85-$G$32*X85</f>
        <v>0.17274819377784659</v>
      </c>
      <c r="F86" s="18">
        <f t="shared" si="121"/>
        <v>0.245496387555693</v>
      </c>
      <c r="G86" s="18">
        <f t="shared" si="121"/>
        <v>0.27223280004856765</v>
      </c>
      <c r="H86" s="18">
        <f t="shared" si="121"/>
        <v>0.34446560009713512</v>
      </c>
      <c r="I86" s="18">
        <f t="shared" si="0"/>
        <v>3.3187048444461631E-2</v>
      </c>
      <c r="J86" s="18">
        <f t="shared" si="1"/>
        <v>0.50829600070419312</v>
      </c>
      <c r="K86" s="18">
        <f t="shared" si="2"/>
        <v>4.8058200012141901E-2</v>
      </c>
      <c r="L86" s="18">
        <f t="shared" si="3"/>
        <v>0.51201223814601071</v>
      </c>
      <c r="M86" s="18">
        <f t="shared" ref="M86:P86" si="122">M85-$G$32*AB85</f>
        <v>-0.89679894682286376</v>
      </c>
      <c r="N86" s="18">
        <f t="shared" si="122"/>
        <v>-0.85633599745300182</v>
      </c>
      <c r="O86" s="18">
        <f t="shared" si="122"/>
        <v>1.2243204355438893</v>
      </c>
      <c r="P86" s="18">
        <f t="shared" si="122"/>
        <v>1.2796470430660067</v>
      </c>
      <c r="Q86" s="19">
        <f t="shared" si="4"/>
        <v>-0.89429382876670205</v>
      </c>
      <c r="R86" s="18">
        <f t="shared" si="5"/>
        <v>0.29022452732788667</v>
      </c>
      <c r="S86" s="18">
        <f t="shared" si="20"/>
        <v>1.2775121275245254</v>
      </c>
      <c r="T86" s="18">
        <f t="shared" si="6"/>
        <v>0.78202598790940903</v>
      </c>
      <c r="U86" s="18">
        <f t="shared" si="7"/>
        <v>3.9262892858068749E-2</v>
      </c>
      <c r="V86" s="18">
        <f t="shared" si="8"/>
        <v>2.1626594852528637E-2</v>
      </c>
      <c r="W86" s="20">
        <f t="shared" si="9"/>
        <v>6.0889487710597386E-2</v>
      </c>
      <c r="X86" s="18">
        <f t="shared" si="10"/>
        <v>-1.1893153670456777E-3</v>
      </c>
      <c r="Y86" s="18">
        <f t="shared" si="11"/>
        <v>-2.3786307340913555E-3</v>
      </c>
      <c r="Z86" s="18">
        <f t="shared" si="12"/>
        <v>-1.1842802318585586E-3</v>
      </c>
      <c r="AA86" s="18">
        <f t="shared" si="13"/>
        <v>-2.3685604637171172E-3</v>
      </c>
      <c r="AB86" s="18">
        <f t="shared" si="14"/>
        <v>2.9341204486172529E-2</v>
      </c>
      <c r="AC86" s="18">
        <f t="shared" si="15"/>
        <v>2.955572296073947E-2</v>
      </c>
      <c r="AD86" s="18">
        <f t="shared" si="16"/>
        <v>-1.8019870527461592E-2</v>
      </c>
      <c r="AE86" s="18">
        <f t="shared" si="17"/>
        <v>-1.8151616827763156E-2</v>
      </c>
      <c r="AF86" s="21"/>
      <c r="AG86" s="22"/>
      <c r="AH86" s="22"/>
      <c r="AI86" s="22"/>
      <c r="AJ86" s="22"/>
      <c r="AK86" s="22"/>
      <c r="AL86" s="22"/>
      <c r="AM86" s="21"/>
    </row>
    <row r="87" spans="1:39" ht="14.25" customHeigh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ref="E87:H87" si="123">E86-$G$32*X86</f>
        <v>0.17334285146136943</v>
      </c>
      <c r="F87" s="18">
        <f t="shared" si="123"/>
        <v>0.24668570292273867</v>
      </c>
      <c r="G87" s="18">
        <f t="shared" si="123"/>
        <v>0.27282494016449693</v>
      </c>
      <c r="H87" s="18">
        <f t="shared" si="123"/>
        <v>0.34564988032899369</v>
      </c>
      <c r="I87" s="18">
        <f t="shared" si="0"/>
        <v>3.3335712865342343E-2</v>
      </c>
      <c r="J87" s="18">
        <f t="shared" si="1"/>
        <v>0.50833315653189504</v>
      </c>
      <c r="K87" s="18">
        <f t="shared" si="2"/>
        <v>4.8206235041124215E-2</v>
      </c>
      <c r="L87" s="18">
        <f t="shared" si="3"/>
        <v>0.51204922547687015</v>
      </c>
      <c r="M87" s="18">
        <f t="shared" ref="M87:P87" si="124">M86-$G$32*AB86</f>
        <v>-0.91146954906595001</v>
      </c>
      <c r="N87" s="18">
        <f t="shared" si="124"/>
        <v>-0.87111385893337157</v>
      </c>
      <c r="O87" s="18">
        <f t="shared" si="124"/>
        <v>1.23333037080762</v>
      </c>
      <c r="P87" s="18">
        <f t="shared" si="124"/>
        <v>1.2887228514798883</v>
      </c>
      <c r="Q87" s="19">
        <f t="shared" si="4"/>
        <v>-0.90938336972839773</v>
      </c>
      <c r="R87" s="18">
        <f t="shared" si="5"/>
        <v>0.2871260354452429</v>
      </c>
      <c r="S87" s="18">
        <f t="shared" si="20"/>
        <v>1.2868322583939102</v>
      </c>
      <c r="T87" s="18">
        <f t="shared" si="6"/>
        <v>0.78361053344803011</v>
      </c>
      <c r="U87" s="18">
        <f t="shared" si="7"/>
        <v>3.8399419760799011E-2</v>
      </c>
      <c r="V87" s="18">
        <f t="shared" si="8"/>
        <v>2.1298305951803348E-2</v>
      </c>
      <c r="W87" s="20">
        <f t="shared" si="9"/>
        <v>5.9697725712602359E-2</v>
      </c>
      <c r="X87" s="18">
        <f t="shared" si="10"/>
        <v>-1.185469078165355E-3</v>
      </c>
      <c r="Y87" s="18">
        <f t="shared" si="11"/>
        <v>-2.37093815633071E-3</v>
      </c>
      <c r="Z87" s="18">
        <f t="shared" si="12"/>
        <v>-1.1807301842009185E-3</v>
      </c>
      <c r="AA87" s="18">
        <f t="shared" si="13"/>
        <v>-2.3614603684018369E-3</v>
      </c>
      <c r="AB87" s="18">
        <f t="shared" si="14"/>
        <v>2.8834411688529852E-2</v>
      </c>
      <c r="AC87" s="18">
        <f t="shared" si="15"/>
        <v>2.9045199949034851E-2</v>
      </c>
      <c r="AD87" s="18">
        <f t="shared" si="16"/>
        <v>-1.7789852529063774E-2</v>
      </c>
      <c r="AE87" s="18">
        <f t="shared" si="17"/>
        <v>-1.791990172548048E-2</v>
      </c>
      <c r="AF87" s="21"/>
      <c r="AG87" s="22"/>
      <c r="AH87" s="22"/>
      <c r="AI87" s="22"/>
      <c r="AJ87" s="22"/>
      <c r="AK87" s="22"/>
      <c r="AL87" s="22"/>
      <c r="AM87" s="21"/>
    </row>
    <row r="88" spans="1:39" ht="14.25" customHeigh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ref="E88:H88" si="125">E87-$G$32*X87</f>
        <v>0.17393558600045211</v>
      </c>
      <c r="F88" s="18">
        <f t="shared" si="125"/>
        <v>0.24787117200090403</v>
      </c>
      <c r="G88" s="18">
        <f t="shared" si="125"/>
        <v>0.27341530525659741</v>
      </c>
      <c r="H88" s="18">
        <f t="shared" si="125"/>
        <v>0.34683061051319458</v>
      </c>
      <c r="I88" s="18">
        <f t="shared" si="0"/>
        <v>3.3483896500113006E-2</v>
      </c>
      <c r="J88" s="18">
        <f t="shared" si="1"/>
        <v>0.50837019210469347</v>
      </c>
      <c r="K88" s="18">
        <f t="shared" si="2"/>
        <v>4.8353826314149327E-2</v>
      </c>
      <c r="L88" s="18">
        <f t="shared" si="3"/>
        <v>0.51208610180161318</v>
      </c>
      <c r="M88" s="18">
        <f t="shared" ref="M88:P88" si="126">M87-$G$32*AB87</f>
        <v>-0.92588675491021499</v>
      </c>
      <c r="N88" s="18">
        <f t="shared" si="126"/>
        <v>-0.885636458907889</v>
      </c>
      <c r="O88" s="18">
        <f t="shared" si="126"/>
        <v>1.2422252970721519</v>
      </c>
      <c r="P88" s="18">
        <f t="shared" si="126"/>
        <v>1.2976828023426286</v>
      </c>
      <c r="Q88" s="19">
        <f t="shared" si="4"/>
        <v>-0.92421534931642269</v>
      </c>
      <c r="R88" s="18">
        <f t="shared" si="5"/>
        <v>0.28409976696421685</v>
      </c>
      <c r="S88" s="18">
        <f t="shared" si="20"/>
        <v>1.2960356405365099</v>
      </c>
      <c r="T88" s="18">
        <f t="shared" si="6"/>
        <v>0.78516703182073888</v>
      </c>
      <c r="U88" s="18">
        <f t="shared" si="7"/>
        <v>3.7565341124918987E-2</v>
      </c>
      <c r="V88" s="18">
        <f t="shared" si="8"/>
        <v>2.0978272426563097E-2</v>
      </c>
      <c r="W88" s="20">
        <f t="shared" si="9"/>
        <v>5.8543613551482084E-2</v>
      </c>
      <c r="X88" s="18">
        <f t="shared" si="10"/>
        <v>-1.1813814383510131E-3</v>
      </c>
      <c r="Y88" s="18">
        <f t="shared" si="11"/>
        <v>-2.3627628767020261E-3</v>
      </c>
      <c r="Z88" s="18">
        <f t="shared" si="12"/>
        <v>-1.1769274557079717E-3</v>
      </c>
      <c r="AA88" s="18">
        <f t="shared" si="13"/>
        <v>-2.3538549114159434E-3</v>
      </c>
      <c r="AB88" s="18">
        <f t="shared" si="14"/>
        <v>2.8340801331458703E-2</v>
      </c>
      <c r="AC88" s="18">
        <f t="shared" si="15"/>
        <v>2.8547957179936054E-2</v>
      </c>
      <c r="AD88" s="18">
        <f t="shared" si="16"/>
        <v>-1.7564788348738095E-2</v>
      </c>
      <c r="AE88" s="18">
        <f t="shared" si="17"/>
        <v>-1.7693177401367634E-2</v>
      </c>
      <c r="AF88" s="21"/>
      <c r="AG88" s="22"/>
      <c r="AH88" s="22"/>
      <c r="AI88" s="22"/>
      <c r="AJ88" s="22"/>
      <c r="AK88" s="22"/>
      <c r="AL88" s="22"/>
      <c r="AM88" s="21"/>
    </row>
    <row r="89" spans="1:39" ht="14.25" customHeigh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ref="E89:H89" si="127">E88-$G$32*X88</f>
        <v>0.17452627671962762</v>
      </c>
      <c r="F89" s="18">
        <f t="shared" si="127"/>
        <v>0.24905255343925503</v>
      </c>
      <c r="G89" s="18">
        <f t="shared" si="127"/>
        <v>0.27400376898445139</v>
      </c>
      <c r="H89" s="18">
        <f t="shared" si="127"/>
        <v>0.34800753796890255</v>
      </c>
      <c r="I89" s="18">
        <f t="shared" si="0"/>
        <v>3.3631569179906881E-2</v>
      </c>
      <c r="J89" s="18">
        <f t="shared" si="1"/>
        <v>0.50840709988299004</v>
      </c>
      <c r="K89" s="18">
        <f t="shared" si="2"/>
        <v>4.850094224611283E-2</v>
      </c>
      <c r="L89" s="18">
        <f t="shared" si="3"/>
        <v>0.51212285922938938</v>
      </c>
      <c r="M89" s="18">
        <f t="shared" ref="M89:P89" si="128">M88-$G$32*AB88</f>
        <v>-0.94005715557594438</v>
      </c>
      <c r="N89" s="18">
        <f t="shared" si="128"/>
        <v>-0.89991043749785704</v>
      </c>
      <c r="O89" s="18">
        <f t="shared" si="128"/>
        <v>1.2510076912465209</v>
      </c>
      <c r="P89" s="18">
        <f t="shared" si="128"/>
        <v>1.3065293910433124</v>
      </c>
      <c r="Q89" s="19">
        <f t="shared" si="4"/>
        <v>-0.93879643849239192</v>
      </c>
      <c r="R89" s="18">
        <f t="shared" si="5"/>
        <v>0.28114352049634062</v>
      </c>
      <c r="S89" s="18">
        <f t="shared" si="20"/>
        <v>1.3051247596462927</v>
      </c>
      <c r="T89" s="18">
        <f t="shared" si="6"/>
        <v>0.7866962082608554</v>
      </c>
      <c r="U89" s="18">
        <f t="shared" si="7"/>
        <v>3.6759404353574741E-2</v>
      </c>
      <c r="V89" s="18">
        <f t="shared" si="8"/>
        <v>2.066621586775674E-2</v>
      </c>
      <c r="W89" s="20">
        <f t="shared" si="9"/>
        <v>5.7425620221331478E-2</v>
      </c>
      <c r="X89" s="18">
        <f t="shared" si="10"/>
        <v>-1.1770735212342876E-3</v>
      </c>
      <c r="Y89" s="18">
        <f t="shared" si="11"/>
        <v>-2.3541470424685751E-3</v>
      </c>
      <c r="Z89" s="18">
        <f t="shared" si="12"/>
        <v>-1.1728935435094774E-3</v>
      </c>
      <c r="AA89" s="18">
        <f t="shared" si="13"/>
        <v>-2.3457870870189548E-3</v>
      </c>
      <c r="AB89" s="18">
        <f t="shared" si="14"/>
        <v>2.7859999728936335E-2</v>
      </c>
      <c r="AC89" s="18">
        <f t="shared" si="15"/>
        <v>2.8063618156781468E-2</v>
      </c>
      <c r="AD89" s="18">
        <f t="shared" si="16"/>
        <v>-1.7344537272984063E-2</v>
      </c>
      <c r="AE89" s="18">
        <f t="shared" si="17"/>
        <v>-1.7471302077204726E-2</v>
      </c>
      <c r="AF89" s="21"/>
      <c r="AG89" s="22"/>
      <c r="AH89" s="22"/>
      <c r="AI89" s="22"/>
      <c r="AJ89" s="22"/>
      <c r="AK89" s="22"/>
      <c r="AL89" s="22"/>
      <c r="AM89" s="21"/>
    </row>
    <row r="90" spans="1:39" ht="14.25" customHeigh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ref="E90:H90" si="129">E89-$G$32*X89</f>
        <v>0.17511481348024477</v>
      </c>
      <c r="F90" s="18">
        <f t="shared" si="129"/>
        <v>0.25022962696048934</v>
      </c>
      <c r="G90" s="18">
        <f t="shared" si="129"/>
        <v>0.27459021575620612</v>
      </c>
      <c r="H90" s="18">
        <f t="shared" si="129"/>
        <v>0.34918043151241202</v>
      </c>
      <c r="I90" s="18">
        <f t="shared" si="0"/>
        <v>3.3778703370061176E-2</v>
      </c>
      <c r="J90" s="18">
        <f t="shared" si="1"/>
        <v>0.50844387298562921</v>
      </c>
      <c r="K90" s="18">
        <f t="shared" si="2"/>
        <v>4.8647553939051513E-2</v>
      </c>
      <c r="L90" s="18">
        <f t="shared" si="3"/>
        <v>0.51215949054085241</v>
      </c>
      <c r="M90" s="18">
        <f t="shared" ref="M90:P90" si="130">M89-$G$32*AB89</f>
        <v>-0.95398715544041257</v>
      </c>
      <c r="N90" s="18">
        <f t="shared" si="130"/>
        <v>-0.91394224657624779</v>
      </c>
      <c r="O90" s="18">
        <f t="shared" si="130"/>
        <v>1.2596799598830128</v>
      </c>
      <c r="P90" s="18">
        <f t="shared" si="130"/>
        <v>1.3152650420819147</v>
      </c>
      <c r="Q90" s="19">
        <f t="shared" si="4"/>
        <v>-0.95313311948092005</v>
      </c>
      <c r="R90" s="18">
        <f t="shared" si="5"/>
        <v>0.278255163070387</v>
      </c>
      <c r="S90" s="18">
        <f t="shared" si="20"/>
        <v>1.3141020314041674</v>
      </c>
      <c r="T90" s="18">
        <f t="shared" si="6"/>
        <v>0.78819876460411764</v>
      </c>
      <c r="U90" s="18">
        <f t="shared" si="7"/>
        <v>3.5980416256959961E-2</v>
      </c>
      <c r="V90" s="18">
        <f t="shared" si="8"/>
        <v>2.036186930365216E-2</v>
      </c>
      <c r="W90" s="20">
        <f t="shared" si="9"/>
        <v>5.6342285560612118E-2</v>
      </c>
      <c r="X90" s="18">
        <f t="shared" si="10"/>
        <v>-1.1725649618399936E-3</v>
      </c>
      <c r="Y90" s="18">
        <f t="shared" si="11"/>
        <v>-2.3451299236799871E-3</v>
      </c>
      <c r="Z90" s="18">
        <f t="shared" si="12"/>
        <v>-1.1686484939577217E-3</v>
      </c>
      <c r="AA90" s="18">
        <f t="shared" si="13"/>
        <v>-2.3372969879154435E-3</v>
      </c>
      <c r="AB90" s="18">
        <f t="shared" si="14"/>
        <v>2.7391639356740966E-2</v>
      </c>
      <c r="AC90" s="18">
        <f t="shared" si="15"/>
        <v>2.7591812594079054E-2</v>
      </c>
      <c r="AD90" s="18">
        <f t="shared" si="16"/>
        <v>-1.7128963249708445E-2</v>
      </c>
      <c r="AE90" s="18">
        <f t="shared" si="17"/>
        <v>-1.7254138672080366E-2</v>
      </c>
      <c r="AF90" s="21"/>
      <c r="AG90" s="22"/>
      <c r="AH90" s="22"/>
      <c r="AI90" s="22"/>
      <c r="AJ90" s="22"/>
      <c r="AK90" s="22"/>
      <c r="AL90" s="22"/>
      <c r="AM90" s="21"/>
    </row>
    <row r="91" spans="1:39" ht="14.25" customHeigh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ref="E91:H91" si="131">E90-$G$32*X90</f>
        <v>0.17570109596116476</v>
      </c>
      <c r="F91" s="18">
        <f t="shared" si="131"/>
        <v>0.25140219192232932</v>
      </c>
      <c r="G91" s="18">
        <f t="shared" si="131"/>
        <v>0.27517454000318498</v>
      </c>
      <c r="H91" s="18">
        <f t="shared" si="131"/>
        <v>0.35034908000636972</v>
      </c>
      <c r="I91" s="18">
        <f t="shared" si="0"/>
        <v>3.3925273990291174E-2</v>
      </c>
      <c r="J91" s="18">
        <f t="shared" si="1"/>
        <v>0.50848050514494703</v>
      </c>
      <c r="K91" s="18">
        <f t="shared" si="2"/>
        <v>4.8793635000796226E-2</v>
      </c>
      <c r="L91" s="18">
        <f t="shared" si="3"/>
        <v>0.51219598914283837</v>
      </c>
      <c r="M91" s="18">
        <f t="shared" ref="M91:P91" si="132">M90-$G$32*AB90</f>
        <v>-0.9676829751187831</v>
      </c>
      <c r="N91" s="18">
        <f t="shared" si="132"/>
        <v>-0.92773815287328731</v>
      </c>
      <c r="O91" s="18">
        <f t="shared" si="132"/>
        <v>1.2682444415078671</v>
      </c>
      <c r="P91" s="18">
        <f t="shared" si="132"/>
        <v>1.3238921114179549</v>
      </c>
      <c r="Q91" s="19">
        <f t="shared" si="4"/>
        <v>-0.96723168888504718</v>
      </c>
      <c r="R91" s="18">
        <f t="shared" si="5"/>
        <v>0.27543262906931359</v>
      </c>
      <c r="S91" s="18">
        <f t="shared" si="20"/>
        <v>1.3229698037913118</v>
      </c>
      <c r="T91" s="18">
        <f t="shared" si="6"/>
        <v>0.78967538014573113</v>
      </c>
      <c r="U91" s="18">
        <f t="shared" si="7"/>
        <v>3.5227240287323908E-2</v>
      </c>
      <c r="V91" s="18">
        <f t="shared" si="8"/>
        <v>2.0064976659878664E-2</v>
      </c>
      <c r="W91" s="20">
        <f t="shared" si="9"/>
        <v>5.5292216947202572E-2</v>
      </c>
      <c r="X91" s="18">
        <f t="shared" si="10"/>
        <v>-1.1678740473247526E-3</v>
      </c>
      <c r="Y91" s="18">
        <f t="shared" si="11"/>
        <v>-2.3357480946495052E-3</v>
      </c>
      <c r="Z91" s="18">
        <f t="shared" si="12"/>
        <v>-1.164210993107639E-3</v>
      </c>
      <c r="AA91" s="18">
        <f t="shared" si="13"/>
        <v>-2.3284219862152781E-3</v>
      </c>
      <c r="AB91" s="18">
        <f t="shared" si="14"/>
        <v>2.6935359480547042E-2</v>
      </c>
      <c r="AC91" s="18">
        <f t="shared" si="15"/>
        <v>2.7132177049981481E-2</v>
      </c>
      <c r="AD91" s="18">
        <f t="shared" si="16"/>
        <v>-1.6917934727077501E-2</v>
      </c>
      <c r="AE91" s="18">
        <f t="shared" si="17"/>
        <v>-1.7041554639974473E-2</v>
      </c>
      <c r="AF91" s="21"/>
      <c r="AG91" s="22"/>
      <c r="AH91" s="22"/>
      <c r="AI91" s="22"/>
      <c r="AJ91" s="22"/>
      <c r="AK91" s="22"/>
      <c r="AL91" s="22"/>
      <c r="AM91" s="21"/>
    </row>
    <row r="92" spans="1:39" ht="14.25" customHeigh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ref="E92:H92" si="133">E91-$G$32*X91</f>
        <v>0.17628503298482714</v>
      </c>
      <c r="F92" s="18">
        <f t="shared" si="133"/>
        <v>0.25257006596965409</v>
      </c>
      <c r="G92" s="18">
        <f t="shared" si="133"/>
        <v>0.27575664549973877</v>
      </c>
      <c r="H92" s="18">
        <f t="shared" si="133"/>
        <v>0.35151329099947737</v>
      </c>
      <c r="I92" s="18">
        <f t="shared" si="0"/>
        <v>3.407125824620677E-2</v>
      </c>
      <c r="J92" s="18">
        <f t="shared" si="1"/>
        <v>0.50851699066465428</v>
      </c>
      <c r="K92" s="18">
        <f t="shared" si="2"/>
        <v>4.8939161374934675E-2</v>
      </c>
      <c r="L92" s="18">
        <f t="shared" si="3"/>
        <v>0.51223234902587</v>
      </c>
      <c r="M92" s="18">
        <f t="shared" ref="M92:P92" si="134">M91-$G$32*AB91</f>
        <v>-0.98115065485905661</v>
      </c>
      <c r="N92" s="18">
        <f t="shared" si="134"/>
        <v>-0.94130424139827806</v>
      </c>
      <c r="O92" s="18">
        <f t="shared" si="134"/>
        <v>1.2767034088714058</v>
      </c>
      <c r="P92" s="18">
        <f t="shared" si="134"/>
        <v>1.3324128887379421</v>
      </c>
      <c r="Q92" s="19">
        <f t="shared" si="4"/>
        <v>-0.98109826111703691</v>
      </c>
      <c r="R92" s="18">
        <f t="shared" si="5"/>
        <v>0.27267391900997928</v>
      </c>
      <c r="S92" s="18">
        <f t="shared" si="20"/>
        <v>1.331730359321174</v>
      </c>
      <c r="T92" s="18">
        <f t="shared" si="6"/>
        <v>0.7911267124649034</v>
      </c>
      <c r="U92" s="18">
        <f t="shared" si="7"/>
        <v>3.4498793864030576E-2</v>
      </c>
      <c r="V92" s="18">
        <f t="shared" si="8"/>
        <v>1.97752922475086E-2</v>
      </c>
      <c r="W92" s="20">
        <f t="shared" si="9"/>
        <v>5.427408611153918E-2</v>
      </c>
      <c r="X92" s="18">
        <f t="shared" si="10"/>
        <v>-1.1630178028845092E-3</v>
      </c>
      <c r="Y92" s="18">
        <f t="shared" si="11"/>
        <v>-2.3260356057690184E-3</v>
      </c>
      <c r="Z92" s="18">
        <f t="shared" si="12"/>
        <v>-1.1595984524746519E-3</v>
      </c>
      <c r="AA92" s="18">
        <f t="shared" si="13"/>
        <v>-2.3191969049493038E-3</v>
      </c>
      <c r="AB92" s="18">
        <f t="shared" si="14"/>
        <v>2.649080666475423E-2</v>
      </c>
      <c r="AC92" s="18">
        <f t="shared" si="15"/>
        <v>2.6684355438628238E-2</v>
      </c>
      <c r="AD92" s="18">
        <f t="shared" si="16"/>
        <v>-1.6711324497031312E-2</v>
      </c>
      <c r="AE92" s="18">
        <f t="shared" si="17"/>
        <v>-1.6833421812041144E-2</v>
      </c>
      <c r="AF92" s="21"/>
      <c r="AG92" s="22"/>
      <c r="AH92" s="22"/>
      <c r="AI92" s="22"/>
      <c r="AJ92" s="22"/>
      <c r="AK92" s="22"/>
      <c r="AL92" s="22"/>
      <c r="AM92" s="21"/>
    </row>
    <row r="93" spans="1:39" ht="14.25" customHeigh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ref="E93:H93" si="135">E92-$G$32*X92</f>
        <v>0.17686654188626941</v>
      </c>
      <c r="F93" s="18">
        <f t="shared" si="135"/>
        <v>0.25373308377253861</v>
      </c>
      <c r="G93" s="18">
        <f t="shared" si="135"/>
        <v>0.27633644472597607</v>
      </c>
      <c r="H93" s="18">
        <f t="shared" si="135"/>
        <v>0.35267288945195202</v>
      </c>
      <c r="I93" s="18">
        <f t="shared" si="0"/>
        <v>3.4216635471567336E-2</v>
      </c>
      <c r="J93" s="18">
        <f t="shared" si="1"/>
        <v>0.50855332438040546</v>
      </c>
      <c r="K93" s="18">
        <f t="shared" si="2"/>
        <v>4.9084111181494007E-2</v>
      </c>
      <c r="L93" s="18">
        <f t="shared" si="3"/>
        <v>0.51226856472434101</v>
      </c>
      <c r="M93" s="18">
        <f t="shared" ref="M93:P93" si="136">M92-$G$32*AB92</f>
        <v>-0.99439605819143373</v>
      </c>
      <c r="N93" s="18">
        <f t="shared" si="136"/>
        <v>-0.95464641911759218</v>
      </c>
      <c r="O93" s="18">
        <f t="shared" si="136"/>
        <v>1.2850590711199215</v>
      </c>
      <c r="P93" s="18">
        <f t="shared" si="136"/>
        <v>1.3408295996439625</v>
      </c>
      <c r="Q93" s="19">
        <f t="shared" si="4"/>
        <v>-0.99473877208462547</v>
      </c>
      <c r="R93" s="18">
        <f t="shared" si="5"/>
        <v>0.26997709819509824</v>
      </c>
      <c r="S93" s="18">
        <f t="shared" si="20"/>
        <v>1.3403859171927575</v>
      </c>
      <c r="T93" s="18">
        <f t="shared" si="6"/>
        <v>0.79255339821793624</v>
      </c>
      <c r="U93" s="18">
        <f t="shared" si="7"/>
        <v>3.3794045792971877E-2</v>
      </c>
      <c r="V93" s="18">
        <f t="shared" si="8"/>
        <v>1.9492580277642429E-2</v>
      </c>
      <c r="W93" s="20">
        <f t="shared" si="9"/>
        <v>5.328662607061431E-2</v>
      </c>
      <c r="X93" s="18">
        <f t="shared" si="10"/>
        <v>-1.1580120729309876E-3</v>
      </c>
      <c r="Y93" s="18">
        <f t="shared" si="11"/>
        <v>-2.3160241458619751E-3</v>
      </c>
      <c r="Z93" s="18">
        <f t="shared" si="12"/>
        <v>-1.1548270901543039E-3</v>
      </c>
      <c r="AA93" s="18">
        <f t="shared" si="13"/>
        <v>-2.3096541803086078E-3</v>
      </c>
      <c r="AB93" s="18">
        <f t="shared" si="14"/>
        <v>2.6057635176469151E-2</v>
      </c>
      <c r="AC93" s="18">
        <f t="shared" si="15"/>
        <v>2.6247999436880037E-2</v>
      </c>
      <c r="AD93" s="18">
        <f t="shared" si="16"/>
        <v>-1.6509009543479513E-2</v>
      </c>
      <c r="AE93" s="18">
        <f t="shared" si="17"/>
        <v>-1.6629616243610871E-2</v>
      </c>
      <c r="AF93" s="21"/>
      <c r="AG93" s="22"/>
      <c r="AH93" s="22"/>
      <c r="AI93" s="22"/>
      <c r="AJ93" s="22"/>
      <c r="AK93" s="22"/>
      <c r="AL93" s="22"/>
      <c r="AM93" s="21"/>
    </row>
    <row r="94" spans="1:39" ht="14.2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9"/>
      <c r="R94" s="18"/>
      <c r="S94" s="18"/>
      <c r="T94" s="18"/>
      <c r="U94" s="18"/>
      <c r="V94" s="18"/>
      <c r="W94" s="19"/>
      <c r="X94" s="18"/>
      <c r="Y94" s="18"/>
      <c r="Z94" s="18"/>
      <c r="AA94" s="18"/>
      <c r="AB94" s="18"/>
      <c r="AC94" s="18"/>
      <c r="AD94" s="18"/>
      <c r="AE94" s="18"/>
      <c r="AF94" s="21"/>
      <c r="AG94" s="22"/>
      <c r="AH94" s="22"/>
      <c r="AI94" s="22"/>
      <c r="AJ94" s="22"/>
      <c r="AK94" s="22"/>
      <c r="AL94" s="22"/>
      <c r="AM94" s="21"/>
    </row>
    <row r="95" spans="1:39" ht="14.2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9"/>
      <c r="R95" s="18"/>
      <c r="S95" s="18"/>
      <c r="T95" s="18"/>
      <c r="U95" s="18"/>
      <c r="V95" s="18"/>
      <c r="W95" s="19"/>
      <c r="X95" s="18"/>
      <c r="Y95" s="18"/>
      <c r="Z95" s="18"/>
      <c r="AA95" s="18"/>
      <c r="AB95" s="18"/>
      <c r="AC95" s="18"/>
      <c r="AD95" s="18"/>
      <c r="AE95" s="18"/>
      <c r="AF95" s="21"/>
      <c r="AG95" s="22"/>
      <c r="AH95" s="22"/>
      <c r="AI95" s="22"/>
      <c r="AJ95" s="22"/>
      <c r="AK95" s="22"/>
      <c r="AL95" s="22"/>
      <c r="AM95" s="21"/>
    </row>
    <row r="96" spans="1:39" ht="14.25" customHeight="1" x14ac:dyDescent="0.3">
      <c r="Q96" s="1"/>
    </row>
    <row r="97" spans="1:17" ht="14.25" customHeight="1" x14ac:dyDescent="0.3">
      <c r="B97" s="24" t="s">
        <v>83</v>
      </c>
      <c r="C97" s="25"/>
      <c r="D97" s="25"/>
      <c r="E97" s="25"/>
      <c r="F97" s="25"/>
      <c r="G97" s="25"/>
      <c r="Q97" s="1"/>
    </row>
    <row r="98" spans="1:17" ht="14.25" customHeight="1" x14ac:dyDescent="0.3">
      <c r="A98" s="23" t="s">
        <v>84</v>
      </c>
      <c r="B98" s="26" t="s">
        <v>73</v>
      </c>
      <c r="C98" s="26" t="s">
        <v>74</v>
      </c>
      <c r="D98" s="26" t="s">
        <v>75</v>
      </c>
      <c r="E98" s="26" t="s">
        <v>76</v>
      </c>
      <c r="F98" s="26" t="s">
        <v>77</v>
      </c>
      <c r="G98" s="26" t="s">
        <v>78</v>
      </c>
      <c r="Q98" s="1"/>
    </row>
    <row r="99" spans="1:17" ht="14.25" customHeight="1" x14ac:dyDescent="0.3">
      <c r="A99">
        <v>1</v>
      </c>
      <c r="B99" s="22">
        <v>0.24251985734837728</v>
      </c>
      <c r="C99" s="22">
        <v>0.24251985734837728</v>
      </c>
      <c r="D99" s="22">
        <v>0.24251985734837728</v>
      </c>
      <c r="E99" s="22">
        <v>0.24251985734837728</v>
      </c>
      <c r="F99" s="22">
        <v>0.24251985734837728</v>
      </c>
      <c r="G99" s="22">
        <v>0.24251985734837728</v>
      </c>
      <c r="Q99" s="1"/>
    </row>
    <row r="100" spans="1:17" ht="14.25" customHeight="1" x14ac:dyDescent="0.3">
      <c r="A100">
        <v>2</v>
      </c>
      <c r="B100" s="22">
        <v>0.24110903876812873</v>
      </c>
      <c r="C100" s="22">
        <v>0.23970114342898322</v>
      </c>
      <c r="D100" s="22">
        <v>0.23549537787349017</v>
      </c>
      <c r="E100" s="22">
        <v>0.23131728642977417</v>
      </c>
      <c r="F100" s="22">
        <v>0.22854776527878509</v>
      </c>
      <c r="G100" s="22">
        <v>0.21490159884256635</v>
      </c>
      <c r="Q100" s="1"/>
    </row>
    <row r="101" spans="1:17" ht="14.25" customHeight="1" x14ac:dyDescent="0.3">
      <c r="A101">
        <v>3</v>
      </c>
      <c r="B101" s="22">
        <v>0.23970403156867259</v>
      </c>
      <c r="C101" s="22">
        <v>0.23690583912562505</v>
      </c>
      <c r="D101" s="22">
        <v>0.22862020600870744</v>
      </c>
      <c r="E101" s="22">
        <v>0.22050429437507871</v>
      </c>
      <c r="F101" s="22">
        <v>0.2151917513010938</v>
      </c>
      <c r="G101" s="22">
        <v>0.18987932614400227</v>
      </c>
      <c r="Q101" s="1"/>
    </row>
    <row r="102" spans="1:17" ht="14.25" customHeight="1" x14ac:dyDescent="0.3">
      <c r="A102">
        <v>4</v>
      </c>
      <c r="B102" s="22">
        <v>0.23830487995320579</v>
      </c>
      <c r="C102" s="22">
        <v>0.2341342902068855</v>
      </c>
      <c r="D102" s="22">
        <v>0.22189935290057158</v>
      </c>
      <c r="E102" s="22">
        <v>0.21009967584614114</v>
      </c>
      <c r="F102" s="22">
        <v>0.20248615151693786</v>
      </c>
      <c r="G102" s="22">
        <v>0.16762535191281996</v>
      </c>
      <c r="Q102" s="1"/>
    </row>
    <row r="103" spans="1:17" ht="14.25" customHeight="1" x14ac:dyDescent="0.3">
      <c r="A103">
        <v>5</v>
      </c>
      <c r="B103" s="22">
        <v>0.23691162730651111</v>
      </c>
      <c r="C103" s="22">
        <v>0.23138682882215905</v>
      </c>
      <c r="D103" s="22">
        <v>0.21533724355706674</v>
      </c>
      <c r="E103" s="22">
        <v>0.20011810727964277</v>
      </c>
      <c r="F103" s="22">
        <v>0.1904549082377793</v>
      </c>
      <c r="G103" s="22">
        <v>0.14813949508015645</v>
      </c>
      <c r="Q103" s="1"/>
    </row>
    <row r="104" spans="1:17" ht="14.25" customHeight="1" x14ac:dyDescent="0.3">
      <c r="A104">
        <v>6</v>
      </c>
      <c r="B104" s="22">
        <v>0.23552431617466935</v>
      </c>
      <c r="C104" s="22">
        <v>0.22866377289884651</v>
      </c>
      <c r="D104" s="22">
        <v>0.20893767274108918</v>
      </c>
      <c r="E104" s="22">
        <v>0.19056984884051159</v>
      </c>
      <c r="F104" s="22">
        <v>0.17911099514392959</v>
      </c>
      <c r="G104" s="22">
        <v>0.13127531967647857</v>
      </c>
      <c r="Q104" s="1"/>
    </row>
    <row r="105" spans="1:17" ht="14.25" customHeight="1" x14ac:dyDescent="0.3">
      <c r="A105">
        <v>7</v>
      </c>
      <c r="B105" s="22">
        <v>0.23414298824548435</v>
      </c>
      <c r="C105" s="22">
        <v>0.22596542558768243</v>
      </c>
      <c r="D105" s="22">
        <v>0.202703773668297</v>
      </c>
      <c r="E105" s="22">
        <v>0.18146066004951675</v>
      </c>
      <c r="F105" s="22">
        <v>0.16845661989366126</v>
      </c>
      <c r="G105" s="22">
        <v>0.11678987307369015</v>
      </c>
      <c r="Q105" s="1"/>
    </row>
    <row r="106" spans="1:17" ht="14.25" customHeight="1" x14ac:dyDescent="0.3">
      <c r="A106">
        <v>8</v>
      </c>
      <c r="B106" s="22">
        <v>0.23276768432963732</v>
      </c>
      <c r="C106" s="22">
        <v>0.22329207475776353</v>
      </c>
      <c r="D106" s="22">
        <v>0.19663799959953079</v>
      </c>
      <c r="E106" s="22">
        <v>0.17279191160023272</v>
      </c>
      <c r="F106" s="22">
        <v>0.15848407315701624</v>
      </c>
      <c r="G106" s="22">
        <v>0.10439494052893267</v>
      </c>
      <c r="Q106" s="1"/>
    </row>
    <row r="107" spans="1:17" ht="14.25" customHeight="1" x14ac:dyDescent="0.3">
      <c r="A107">
        <v>9</v>
      </c>
      <c r="B107" s="22">
        <v>0.23139844434258416</v>
      </c>
      <c r="C107" s="22">
        <v>0.22064399254252082</v>
      </c>
      <c r="D107" s="22">
        <v>0.1907421179707893</v>
      </c>
      <c r="E107" s="22">
        <v>0.16456086243211812</v>
      </c>
      <c r="F107" s="22">
        <v>0.14917704036336582</v>
      </c>
      <c r="G107" s="22">
        <v>9.3796722981055E-2</v>
      </c>
      <c r="Q107" s="1"/>
    </row>
    <row r="108" spans="1:17" ht="14.25" customHeight="1" x14ac:dyDescent="0.3">
      <c r="A108">
        <v>10</v>
      </c>
      <c r="B108" s="22">
        <v>0.23003530728721144</v>
      </c>
      <c r="C108" s="22">
        <v>0.21802143493755069</v>
      </c>
      <c r="D108" s="22">
        <v>0.18501721631430007</v>
      </c>
      <c r="E108" s="22">
        <v>0.15676106311135191</v>
      </c>
      <c r="F108" s="22">
        <v>0.14051217886912468</v>
      </c>
      <c r="G108" s="22">
        <v>8.4720552415379E-2</v>
      </c>
      <c r="Q108" s="1"/>
    </row>
    <row r="109" spans="1:17" ht="14.25" customHeight="1" x14ac:dyDescent="0.3">
      <c r="A109">
        <v>11</v>
      </c>
      <c r="B109" s="22">
        <v>0.22867831123726023</v>
      </c>
      <c r="C109" s="22">
        <v>0.21542464145089724</v>
      </c>
      <c r="D109" s="22">
        <v>0.1794637189063516</v>
      </c>
      <c r="E109" s="22">
        <v>0.14938284387826717</v>
      </c>
      <c r="F109" s="22">
        <v>0.13246078088644664</v>
      </c>
      <c r="G109" s="22">
        <v>7.6922979976319306E-2</v>
      </c>
      <c r="Q109" s="1"/>
    </row>
    <row r="110" spans="1:17" ht="14.25" customHeight="1" x14ac:dyDescent="0.3">
      <c r="A110">
        <v>12</v>
      </c>
      <c r="B110" s="22">
        <v>0.22732749332153174</v>
      </c>
      <c r="C110" s="22">
        <v>0.21285383480606401</v>
      </c>
      <c r="D110" s="22">
        <v>0.17408141283901166</v>
      </c>
      <c r="E110" s="22">
        <v>0.14241384750356204</v>
      </c>
      <c r="F110" s="22">
        <v>0.12499037939225566</v>
      </c>
      <c r="G110" s="22">
        <v>7.0195330732966341E-2</v>
      </c>
      <c r="Q110" s="1"/>
    </row>
    <row r="111" spans="1:17" ht="14.25" customHeight="1" x14ac:dyDescent="0.3">
      <c r="A111">
        <v>13</v>
      </c>
      <c r="B111" s="22">
        <v>0.22598288970888195</v>
      </c>
      <c r="C111" s="22">
        <v>0.2103092206977262</v>
      </c>
      <c r="D111" s="22">
        <v>0.16886948205556535</v>
      </c>
      <c r="E111" s="22">
        <v>0.13583957209470698</v>
      </c>
      <c r="F111" s="22">
        <v>0.11806619845238855</v>
      </c>
      <c r="G111" s="22">
        <v>6.4362398142722599E-2</v>
      </c>
      <c r="Q111" s="1"/>
    </row>
    <row r="112" spans="1:17" ht="14.25" customHeight="1" x14ac:dyDescent="0.3">
      <c r="A112">
        <v>14</v>
      </c>
      <c r="B112" s="22">
        <v>0.22464453559401529</v>
      </c>
      <c r="C112" s="22">
        <v>0.20779098759982209</v>
      </c>
      <c r="D112" s="22">
        <v>0.1638265478102261</v>
      </c>
      <c r="E112" s="22">
        <v>0.12964389584905217</v>
      </c>
      <c r="F112" s="22">
        <v>0.11165239177027833</v>
      </c>
      <c r="G112" s="22">
        <v>5.9278852389163084E-2</v>
      </c>
      <c r="Q112" s="1"/>
    </row>
    <row r="113" spans="1:17" ht="14.25" customHeight="1" x14ac:dyDescent="0.3">
      <c r="A113">
        <v>15</v>
      </c>
      <c r="B113" s="22">
        <v>0.22331246518408293</v>
      </c>
      <c r="C113" s="22">
        <v>0.2052993066254179</v>
      </c>
      <c r="D113" s="22">
        <v>0.15895071400404875</v>
      </c>
      <c r="E113" s="22">
        <v>0.12380956324187031</v>
      </c>
      <c r="F113" s="22">
        <v>0.10571304830180256</v>
      </c>
      <c r="G113" s="22">
        <v>5.482491027939574E-2</v>
      </c>
      <c r="Q113" s="1"/>
    </row>
    <row r="114" spans="1:17" ht="14.25" customHeight="1" x14ac:dyDescent="0.3">
      <c r="A114">
        <v>16</v>
      </c>
      <c r="B114" s="22">
        <v>0.22198671168609313</v>
      </c>
      <c r="C114" s="22">
        <v>0.20283433143747986</v>
      </c>
      <c r="D114" s="22">
        <v>0.1542396159006717</v>
      </c>
      <c r="E114" s="22">
        <v>0.11831861932755905</v>
      </c>
      <c r="F114" s="22">
        <v>0.10021296930959503</v>
      </c>
      <c r="G114" s="22">
        <v>5.0902083513451699E-2</v>
      </c>
      <c r="Q114" s="1"/>
    </row>
    <row r="115" spans="1:17" ht="14.25" customHeight="1" x14ac:dyDescent="0.3">
      <c r="A115">
        <v>17</v>
      </c>
      <c r="B115" s="22">
        <v>0.22066730729513706</v>
      </c>
      <c r="C115" s="22">
        <v>0.20039619820943533</v>
      </c>
      <c r="D115" s="22">
        <v>0.14969047082553455</v>
      </c>
      <c r="E115" s="22">
        <v>0.11315278510804333</v>
      </c>
      <c r="F115" s="22">
        <v>9.5118237483910822E-2</v>
      </c>
      <c r="G115" s="22">
        <v>4.7429372470245534E-2</v>
      </c>
      <c r="Q115" s="1"/>
    </row>
    <row r="116" spans="1:17" ht="14.25" customHeight="1" x14ac:dyDescent="0.3">
      <c r="A116">
        <v>18</v>
      </c>
      <c r="B116" s="22">
        <v>0.21935428318343375</v>
      </c>
      <c r="C116" s="22">
        <v>0.19798502563417694</v>
      </c>
      <c r="D116" s="22">
        <v>0.14530012958791491</v>
      </c>
      <c r="E116" s="22">
        <v>0.10829377197312121</v>
      </c>
      <c r="F116" s="22">
        <v>9.0396607278370303E-2</v>
      </c>
      <c r="G116" s="22">
        <v>4.4340023833243224E-2</v>
      </c>
      <c r="Q116" s="1"/>
    </row>
    <row r="117" spans="1:17" ht="14.25" customHeight="1" x14ac:dyDescent="0.3">
      <c r="A117">
        <v>19</v>
      </c>
      <c r="B117" s="22">
        <v>0.21804766949019649</v>
      </c>
      <c r="C117" s="22">
        <v>0.19560091497995413</v>
      </c>
      <c r="D117" s="22">
        <v>0.1410651275242675</v>
      </c>
      <c r="E117" s="22">
        <v>0.10372353697020928</v>
      </c>
      <c r="F117" s="22">
        <v>8.6017748415939219E-2</v>
      </c>
      <c r="G117" s="22">
        <v>4.1578846221857452E-2</v>
      </c>
      <c r="Q117" s="1"/>
    </row>
    <row r="118" spans="1:17" ht="14.25" customHeight="1" x14ac:dyDescent="0.3">
      <c r="A118">
        <v>20</v>
      </c>
      <c r="B118" s="22">
        <v>0.21674749531232129</v>
      </c>
      <c r="C118" s="22">
        <v>0.19324395019140397</v>
      </c>
      <c r="D118" s="22">
        <v>0.13698173423274129</v>
      </c>
      <c r="E118" s="22">
        <v>9.9424483204908459E-2</v>
      </c>
      <c r="F118" s="22">
        <v>8.1953373559056492E-2</v>
      </c>
      <c r="G118" s="22">
        <v>3.9100024391086813E-2</v>
      </c>
      <c r="Q118" s="1"/>
    </row>
    <row r="119" spans="1:17" ht="14.25" customHeight="1" x14ac:dyDescent="0.3">
      <c r="A119">
        <v>21</v>
      </c>
      <c r="B119" s="22">
        <v>0.21545378869589749</v>
      </c>
      <c r="C119" s="22">
        <v>0.19091419803380841</v>
      </c>
      <c r="D119" s="22">
        <v>0.13304600124279031</v>
      </c>
      <c r="E119" s="22">
        <v>9.5379611189992164E-2</v>
      </c>
      <c r="F119" s="22">
        <v>7.8177278008739776E-2</v>
      </c>
      <c r="G119" s="22">
        <v>3.6865355889397926E-2</v>
      </c>
      <c r="Q119" s="1"/>
    </row>
    <row r="120" spans="1:17" ht="14.25" customHeight="1" x14ac:dyDescent="0.3">
      <c r="A120" s="23">
        <v>22</v>
      </c>
      <c r="B120" s="22">
        <v>0.214166576628539</v>
      </c>
      <c r="C120" s="22">
        <v>0.18861170827851184</v>
      </c>
      <c r="D120" s="22">
        <v>0.12925380703270212</v>
      </c>
      <c r="E120" s="22">
        <v>9.1572627665928302E-2</v>
      </c>
      <c r="F120" s="22">
        <v>7.4665315176863534E-2</v>
      </c>
      <c r="G120" s="22">
        <v>3.4842835087706754E-2</v>
      </c>
      <c r="Q120" s="1"/>
    </row>
    <row r="121" spans="1:17" ht="14.25" customHeight="1" x14ac:dyDescent="0.3">
      <c r="A121">
        <v>23</v>
      </c>
      <c r="B121" s="22">
        <v>0.21288588503253308</v>
      </c>
      <c r="C121" s="22">
        <v>0.18633651392731257</v>
      </c>
      <c r="D121" s="22">
        <v>0.12560089896573273</v>
      </c>
      <c r="E121" s="22">
        <v>8.7988018525968686E-2</v>
      </c>
      <c r="F121" s="22">
        <v>7.1395327245311377E-2</v>
      </c>
      <c r="G121" s="22">
        <v>3.3005517883895677E-2</v>
      </c>
      <c r="Q121" s="1"/>
    </row>
    <row r="122" spans="1:17" ht="14.25" customHeight="1" x14ac:dyDescent="0.3">
      <c r="A122">
        <v>24</v>
      </c>
      <c r="B122" s="22">
        <v>0.21161173875880418</v>
      </c>
      <c r="C122" s="22">
        <v>0.18408863147353058</v>
      </c>
      <c r="D122" s="22">
        <v>0.12208293185828389</v>
      </c>
      <c r="E122" s="22">
        <v>8.4611092183809494E-2</v>
      </c>
      <c r="F122" s="22">
        <v>6.8347046350994312E-2</v>
      </c>
      <c r="G122" s="22">
        <v>3.1330610940849574E-2</v>
      </c>
      <c r="Q122" s="1"/>
    </row>
    <row r="123" spans="1:17" ht="14.25" customHeight="1" x14ac:dyDescent="0.3">
      <c r="A123">
        <v>25</v>
      </c>
      <c r="B123" s="22">
        <v>0.21034416158168673</v>
      </c>
      <c r="C123" s="22">
        <v>0.18186806119737448</v>
      </c>
      <c r="D123" s="22">
        <v>0.11869550301870918</v>
      </c>
      <c r="E123" s="22">
        <v>8.1427999177807187E-2</v>
      </c>
      <c r="F123" s="22">
        <v>6.5501978053987955E-2</v>
      </c>
      <c r="G123" s="22">
        <v>2.9798739612585584E-2</v>
      </c>
      <c r="Q123" s="1"/>
    </row>
    <row r="124" spans="1:17" ht="14.25" customHeight="1" x14ac:dyDescent="0.3">
      <c r="A124">
        <v>26</v>
      </c>
      <c r="B124" s="22">
        <v>0.20908317619450248</v>
      </c>
      <c r="C124" s="22">
        <v>0.17967478749316157</v>
      </c>
      <c r="D124" s="22">
        <v>0.11543418370179451</v>
      </c>
      <c r="E124" s="22">
        <v>7.842573313212739E-2</v>
      </c>
      <c r="F124" s="22">
        <v>6.2843275843365728E-2</v>
      </c>
      <c r="G124" s="22">
        <v>2.839335778028651E-2</v>
      </c>
      <c r="Q124" s="1"/>
    </row>
    <row r="125" spans="1:17" ht="14.25" customHeight="1" x14ac:dyDescent="0.3">
      <c r="A125">
        <v>27</v>
      </c>
      <c r="B125" s="22">
        <v>0.20782880420593419</v>
      </c>
      <c r="C125" s="22">
        <v>0.17750877922590497</v>
      </c>
      <c r="D125" s="22">
        <v>0.11229454701173039</v>
      </c>
      <c r="E125" s="22">
        <v>7.5592117477869716E-2</v>
      </c>
      <c r="F125" s="22">
        <v>6.0355613006611825E-2</v>
      </c>
      <c r="G125" s="22">
        <v>2.7100270395771342E-2</v>
      </c>
      <c r="Q125" s="1"/>
    </row>
    <row r="126" spans="1:17" ht="14.25" customHeight="1" x14ac:dyDescent="0.3">
      <c r="A126">
        <v>28</v>
      </c>
      <c r="B126" s="22">
        <v>0.20658106613718943</v>
      </c>
      <c r="C126" s="22">
        <v>0.17536999011475216</v>
      </c>
      <c r="D126" s="22">
        <v>0.10927219235630757</v>
      </c>
      <c r="E126" s="22">
        <v>7.2915781633847751E-2</v>
      </c>
      <c r="F126" s="22">
        <v>5.8025056280016044E-2</v>
      </c>
      <c r="G126" s="22">
        <v>2.5907245673564741E-2</v>
      </c>
      <c r="Q126" s="1"/>
    </row>
    <row r="127" spans="1:17" ht="14.25" customHeight="1" x14ac:dyDescent="0.3">
      <c r="A127">
        <v>29</v>
      </c>
      <c r="B127" s="22">
        <v>0.2053399814199442</v>
      </c>
      <c r="C127" s="22">
        <v>0.17325835914075249</v>
      </c>
      <c r="D127" s="22">
        <v>0.10636276660852687</v>
      </c>
      <c r="E127" s="22">
        <v>7.0386129692918964E-2</v>
      </c>
      <c r="F127" s="22">
        <v>5.5838944234455193E-2</v>
      </c>
      <c r="G127" s="22">
        <v>2.4803698768155375E-2</v>
      </c>
      <c r="Q127" s="1"/>
    </row>
    <row r="128" spans="1:17" ht="14.25" customHeight="1" x14ac:dyDescent="0.3">
      <c r="A128">
        <v>30</v>
      </c>
      <c r="B128" s="22">
        <v>0.20410556839505828</v>
      </c>
      <c r="C128" s="22">
        <v>0.1711738109764416</v>
      </c>
      <c r="D128" s="22">
        <v>0.10356198217058328</v>
      </c>
      <c r="E128" s="22">
        <v>6.7993304074767918E-2</v>
      </c>
      <c r="F128" s="22">
        <v>5.3785772254578659E-2</v>
      </c>
      <c r="G128" s="22">
        <v>2.3780432633831283E-2</v>
      </c>
      <c r="Q128" s="1"/>
    </row>
    <row r="129" spans="1:17" ht="14.25" customHeight="1" x14ac:dyDescent="0.3">
      <c r="A129">
        <v>31</v>
      </c>
      <c r="B129" s="22">
        <v>0.20287784431205044</v>
      </c>
      <c r="C129" s="22">
        <v>0.16911625643474981</v>
      </c>
      <c r="D129" s="22">
        <v>0.1008656321612144</v>
      </c>
      <c r="E129" s="22">
        <v>6.5728146097571216E-2</v>
      </c>
      <c r="F129" s="22">
        <v>5.1855085165816155E-2</v>
      </c>
      <c r="G129" s="22">
        <v>2.282942479195206E-2</v>
      </c>
      <c r="Q129" s="1"/>
    </row>
    <row r="130" spans="1:17" ht="14.25" customHeight="1" x14ac:dyDescent="0.3">
      <c r="A130">
        <v>32</v>
      </c>
      <c r="B130" s="22">
        <v>0.20165682532932294</v>
      </c>
      <c r="C130" s="22">
        <v>0.16708559293478628</v>
      </c>
      <c r="D130" s="22">
        <v>9.8269602962661323E-2</v>
      </c>
      <c r="E130" s="22">
        <v>6.3582154989145684E-2</v>
      </c>
      <c r="F130" s="22">
        <v>5.0037377988297521E-2</v>
      </c>
      <c r="G130" s="22">
        <v>2.1943651098189226E-2</v>
      </c>
      <c r="Q130" s="1"/>
    </row>
    <row r="131" spans="1:17" ht="14.25" customHeight="1" x14ac:dyDescent="0.3">
      <c r="A131">
        <v>33</v>
      </c>
      <c r="B131" s="22">
        <v>0.20044252651512373</v>
      </c>
      <c r="C131" s="22">
        <v>0.16508170498209707</v>
      </c>
      <c r="D131" s="22">
        <v>9.5769884369911337E-2</v>
      </c>
      <c r="E131" s="22">
        <v>6.1547446498459911E-2</v>
      </c>
      <c r="F131" s="22">
        <v>4.8324004895857309E-2</v>
      </c>
      <c r="G131" s="22">
        <v>2.1116939452806287E-2</v>
      </c>
      <c r="Q131" s="1"/>
    </row>
    <row r="132" spans="1:17" ht="14.25" customHeight="1" x14ac:dyDescent="0.3">
      <c r="A132">
        <v>34</v>
      </c>
      <c r="B132" s="22">
        <v>0.19923496184923162</v>
      </c>
      <c r="C132" s="22">
        <v>0.1631044646610611</v>
      </c>
      <c r="D132" s="22">
        <v>9.3362577584248513E-2</v>
      </c>
      <c r="E132" s="22">
        <v>5.9616711973728434E-2</v>
      </c>
      <c r="F132" s="22">
        <v>4.6707096188247074E-2</v>
      </c>
      <c r="G132" s="22">
        <v>2.034384784460451E-2</v>
      </c>
      <c r="Q132" s="1"/>
    </row>
    <row r="133" spans="1:17" ht="14.25" customHeight="1" x14ac:dyDescent="0.3">
      <c r="A133">
        <v>35</v>
      </c>
      <c r="B133" s="22">
        <v>0.19803414422535279</v>
      </c>
      <c r="C133" s="22">
        <v>0.16115373213715883</v>
      </c>
      <c r="D133" s="22">
        <v>9.10439012870356E-2</v>
      </c>
      <c r="E133" s="22">
        <v>5.7783178535545376E-2</v>
      </c>
      <c r="F133" s="22">
        <v>4.5179482911144014E-2</v>
      </c>
      <c r="G133" s="22">
        <v>1.9619562253565655E-2</v>
      </c>
      <c r="Q133" s="1"/>
    </row>
    <row r="134" spans="1:17" ht="14.25" customHeight="1" x14ac:dyDescent="0.3">
      <c r="A134">
        <v>36</v>
      </c>
      <c r="B134" s="22">
        <v>0.19684008545421375</v>
      </c>
      <c r="C134" s="22">
        <v>0.1592293561669357</v>
      </c>
      <c r="D134" s="22">
        <v>8.881019601950367E-2</v>
      </c>
      <c r="E134" s="22">
        <v>5.6040570784368617E-2</v>
      </c>
      <c r="F134" s="22">
        <v>4.373462865497646E-2</v>
      </c>
      <c r="G134" s="22">
        <v>1.8939810828479314E-2</v>
      </c>
      <c r="Q134" s="1"/>
    </row>
    <row r="135" spans="1:17" ht="14.25" customHeight="1" x14ac:dyDescent="0.3">
      <c r="A135">
        <v>37</v>
      </c>
      <c r="B135" s="22">
        <v>0.19565279626733462</v>
      </c>
      <c r="C135" s="22">
        <v>0.15733117461356697</v>
      </c>
      <c r="D135" s="22">
        <v>8.6657927081316213E-2</v>
      </c>
      <c r="E135" s="22">
        <v>5.4383074333270422E-2</v>
      </c>
      <c r="F135" s="22">
        <v>4.2366568009768818E-2</v>
      </c>
      <c r="G135" s="22">
        <v>1.8300791458201265E-2</v>
      </c>
      <c r="Q135" s="1"/>
    </row>
    <row r="136" spans="1:17" ht="14.25" customHeight="1" x14ac:dyDescent="0.3">
      <c r="A136">
        <v>38</v>
      </c>
      <c r="B136" s="22">
        <v>0.19447228632146968</v>
      </c>
      <c r="C136" s="22">
        <v>0.15545901496603229</v>
      </c>
      <c r="D136" s="22">
        <v>8.4583686145816447E-2</v>
      </c>
      <c r="E136" s="22">
        <v>5.2805301342099806E-2</v>
      </c>
      <c r="F136" s="22">
        <v>4.1069851134006276E-2</v>
      </c>
      <c r="G136" s="22">
        <v>1.7699110410552152E-2</v>
      </c>
      <c r="Q136" s="1"/>
    </row>
    <row r="137" spans="1:17" ht="14.25" customHeight="1" x14ac:dyDescent="0.3">
      <c r="A137">
        <v>39</v>
      </c>
      <c r="B137" s="22">
        <v>0.19329856420369629</v>
      </c>
      <c r="C137" s="22">
        <v>0.15361269486000692</v>
      </c>
      <c r="D137" s="22">
        <v>8.2584191773960688E-2</v>
      </c>
      <c r="E137" s="22">
        <v>5.1302258141799853E-2</v>
      </c>
      <c r="F137" s="22">
        <v>3.983949389972679E-2</v>
      </c>
      <c r="G137" s="22">
        <v>1.7131730153587946E-2</v>
      </c>
      <c r="Q137" s="1"/>
    </row>
    <row r="138" spans="1:17" ht="14.25" customHeight="1" x14ac:dyDescent="0.3">
      <c r="A138">
        <v>40</v>
      </c>
      <c r="B138" s="22">
        <v>0.19213163743713793</v>
      </c>
      <c r="C138" s="22">
        <v>0.15179202259868566</v>
      </c>
      <c r="D138" s="22">
        <v>8.0656288992637284E-2</v>
      </c>
      <c r="E138" s="22">
        <v>4.986931497222967E-2</v>
      </c>
      <c r="F138" s="22">
        <v>3.8670933095492119E-2</v>
      </c>
      <c r="G138" s="22">
        <v>1.6595924825031735E-2</v>
      </c>
      <c r="Q138" s="1"/>
    </row>
    <row r="139" spans="1:17" ht="14.25" customHeight="1" x14ac:dyDescent="0.3">
      <c r="A139">
        <v>41</v>
      </c>
      <c r="B139" s="22">
        <v>0.19097151248730354</v>
      </c>
      <c r="C139" s="22">
        <v>0.14999679767186344</v>
      </c>
      <c r="D139" s="22">
        <v>7.8796948086864632E-2</v>
      </c>
      <c r="E139" s="22">
        <v>4.8502177808948124E-2</v>
      </c>
      <c r="F139" s="22">
        <v>3.7559986197692116E-2</v>
      </c>
      <c r="G139" s="22">
        <v>1.6089242096366859E-2</v>
      </c>
      <c r="Q139" s="1"/>
    </row>
    <row r="140" spans="1:17" ht="14.25" customHeight="1" x14ac:dyDescent="0.3">
      <c r="A140">
        <v>42</v>
      </c>
      <c r="B140" s="22">
        <v>0.18981819476902467</v>
      </c>
      <c r="C140" s="22">
        <v>0.14822681127170761</v>
      </c>
      <c r="D140" s="22">
        <v>7.7003262739623934E-2</v>
      </c>
      <c r="E140" s="22">
        <v>4.7196862220289286E-2</v>
      </c>
      <c r="F140" s="22">
        <v>3.6502815254633315E-2</v>
      </c>
      <c r="G140" s="22">
        <v>1.5609470403423031E-2</v>
      </c>
      <c r="Q140" s="1"/>
    </row>
    <row r="141" spans="1:17" ht="14.25" customHeight="1" x14ac:dyDescent="0.3">
      <c r="A141">
        <v>43</v>
      </c>
      <c r="B141" s="22">
        <v>0.18867168865397438</v>
      </c>
      <c r="C141" s="22">
        <v>0.14648184680377035</v>
      </c>
      <c r="D141" s="22">
        <v>7.5272447638079221E-2</v>
      </c>
      <c r="E141" s="22">
        <v>4.594966917264709E-2</v>
      </c>
      <c r="F141" s="22">
        <v>3.5495894464156123E-2</v>
      </c>
      <c r="G141" s="22">
        <v>1.5154610696864603E-2</v>
      </c>
      <c r="Q141" s="1"/>
    </row>
    <row r="142" spans="1:17" ht="14.25" customHeight="1" x14ac:dyDescent="0.3">
      <c r="A142">
        <v>44</v>
      </c>
      <c r="B142" s="22">
        <v>0.18753199747874838</v>
      </c>
      <c r="C142" s="22">
        <v>0.14476168039190218</v>
      </c>
      <c r="D142" s="22">
        <v>7.3601835650846686E-2</v>
      </c>
      <c r="E142" s="22">
        <v>4.4757162686715729E-2</v>
      </c>
      <c r="F142" s="22">
        <v>3.4535981062155108E-2</v>
      </c>
      <c r="G142" s="22">
        <v>1.4722852012876885E-2</v>
      </c>
      <c r="Q142" s="1"/>
    </row>
    <row r="143" spans="1:17" ht="14.25" customHeight="1" x14ac:dyDescent="0.3">
      <c r="A143">
        <v>45</v>
      </c>
      <c r="B143" s="22">
        <v>0.18639912355349048</v>
      </c>
      <c r="C143" s="22">
        <v>0.14306608137583723</v>
      </c>
      <c r="D143" s="22">
        <v>7.1988874667910402E-2</v>
      </c>
      <c r="E143" s="22">
        <v>4.3616149238526691E-2</v>
      </c>
      <c r="F143" s="22">
        <v>3.3620089175050251E-2</v>
      </c>
      <c r="G143" s="22">
        <v>1.4312550283620495E-2</v>
      </c>
      <c r="Q143" s="1"/>
    </row>
    <row r="144" spans="1:17" ht="14.25" customHeight="1" x14ac:dyDescent="0.3">
      <c r="A144">
        <v>46</v>
      </c>
      <c r="B144" s="22">
        <v>0.1852730681710435</v>
      </c>
      <c r="C144" s="22">
        <v>0.14139481280033572</v>
      </c>
      <c r="D144" s="22">
        <v>7.0431124182790114E-2</v>
      </c>
      <c r="E144" s="22">
        <v>4.2523658794910948E-2</v>
      </c>
      <c r="F144" s="22">
        <v>3.274546632316952E-2</v>
      </c>
      <c r="G144" s="22">
        <v>1.3922209904242521E-2</v>
      </c>
      <c r="Q144" s="1"/>
    </row>
    <row r="145" spans="1:17" ht="14.25" customHeight="1" x14ac:dyDescent="0.3">
      <c r="A145">
        <v>47</v>
      </c>
      <c r="B145" s="22">
        <v>0.18415383161660606</v>
      </c>
      <c r="C145" s="22">
        <v>0.13974763189487274</v>
      </c>
      <c r="D145" s="22">
        <v>6.8926251685671264E-2</v>
      </c>
      <c r="E145" s="22">
        <v>4.1476927372259609E-2</v>
      </c>
      <c r="F145" s="22">
        <v>3.1909572293685129E-2</v>
      </c>
      <c r="G145" s="22">
        <v>1.3550467652764665E-2</v>
      </c>
      <c r="Q145" s="1"/>
    </row>
    <row r="146" spans="1:17" ht="14.25" customHeight="1" x14ac:dyDescent="0.3">
      <c r="A146">
        <v>48</v>
      </c>
      <c r="B146" s="22">
        <v>0.18304141317787717</v>
      </c>
      <c r="C146" s="22">
        <v>0.13812429054297162</v>
      </c>
      <c r="D146" s="22">
        <v>6.7472028926383057E-2</v>
      </c>
      <c r="E146" s="22">
        <v>4.0473381009192497E-2</v>
      </c>
      <c r="F146" s="22">
        <v>3.1110060130972665E-2</v>
      </c>
      <c r="G146" s="22">
        <v>1.3196078624468146E-2</v>
      </c>
      <c r="Q146" s="1"/>
    </row>
    <row r="147" spans="1:17" ht="14.25" customHeight="1" x14ac:dyDescent="0.3">
      <c r="A147">
        <v>49</v>
      </c>
      <c r="B147" s="22">
        <v>0.18193581115566843</v>
      </c>
      <c r="C147" s="22">
        <v>0.13652453574038145</v>
      </c>
      <c r="D147" s="22">
        <v>6.6066328097317314E-2</v>
      </c>
      <c r="E147" s="22">
        <v>3.9510621047226191E-2</v>
      </c>
      <c r="F147" s="22">
        <v>3.0344759018962324E-2</v>
      </c>
      <c r="G147" s="22">
        <v>1.285790389619694E-2</v>
      </c>
      <c r="Q147" s="1"/>
    </row>
    <row r="148" spans="1:17" ht="14.25" customHeight="1" x14ac:dyDescent="0.3">
      <c r="A148">
        <v>50</v>
      </c>
      <c r="B148" s="22">
        <v>0.18083702287496434</v>
      </c>
      <c r="C148" s="22">
        <v>0.13494811004139692</v>
      </c>
      <c r="D148" s="22">
        <v>6.4707117978568679E-2</v>
      </c>
      <c r="E148" s="22">
        <v>3.8586410618184963E-2</v>
      </c>
      <c r="F148" s="22">
        <v>2.9611658854265262E-2</v>
      </c>
      <c r="G148" s="22">
        <v>1.2534899680483368E-2</v>
      </c>
      <c r="Q148" s="1"/>
    </row>
    <row r="149" spans="1:17" ht="14.25" customHeight="1" x14ac:dyDescent="0.3">
      <c r="A149">
        <v>51</v>
      </c>
      <c r="B149" s="22">
        <v>0.17974504469641175</v>
      </c>
      <c r="C149" s="22">
        <v>0.13339475199271567</v>
      </c>
      <c r="D149" s="22">
        <v>6.3392460080671981E-2</v>
      </c>
      <c r="E149" s="22">
        <v>3.769866224248955E-2</v>
      </c>
      <c r="F149" s="22">
        <v>2.8908896330694933E-2</v>
      </c>
      <c r="G149" s="22">
        <v>1.2226107766301538E-2</v>
      </c>
      <c r="Q149" s="1"/>
    </row>
    <row r="150" spans="1:17" ht="14.25" customHeight="1" x14ac:dyDescent="0.3">
      <c r="A150">
        <v>52</v>
      </c>
      <c r="B150" s="22">
        <v>0.17865987202821851</v>
      </c>
      <c r="C150" s="22">
        <v>0.13186419655431728</v>
      </c>
      <c r="D150" s="22">
        <v>6.2120504814250833E-2</v>
      </c>
      <c r="E150" s="22">
        <v>3.6845426448257515E-2</v>
      </c>
      <c r="F150" s="22">
        <v>2.8234742375403785E-2</v>
      </c>
      <c r="G150" s="22">
        <v>1.1930647073965173E-2</v>
      </c>
      <c r="Q150" s="1"/>
    </row>
    <row r="151" spans="1:17" ht="14.25" customHeight="1" x14ac:dyDescent="0.3">
      <c r="A151">
        <v>53</v>
      </c>
      <c r="B151" s="22">
        <v>0.17758149933844142</v>
      </c>
      <c r="C151" s="22">
        <v>0.13035617550693521</v>
      </c>
      <c r="D151" s="22">
        <v>6.0889487710597386E-2</v>
      </c>
      <c r="E151" s="22">
        <v>3.6024881327121713E-2</v>
      </c>
      <c r="F151" s="22">
        <v>2.7587590794395253E-2</v>
      </c>
      <c r="G151" s="22">
        <v>1.1647706177329492E-2</v>
      </c>
      <c r="Q151" s="1"/>
    </row>
    <row r="152" spans="1:17" ht="14.25" customHeight="1" x14ac:dyDescent="0.3">
      <c r="A152">
        <v>54</v>
      </c>
      <c r="B152" s="22">
        <v>0.17650992016764439</v>
      </c>
      <c r="C152" s="22">
        <v>0.12887041784577613</v>
      </c>
      <c r="D152" s="22">
        <v>5.9697725712602359E-2</v>
      </c>
      <c r="E152" s="22">
        <v>3.5235322948634976E-2</v>
      </c>
      <c r="F152" s="22">
        <v>2.6965948000820101E-2</v>
      </c>
      <c r="G152" s="22">
        <v>1.1376536667931727E-2</v>
      </c>
      <c r="Q152" s="1"/>
    </row>
    <row r="153" spans="1:17" ht="14.25" customHeight="1" x14ac:dyDescent="0.3">
      <c r="A153">
        <v>55</v>
      </c>
      <c r="B153" s="22">
        <v>0.17544512714190719</v>
      </c>
      <c r="C153" s="22">
        <v>0.1274066501602156</v>
      </c>
      <c r="D153" s="22">
        <v>5.8543613551482084E-2</v>
      </c>
      <c r="E153" s="22">
        <v>3.4475156560965399E-2</v>
      </c>
      <c r="F153" s="22">
        <v>2.6368423713401021E-2</v>
      </c>
      <c r="G153" s="22">
        <v>1.1116447253746997E-2</v>
      </c>
      <c r="Q153" s="1"/>
    </row>
    <row r="154" spans="1:17" ht="14.25" customHeight="1" x14ac:dyDescent="0.3">
      <c r="A154">
        <v>56</v>
      </c>
      <c r="B154" s="22">
        <v>0.17438711198616497</v>
      </c>
      <c r="C154" s="22">
        <v>0.12596459699927418</v>
      </c>
      <c r="D154" s="22">
        <v>5.7425620221331478E-2</v>
      </c>
      <c r="E154" s="22">
        <v>3.3742888511202822E-2</v>
      </c>
      <c r="F154" s="22">
        <v>2.5793722524721632E-2</v>
      </c>
      <c r="G154" s="22">
        <v>1.0866798500435149E-2</v>
      </c>
      <c r="Q154" s="1"/>
    </row>
    <row r="155" spans="1:17" ht="14.25" customHeight="1" x14ac:dyDescent="0.3">
      <c r="A155">
        <v>57</v>
      </c>
      <c r="B155" s="22">
        <v>0.17333586553785937</v>
      </c>
      <c r="C155" s="22">
        <v>0.12454398122274365</v>
      </c>
      <c r="D155" s="22">
        <v>5.6342285560612118E-2</v>
      </c>
      <c r="E155" s="22">
        <v>3.3037118823945263E-2</v>
      </c>
      <c r="F155" s="22">
        <v>2.5240636250119162E-2</v>
      </c>
      <c r="G155" s="22">
        <v>1.0626998135797143E-2</v>
      </c>
      <c r="Q155" s="1"/>
    </row>
    <row r="156" spans="1:17" ht="14.25" customHeight="1" x14ac:dyDescent="0.3">
      <c r="A156">
        <v>58</v>
      </c>
      <c r="B156" s="22">
        <v>0.17229137776088241</v>
      </c>
      <c r="C156" s="22">
        <v>0.12314452433789641</v>
      </c>
      <c r="D156" s="22">
        <v>5.5292216947202572E-2</v>
      </c>
      <c r="E156" s="22">
        <v>3.2356534381872533E-2</v>
      </c>
      <c r="F156" s="22">
        <v>2.4708036977688291E-2</v>
      </c>
      <c r="G156" s="22">
        <v>1.0396496849040964E-2</v>
      </c>
      <c r="Q156" s="1"/>
    </row>
    <row r="157" spans="1:17" ht="14.25" customHeight="1" x14ac:dyDescent="0.3">
      <c r="A157">
        <v>59</v>
      </c>
      <c r="B157" s="22">
        <v>0.1712536377597933</v>
      </c>
      <c r="C157" s="22">
        <v>0.12176594682176896</v>
      </c>
      <c r="D157" s="22">
        <v>5.427408611153918E-2</v>
      </c>
      <c r="E157" s="22">
        <v>3.1699902656734828E-2</v>
      </c>
      <c r="F157" s="22">
        <v>2.4194870748564995E-2</v>
      </c>
      <c r="G157" s="22">
        <v>1.0174784525700548E-2</v>
      </c>
      <c r="Q157" s="1"/>
    </row>
    <row r="158" spans="1:17" ht="14.25" customHeight="1" x14ac:dyDescent="0.3">
      <c r="A158">
        <v>60</v>
      </c>
      <c r="B158" s="22">
        <v>0.1702226337942902</v>
      </c>
      <c r="C158" s="22">
        <v>0.12040796842906384</v>
      </c>
      <c r="D158" s="22">
        <v>5.328662607061431E-2</v>
      </c>
      <c r="E158" s="22">
        <v>3.1066065943571461E-2</v>
      </c>
      <c r="F158" s="22">
        <v>2.3700151804343154E-2</v>
      </c>
      <c r="G158" s="22">
        <v>9.9613868669257769E-3</v>
      </c>
      <c r="Q158" s="1"/>
    </row>
    <row r="159" spans="1:17" ht="14.25" customHeight="1" x14ac:dyDescent="0.3">
      <c r="B159" s="22"/>
      <c r="C159" s="22"/>
      <c r="D159" s="22"/>
      <c r="E159" s="22"/>
      <c r="F159" s="22"/>
      <c r="G159" s="22"/>
      <c r="Q159" s="1"/>
    </row>
    <row r="160" spans="1:17" ht="14.25" customHeight="1" x14ac:dyDescent="0.3">
      <c r="B160" s="22"/>
      <c r="C160" s="22"/>
      <c r="D160" s="22"/>
      <c r="E160" s="22"/>
      <c r="F160" s="22"/>
      <c r="G160" s="22"/>
      <c r="Q160" s="1"/>
    </row>
    <row r="161" spans="2:17" ht="14.25" customHeight="1" x14ac:dyDescent="0.3">
      <c r="B161" s="22"/>
      <c r="C161" s="22"/>
      <c r="D161" s="22"/>
      <c r="E161" s="22"/>
      <c r="F161" s="22"/>
      <c r="G161" s="22"/>
      <c r="Q161" s="1"/>
    </row>
    <row r="162" spans="2:17" ht="14.25" customHeight="1" x14ac:dyDescent="0.3">
      <c r="B162" s="22"/>
      <c r="C162" s="22"/>
      <c r="D162" s="22"/>
      <c r="E162" s="22"/>
      <c r="F162" s="22"/>
      <c r="G162" s="22"/>
      <c r="Q162" s="1"/>
    </row>
    <row r="163" spans="2:17" ht="14.25" customHeight="1" x14ac:dyDescent="0.3">
      <c r="B163" s="22"/>
      <c r="C163" s="22"/>
      <c r="D163" s="22"/>
      <c r="E163" s="22"/>
      <c r="F163" s="22"/>
      <c r="G163" s="22"/>
      <c r="Q163" s="1"/>
    </row>
    <row r="164" spans="2:17" ht="14.25" customHeight="1" x14ac:dyDescent="0.3">
      <c r="B164" s="22"/>
      <c r="C164" s="22"/>
      <c r="D164" s="22"/>
      <c r="E164" s="22"/>
      <c r="F164" s="22"/>
      <c r="G164" s="22"/>
      <c r="Q164" s="1"/>
    </row>
    <row r="165" spans="2:17" ht="14.25" customHeight="1" x14ac:dyDescent="0.3">
      <c r="B165" s="22"/>
      <c r="C165" s="22"/>
      <c r="D165" s="22"/>
      <c r="E165" s="22"/>
      <c r="F165" s="22"/>
      <c r="G165" s="22"/>
      <c r="Q165" s="1"/>
    </row>
    <row r="166" spans="2:17" ht="14.25" customHeight="1" x14ac:dyDescent="0.3">
      <c r="B166" s="22"/>
      <c r="C166" s="22"/>
      <c r="D166" s="22"/>
      <c r="E166" s="22"/>
      <c r="F166" s="22"/>
      <c r="G166" s="22"/>
      <c r="Q166" s="1"/>
    </row>
    <row r="167" spans="2:17" ht="14.25" customHeight="1" x14ac:dyDescent="0.3">
      <c r="Q167" s="1"/>
    </row>
    <row r="168" spans="2:17" ht="14.25" customHeight="1" x14ac:dyDescent="0.3">
      <c r="Q168" s="1"/>
    </row>
    <row r="169" spans="2:17" ht="14.25" customHeight="1" x14ac:dyDescent="0.3">
      <c r="Q169" s="1"/>
    </row>
    <row r="170" spans="2:17" ht="14.25" customHeight="1" x14ac:dyDescent="0.3">
      <c r="Q170" s="1"/>
    </row>
    <row r="171" spans="2:17" ht="14.25" customHeight="1" x14ac:dyDescent="0.3">
      <c r="Q171" s="1"/>
    </row>
    <row r="172" spans="2:17" ht="14.25" customHeight="1" x14ac:dyDescent="0.3">
      <c r="Q172" s="1"/>
    </row>
    <row r="173" spans="2:17" ht="14.25" customHeight="1" x14ac:dyDescent="0.3">
      <c r="Q173" s="1"/>
    </row>
    <row r="174" spans="2:17" ht="14.25" customHeight="1" x14ac:dyDescent="0.3">
      <c r="Q174" s="1"/>
    </row>
    <row r="175" spans="2:17" ht="14.25" customHeight="1" x14ac:dyDescent="0.3">
      <c r="Q175" s="1"/>
    </row>
    <row r="176" spans="2:17" ht="14.25" customHeight="1" x14ac:dyDescent="0.3">
      <c r="Q176" s="1"/>
    </row>
    <row r="177" spans="17:17" ht="14.25" customHeight="1" x14ac:dyDescent="0.3">
      <c r="Q177" s="1"/>
    </row>
    <row r="178" spans="17:17" ht="14.25" customHeight="1" x14ac:dyDescent="0.3">
      <c r="Q178" s="1"/>
    </row>
    <row r="179" spans="17:17" ht="14.25" customHeight="1" x14ac:dyDescent="0.3">
      <c r="Q179" s="1"/>
    </row>
    <row r="180" spans="17:17" ht="14.25" customHeight="1" x14ac:dyDescent="0.3">
      <c r="Q180" s="1"/>
    </row>
    <row r="181" spans="17:17" ht="14.25" customHeight="1" x14ac:dyDescent="0.3">
      <c r="Q181" s="1"/>
    </row>
    <row r="182" spans="17:17" ht="14.25" customHeight="1" x14ac:dyDescent="0.3">
      <c r="Q182" s="1"/>
    </row>
    <row r="183" spans="17:17" ht="14.25" customHeight="1" x14ac:dyDescent="0.3">
      <c r="Q183" s="1"/>
    </row>
    <row r="184" spans="17:17" ht="14.25" customHeight="1" x14ac:dyDescent="0.3">
      <c r="Q184" s="1"/>
    </row>
    <row r="185" spans="17:17" ht="14.25" customHeight="1" x14ac:dyDescent="0.3">
      <c r="Q185" s="1"/>
    </row>
    <row r="186" spans="17:17" ht="14.25" customHeight="1" x14ac:dyDescent="0.3">
      <c r="Q186" s="1"/>
    </row>
    <row r="187" spans="17:17" ht="14.25" customHeight="1" x14ac:dyDescent="0.3">
      <c r="Q187" s="1"/>
    </row>
    <row r="188" spans="17:17" ht="14.25" customHeight="1" x14ac:dyDescent="0.3">
      <c r="Q188" s="1"/>
    </row>
    <row r="189" spans="17:17" ht="14.25" customHeight="1" x14ac:dyDescent="0.3">
      <c r="Q189" s="1"/>
    </row>
    <row r="190" spans="17:17" ht="14.25" customHeight="1" x14ac:dyDescent="0.3">
      <c r="Q190" s="1"/>
    </row>
    <row r="191" spans="17:17" ht="14.25" customHeight="1" x14ac:dyDescent="0.3">
      <c r="Q191" s="1"/>
    </row>
    <row r="192" spans="17:17" ht="14.25" customHeight="1" x14ac:dyDescent="0.3">
      <c r="Q192" s="1"/>
    </row>
    <row r="193" spans="17:17" ht="14.25" customHeight="1" x14ac:dyDescent="0.3">
      <c r="Q193" s="1"/>
    </row>
    <row r="194" spans="17:17" ht="14.25" customHeight="1" x14ac:dyDescent="0.3">
      <c r="Q194" s="1"/>
    </row>
    <row r="195" spans="17:17" ht="14.25" customHeight="1" x14ac:dyDescent="0.3">
      <c r="Q195" s="1"/>
    </row>
    <row r="196" spans="17:17" ht="14.25" customHeight="1" x14ac:dyDescent="0.3">
      <c r="Q196" s="1"/>
    </row>
    <row r="197" spans="17:17" ht="14.25" customHeight="1" x14ac:dyDescent="0.3">
      <c r="Q197" s="1"/>
    </row>
    <row r="198" spans="17:17" ht="14.25" customHeight="1" x14ac:dyDescent="0.3">
      <c r="Q198" s="1"/>
    </row>
    <row r="199" spans="17:17" ht="14.25" customHeight="1" x14ac:dyDescent="0.3">
      <c r="Q199" s="1"/>
    </row>
    <row r="200" spans="17:17" ht="14.25" customHeight="1" x14ac:dyDescent="0.3">
      <c r="Q200" s="1"/>
    </row>
    <row r="201" spans="17:17" ht="14.25" customHeight="1" x14ac:dyDescent="0.3">
      <c r="Q201" s="1"/>
    </row>
    <row r="202" spans="17:17" ht="14.25" customHeight="1" x14ac:dyDescent="0.3">
      <c r="Q202" s="1"/>
    </row>
    <row r="203" spans="17:17" ht="14.25" customHeight="1" x14ac:dyDescent="0.3">
      <c r="Q203" s="1"/>
    </row>
    <row r="204" spans="17:17" ht="14.25" customHeight="1" x14ac:dyDescent="0.3">
      <c r="Q204" s="1"/>
    </row>
    <row r="205" spans="17:17" ht="14.25" customHeight="1" x14ac:dyDescent="0.3">
      <c r="Q205" s="1"/>
    </row>
    <row r="206" spans="17:17" ht="14.25" customHeight="1" x14ac:dyDescent="0.3">
      <c r="Q206" s="1"/>
    </row>
    <row r="207" spans="17:17" ht="14.25" customHeight="1" x14ac:dyDescent="0.3">
      <c r="Q207" s="1"/>
    </row>
    <row r="208" spans="17:17" ht="14.25" customHeight="1" x14ac:dyDescent="0.3">
      <c r="Q208" s="1"/>
    </row>
    <row r="209" spans="17:17" ht="14.25" customHeight="1" x14ac:dyDescent="0.3">
      <c r="Q209" s="1"/>
    </row>
    <row r="210" spans="17:17" ht="14.25" customHeight="1" x14ac:dyDescent="0.3">
      <c r="Q210" s="1"/>
    </row>
    <row r="211" spans="17:17" ht="14.25" customHeight="1" x14ac:dyDescent="0.3">
      <c r="Q211" s="1"/>
    </row>
    <row r="212" spans="17:17" ht="14.25" customHeight="1" x14ac:dyDescent="0.3">
      <c r="Q212" s="1"/>
    </row>
    <row r="213" spans="17:17" ht="14.25" customHeight="1" x14ac:dyDescent="0.3">
      <c r="Q213" s="1"/>
    </row>
    <row r="214" spans="17:17" ht="14.25" customHeight="1" x14ac:dyDescent="0.3">
      <c r="Q214" s="1"/>
    </row>
    <row r="215" spans="17:17" ht="14.25" customHeight="1" x14ac:dyDescent="0.3">
      <c r="Q215" s="1"/>
    </row>
    <row r="216" spans="17:17" ht="14.25" customHeight="1" x14ac:dyDescent="0.3">
      <c r="Q216" s="1"/>
    </row>
    <row r="217" spans="17:17" ht="14.25" customHeight="1" x14ac:dyDescent="0.3">
      <c r="Q217" s="1"/>
    </row>
    <row r="218" spans="17:17" ht="14.25" customHeight="1" x14ac:dyDescent="0.3">
      <c r="Q218" s="1"/>
    </row>
    <row r="219" spans="17:17" ht="14.25" customHeight="1" x14ac:dyDescent="0.3">
      <c r="Q219" s="1"/>
    </row>
    <row r="220" spans="17:17" ht="14.25" customHeight="1" x14ac:dyDescent="0.3">
      <c r="Q220" s="1"/>
    </row>
    <row r="221" spans="17:17" ht="14.25" customHeight="1" x14ac:dyDescent="0.3">
      <c r="Q221" s="1"/>
    </row>
    <row r="222" spans="17:17" ht="14.25" customHeight="1" x14ac:dyDescent="0.3">
      <c r="Q222" s="1"/>
    </row>
    <row r="223" spans="17:17" ht="14.25" customHeight="1" x14ac:dyDescent="0.3">
      <c r="Q223" s="1"/>
    </row>
    <row r="224" spans="17:17" ht="14.25" customHeight="1" x14ac:dyDescent="0.3">
      <c r="Q224" s="1"/>
    </row>
    <row r="225" spans="17:17" ht="14.25" customHeight="1" x14ac:dyDescent="0.3">
      <c r="Q225" s="1"/>
    </row>
    <row r="226" spans="17:17" ht="14.25" customHeight="1" x14ac:dyDescent="0.3">
      <c r="Q226" s="1"/>
    </row>
    <row r="227" spans="17:17" ht="14.25" customHeight="1" x14ac:dyDescent="0.3">
      <c r="Q227" s="1"/>
    </row>
    <row r="228" spans="17:17" ht="14.25" customHeight="1" x14ac:dyDescent="0.3">
      <c r="Q228" s="1"/>
    </row>
    <row r="229" spans="17:17" ht="14.25" customHeight="1" x14ac:dyDescent="0.3">
      <c r="Q229" s="1"/>
    </row>
    <row r="230" spans="17:17" ht="14.25" customHeight="1" x14ac:dyDescent="0.3">
      <c r="Q230" s="1"/>
    </row>
    <row r="231" spans="17:17" ht="14.25" customHeight="1" x14ac:dyDescent="0.3">
      <c r="Q231" s="1"/>
    </row>
    <row r="232" spans="17:17" ht="14.25" customHeight="1" x14ac:dyDescent="0.3">
      <c r="Q232" s="1"/>
    </row>
    <row r="233" spans="17:17" ht="14.25" customHeight="1" x14ac:dyDescent="0.3">
      <c r="Q233" s="1"/>
    </row>
    <row r="234" spans="17:17" ht="14.25" customHeight="1" x14ac:dyDescent="0.3">
      <c r="Q234" s="1"/>
    </row>
    <row r="235" spans="17:17" ht="14.25" customHeight="1" x14ac:dyDescent="0.3">
      <c r="Q235" s="1"/>
    </row>
    <row r="236" spans="17:17" ht="14.25" customHeight="1" x14ac:dyDescent="0.3">
      <c r="Q236" s="1"/>
    </row>
    <row r="237" spans="17:17" ht="14.25" customHeight="1" x14ac:dyDescent="0.3">
      <c r="Q237" s="1"/>
    </row>
    <row r="238" spans="17:17" ht="14.25" customHeight="1" x14ac:dyDescent="0.3">
      <c r="Q238" s="1"/>
    </row>
    <row r="239" spans="17:17" ht="14.25" customHeight="1" x14ac:dyDescent="0.3">
      <c r="Q239" s="1"/>
    </row>
    <row r="240" spans="17:17" ht="14.25" customHeight="1" x14ac:dyDescent="0.3">
      <c r="Q240" s="1"/>
    </row>
    <row r="241" spans="17:17" ht="14.25" customHeight="1" x14ac:dyDescent="0.3">
      <c r="Q241" s="1"/>
    </row>
    <row r="242" spans="17:17" ht="14.25" customHeight="1" x14ac:dyDescent="0.3">
      <c r="Q242" s="1"/>
    </row>
    <row r="243" spans="17:17" ht="14.25" customHeight="1" x14ac:dyDescent="0.3">
      <c r="Q243" s="1"/>
    </row>
    <row r="244" spans="17:17" ht="14.25" customHeight="1" x14ac:dyDescent="0.3">
      <c r="Q244" s="1"/>
    </row>
    <row r="245" spans="17:17" ht="14.25" customHeight="1" x14ac:dyDescent="0.3">
      <c r="Q245" s="1"/>
    </row>
    <row r="246" spans="17:17" ht="14.25" customHeight="1" x14ac:dyDescent="0.3">
      <c r="Q246" s="1"/>
    </row>
    <row r="247" spans="17:17" ht="14.25" customHeight="1" x14ac:dyDescent="0.3">
      <c r="Q247" s="1"/>
    </row>
    <row r="248" spans="17:17" ht="14.25" customHeight="1" x14ac:dyDescent="0.3">
      <c r="Q248" s="1"/>
    </row>
    <row r="249" spans="17:17" ht="14.25" customHeight="1" x14ac:dyDescent="0.3">
      <c r="Q249" s="1"/>
    </row>
    <row r="250" spans="17:17" ht="14.25" customHeight="1" x14ac:dyDescent="0.3">
      <c r="Q250" s="1"/>
    </row>
    <row r="251" spans="17:17" ht="14.25" customHeight="1" x14ac:dyDescent="0.3">
      <c r="Q251" s="1"/>
    </row>
    <row r="252" spans="17:17" ht="14.25" customHeight="1" x14ac:dyDescent="0.3">
      <c r="Q252" s="1"/>
    </row>
    <row r="253" spans="17:17" ht="14.25" customHeight="1" x14ac:dyDescent="0.3">
      <c r="Q253" s="1"/>
    </row>
    <row r="254" spans="17:17" ht="14.25" customHeight="1" x14ac:dyDescent="0.3">
      <c r="Q254" s="1"/>
    </row>
    <row r="255" spans="17:17" ht="14.25" customHeight="1" x14ac:dyDescent="0.3">
      <c r="Q255" s="1"/>
    </row>
    <row r="256" spans="17:17" ht="14.25" customHeight="1" x14ac:dyDescent="0.3">
      <c r="Q256" s="1"/>
    </row>
    <row r="257" spans="17:17" ht="14.25" customHeight="1" x14ac:dyDescent="0.3">
      <c r="Q257" s="1"/>
    </row>
    <row r="258" spans="17:17" ht="14.25" customHeight="1" x14ac:dyDescent="0.3">
      <c r="Q258" s="1"/>
    </row>
    <row r="259" spans="17:17" ht="14.25" customHeight="1" x14ac:dyDescent="0.3">
      <c r="Q259" s="1"/>
    </row>
    <row r="260" spans="17:17" ht="14.25" customHeight="1" x14ac:dyDescent="0.3">
      <c r="Q260" s="1"/>
    </row>
    <row r="261" spans="17:17" ht="14.25" customHeight="1" x14ac:dyDescent="0.3">
      <c r="Q261" s="1"/>
    </row>
    <row r="262" spans="17:17" ht="14.25" customHeight="1" x14ac:dyDescent="0.3">
      <c r="Q262" s="1"/>
    </row>
    <row r="263" spans="17:17" ht="14.25" customHeight="1" x14ac:dyDescent="0.3">
      <c r="Q263" s="1"/>
    </row>
    <row r="264" spans="17:17" ht="14.25" customHeight="1" x14ac:dyDescent="0.3">
      <c r="Q264" s="1"/>
    </row>
    <row r="265" spans="17:17" ht="14.25" customHeight="1" x14ac:dyDescent="0.3">
      <c r="Q265" s="1"/>
    </row>
    <row r="266" spans="17:17" ht="14.25" customHeight="1" x14ac:dyDescent="0.3">
      <c r="Q266" s="1"/>
    </row>
    <row r="267" spans="17:17" ht="14.25" customHeight="1" x14ac:dyDescent="0.3">
      <c r="Q267" s="1"/>
    </row>
    <row r="268" spans="17:17" ht="14.25" customHeight="1" x14ac:dyDescent="0.3">
      <c r="Q268" s="1"/>
    </row>
    <row r="269" spans="17:17" ht="14.25" customHeight="1" x14ac:dyDescent="0.3">
      <c r="Q269" s="1"/>
    </row>
    <row r="270" spans="17:17" ht="14.25" customHeight="1" x14ac:dyDescent="0.3">
      <c r="Q270" s="1"/>
    </row>
    <row r="271" spans="17:17" ht="14.25" customHeight="1" x14ac:dyDescent="0.3">
      <c r="Q271" s="1"/>
    </row>
    <row r="272" spans="17:17" ht="14.25" customHeight="1" x14ac:dyDescent="0.3">
      <c r="Q272" s="1"/>
    </row>
    <row r="273" spans="17:17" ht="14.25" customHeight="1" x14ac:dyDescent="0.3">
      <c r="Q273" s="1"/>
    </row>
    <row r="274" spans="17:17" ht="14.25" customHeight="1" x14ac:dyDescent="0.3">
      <c r="Q274" s="1"/>
    </row>
    <row r="275" spans="17:17" ht="14.25" customHeight="1" x14ac:dyDescent="0.3">
      <c r="Q275" s="1"/>
    </row>
    <row r="276" spans="17:17" ht="14.25" customHeight="1" x14ac:dyDescent="0.3">
      <c r="Q276" s="1"/>
    </row>
    <row r="277" spans="17:17" ht="14.25" customHeight="1" x14ac:dyDescent="0.3">
      <c r="Q277" s="1"/>
    </row>
    <row r="278" spans="17:17" ht="14.25" customHeight="1" x14ac:dyDescent="0.3">
      <c r="Q278" s="1"/>
    </row>
    <row r="279" spans="17:17" ht="14.25" customHeight="1" x14ac:dyDescent="0.3">
      <c r="Q279" s="1"/>
    </row>
    <row r="280" spans="17:17" ht="14.25" customHeight="1" x14ac:dyDescent="0.3">
      <c r="Q280" s="1"/>
    </row>
    <row r="281" spans="17:17" ht="14.25" customHeight="1" x14ac:dyDescent="0.3">
      <c r="Q281" s="1"/>
    </row>
    <row r="282" spans="17:17" ht="14.25" customHeight="1" x14ac:dyDescent="0.3">
      <c r="Q282" s="1"/>
    </row>
    <row r="283" spans="17:17" ht="14.25" customHeight="1" x14ac:dyDescent="0.3">
      <c r="Q283" s="1"/>
    </row>
    <row r="284" spans="17:17" ht="14.25" customHeight="1" x14ac:dyDescent="0.3">
      <c r="Q284" s="1"/>
    </row>
    <row r="285" spans="17:17" ht="14.25" customHeight="1" x14ac:dyDescent="0.3">
      <c r="Q285" s="1"/>
    </row>
    <row r="286" spans="17:17" ht="14.25" customHeight="1" x14ac:dyDescent="0.3">
      <c r="Q286" s="1"/>
    </row>
    <row r="287" spans="17:17" ht="14.25" customHeight="1" x14ac:dyDescent="0.3">
      <c r="Q287" s="1"/>
    </row>
    <row r="288" spans="17:17" ht="14.25" customHeight="1" x14ac:dyDescent="0.3">
      <c r="Q288" s="1"/>
    </row>
    <row r="289" spans="17:17" ht="14.25" customHeight="1" x14ac:dyDescent="0.3">
      <c r="Q289" s="1"/>
    </row>
    <row r="290" spans="17:17" ht="14.25" customHeight="1" x14ac:dyDescent="0.3">
      <c r="Q290" s="1"/>
    </row>
    <row r="291" spans="17:17" ht="14.25" customHeight="1" x14ac:dyDescent="0.3">
      <c r="Q291" s="1"/>
    </row>
    <row r="292" spans="17:17" ht="14.25" customHeight="1" x14ac:dyDescent="0.3">
      <c r="Q292" s="1"/>
    </row>
    <row r="293" spans="17:17" ht="14.25" customHeight="1" x14ac:dyDescent="0.3">
      <c r="Q293" s="1"/>
    </row>
    <row r="294" spans="17:17" ht="14.25" customHeight="1" x14ac:dyDescent="0.3">
      <c r="Q294" s="1"/>
    </row>
    <row r="295" spans="17:17" ht="14.25" customHeight="1" x14ac:dyDescent="0.3">
      <c r="Q295" s="1"/>
    </row>
    <row r="296" spans="17:17" ht="14.25" customHeight="1" x14ac:dyDescent="0.3">
      <c r="Q296" s="1"/>
    </row>
    <row r="297" spans="17:17" ht="14.25" customHeight="1" x14ac:dyDescent="0.3">
      <c r="Q297" s="1"/>
    </row>
    <row r="298" spans="17:17" ht="14.25" customHeight="1" x14ac:dyDescent="0.3">
      <c r="Q298" s="1"/>
    </row>
    <row r="299" spans="17:17" ht="14.25" customHeight="1" x14ac:dyDescent="0.3">
      <c r="Q299" s="1"/>
    </row>
    <row r="300" spans="17:17" ht="14.25" customHeight="1" x14ac:dyDescent="0.3">
      <c r="Q300" s="1"/>
    </row>
    <row r="301" spans="17:17" ht="14.25" customHeight="1" x14ac:dyDescent="0.3">
      <c r="Q301" s="1"/>
    </row>
    <row r="302" spans="17:17" ht="14.25" customHeight="1" x14ac:dyDescent="0.3">
      <c r="Q302" s="1"/>
    </row>
    <row r="303" spans="17:17" ht="14.25" customHeight="1" x14ac:dyDescent="0.3">
      <c r="Q303" s="1"/>
    </row>
    <row r="304" spans="17:17" ht="14.25" customHeight="1" x14ac:dyDescent="0.3">
      <c r="Q304" s="1"/>
    </row>
    <row r="305" spans="17:17" ht="14.25" customHeight="1" x14ac:dyDescent="0.3">
      <c r="Q305" s="1"/>
    </row>
    <row r="306" spans="17:17" ht="14.25" customHeight="1" x14ac:dyDescent="0.3">
      <c r="Q306" s="1"/>
    </row>
    <row r="307" spans="17:17" ht="14.25" customHeight="1" x14ac:dyDescent="0.3">
      <c r="Q307" s="1"/>
    </row>
    <row r="308" spans="17:17" ht="14.25" customHeight="1" x14ac:dyDescent="0.3">
      <c r="Q308" s="1"/>
    </row>
    <row r="309" spans="17:17" ht="14.25" customHeight="1" x14ac:dyDescent="0.3">
      <c r="Q309" s="1"/>
    </row>
    <row r="310" spans="17:17" ht="14.25" customHeight="1" x14ac:dyDescent="0.3">
      <c r="Q310" s="1"/>
    </row>
    <row r="311" spans="17:17" ht="14.25" customHeight="1" x14ac:dyDescent="0.3">
      <c r="Q311" s="1"/>
    </row>
    <row r="312" spans="17:17" ht="14.25" customHeight="1" x14ac:dyDescent="0.3">
      <c r="Q312" s="1"/>
    </row>
    <row r="313" spans="17:17" ht="14.25" customHeight="1" x14ac:dyDescent="0.3">
      <c r="Q313" s="1"/>
    </row>
    <row r="314" spans="17:17" ht="14.25" customHeight="1" x14ac:dyDescent="0.3">
      <c r="Q314" s="1"/>
    </row>
    <row r="315" spans="17:17" ht="14.25" customHeight="1" x14ac:dyDescent="0.3">
      <c r="Q315" s="1"/>
    </row>
    <row r="316" spans="17:17" ht="14.25" customHeight="1" x14ac:dyDescent="0.3">
      <c r="Q316" s="1"/>
    </row>
    <row r="317" spans="17:17" ht="14.25" customHeight="1" x14ac:dyDescent="0.3">
      <c r="Q317" s="1"/>
    </row>
    <row r="318" spans="17:17" ht="14.25" customHeight="1" x14ac:dyDescent="0.3">
      <c r="Q318" s="1"/>
    </row>
    <row r="319" spans="17:17" ht="14.25" customHeight="1" x14ac:dyDescent="0.3">
      <c r="Q319" s="1"/>
    </row>
    <row r="320" spans="17:17" ht="14.25" customHeight="1" x14ac:dyDescent="0.3">
      <c r="Q320" s="1"/>
    </row>
    <row r="321" spans="17:17" ht="14.25" customHeight="1" x14ac:dyDescent="0.3">
      <c r="Q321" s="1"/>
    </row>
    <row r="322" spans="17:17" ht="14.25" customHeight="1" x14ac:dyDescent="0.3">
      <c r="Q322" s="1"/>
    </row>
    <row r="323" spans="17:17" ht="14.25" customHeight="1" x14ac:dyDescent="0.3">
      <c r="Q323" s="1"/>
    </row>
    <row r="324" spans="17:17" ht="14.25" customHeight="1" x14ac:dyDescent="0.3">
      <c r="Q324" s="1"/>
    </row>
    <row r="325" spans="17:17" ht="14.25" customHeight="1" x14ac:dyDescent="0.3">
      <c r="Q325" s="1"/>
    </row>
    <row r="326" spans="17:17" ht="14.25" customHeight="1" x14ac:dyDescent="0.3">
      <c r="Q326" s="1"/>
    </row>
    <row r="327" spans="17:17" ht="14.25" customHeight="1" x14ac:dyDescent="0.3">
      <c r="Q327" s="1"/>
    </row>
    <row r="328" spans="17:17" ht="14.25" customHeight="1" x14ac:dyDescent="0.3">
      <c r="Q328" s="1"/>
    </row>
    <row r="329" spans="17:17" ht="14.25" customHeight="1" x14ac:dyDescent="0.3">
      <c r="Q329" s="1"/>
    </row>
    <row r="330" spans="17:17" ht="14.25" customHeight="1" x14ac:dyDescent="0.3">
      <c r="Q330" s="1"/>
    </row>
    <row r="331" spans="17:17" ht="14.25" customHeight="1" x14ac:dyDescent="0.3">
      <c r="Q331" s="1"/>
    </row>
    <row r="332" spans="17:17" ht="14.25" customHeight="1" x14ac:dyDescent="0.3">
      <c r="Q332" s="1"/>
    </row>
    <row r="333" spans="17:17" ht="14.25" customHeight="1" x14ac:dyDescent="0.3">
      <c r="Q333" s="1"/>
    </row>
    <row r="334" spans="17:17" ht="14.25" customHeight="1" x14ac:dyDescent="0.3">
      <c r="Q334" s="1"/>
    </row>
    <row r="335" spans="17:17" ht="14.25" customHeight="1" x14ac:dyDescent="0.3">
      <c r="Q335" s="1"/>
    </row>
    <row r="336" spans="17:17" ht="14.25" customHeight="1" x14ac:dyDescent="0.3">
      <c r="Q336" s="1"/>
    </row>
    <row r="337" spans="17:17" ht="14.25" customHeight="1" x14ac:dyDescent="0.3">
      <c r="Q337" s="1"/>
    </row>
    <row r="338" spans="17:17" ht="14.25" customHeight="1" x14ac:dyDescent="0.3">
      <c r="Q338" s="1"/>
    </row>
    <row r="339" spans="17:17" ht="14.25" customHeight="1" x14ac:dyDescent="0.3">
      <c r="Q339" s="1"/>
    </row>
    <row r="340" spans="17:17" ht="14.25" customHeight="1" x14ac:dyDescent="0.3">
      <c r="Q340" s="1"/>
    </row>
    <row r="341" spans="17:17" ht="14.25" customHeight="1" x14ac:dyDescent="0.3">
      <c r="Q341" s="1"/>
    </row>
    <row r="342" spans="17:17" ht="14.25" customHeight="1" x14ac:dyDescent="0.3">
      <c r="Q342" s="1"/>
    </row>
    <row r="343" spans="17:17" ht="14.25" customHeight="1" x14ac:dyDescent="0.3">
      <c r="Q343" s="1"/>
    </row>
    <row r="344" spans="17:17" ht="14.25" customHeight="1" x14ac:dyDescent="0.3">
      <c r="Q344" s="1"/>
    </row>
    <row r="345" spans="17:17" ht="14.25" customHeight="1" x14ac:dyDescent="0.3">
      <c r="Q345" s="1"/>
    </row>
    <row r="346" spans="17:17" ht="14.25" customHeight="1" x14ac:dyDescent="0.3">
      <c r="Q346" s="1"/>
    </row>
    <row r="347" spans="17:17" ht="14.25" customHeight="1" x14ac:dyDescent="0.3">
      <c r="Q347" s="1"/>
    </row>
    <row r="348" spans="17:17" ht="14.25" customHeight="1" x14ac:dyDescent="0.3">
      <c r="Q348" s="1"/>
    </row>
    <row r="349" spans="17:17" ht="14.25" customHeight="1" x14ac:dyDescent="0.3">
      <c r="Q349" s="1"/>
    </row>
    <row r="350" spans="17:17" ht="14.25" customHeight="1" x14ac:dyDescent="0.3">
      <c r="Q350" s="1"/>
    </row>
    <row r="351" spans="17:17" ht="14.25" customHeight="1" x14ac:dyDescent="0.3">
      <c r="Q351" s="1"/>
    </row>
    <row r="352" spans="17:17" ht="14.25" customHeight="1" x14ac:dyDescent="0.3">
      <c r="Q352" s="1"/>
    </row>
    <row r="353" spans="17:17" ht="14.25" customHeight="1" x14ac:dyDescent="0.3">
      <c r="Q353" s="1"/>
    </row>
    <row r="354" spans="17:17" ht="14.25" customHeight="1" x14ac:dyDescent="0.3">
      <c r="Q354" s="1"/>
    </row>
    <row r="355" spans="17:17" ht="14.25" customHeight="1" x14ac:dyDescent="0.3">
      <c r="Q355" s="1"/>
    </row>
    <row r="356" spans="17:17" ht="14.25" customHeight="1" x14ac:dyDescent="0.3">
      <c r="Q356" s="1"/>
    </row>
    <row r="357" spans="17:17" ht="14.25" customHeight="1" x14ac:dyDescent="0.3">
      <c r="Q357" s="1"/>
    </row>
    <row r="358" spans="17:17" ht="14.25" customHeight="1" x14ac:dyDescent="0.3">
      <c r="Q358" s="1"/>
    </row>
    <row r="359" spans="17:17" ht="14.25" customHeight="1" x14ac:dyDescent="0.3">
      <c r="Q359" s="1"/>
    </row>
    <row r="360" spans="17:17" ht="14.25" customHeight="1" x14ac:dyDescent="0.3">
      <c r="Q360" s="1"/>
    </row>
    <row r="361" spans="17:17" ht="14.25" customHeight="1" x14ac:dyDescent="0.3">
      <c r="Q361" s="1"/>
    </row>
    <row r="362" spans="17:17" ht="14.25" customHeight="1" x14ac:dyDescent="0.3">
      <c r="Q362" s="1"/>
    </row>
    <row r="363" spans="17:17" ht="14.25" customHeight="1" x14ac:dyDescent="0.3">
      <c r="Q363" s="1"/>
    </row>
    <row r="364" spans="17:17" ht="14.25" customHeight="1" x14ac:dyDescent="0.3">
      <c r="Q364" s="1"/>
    </row>
    <row r="365" spans="17:17" ht="14.25" customHeight="1" x14ac:dyDescent="0.3">
      <c r="Q365" s="1"/>
    </row>
    <row r="366" spans="17:17" ht="14.25" customHeight="1" x14ac:dyDescent="0.3">
      <c r="Q366" s="1"/>
    </row>
    <row r="367" spans="17:17" ht="14.25" customHeight="1" x14ac:dyDescent="0.3">
      <c r="Q367" s="1"/>
    </row>
    <row r="368" spans="17:17" ht="14.25" customHeight="1" x14ac:dyDescent="0.3">
      <c r="Q368" s="1"/>
    </row>
    <row r="369" spans="17:17" ht="14.25" customHeight="1" x14ac:dyDescent="0.3">
      <c r="Q369" s="1"/>
    </row>
    <row r="370" spans="17:17" ht="14.25" customHeight="1" x14ac:dyDescent="0.3">
      <c r="Q370" s="1"/>
    </row>
    <row r="371" spans="17:17" ht="14.25" customHeight="1" x14ac:dyDescent="0.3">
      <c r="Q371" s="1"/>
    </row>
    <row r="372" spans="17:17" ht="14.25" customHeight="1" x14ac:dyDescent="0.3">
      <c r="Q372" s="1"/>
    </row>
    <row r="373" spans="17:17" ht="14.25" customHeight="1" x14ac:dyDescent="0.3">
      <c r="Q373" s="1"/>
    </row>
    <row r="374" spans="17:17" ht="14.25" customHeight="1" x14ac:dyDescent="0.3">
      <c r="Q374" s="1"/>
    </row>
    <row r="375" spans="17:17" ht="14.25" customHeight="1" x14ac:dyDescent="0.3">
      <c r="Q375" s="1"/>
    </row>
    <row r="376" spans="17:17" ht="14.25" customHeight="1" x14ac:dyDescent="0.3">
      <c r="Q376" s="1"/>
    </row>
    <row r="377" spans="17:17" ht="14.25" customHeight="1" x14ac:dyDescent="0.3">
      <c r="Q377" s="1"/>
    </row>
    <row r="378" spans="17:17" ht="14.25" customHeight="1" x14ac:dyDescent="0.3">
      <c r="Q378" s="1"/>
    </row>
    <row r="379" spans="17:17" ht="14.25" customHeight="1" x14ac:dyDescent="0.3">
      <c r="Q379" s="1"/>
    </row>
    <row r="380" spans="17:17" ht="14.25" customHeight="1" x14ac:dyDescent="0.3">
      <c r="Q380" s="1"/>
    </row>
    <row r="381" spans="17:17" ht="14.25" customHeight="1" x14ac:dyDescent="0.3">
      <c r="Q381" s="1"/>
    </row>
    <row r="382" spans="17:17" ht="14.25" customHeight="1" x14ac:dyDescent="0.3">
      <c r="Q382" s="1"/>
    </row>
    <row r="383" spans="17:17" ht="14.25" customHeight="1" x14ac:dyDescent="0.3">
      <c r="Q383" s="1"/>
    </row>
    <row r="384" spans="17:17" ht="14.25" customHeight="1" x14ac:dyDescent="0.3">
      <c r="Q384" s="1"/>
    </row>
    <row r="385" spans="17:17" ht="14.25" customHeight="1" x14ac:dyDescent="0.3">
      <c r="Q385" s="1"/>
    </row>
    <row r="386" spans="17:17" ht="14.25" customHeight="1" x14ac:dyDescent="0.3">
      <c r="Q386" s="1"/>
    </row>
    <row r="387" spans="17:17" ht="14.25" customHeight="1" x14ac:dyDescent="0.3">
      <c r="Q387" s="1"/>
    </row>
    <row r="388" spans="17:17" ht="14.25" customHeight="1" x14ac:dyDescent="0.3">
      <c r="Q388" s="1"/>
    </row>
    <row r="389" spans="17:17" ht="14.25" customHeight="1" x14ac:dyDescent="0.3">
      <c r="Q389" s="1"/>
    </row>
    <row r="390" spans="17:17" ht="14.25" customHeight="1" x14ac:dyDescent="0.3">
      <c r="Q390" s="1"/>
    </row>
    <row r="391" spans="17:17" ht="14.25" customHeight="1" x14ac:dyDescent="0.3">
      <c r="Q391" s="1"/>
    </row>
    <row r="392" spans="17:17" ht="14.25" customHeight="1" x14ac:dyDescent="0.3">
      <c r="Q392" s="1"/>
    </row>
    <row r="393" spans="17:17" ht="14.25" customHeight="1" x14ac:dyDescent="0.3">
      <c r="Q393" s="1"/>
    </row>
    <row r="394" spans="17:17" ht="14.25" customHeight="1" x14ac:dyDescent="0.3">
      <c r="Q394" s="1"/>
    </row>
    <row r="395" spans="17:17" ht="14.25" customHeight="1" x14ac:dyDescent="0.3">
      <c r="Q395" s="1"/>
    </row>
    <row r="396" spans="17:17" ht="14.25" customHeight="1" x14ac:dyDescent="0.3">
      <c r="Q396" s="1"/>
    </row>
    <row r="397" spans="17:17" ht="14.25" customHeight="1" x14ac:dyDescent="0.3">
      <c r="Q397" s="1"/>
    </row>
    <row r="398" spans="17:17" ht="14.25" customHeight="1" x14ac:dyDescent="0.3">
      <c r="Q398" s="1"/>
    </row>
    <row r="399" spans="17:17" ht="14.25" customHeight="1" x14ac:dyDescent="0.3">
      <c r="Q399" s="1"/>
    </row>
    <row r="400" spans="17:17" ht="14.25" customHeight="1" x14ac:dyDescent="0.3">
      <c r="Q400" s="1"/>
    </row>
    <row r="401" spans="17:17" ht="14.25" customHeight="1" x14ac:dyDescent="0.3">
      <c r="Q401" s="1"/>
    </row>
    <row r="402" spans="17:17" ht="14.25" customHeight="1" x14ac:dyDescent="0.3">
      <c r="Q402" s="1"/>
    </row>
    <row r="403" spans="17:17" ht="14.25" customHeight="1" x14ac:dyDescent="0.3">
      <c r="Q403" s="1"/>
    </row>
    <row r="404" spans="17:17" ht="14.25" customHeight="1" x14ac:dyDescent="0.3">
      <c r="Q404" s="1"/>
    </row>
    <row r="405" spans="17:17" ht="14.25" customHeight="1" x14ac:dyDescent="0.3">
      <c r="Q405" s="1"/>
    </row>
    <row r="406" spans="17:17" ht="14.25" customHeight="1" x14ac:dyDescent="0.3">
      <c r="Q406" s="1"/>
    </row>
    <row r="407" spans="17:17" ht="14.25" customHeight="1" x14ac:dyDescent="0.3">
      <c r="Q407" s="1"/>
    </row>
    <row r="408" spans="17:17" ht="14.25" customHeight="1" x14ac:dyDescent="0.3">
      <c r="Q408" s="1"/>
    </row>
    <row r="409" spans="17:17" ht="14.25" customHeight="1" x14ac:dyDescent="0.3">
      <c r="Q409" s="1"/>
    </row>
    <row r="410" spans="17:17" ht="14.25" customHeight="1" x14ac:dyDescent="0.3">
      <c r="Q410" s="1"/>
    </row>
    <row r="411" spans="17:17" ht="14.25" customHeight="1" x14ac:dyDescent="0.3">
      <c r="Q411" s="1"/>
    </row>
    <row r="412" spans="17:17" ht="14.25" customHeight="1" x14ac:dyDescent="0.3">
      <c r="Q412" s="1"/>
    </row>
    <row r="413" spans="17:17" ht="14.25" customHeight="1" x14ac:dyDescent="0.3">
      <c r="Q413" s="1"/>
    </row>
    <row r="414" spans="17:17" ht="14.25" customHeight="1" x14ac:dyDescent="0.3">
      <c r="Q414" s="1"/>
    </row>
    <row r="415" spans="17:17" ht="14.25" customHeight="1" x14ac:dyDescent="0.3">
      <c r="Q415" s="1"/>
    </row>
    <row r="416" spans="17:17" ht="14.25" customHeight="1" x14ac:dyDescent="0.3">
      <c r="Q416" s="1"/>
    </row>
    <row r="417" spans="17:17" ht="14.25" customHeight="1" x14ac:dyDescent="0.3">
      <c r="Q417" s="1"/>
    </row>
    <row r="418" spans="17:17" ht="14.25" customHeight="1" x14ac:dyDescent="0.3">
      <c r="Q418" s="1"/>
    </row>
    <row r="419" spans="17:17" ht="14.25" customHeight="1" x14ac:dyDescent="0.3">
      <c r="Q419" s="1"/>
    </row>
    <row r="420" spans="17:17" ht="14.25" customHeight="1" x14ac:dyDescent="0.3">
      <c r="Q420" s="1"/>
    </row>
    <row r="421" spans="17:17" ht="14.25" customHeight="1" x14ac:dyDescent="0.3">
      <c r="Q421" s="1"/>
    </row>
    <row r="422" spans="17:17" ht="14.25" customHeight="1" x14ac:dyDescent="0.3">
      <c r="Q422" s="1"/>
    </row>
    <row r="423" spans="17:17" ht="14.25" customHeight="1" x14ac:dyDescent="0.3">
      <c r="Q423" s="1"/>
    </row>
    <row r="424" spans="17:17" ht="14.25" customHeight="1" x14ac:dyDescent="0.3">
      <c r="Q424" s="1"/>
    </row>
    <row r="425" spans="17:17" ht="14.25" customHeight="1" x14ac:dyDescent="0.3">
      <c r="Q425" s="1"/>
    </row>
    <row r="426" spans="17:17" ht="14.25" customHeight="1" x14ac:dyDescent="0.3">
      <c r="Q426" s="1"/>
    </row>
    <row r="427" spans="17:17" ht="14.25" customHeight="1" x14ac:dyDescent="0.3">
      <c r="Q427" s="1"/>
    </row>
    <row r="428" spans="17:17" ht="14.25" customHeight="1" x14ac:dyDescent="0.3">
      <c r="Q428" s="1"/>
    </row>
    <row r="429" spans="17:17" ht="14.25" customHeight="1" x14ac:dyDescent="0.3">
      <c r="Q429" s="1"/>
    </row>
    <row r="430" spans="17:17" ht="14.25" customHeight="1" x14ac:dyDescent="0.3">
      <c r="Q430" s="1"/>
    </row>
    <row r="431" spans="17:17" ht="14.25" customHeight="1" x14ac:dyDescent="0.3">
      <c r="Q431" s="1"/>
    </row>
    <row r="432" spans="17:17" ht="14.25" customHeight="1" x14ac:dyDescent="0.3">
      <c r="Q432" s="1"/>
    </row>
    <row r="433" spans="17:17" ht="14.25" customHeight="1" x14ac:dyDescent="0.3">
      <c r="Q433" s="1"/>
    </row>
    <row r="434" spans="17:17" ht="14.25" customHeight="1" x14ac:dyDescent="0.3">
      <c r="Q434" s="1"/>
    </row>
    <row r="435" spans="17:17" ht="14.25" customHeight="1" x14ac:dyDescent="0.3">
      <c r="Q435" s="1"/>
    </row>
    <row r="436" spans="17:17" ht="14.25" customHeight="1" x14ac:dyDescent="0.3">
      <c r="Q436" s="1"/>
    </row>
    <row r="437" spans="17:17" ht="14.25" customHeight="1" x14ac:dyDescent="0.3">
      <c r="Q437" s="1"/>
    </row>
    <row r="438" spans="17:17" ht="14.25" customHeight="1" x14ac:dyDescent="0.3">
      <c r="Q438" s="1"/>
    </row>
    <row r="439" spans="17:17" ht="14.25" customHeight="1" x14ac:dyDescent="0.3">
      <c r="Q439" s="1"/>
    </row>
    <row r="440" spans="17:17" ht="14.25" customHeight="1" x14ac:dyDescent="0.3">
      <c r="Q440" s="1"/>
    </row>
    <row r="441" spans="17:17" ht="14.25" customHeight="1" x14ac:dyDescent="0.3">
      <c r="Q441" s="1"/>
    </row>
    <row r="442" spans="17:17" ht="14.25" customHeight="1" x14ac:dyDescent="0.3">
      <c r="Q442" s="1"/>
    </row>
    <row r="443" spans="17:17" ht="14.25" customHeight="1" x14ac:dyDescent="0.3">
      <c r="Q443" s="1"/>
    </row>
    <row r="444" spans="17:17" ht="14.25" customHeight="1" x14ac:dyDescent="0.3">
      <c r="Q444" s="1"/>
    </row>
    <row r="445" spans="17:17" ht="14.25" customHeight="1" x14ac:dyDescent="0.3">
      <c r="Q445" s="1"/>
    </row>
    <row r="446" spans="17:17" ht="14.25" customHeight="1" x14ac:dyDescent="0.3">
      <c r="Q446" s="1"/>
    </row>
    <row r="447" spans="17:17" ht="14.25" customHeight="1" x14ac:dyDescent="0.3">
      <c r="Q447" s="1"/>
    </row>
    <row r="448" spans="17:17" ht="14.25" customHeight="1" x14ac:dyDescent="0.3">
      <c r="Q448" s="1"/>
    </row>
    <row r="449" spans="17:17" ht="14.25" customHeight="1" x14ac:dyDescent="0.3">
      <c r="Q449" s="1"/>
    </row>
    <row r="450" spans="17:17" ht="14.25" customHeight="1" x14ac:dyDescent="0.3">
      <c r="Q450" s="1"/>
    </row>
    <row r="451" spans="17:17" ht="14.25" customHeight="1" x14ac:dyDescent="0.3">
      <c r="Q451" s="1"/>
    </row>
    <row r="452" spans="17:17" ht="14.25" customHeight="1" x14ac:dyDescent="0.3">
      <c r="Q452" s="1"/>
    </row>
    <row r="453" spans="17:17" ht="14.25" customHeight="1" x14ac:dyDescent="0.3">
      <c r="Q453" s="1"/>
    </row>
    <row r="454" spans="17:17" ht="14.25" customHeight="1" x14ac:dyDescent="0.3">
      <c r="Q454" s="1"/>
    </row>
    <row r="455" spans="17:17" ht="14.25" customHeight="1" x14ac:dyDescent="0.3">
      <c r="Q455" s="1"/>
    </row>
    <row r="456" spans="17:17" ht="14.25" customHeight="1" x14ac:dyDescent="0.3">
      <c r="Q456" s="1"/>
    </row>
    <row r="457" spans="17:17" ht="14.25" customHeight="1" x14ac:dyDescent="0.3">
      <c r="Q457" s="1"/>
    </row>
    <row r="458" spans="17:17" ht="14.25" customHeight="1" x14ac:dyDescent="0.3">
      <c r="Q458" s="1"/>
    </row>
    <row r="459" spans="17:17" ht="14.25" customHeight="1" x14ac:dyDescent="0.3">
      <c r="Q459" s="1"/>
    </row>
    <row r="460" spans="17:17" ht="14.25" customHeight="1" x14ac:dyDescent="0.3">
      <c r="Q460" s="1"/>
    </row>
    <row r="461" spans="17:17" ht="14.25" customHeight="1" x14ac:dyDescent="0.3">
      <c r="Q461" s="1"/>
    </row>
    <row r="462" spans="17:17" ht="14.25" customHeight="1" x14ac:dyDescent="0.3">
      <c r="Q462" s="1"/>
    </row>
    <row r="463" spans="17:17" ht="14.25" customHeight="1" x14ac:dyDescent="0.3">
      <c r="Q463" s="1"/>
    </row>
    <row r="464" spans="17:17" ht="14.25" customHeight="1" x14ac:dyDescent="0.3">
      <c r="Q464" s="1"/>
    </row>
    <row r="465" spans="17:17" ht="14.25" customHeight="1" x14ac:dyDescent="0.3">
      <c r="Q465" s="1"/>
    </row>
    <row r="466" spans="17:17" ht="14.25" customHeight="1" x14ac:dyDescent="0.3">
      <c r="Q466" s="1"/>
    </row>
    <row r="467" spans="17:17" ht="14.25" customHeight="1" x14ac:dyDescent="0.3">
      <c r="Q467" s="1"/>
    </row>
    <row r="468" spans="17:17" ht="14.25" customHeight="1" x14ac:dyDescent="0.3">
      <c r="Q468" s="1"/>
    </row>
    <row r="469" spans="17:17" ht="14.25" customHeight="1" x14ac:dyDescent="0.3">
      <c r="Q469" s="1"/>
    </row>
    <row r="470" spans="17:17" ht="14.25" customHeight="1" x14ac:dyDescent="0.3">
      <c r="Q470" s="1"/>
    </row>
    <row r="471" spans="17:17" ht="14.25" customHeight="1" x14ac:dyDescent="0.3">
      <c r="Q471" s="1"/>
    </row>
    <row r="472" spans="17:17" ht="14.25" customHeight="1" x14ac:dyDescent="0.3">
      <c r="Q472" s="1"/>
    </row>
    <row r="473" spans="17:17" ht="14.25" customHeight="1" x14ac:dyDescent="0.3">
      <c r="Q473" s="1"/>
    </row>
    <row r="474" spans="17:17" ht="14.25" customHeight="1" x14ac:dyDescent="0.3">
      <c r="Q474" s="1"/>
    </row>
    <row r="475" spans="17:17" ht="14.25" customHeight="1" x14ac:dyDescent="0.3">
      <c r="Q475" s="1"/>
    </row>
    <row r="476" spans="17:17" ht="14.25" customHeight="1" x14ac:dyDescent="0.3">
      <c r="Q476" s="1"/>
    </row>
    <row r="477" spans="17:17" ht="14.25" customHeight="1" x14ac:dyDescent="0.3">
      <c r="Q477" s="1"/>
    </row>
    <row r="478" spans="17:17" ht="14.25" customHeight="1" x14ac:dyDescent="0.3">
      <c r="Q478" s="1"/>
    </row>
    <row r="479" spans="17:17" ht="14.25" customHeight="1" x14ac:dyDescent="0.3">
      <c r="Q479" s="1"/>
    </row>
    <row r="480" spans="17:17" ht="14.25" customHeight="1" x14ac:dyDescent="0.3">
      <c r="Q480" s="1"/>
    </row>
    <row r="481" spans="17:17" ht="14.25" customHeight="1" x14ac:dyDescent="0.3">
      <c r="Q481" s="1"/>
    </row>
    <row r="482" spans="17:17" ht="14.25" customHeight="1" x14ac:dyDescent="0.3">
      <c r="Q482" s="1"/>
    </row>
    <row r="483" spans="17:17" ht="14.25" customHeight="1" x14ac:dyDescent="0.3">
      <c r="Q483" s="1"/>
    </row>
    <row r="484" spans="17:17" ht="14.25" customHeight="1" x14ac:dyDescent="0.3">
      <c r="Q484" s="1"/>
    </row>
    <row r="485" spans="17:17" ht="14.25" customHeight="1" x14ac:dyDescent="0.3">
      <c r="Q485" s="1"/>
    </row>
    <row r="486" spans="17:17" ht="14.25" customHeight="1" x14ac:dyDescent="0.3">
      <c r="Q486" s="1"/>
    </row>
    <row r="487" spans="17:17" ht="14.25" customHeight="1" x14ac:dyDescent="0.3">
      <c r="Q487" s="1"/>
    </row>
    <row r="488" spans="17:17" ht="14.25" customHeight="1" x14ac:dyDescent="0.3">
      <c r="Q488" s="1"/>
    </row>
    <row r="489" spans="17:17" ht="14.25" customHeight="1" x14ac:dyDescent="0.3">
      <c r="Q489" s="1"/>
    </row>
    <row r="490" spans="17:17" ht="14.25" customHeight="1" x14ac:dyDescent="0.3">
      <c r="Q490" s="1"/>
    </row>
    <row r="491" spans="17:17" ht="14.25" customHeight="1" x14ac:dyDescent="0.3">
      <c r="Q491" s="1"/>
    </row>
    <row r="492" spans="17:17" ht="14.25" customHeight="1" x14ac:dyDescent="0.3">
      <c r="Q492" s="1"/>
    </row>
    <row r="493" spans="17:17" ht="14.25" customHeight="1" x14ac:dyDescent="0.3">
      <c r="Q493" s="1"/>
    </row>
    <row r="494" spans="17:17" ht="14.25" customHeight="1" x14ac:dyDescent="0.3">
      <c r="Q494" s="1"/>
    </row>
    <row r="495" spans="17:17" ht="14.25" customHeight="1" x14ac:dyDescent="0.3">
      <c r="Q495" s="1"/>
    </row>
    <row r="496" spans="17:17" ht="14.25" customHeight="1" x14ac:dyDescent="0.3">
      <c r="Q496" s="1"/>
    </row>
    <row r="497" spans="17:17" ht="14.25" customHeight="1" x14ac:dyDescent="0.3">
      <c r="Q497" s="1"/>
    </row>
    <row r="498" spans="17:17" ht="14.25" customHeight="1" x14ac:dyDescent="0.3">
      <c r="Q498" s="1"/>
    </row>
    <row r="499" spans="17:17" ht="14.25" customHeight="1" x14ac:dyDescent="0.3">
      <c r="Q499" s="1"/>
    </row>
    <row r="500" spans="17:17" ht="14.25" customHeight="1" x14ac:dyDescent="0.3">
      <c r="Q500" s="1"/>
    </row>
    <row r="501" spans="17:17" ht="14.25" customHeight="1" x14ac:dyDescent="0.3">
      <c r="Q501" s="1"/>
    </row>
    <row r="502" spans="17:17" ht="14.25" customHeight="1" x14ac:dyDescent="0.3">
      <c r="Q502" s="1"/>
    </row>
    <row r="503" spans="17:17" ht="14.25" customHeight="1" x14ac:dyDescent="0.3">
      <c r="Q503" s="1"/>
    </row>
    <row r="504" spans="17:17" ht="14.25" customHeight="1" x14ac:dyDescent="0.3">
      <c r="Q504" s="1"/>
    </row>
    <row r="505" spans="17:17" ht="14.25" customHeight="1" x14ac:dyDescent="0.3">
      <c r="Q505" s="1"/>
    </row>
    <row r="506" spans="17:17" ht="14.25" customHeight="1" x14ac:dyDescent="0.3">
      <c r="Q506" s="1"/>
    </row>
    <row r="507" spans="17:17" ht="14.25" customHeight="1" x14ac:dyDescent="0.3">
      <c r="Q507" s="1"/>
    </row>
    <row r="508" spans="17:17" ht="14.25" customHeight="1" x14ac:dyDescent="0.3">
      <c r="Q508" s="1"/>
    </row>
    <row r="509" spans="17:17" ht="14.25" customHeight="1" x14ac:dyDescent="0.3">
      <c r="Q509" s="1"/>
    </row>
    <row r="510" spans="17:17" ht="14.25" customHeight="1" x14ac:dyDescent="0.3">
      <c r="Q510" s="1"/>
    </row>
    <row r="511" spans="17:17" ht="14.25" customHeight="1" x14ac:dyDescent="0.3">
      <c r="Q511" s="1"/>
    </row>
    <row r="512" spans="17:17" ht="14.25" customHeight="1" x14ac:dyDescent="0.3">
      <c r="Q512" s="1"/>
    </row>
    <row r="513" spans="17:17" ht="14.25" customHeight="1" x14ac:dyDescent="0.3">
      <c r="Q513" s="1"/>
    </row>
    <row r="514" spans="17:17" ht="14.25" customHeight="1" x14ac:dyDescent="0.3">
      <c r="Q514" s="1"/>
    </row>
    <row r="515" spans="17:17" ht="14.25" customHeight="1" x14ac:dyDescent="0.3">
      <c r="Q515" s="1"/>
    </row>
    <row r="516" spans="17:17" ht="14.25" customHeight="1" x14ac:dyDescent="0.3">
      <c r="Q516" s="1"/>
    </row>
    <row r="517" spans="17:17" ht="14.25" customHeight="1" x14ac:dyDescent="0.3">
      <c r="Q517" s="1"/>
    </row>
    <row r="518" spans="17:17" ht="14.25" customHeight="1" x14ac:dyDescent="0.3">
      <c r="Q518" s="1"/>
    </row>
    <row r="519" spans="17:17" ht="14.25" customHeight="1" x14ac:dyDescent="0.3">
      <c r="Q519" s="1"/>
    </row>
    <row r="520" spans="17:17" ht="14.25" customHeight="1" x14ac:dyDescent="0.3">
      <c r="Q520" s="1"/>
    </row>
    <row r="521" spans="17:17" ht="14.25" customHeight="1" x14ac:dyDescent="0.3">
      <c r="Q521" s="1"/>
    </row>
    <row r="522" spans="17:17" ht="14.25" customHeight="1" x14ac:dyDescent="0.3">
      <c r="Q522" s="1"/>
    </row>
    <row r="523" spans="17:17" ht="14.25" customHeight="1" x14ac:dyDescent="0.3">
      <c r="Q523" s="1"/>
    </row>
    <row r="524" spans="17:17" ht="14.25" customHeight="1" x14ac:dyDescent="0.3">
      <c r="Q524" s="1"/>
    </row>
    <row r="525" spans="17:17" ht="14.25" customHeight="1" x14ac:dyDescent="0.3">
      <c r="Q525" s="1"/>
    </row>
    <row r="526" spans="17:17" ht="14.25" customHeight="1" x14ac:dyDescent="0.3">
      <c r="Q526" s="1"/>
    </row>
    <row r="527" spans="17:17" ht="14.25" customHeight="1" x14ac:dyDescent="0.3">
      <c r="Q527" s="1"/>
    </row>
    <row r="528" spans="17:17" ht="14.25" customHeight="1" x14ac:dyDescent="0.3">
      <c r="Q528" s="1"/>
    </row>
    <row r="529" spans="17:17" ht="14.25" customHeight="1" x14ac:dyDescent="0.3">
      <c r="Q529" s="1"/>
    </row>
    <row r="530" spans="17:17" ht="14.25" customHeight="1" x14ac:dyDescent="0.3">
      <c r="Q530" s="1"/>
    </row>
    <row r="531" spans="17:17" ht="14.25" customHeight="1" x14ac:dyDescent="0.3">
      <c r="Q531" s="1"/>
    </row>
    <row r="532" spans="17:17" ht="14.25" customHeight="1" x14ac:dyDescent="0.3">
      <c r="Q532" s="1"/>
    </row>
    <row r="533" spans="17:17" ht="14.25" customHeight="1" x14ac:dyDescent="0.3">
      <c r="Q533" s="1"/>
    </row>
    <row r="534" spans="17:17" ht="14.25" customHeight="1" x14ac:dyDescent="0.3">
      <c r="Q534" s="1"/>
    </row>
    <row r="535" spans="17:17" ht="14.25" customHeight="1" x14ac:dyDescent="0.3">
      <c r="Q535" s="1"/>
    </row>
    <row r="536" spans="17:17" ht="14.25" customHeight="1" x14ac:dyDescent="0.3">
      <c r="Q536" s="1"/>
    </row>
    <row r="537" spans="17:17" ht="14.25" customHeight="1" x14ac:dyDescent="0.3">
      <c r="Q537" s="1"/>
    </row>
    <row r="538" spans="17:17" ht="14.25" customHeight="1" x14ac:dyDescent="0.3">
      <c r="Q538" s="1"/>
    </row>
    <row r="539" spans="17:17" ht="14.25" customHeight="1" x14ac:dyDescent="0.3">
      <c r="Q539" s="1"/>
    </row>
    <row r="540" spans="17:17" ht="14.25" customHeight="1" x14ac:dyDescent="0.3">
      <c r="Q540" s="1"/>
    </row>
    <row r="541" spans="17:17" ht="14.25" customHeight="1" x14ac:dyDescent="0.3">
      <c r="Q541" s="1"/>
    </row>
    <row r="542" spans="17:17" ht="14.25" customHeight="1" x14ac:dyDescent="0.3">
      <c r="Q542" s="1"/>
    </row>
    <row r="543" spans="17:17" ht="14.25" customHeight="1" x14ac:dyDescent="0.3">
      <c r="Q543" s="1"/>
    </row>
    <row r="544" spans="17:17" ht="14.25" customHeight="1" x14ac:dyDescent="0.3">
      <c r="Q544" s="1"/>
    </row>
    <row r="545" spans="17:17" ht="14.25" customHeight="1" x14ac:dyDescent="0.3">
      <c r="Q545" s="1"/>
    </row>
    <row r="546" spans="17:17" ht="14.25" customHeight="1" x14ac:dyDescent="0.3">
      <c r="Q546" s="1"/>
    </row>
    <row r="547" spans="17:17" ht="14.25" customHeight="1" x14ac:dyDescent="0.3">
      <c r="Q547" s="1"/>
    </row>
    <row r="548" spans="17:17" ht="14.25" customHeight="1" x14ac:dyDescent="0.3">
      <c r="Q548" s="1"/>
    </row>
    <row r="549" spans="17:17" ht="14.25" customHeight="1" x14ac:dyDescent="0.3">
      <c r="Q549" s="1"/>
    </row>
    <row r="550" spans="17:17" ht="14.25" customHeight="1" x14ac:dyDescent="0.3">
      <c r="Q550" s="1"/>
    </row>
    <row r="551" spans="17:17" ht="14.25" customHeight="1" x14ac:dyDescent="0.3">
      <c r="Q551" s="1"/>
    </row>
    <row r="552" spans="17:17" ht="14.25" customHeight="1" x14ac:dyDescent="0.3">
      <c r="Q552" s="1"/>
    </row>
    <row r="553" spans="17:17" ht="14.25" customHeight="1" x14ac:dyDescent="0.3">
      <c r="Q553" s="1"/>
    </row>
    <row r="554" spans="17:17" ht="14.25" customHeight="1" x14ac:dyDescent="0.3">
      <c r="Q554" s="1"/>
    </row>
    <row r="555" spans="17:17" ht="14.25" customHeight="1" x14ac:dyDescent="0.3">
      <c r="Q555" s="1"/>
    </row>
    <row r="556" spans="17:17" ht="14.25" customHeight="1" x14ac:dyDescent="0.3">
      <c r="Q556" s="1"/>
    </row>
    <row r="557" spans="17:17" ht="14.25" customHeight="1" x14ac:dyDescent="0.3">
      <c r="Q557" s="1"/>
    </row>
    <row r="558" spans="17:17" ht="14.25" customHeight="1" x14ac:dyDescent="0.3">
      <c r="Q558" s="1"/>
    </row>
    <row r="559" spans="17:17" ht="14.25" customHeight="1" x14ac:dyDescent="0.3">
      <c r="Q559" s="1"/>
    </row>
    <row r="560" spans="17:17" ht="14.25" customHeight="1" x14ac:dyDescent="0.3">
      <c r="Q560" s="1"/>
    </row>
    <row r="561" spans="17:17" ht="14.25" customHeight="1" x14ac:dyDescent="0.3">
      <c r="Q561" s="1"/>
    </row>
    <row r="562" spans="17:17" ht="14.25" customHeight="1" x14ac:dyDescent="0.3">
      <c r="Q562" s="1"/>
    </row>
    <row r="563" spans="17:17" ht="14.25" customHeight="1" x14ac:dyDescent="0.3">
      <c r="Q563" s="1"/>
    </row>
    <row r="564" spans="17:17" ht="14.25" customHeight="1" x14ac:dyDescent="0.3">
      <c r="Q564" s="1"/>
    </row>
    <row r="565" spans="17:17" ht="14.25" customHeight="1" x14ac:dyDescent="0.3">
      <c r="Q565" s="1"/>
    </row>
    <row r="566" spans="17:17" ht="14.25" customHeight="1" x14ac:dyDescent="0.3">
      <c r="Q566" s="1"/>
    </row>
    <row r="567" spans="17:17" ht="14.25" customHeight="1" x14ac:dyDescent="0.3">
      <c r="Q567" s="1"/>
    </row>
    <row r="568" spans="17:17" ht="14.25" customHeight="1" x14ac:dyDescent="0.3">
      <c r="Q568" s="1"/>
    </row>
    <row r="569" spans="17:17" ht="14.25" customHeight="1" x14ac:dyDescent="0.3">
      <c r="Q569" s="1"/>
    </row>
    <row r="570" spans="17:17" ht="14.25" customHeight="1" x14ac:dyDescent="0.3">
      <c r="Q570" s="1"/>
    </row>
    <row r="571" spans="17:17" ht="14.25" customHeight="1" x14ac:dyDescent="0.3">
      <c r="Q571" s="1"/>
    </row>
    <row r="572" spans="17:17" ht="14.25" customHeight="1" x14ac:dyDescent="0.3">
      <c r="Q572" s="1"/>
    </row>
    <row r="573" spans="17:17" ht="14.25" customHeight="1" x14ac:dyDescent="0.3">
      <c r="Q573" s="1"/>
    </row>
    <row r="574" spans="17:17" ht="14.25" customHeight="1" x14ac:dyDescent="0.3">
      <c r="Q574" s="1"/>
    </row>
    <row r="575" spans="17:17" ht="14.25" customHeight="1" x14ac:dyDescent="0.3">
      <c r="Q575" s="1"/>
    </row>
    <row r="576" spans="17:17" ht="14.25" customHeight="1" x14ac:dyDescent="0.3">
      <c r="Q576" s="1"/>
    </row>
    <row r="577" spans="17:17" ht="14.25" customHeight="1" x14ac:dyDescent="0.3">
      <c r="Q577" s="1"/>
    </row>
    <row r="578" spans="17:17" ht="14.25" customHeight="1" x14ac:dyDescent="0.3">
      <c r="Q578" s="1"/>
    </row>
    <row r="579" spans="17:17" ht="14.25" customHeight="1" x14ac:dyDescent="0.3">
      <c r="Q579" s="1"/>
    </row>
    <row r="580" spans="17:17" ht="14.25" customHeight="1" x14ac:dyDescent="0.3">
      <c r="Q580" s="1"/>
    </row>
    <row r="581" spans="17:17" ht="14.25" customHeight="1" x14ac:dyDescent="0.3">
      <c r="Q581" s="1"/>
    </row>
    <row r="582" spans="17:17" ht="14.25" customHeight="1" x14ac:dyDescent="0.3">
      <c r="Q582" s="1"/>
    </row>
    <row r="583" spans="17:17" ht="14.25" customHeight="1" x14ac:dyDescent="0.3">
      <c r="Q583" s="1"/>
    </row>
    <row r="584" spans="17:17" ht="14.25" customHeight="1" x14ac:dyDescent="0.3">
      <c r="Q584" s="1"/>
    </row>
    <row r="585" spans="17:17" ht="14.25" customHeight="1" x14ac:dyDescent="0.3">
      <c r="Q585" s="1"/>
    </row>
    <row r="586" spans="17:17" ht="14.25" customHeight="1" x14ac:dyDescent="0.3">
      <c r="Q586" s="1"/>
    </row>
    <row r="587" spans="17:17" ht="14.25" customHeight="1" x14ac:dyDescent="0.3">
      <c r="Q587" s="1"/>
    </row>
    <row r="588" spans="17:17" ht="14.25" customHeight="1" x14ac:dyDescent="0.3">
      <c r="Q588" s="1"/>
    </row>
    <row r="589" spans="17:17" ht="14.25" customHeight="1" x14ac:dyDescent="0.3">
      <c r="Q589" s="1"/>
    </row>
    <row r="590" spans="17:17" ht="14.25" customHeight="1" x14ac:dyDescent="0.3">
      <c r="Q590" s="1"/>
    </row>
    <row r="591" spans="17:17" ht="14.25" customHeight="1" x14ac:dyDescent="0.3">
      <c r="Q591" s="1"/>
    </row>
    <row r="592" spans="17:17" ht="14.25" customHeight="1" x14ac:dyDescent="0.3">
      <c r="Q592" s="1"/>
    </row>
    <row r="593" spans="17:17" ht="14.25" customHeight="1" x14ac:dyDescent="0.3">
      <c r="Q593" s="1"/>
    </row>
    <row r="594" spans="17:17" ht="14.25" customHeight="1" x14ac:dyDescent="0.3">
      <c r="Q594" s="1"/>
    </row>
    <row r="595" spans="17:17" ht="14.25" customHeight="1" x14ac:dyDescent="0.3">
      <c r="Q595" s="1"/>
    </row>
    <row r="596" spans="17:17" ht="14.25" customHeight="1" x14ac:dyDescent="0.3">
      <c r="Q596" s="1"/>
    </row>
    <row r="597" spans="17:17" ht="14.25" customHeight="1" x14ac:dyDescent="0.3">
      <c r="Q597" s="1"/>
    </row>
    <row r="598" spans="17:17" ht="14.25" customHeight="1" x14ac:dyDescent="0.3">
      <c r="Q598" s="1"/>
    </row>
    <row r="599" spans="17:17" ht="14.25" customHeight="1" x14ac:dyDescent="0.3">
      <c r="Q599" s="1"/>
    </row>
    <row r="600" spans="17:17" ht="14.25" customHeight="1" x14ac:dyDescent="0.3">
      <c r="Q600" s="1"/>
    </row>
    <row r="601" spans="17:17" ht="14.25" customHeight="1" x14ac:dyDescent="0.3">
      <c r="Q601" s="1"/>
    </row>
    <row r="602" spans="17:17" ht="14.25" customHeight="1" x14ac:dyDescent="0.3">
      <c r="Q602" s="1"/>
    </row>
    <row r="603" spans="17:17" ht="14.25" customHeight="1" x14ac:dyDescent="0.3">
      <c r="Q603" s="1"/>
    </row>
    <row r="604" spans="17:17" ht="14.25" customHeight="1" x14ac:dyDescent="0.3">
      <c r="Q604" s="1"/>
    </row>
    <row r="605" spans="17:17" ht="14.25" customHeight="1" x14ac:dyDescent="0.3">
      <c r="Q605" s="1"/>
    </row>
    <row r="606" spans="17:17" ht="14.25" customHeight="1" x14ac:dyDescent="0.3">
      <c r="Q606" s="1"/>
    </row>
    <row r="607" spans="17:17" ht="14.25" customHeight="1" x14ac:dyDescent="0.3">
      <c r="Q607" s="1"/>
    </row>
    <row r="608" spans="17:17" ht="14.25" customHeight="1" x14ac:dyDescent="0.3">
      <c r="Q608" s="1"/>
    </row>
    <row r="609" spans="17:17" ht="14.25" customHeight="1" x14ac:dyDescent="0.3">
      <c r="Q609" s="1"/>
    </row>
    <row r="610" spans="17:17" ht="14.25" customHeight="1" x14ac:dyDescent="0.3">
      <c r="Q610" s="1"/>
    </row>
    <row r="611" spans="17:17" ht="14.25" customHeight="1" x14ac:dyDescent="0.3">
      <c r="Q611" s="1"/>
    </row>
    <row r="612" spans="17:17" ht="14.25" customHeight="1" x14ac:dyDescent="0.3">
      <c r="Q612" s="1"/>
    </row>
    <row r="613" spans="17:17" ht="14.25" customHeight="1" x14ac:dyDescent="0.3">
      <c r="Q613" s="1"/>
    </row>
    <row r="614" spans="17:17" ht="14.25" customHeight="1" x14ac:dyDescent="0.3">
      <c r="Q614" s="1"/>
    </row>
    <row r="615" spans="17:17" ht="14.25" customHeight="1" x14ac:dyDescent="0.3">
      <c r="Q615" s="1"/>
    </row>
    <row r="616" spans="17:17" ht="14.25" customHeight="1" x14ac:dyDescent="0.3">
      <c r="Q616" s="1"/>
    </row>
    <row r="617" spans="17:17" ht="14.25" customHeight="1" x14ac:dyDescent="0.3">
      <c r="Q617" s="1"/>
    </row>
    <row r="618" spans="17:17" ht="14.25" customHeight="1" x14ac:dyDescent="0.3">
      <c r="Q618" s="1"/>
    </row>
    <row r="619" spans="17:17" ht="14.25" customHeight="1" x14ac:dyDescent="0.3">
      <c r="Q619" s="1"/>
    </row>
    <row r="620" spans="17:17" ht="14.25" customHeight="1" x14ac:dyDescent="0.3">
      <c r="Q620" s="1"/>
    </row>
    <row r="621" spans="17:17" ht="14.25" customHeight="1" x14ac:dyDescent="0.3">
      <c r="Q621" s="1"/>
    </row>
    <row r="622" spans="17:17" ht="14.25" customHeight="1" x14ac:dyDescent="0.3">
      <c r="Q622" s="1"/>
    </row>
    <row r="623" spans="17:17" ht="14.25" customHeight="1" x14ac:dyDescent="0.3">
      <c r="Q623" s="1"/>
    </row>
    <row r="624" spans="17:17" ht="14.25" customHeight="1" x14ac:dyDescent="0.3">
      <c r="Q624" s="1"/>
    </row>
    <row r="625" spans="17:17" ht="14.25" customHeight="1" x14ac:dyDescent="0.3">
      <c r="Q625" s="1"/>
    </row>
    <row r="626" spans="17:17" ht="14.25" customHeight="1" x14ac:dyDescent="0.3">
      <c r="Q626" s="1"/>
    </row>
    <row r="627" spans="17:17" ht="14.25" customHeight="1" x14ac:dyDescent="0.3">
      <c r="Q627" s="1"/>
    </row>
    <row r="628" spans="17:17" ht="14.25" customHeight="1" x14ac:dyDescent="0.3">
      <c r="Q628" s="1"/>
    </row>
    <row r="629" spans="17:17" ht="14.25" customHeight="1" x14ac:dyDescent="0.3">
      <c r="Q629" s="1"/>
    </row>
    <row r="630" spans="17:17" ht="14.25" customHeight="1" x14ac:dyDescent="0.3">
      <c r="Q630" s="1"/>
    </row>
    <row r="631" spans="17:17" ht="14.25" customHeight="1" x14ac:dyDescent="0.3">
      <c r="Q631" s="1"/>
    </row>
    <row r="632" spans="17:17" ht="14.25" customHeight="1" x14ac:dyDescent="0.3">
      <c r="Q632" s="1"/>
    </row>
    <row r="633" spans="17:17" ht="14.25" customHeight="1" x14ac:dyDescent="0.3">
      <c r="Q633" s="1"/>
    </row>
    <row r="634" spans="17:17" ht="14.25" customHeight="1" x14ac:dyDescent="0.3">
      <c r="Q634" s="1"/>
    </row>
    <row r="635" spans="17:17" ht="14.25" customHeight="1" x14ac:dyDescent="0.3">
      <c r="Q635" s="1"/>
    </row>
    <row r="636" spans="17:17" ht="14.25" customHeight="1" x14ac:dyDescent="0.3">
      <c r="Q636" s="1"/>
    </row>
    <row r="637" spans="17:17" ht="14.25" customHeight="1" x14ac:dyDescent="0.3">
      <c r="Q637" s="1"/>
    </row>
    <row r="638" spans="17:17" ht="14.25" customHeight="1" x14ac:dyDescent="0.3">
      <c r="Q638" s="1"/>
    </row>
    <row r="639" spans="17:17" ht="14.25" customHeight="1" x14ac:dyDescent="0.3">
      <c r="Q639" s="1"/>
    </row>
    <row r="640" spans="17:17" ht="14.25" customHeight="1" x14ac:dyDescent="0.3">
      <c r="Q640" s="1"/>
    </row>
    <row r="641" spans="17:17" ht="14.25" customHeight="1" x14ac:dyDescent="0.3">
      <c r="Q641" s="1"/>
    </row>
    <row r="642" spans="17:17" ht="14.25" customHeight="1" x14ac:dyDescent="0.3">
      <c r="Q642" s="1"/>
    </row>
    <row r="643" spans="17:17" ht="14.25" customHeight="1" x14ac:dyDescent="0.3">
      <c r="Q643" s="1"/>
    </row>
    <row r="644" spans="17:17" ht="14.25" customHeight="1" x14ac:dyDescent="0.3">
      <c r="Q644" s="1"/>
    </row>
    <row r="645" spans="17:17" ht="14.25" customHeight="1" x14ac:dyDescent="0.3">
      <c r="Q645" s="1"/>
    </row>
    <row r="646" spans="17:17" ht="14.25" customHeight="1" x14ac:dyDescent="0.3">
      <c r="Q646" s="1"/>
    </row>
    <row r="647" spans="17:17" ht="14.25" customHeight="1" x14ac:dyDescent="0.3">
      <c r="Q647" s="1"/>
    </row>
    <row r="648" spans="17:17" ht="14.25" customHeight="1" x14ac:dyDescent="0.3">
      <c r="Q648" s="1"/>
    </row>
    <row r="649" spans="17:17" ht="14.25" customHeight="1" x14ac:dyDescent="0.3">
      <c r="Q649" s="1"/>
    </row>
    <row r="650" spans="17:17" ht="14.25" customHeight="1" x14ac:dyDescent="0.3">
      <c r="Q650" s="1"/>
    </row>
    <row r="651" spans="17:17" ht="14.25" customHeight="1" x14ac:dyDescent="0.3">
      <c r="Q651" s="1"/>
    </row>
    <row r="652" spans="17:17" ht="14.25" customHeight="1" x14ac:dyDescent="0.3">
      <c r="Q652" s="1"/>
    </row>
    <row r="653" spans="17:17" ht="14.25" customHeight="1" x14ac:dyDescent="0.3">
      <c r="Q653" s="1"/>
    </row>
    <row r="654" spans="17:17" ht="14.25" customHeight="1" x14ac:dyDescent="0.3">
      <c r="Q654" s="1"/>
    </row>
    <row r="655" spans="17:17" ht="14.25" customHeight="1" x14ac:dyDescent="0.3">
      <c r="Q655" s="1"/>
    </row>
    <row r="656" spans="17:17" ht="14.25" customHeight="1" x14ac:dyDescent="0.3">
      <c r="Q656" s="1"/>
    </row>
    <row r="657" spans="17:17" ht="14.25" customHeight="1" x14ac:dyDescent="0.3">
      <c r="Q657" s="1"/>
    </row>
    <row r="658" spans="17:17" ht="14.25" customHeight="1" x14ac:dyDescent="0.3">
      <c r="Q658" s="1"/>
    </row>
    <row r="659" spans="17:17" ht="14.25" customHeight="1" x14ac:dyDescent="0.3">
      <c r="Q659" s="1"/>
    </row>
    <row r="660" spans="17:17" ht="14.25" customHeight="1" x14ac:dyDescent="0.3">
      <c r="Q660" s="1"/>
    </row>
    <row r="661" spans="17:17" ht="14.25" customHeight="1" x14ac:dyDescent="0.3">
      <c r="Q661" s="1"/>
    </row>
    <row r="662" spans="17:17" ht="14.25" customHeight="1" x14ac:dyDescent="0.3">
      <c r="Q662" s="1"/>
    </row>
    <row r="663" spans="17:17" ht="14.25" customHeight="1" x14ac:dyDescent="0.3">
      <c r="Q663" s="1"/>
    </row>
    <row r="664" spans="17:17" ht="14.25" customHeight="1" x14ac:dyDescent="0.3">
      <c r="Q664" s="1"/>
    </row>
    <row r="665" spans="17:17" ht="14.25" customHeight="1" x14ac:dyDescent="0.3">
      <c r="Q665" s="1"/>
    </row>
    <row r="666" spans="17:17" ht="14.25" customHeight="1" x14ac:dyDescent="0.3">
      <c r="Q666" s="1"/>
    </row>
    <row r="667" spans="17:17" ht="14.25" customHeight="1" x14ac:dyDescent="0.3">
      <c r="Q667" s="1"/>
    </row>
    <row r="668" spans="17:17" ht="14.25" customHeight="1" x14ac:dyDescent="0.3">
      <c r="Q668" s="1"/>
    </row>
    <row r="669" spans="17:17" ht="14.25" customHeight="1" x14ac:dyDescent="0.3">
      <c r="Q669" s="1"/>
    </row>
    <row r="670" spans="17:17" ht="14.25" customHeight="1" x14ac:dyDescent="0.3">
      <c r="Q670" s="1"/>
    </row>
    <row r="671" spans="17:17" ht="14.25" customHeight="1" x14ac:dyDescent="0.3">
      <c r="Q671" s="1"/>
    </row>
    <row r="672" spans="17:17" ht="14.25" customHeight="1" x14ac:dyDescent="0.3">
      <c r="Q672" s="1"/>
    </row>
    <row r="673" spans="17:17" ht="14.25" customHeight="1" x14ac:dyDescent="0.3">
      <c r="Q673" s="1"/>
    </row>
    <row r="674" spans="17:17" ht="14.25" customHeight="1" x14ac:dyDescent="0.3">
      <c r="Q674" s="1"/>
    </row>
    <row r="675" spans="17:17" ht="14.25" customHeight="1" x14ac:dyDescent="0.3">
      <c r="Q675" s="1"/>
    </row>
    <row r="676" spans="17:17" ht="14.25" customHeight="1" x14ac:dyDescent="0.3">
      <c r="Q676" s="1"/>
    </row>
    <row r="677" spans="17:17" ht="14.25" customHeight="1" x14ac:dyDescent="0.3">
      <c r="Q677" s="1"/>
    </row>
    <row r="678" spans="17:17" ht="14.25" customHeight="1" x14ac:dyDescent="0.3">
      <c r="Q678" s="1"/>
    </row>
    <row r="679" spans="17:17" ht="14.25" customHeight="1" x14ac:dyDescent="0.3">
      <c r="Q679" s="1"/>
    </row>
    <row r="680" spans="17:17" ht="14.25" customHeight="1" x14ac:dyDescent="0.3">
      <c r="Q680" s="1"/>
    </row>
    <row r="681" spans="17:17" ht="14.25" customHeight="1" x14ac:dyDescent="0.3">
      <c r="Q681" s="1"/>
    </row>
    <row r="682" spans="17:17" ht="14.25" customHeight="1" x14ac:dyDescent="0.3">
      <c r="Q682" s="1"/>
    </row>
    <row r="683" spans="17:17" ht="14.25" customHeight="1" x14ac:dyDescent="0.3">
      <c r="Q683" s="1"/>
    </row>
    <row r="684" spans="17:17" ht="14.25" customHeight="1" x14ac:dyDescent="0.3">
      <c r="Q684" s="1"/>
    </row>
    <row r="685" spans="17:17" ht="14.25" customHeight="1" x14ac:dyDescent="0.3">
      <c r="Q685" s="1"/>
    </row>
    <row r="686" spans="17:17" ht="14.25" customHeight="1" x14ac:dyDescent="0.3">
      <c r="Q686" s="1"/>
    </row>
    <row r="687" spans="17:17" ht="14.25" customHeight="1" x14ac:dyDescent="0.3">
      <c r="Q687" s="1"/>
    </row>
    <row r="688" spans="17:17" ht="14.25" customHeight="1" x14ac:dyDescent="0.3">
      <c r="Q688" s="1"/>
    </row>
    <row r="689" spans="17:17" ht="14.25" customHeight="1" x14ac:dyDescent="0.3">
      <c r="Q689" s="1"/>
    </row>
    <row r="690" spans="17:17" ht="14.25" customHeight="1" x14ac:dyDescent="0.3">
      <c r="Q690" s="1"/>
    </row>
    <row r="691" spans="17:17" ht="14.25" customHeight="1" x14ac:dyDescent="0.3">
      <c r="Q691" s="1"/>
    </row>
    <row r="692" spans="17:17" ht="14.25" customHeight="1" x14ac:dyDescent="0.3">
      <c r="Q692" s="1"/>
    </row>
    <row r="693" spans="17:17" ht="14.25" customHeight="1" x14ac:dyDescent="0.3">
      <c r="Q693" s="1"/>
    </row>
    <row r="694" spans="17:17" ht="14.25" customHeight="1" x14ac:dyDescent="0.3">
      <c r="Q694" s="1"/>
    </row>
    <row r="695" spans="17:17" ht="14.25" customHeight="1" x14ac:dyDescent="0.3">
      <c r="Q695" s="1"/>
    </row>
    <row r="696" spans="17:17" ht="14.25" customHeight="1" x14ac:dyDescent="0.3">
      <c r="Q696" s="1"/>
    </row>
    <row r="697" spans="17:17" ht="14.25" customHeight="1" x14ac:dyDescent="0.3">
      <c r="Q697" s="1"/>
    </row>
    <row r="698" spans="17:17" ht="14.25" customHeight="1" x14ac:dyDescent="0.3">
      <c r="Q698" s="1"/>
    </row>
    <row r="699" spans="17:17" ht="14.25" customHeight="1" x14ac:dyDescent="0.3">
      <c r="Q699" s="1"/>
    </row>
    <row r="700" spans="17:17" ht="14.25" customHeight="1" x14ac:dyDescent="0.3">
      <c r="Q700" s="1"/>
    </row>
    <row r="701" spans="17:17" ht="14.25" customHeight="1" x14ac:dyDescent="0.3">
      <c r="Q701" s="1"/>
    </row>
    <row r="702" spans="17:17" ht="14.25" customHeight="1" x14ac:dyDescent="0.3">
      <c r="Q702" s="1"/>
    </row>
    <row r="703" spans="17:17" ht="14.25" customHeight="1" x14ac:dyDescent="0.3">
      <c r="Q703" s="1"/>
    </row>
    <row r="704" spans="17:17" ht="14.25" customHeight="1" x14ac:dyDescent="0.3">
      <c r="Q704" s="1"/>
    </row>
    <row r="705" spans="17:17" ht="14.25" customHeight="1" x14ac:dyDescent="0.3">
      <c r="Q705" s="1"/>
    </row>
    <row r="706" spans="17:17" ht="14.25" customHeight="1" x14ac:dyDescent="0.3">
      <c r="Q706" s="1"/>
    </row>
    <row r="707" spans="17:17" ht="14.25" customHeight="1" x14ac:dyDescent="0.3">
      <c r="Q707" s="1"/>
    </row>
    <row r="708" spans="17:17" ht="14.25" customHeight="1" x14ac:dyDescent="0.3">
      <c r="Q708" s="1"/>
    </row>
    <row r="709" spans="17:17" ht="14.25" customHeight="1" x14ac:dyDescent="0.3">
      <c r="Q709" s="1"/>
    </row>
    <row r="710" spans="17:17" ht="14.25" customHeight="1" x14ac:dyDescent="0.3">
      <c r="Q710" s="1"/>
    </row>
    <row r="711" spans="17:17" ht="14.25" customHeight="1" x14ac:dyDescent="0.3">
      <c r="Q711" s="1"/>
    </row>
    <row r="712" spans="17:17" ht="14.25" customHeight="1" x14ac:dyDescent="0.3">
      <c r="Q712" s="1"/>
    </row>
    <row r="713" spans="17:17" ht="14.25" customHeight="1" x14ac:dyDescent="0.3">
      <c r="Q713" s="1"/>
    </row>
    <row r="714" spans="17:17" ht="14.25" customHeight="1" x14ac:dyDescent="0.3">
      <c r="Q714" s="1"/>
    </row>
    <row r="715" spans="17:17" ht="14.25" customHeight="1" x14ac:dyDescent="0.3">
      <c r="Q715" s="1"/>
    </row>
    <row r="716" spans="17:17" ht="14.25" customHeight="1" x14ac:dyDescent="0.3">
      <c r="Q716" s="1"/>
    </row>
    <row r="717" spans="17:17" ht="14.25" customHeight="1" x14ac:dyDescent="0.3">
      <c r="Q717" s="1"/>
    </row>
    <row r="718" spans="17:17" ht="14.25" customHeight="1" x14ac:dyDescent="0.3">
      <c r="Q718" s="1"/>
    </row>
    <row r="719" spans="17:17" ht="14.25" customHeight="1" x14ac:dyDescent="0.3">
      <c r="Q719" s="1"/>
    </row>
    <row r="720" spans="17:17" ht="14.25" customHeight="1" x14ac:dyDescent="0.3">
      <c r="Q720" s="1"/>
    </row>
    <row r="721" spans="17:17" ht="14.25" customHeight="1" x14ac:dyDescent="0.3">
      <c r="Q721" s="1"/>
    </row>
    <row r="722" spans="17:17" ht="14.25" customHeight="1" x14ac:dyDescent="0.3">
      <c r="Q722" s="1"/>
    </row>
    <row r="723" spans="17:17" ht="14.25" customHeight="1" x14ac:dyDescent="0.3">
      <c r="Q723" s="1"/>
    </row>
    <row r="724" spans="17:17" ht="14.25" customHeight="1" x14ac:dyDescent="0.3">
      <c r="Q724" s="1"/>
    </row>
    <row r="725" spans="17:17" ht="14.25" customHeight="1" x14ac:dyDescent="0.3">
      <c r="Q725" s="1"/>
    </row>
    <row r="726" spans="17:17" ht="14.25" customHeight="1" x14ac:dyDescent="0.3">
      <c r="Q726" s="1"/>
    </row>
    <row r="727" spans="17:17" ht="14.25" customHeight="1" x14ac:dyDescent="0.3">
      <c r="Q727" s="1"/>
    </row>
    <row r="728" spans="17:17" ht="14.25" customHeight="1" x14ac:dyDescent="0.3">
      <c r="Q728" s="1"/>
    </row>
    <row r="729" spans="17:17" ht="14.25" customHeight="1" x14ac:dyDescent="0.3">
      <c r="Q729" s="1"/>
    </row>
    <row r="730" spans="17:17" ht="14.25" customHeight="1" x14ac:dyDescent="0.3">
      <c r="Q730" s="1"/>
    </row>
    <row r="731" spans="17:17" ht="14.25" customHeight="1" x14ac:dyDescent="0.3">
      <c r="Q731" s="1"/>
    </row>
    <row r="732" spans="17:17" ht="14.25" customHeight="1" x14ac:dyDescent="0.3">
      <c r="Q732" s="1"/>
    </row>
    <row r="733" spans="17:17" ht="14.25" customHeight="1" x14ac:dyDescent="0.3">
      <c r="Q733" s="1"/>
    </row>
    <row r="734" spans="17:17" ht="14.25" customHeight="1" x14ac:dyDescent="0.3">
      <c r="Q734" s="1"/>
    </row>
    <row r="735" spans="17:17" ht="14.25" customHeight="1" x14ac:dyDescent="0.3">
      <c r="Q735" s="1"/>
    </row>
    <row r="736" spans="17:17" ht="14.25" customHeight="1" x14ac:dyDescent="0.3">
      <c r="Q736" s="1"/>
    </row>
    <row r="737" spans="17:17" ht="14.25" customHeight="1" x14ac:dyDescent="0.3">
      <c r="Q737" s="1"/>
    </row>
    <row r="738" spans="17:17" ht="14.25" customHeight="1" x14ac:dyDescent="0.3">
      <c r="Q738" s="1"/>
    </row>
    <row r="739" spans="17:17" ht="14.25" customHeight="1" x14ac:dyDescent="0.3">
      <c r="Q739" s="1"/>
    </row>
    <row r="740" spans="17:17" ht="14.25" customHeight="1" x14ac:dyDescent="0.3">
      <c r="Q740" s="1"/>
    </row>
    <row r="741" spans="17:17" ht="14.25" customHeight="1" x14ac:dyDescent="0.3">
      <c r="Q741" s="1"/>
    </row>
    <row r="742" spans="17:17" ht="14.25" customHeight="1" x14ac:dyDescent="0.3">
      <c r="Q742" s="1"/>
    </row>
    <row r="743" spans="17:17" ht="14.25" customHeight="1" x14ac:dyDescent="0.3">
      <c r="Q743" s="1"/>
    </row>
    <row r="744" spans="17:17" ht="14.25" customHeight="1" x14ac:dyDescent="0.3">
      <c r="Q744" s="1"/>
    </row>
    <row r="745" spans="17:17" ht="14.25" customHeight="1" x14ac:dyDescent="0.3">
      <c r="Q745" s="1"/>
    </row>
    <row r="746" spans="17:17" ht="14.25" customHeight="1" x14ac:dyDescent="0.3">
      <c r="Q746" s="1"/>
    </row>
    <row r="747" spans="17:17" ht="14.25" customHeight="1" x14ac:dyDescent="0.3">
      <c r="Q747" s="1"/>
    </row>
    <row r="748" spans="17:17" ht="14.25" customHeight="1" x14ac:dyDescent="0.3">
      <c r="Q748" s="1"/>
    </row>
    <row r="749" spans="17:17" ht="14.25" customHeight="1" x14ac:dyDescent="0.3">
      <c r="Q749" s="1"/>
    </row>
    <row r="750" spans="17:17" ht="14.25" customHeight="1" x14ac:dyDescent="0.3">
      <c r="Q750" s="1"/>
    </row>
    <row r="751" spans="17:17" ht="14.25" customHeight="1" x14ac:dyDescent="0.3">
      <c r="Q751" s="1"/>
    </row>
    <row r="752" spans="17:17" ht="14.25" customHeight="1" x14ac:dyDescent="0.3">
      <c r="Q752" s="1"/>
    </row>
    <row r="753" spans="17:17" ht="14.25" customHeight="1" x14ac:dyDescent="0.3">
      <c r="Q753" s="1"/>
    </row>
    <row r="754" spans="17:17" ht="14.25" customHeight="1" x14ac:dyDescent="0.3">
      <c r="Q754" s="1"/>
    </row>
    <row r="755" spans="17:17" ht="14.25" customHeight="1" x14ac:dyDescent="0.3">
      <c r="Q755" s="1"/>
    </row>
    <row r="756" spans="17:17" ht="14.25" customHeight="1" x14ac:dyDescent="0.3">
      <c r="Q756" s="1"/>
    </row>
    <row r="757" spans="17:17" ht="14.25" customHeight="1" x14ac:dyDescent="0.3">
      <c r="Q757" s="1"/>
    </row>
    <row r="758" spans="17:17" ht="14.25" customHeight="1" x14ac:dyDescent="0.3">
      <c r="Q758" s="1"/>
    </row>
    <row r="759" spans="17:17" ht="14.25" customHeight="1" x14ac:dyDescent="0.3">
      <c r="Q759" s="1"/>
    </row>
    <row r="760" spans="17:17" ht="14.25" customHeight="1" x14ac:dyDescent="0.3">
      <c r="Q760" s="1"/>
    </row>
    <row r="761" spans="17:17" ht="14.25" customHeight="1" x14ac:dyDescent="0.3">
      <c r="Q761" s="1"/>
    </row>
    <row r="762" spans="17:17" ht="14.25" customHeight="1" x14ac:dyDescent="0.3">
      <c r="Q762" s="1"/>
    </row>
    <row r="763" spans="17:17" ht="14.25" customHeight="1" x14ac:dyDescent="0.3">
      <c r="Q763" s="1"/>
    </row>
    <row r="764" spans="17:17" ht="14.25" customHeight="1" x14ac:dyDescent="0.3">
      <c r="Q764" s="1"/>
    </row>
    <row r="765" spans="17:17" ht="14.25" customHeight="1" x14ac:dyDescent="0.3">
      <c r="Q765" s="1"/>
    </row>
    <row r="766" spans="17:17" ht="14.25" customHeight="1" x14ac:dyDescent="0.3">
      <c r="Q766" s="1"/>
    </row>
    <row r="767" spans="17:17" ht="14.25" customHeight="1" x14ac:dyDescent="0.3">
      <c r="Q767" s="1"/>
    </row>
    <row r="768" spans="17:17" ht="14.25" customHeight="1" x14ac:dyDescent="0.3">
      <c r="Q768" s="1"/>
    </row>
    <row r="769" spans="17:17" ht="14.25" customHeight="1" x14ac:dyDescent="0.3">
      <c r="Q769" s="1"/>
    </row>
    <row r="770" spans="17:17" ht="14.25" customHeight="1" x14ac:dyDescent="0.3">
      <c r="Q770" s="1"/>
    </row>
    <row r="771" spans="17:17" ht="14.25" customHeight="1" x14ac:dyDescent="0.3">
      <c r="Q771" s="1"/>
    </row>
    <row r="772" spans="17:17" ht="14.25" customHeight="1" x14ac:dyDescent="0.3">
      <c r="Q772" s="1"/>
    </row>
    <row r="773" spans="17:17" ht="14.25" customHeight="1" x14ac:dyDescent="0.3">
      <c r="Q773" s="1"/>
    </row>
    <row r="774" spans="17:17" ht="14.25" customHeight="1" x14ac:dyDescent="0.3">
      <c r="Q774" s="1"/>
    </row>
    <row r="775" spans="17:17" ht="14.25" customHeight="1" x14ac:dyDescent="0.3">
      <c r="Q775" s="1"/>
    </row>
    <row r="776" spans="17:17" ht="14.25" customHeight="1" x14ac:dyDescent="0.3">
      <c r="Q776" s="1"/>
    </row>
    <row r="777" spans="17:17" ht="14.25" customHeight="1" x14ac:dyDescent="0.3">
      <c r="Q777" s="1"/>
    </row>
    <row r="778" spans="17:17" ht="14.25" customHeight="1" x14ac:dyDescent="0.3">
      <c r="Q778" s="1"/>
    </row>
    <row r="779" spans="17:17" ht="14.25" customHeight="1" x14ac:dyDescent="0.3">
      <c r="Q779" s="1"/>
    </row>
    <row r="780" spans="17:17" ht="14.25" customHeight="1" x14ac:dyDescent="0.3">
      <c r="Q780" s="1"/>
    </row>
    <row r="781" spans="17:17" ht="14.25" customHeight="1" x14ac:dyDescent="0.3">
      <c r="Q781" s="1"/>
    </row>
    <row r="782" spans="17:17" ht="14.25" customHeight="1" x14ac:dyDescent="0.3">
      <c r="Q782" s="1"/>
    </row>
    <row r="783" spans="17:17" ht="14.25" customHeight="1" x14ac:dyDescent="0.3">
      <c r="Q783" s="1"/>
    </row>
    <row r="784" spans="17:17" ht="14.25" customHeight="1" x14ac:dyDescent="0.3">
      <c r="Q784" s="1"/>
    </row>
    <row r="785" spans="17:17" ht="14.25" customHeight="1" x14ac:dyDescent="0.3">
      <c r="Q785" s="1"/>
    </row>
    <row r="786" spans="17:17" ht="14.25" customHeight="1" x14ac:dyDescent="0.3">
      <c r="Q786" s="1"/>
    </row>
    <row r="787" spans="17:17" ht="14.25" customHeight="1" x14ac:dyDescent="0.3">
      <c r="Q787" s="1"/>
    </row>
    <row r="788" spans="17:17" ht="14.25" customHeight="1" x14ac:dyDescent="0.3">
      <c r="Q788" s="1"/>
    </row>
    <row r="789" spans="17:17" ht="14.25" customHeight="1" x14ac:dyDescent="0.3">
      <c r="Q789" s="1"/>
    </row>
    <row r="790" spans="17:17" ht="14.25" customHeight="1" x14ac:dyDescent="0.3">
      <c r="Q790" s="1"/>
    </row>
    <row r="791" spans="17:17" ht="14.25" customHeight="1" x14ac:dyDescent="0.3">
      <c r="Q791" s="1"/>
    </row>
    <row r="792" spans="17:17" ht="14.25" customHeight="1" x14ac:dyDescent="0.3">
      <c r="Q792" s="1"/>
    </row>
    <row r="793" spans="17:17" ht="14.25" customHeight="1" x14ac:dyDescent="0.3">
      <c r="Q793" s="1"/>
    </row>
    <row r="794" spans="17:17" ht="14.25" customHeight="1" x14ac:dyDescent="0.3">
      <c r="Q794" s="1"/>
    </row>
    <row r="795" spans="17:17" ht="14.25" customHeight="1" x14ac:dyDescent="0.3">
      <c r="Q795" s="1"/>
    </row>
    <row r="796" spans="17:17" ht="14.25" customHeight="1" x14ac:dyDescent="0.3">
      <c r="Q796" s="1"/>
    </row>
    <row r="797" spans="17:17" ht="14.25" customHeight="1" x14ac:dyDescent="0.3">
      <c r="Q797" s="1"/>
    </row>
    <row r="798" spans="17:17" ht="14.25" customHeight="1" x14ac:dyDescent="0.3">
      <c r="Q798" s="1"/>
    </row>
    <row r="799" spans="17:17" ht="14.25" customHeight="1" x14ac:dyDescent="0.3">
      <c r="Q799" s="1"/>
    </row>
    <row r="800" spans="17:17" ht="14.25" customHeight="1" x14ac:dyDescent="0.3">
      <c r="Q800" s="1"/>
    </row>
    <row r="801" spans="17:17" ht="14.25" customHeight="1" x14ac:dyDescent="0.3">
      <c r="Q801" s="1"/>
    </row>
    <row r="802" spans="17:17" ht="14.25" customHeight="1" x14ac:dyDescent="0.3">
      <c r="Q802" s="1"/>
    </row>
    <row r="803" spans="17:17" ht="14.25" customHeight="1" x14ac:dyDescent="0.3">
      <c r="Q803" s="1"/>
    </row>
    <row r="804" spans="17:17" ht="14.25" customHeight="1" x14ac:dyDescent="0.3">
      <c r="Q804" s="1"/>
    </row>
    <row r="805" spans="17:17" ht="14.25" customHeight="1" x14ac:dyDescent="0.3">
      <c r="Q805" s="1"/>
    </row>
    <row r="806" spans="17:17" ht="14.25" customHeight="1" x14ac:dyDescent="0.3">
      <c r="Q806" s="1"/>
    </row>
    <row r="807" spans="17:17" ht="14.25" customHeight="1" x14ac:dyDescent="0.3">
      <c r="Q807" s="1"/>
    </row>
    <row r="808" spans="17:17" ht="14.25" customHeight="1" x14ac:dyDescent="0.3">
      <c r="Q808" s="1"/>
    </row>
    <row r="809" spans="17:17" ht="14.25" customHeight="1" x14ac:dyDescent="0.3">
      <c r="Q809" s="1"/>
    </row>
    <row r="810" spans="17:17" ht="14.25" customHeight="1" x14ac:dyDescent="0.3">
      <c r="Q810" s="1"/>
    </row>
    <row r="811" spans="17:17" ht="14.25" customHeight="1" x14ac:dyDescent="0.3">
      <c r="Q811" s="1"/>
    </row>
    <row r="812" spans="17:17" ht="14.25" customHeight="1" x14ac:dyDescent="0.3">
      <c r="Q812" s="1"/>
    </row>
    <row r="813" spans="17:17" ht="14.25" customHeight="1" x14ac:dyDescent="0.3">
      <c r="Q813" s="1"/>
    </row>
    <row r="814" spans="17:17" ht="14.25" customHeight="1" x14ac:dyDescent="0.3">
      <c r="Q814" s="1"/>
    </row>
    <row r="815" spans="17:17" ht="14.25" customHeight="1" x14ac:dyDescent="0.3">
      <c r="Q815" s="1"/>
    </row>
    <row r="816" spans="17:17" ht="14.25" customHeight="1" x14ac:dyDescent="0.3">
      <c r="Q816" s="1"/>
    </row>
    <row r="817" spans="17:17" ht="14.25" customHeight="1" x14ac:dyDescent="0.3">
      <c r="Q817" s="1"/>
    </row>
    <row r="818" spans="17:17" ht="14.25" customHeight="1" x14ac:dyDescent="0.3">
      <c r="Q818" s="1"/>
    </row>
    <row r="819" spans="17:17" ht="14.25" customHeight="1" x14ac:dyDescent="0.3">
      <c r="Q819" s="1"/>
    </row>
    <row r="820" spans="17:17" ht="14.25" customHeight="1" x14ac:dyDescent="0.3">
      <c r="Q820" s="1"/>
    </row>
    <row r="821" spans="17:17" ht="14.25" customHeight="1" x14ac:dyDescent="0.3">
      <c r="Q821" s="1"/>
    </row>
    <row r="822" spans="17:17" ht="14.25" customHeight="1" x14ac:dyDescent="0.3">
      <c r="Q822" s="1"/>
    </row>
    <row r="823" spans="17:17" ht="14.25" customHeight="1" x14ac:dyDescent="0.3">
      <c r="Q823" s="1"/>
    </row>
    <row r="824" spans="17:17" ht="14.25" customHeight="1" x14ac:dyDescent="0.3">
      <c r="Q824" s="1"/>
    </row>
    <row r="825" spans="17:17" ht="14.25" customHeight="1" x14ac:dyDescent="0.3">
      <c r="Q825" s="1"/>
    </row>
    <row r="826" spans="17:17" ht="14.25" customHeight="1" x14ac:dyDescent="0.3">
      <c r="Q826" s="1"/>
    </row>
    <row r="827" spans="17:17" ht="14.25" customHeight="1" x14ac:dyDescent="0.3">
      <c r="Q827" s="1"/>
    </row>
    <row r="828" spans="17:17" ht="14.25" customHeight="1" x14ac:dyDescent="0.3">
      <c r="Q828" s="1"/>
    </row>
    <row r="829" spans="17:17" ht="14.25" customHeight="1" x14ac:dyDescent="0.3">
      <c r="Q829" s="1"/>
    </row>
    <row r="830" spans="17:17" ht="14.25" customHeight="1" x14ac:dyDescent="0.3">
      <c r="Q830" s="1"/>
    </row>
    <row r="831" spans="17:17" ht="14.25" customHeight="1" x14ac:dyDescent="0.3">
      <c r="Q831" s="1"/>
    </row>
    <row r="832" spans="17:17" ht="14.25" customHeight="1" x14ac:dyDescent="0.3">
      <c r="Q832" s="1"/>
    </row>
    <row r="833" spans="17:17" ht="14.25" customHeight="1" x14ac:dyDescent="0.3">
      <c r="Q833" s="1"/>
    </row>
    <row r="834" spans="17:17" ht="14.25" customHeight="1" x14ac:dyDescent="0.3">
      <c r="Q834" s="1"/>
    </row>
    <row r="835" spans="17:17" ht="14.25" customHeight="1" x14ac:dyDescent="0.3">
      <c r="Q835" s="1"/>
    </row>
    <row r="836" spans="17:17" ht="14.25" customHeight="1" x14ac:dyDescent="0.3">
      <c r="Q836" s="1"/>
    </row>
    <row r="837" spans="17:17" ht="14.25" customHeight="1" x14ac:dyDescent="0.3">
      <c r="Q837" s="1"/>
    </row>
    <row r="838" spans="17:17" ht="14.25" customHeight="1" x14ac:dyDescent="0.3">
      <c r="Q838" s="1"/>
    </row>
    <row r="839" spans="17:17" ht="14.25" customHeight="1" x14ac:dyDescent="0.3">
      <c r="Q839" s="1"/>
    </row>
    <row r="840" spans="17:17" ht="14.25" customHeight="1" x14ac:dyDescent="0.3">
      <c r="Q840" s="1"/>
    </row>
    <row r="841" spans="17:17" ht="14.25" customHeight="1" x14ac:dyDescent="0.3">
      <c r="Q841" s="1"/>
    </row>
    <row r="842" spans="17:17" ht="14.25" customHeight="1" x14ac:dyDescent="0.3">
      <c r="Q842" s="1"/>
    </row>
    <row r="843" spans="17:17" ht="14.25" customHeight="1" x14ac:dyDescent="0.3">
      <c r="Q843" s="1"/>
    </row>
    <row r="844" spans="17:17" ht="14.25" customHeight="1" x14ac:dyDescent="0.3">
      <c r="Q844" s="1"/>
    </row>
    <row r="845" spans="17:17" ht="14.25" customHeight="1" x14ac:dyDescent="0.3">
      <c r="Q845" s="1"/>
    </row>
    <row r="846" spans="17:17" ht="14.25" customHeight="1" x14ac:dyDescent="0.3">
      <c r="Q846" s="1"/>
    </row>
    <row r="847" spans="17:17" ht="14.25" customHeight="1" x14ac:dyDescent="0.3">
      <c r="Q847" s="1"/>
    </row>
    <row r="848" spans="17:17" ht="14.25" customHeight="1" x14ac:dyDescent="0.3">
      <c r="Q848" s="1"/>
    </row>
    <row r="849" spans="17:17" ht="14.25" customHeight="1" x14ac:dyDescent="0.3">
      <c r="Q849" s="1"/>
    </row>
    <row r="850" spans="17:17" ht="14.25" customHeight="1" x14ac:dyDescent="0.3">
      <c r="Q850" s="1"/>
    </row>
    <row r="851" spans="17:17" ht="14.25" customHeight="1" x14ac:dyDescent="0.3">
      <c r="Q851" s="1"/>
    </row>
    <row r="852" spans="17:17" ht="14.25" customHeight="1" x14ac:dyDescent="0.3">
      <c r="Q852" s="1"/>
    </row>
    <row r="853" spans="17:17" ht="14.25" customHeight="1" x14ac:dyDescent="0.3">
      <c r="Q853" s="1"/>
    </row>
    <row r="854" spans="17:17" ht="14.25" customHeight="1" x14ac:dyDescent="0.3">
      <c r="Q854" s="1"/>
    </row>
    <row r="855" spans="17:17" ht="14.25" customHeight="1" x14ac:dyDescent="0.3">
      <c r="Q855" s="1"/>
    </row>
    <row r="856" spans="17:17" ht="14.25" customHeight="1" x14ac:dyDescent="0.3">
      <c r="Q856" s="1"/>
    </row>
    <row r="857" spans="17:17" ht="14.25" customHeight="1" x14ac:dyDescent="0.3">
      <c r="Q857" s="1"/>
    </row>
    <row r="858" spans="17:17" ht="14.25" customHeight="1" x14ac:dyDescent="0.3">
      <c r="Q858" s="1"/>
    </row>
    <row r="859" spans="17:17" ht="14.25" customHeight="1" x14ac:dyDescent="0.3">
      <c r="Q859" s="1"/>
    </row>
    <row r="860" spans="17:17" ht="14.25" customHeight="1" x14ac:dyDescent="0.3">
      <c r="Q860" s="1"/>
    </row>
    <row r="861" spans="17:17" ht="14.25" customHeight="1" x14ac:dyDescent="0.3">
      <c r="Q861" s="1"/>
    </row>
    <row r="862" spans="17:17" ht="14.25" customHeight="1" x14ac:dyDescent="0.3">
      <c r="Q862" s="1"/>
    </row>
    <row r="863" spans="17:17" ht="14.25" customHeight="1" x14ac:dyDescent="0.3">
      <c r="Q863" s="1"/>
    </row>
    <row r="864" spans="17:17" ht="14.25" customHeight="1" x14ac:dyDescent="0.3">
      <c r="Q864" s="1"/>
    </row>
    <row r="865" spans="17:17" ht="14.25" customHeight="1" x14ac:dyDescent="0.3">
      <c r="Q865" s="1"/>
    </row>
    <row r="866" spans="17:17" ht="14.25" customHeight="1" x14ac:dyDescent="0.3">
      <c r="Q866" s="1"/>
    </row>
    <row r="867" spans="17:17" ht="14.25" customHeight="1" x14ac:dyDescent="0.3">
      <c r="Q867" s="1"/>
    </row>
    <row r="868" spans="17:17" ht="14.25" customHeight="1" x14ac:dyDescent="0.3">
      <c r="Q868" s="1"/>
    </row>
    <row r="869" spans="17:17" ht="14.25" customHeight="1" x14ac:dyDescent="0.3">
      <c r="Q869" s="1"/>
    </row>
    <row r="870" spans="17:17" ht="14.25" customHeight="1" x14ac:dyDescent="0.3">
      <c r="Q870" s="1"/>
    </row>
    <row r="871" spans="17:17" ht="14.25" customHeight="1" x14ac:dyDescent="0.3">
      <c r="Q871" s="1"/>
    </row>
    <row r="872" spans="17:17" ht="14.25" customHeight="1" x14ac:dyDescent="0.3">
      <c r="Q872" s="1"/>
    </row>
    <row r="873" spans="17:17" ht="14.25" customHeight="1" x14ac:dyDescent="0.3">
      <c r="Q873" s="1"/>
    </row>
    <row r="874" spans="17:17" ht="14.25" customHeight="1" x14ac:dyDescent="0.3">
      <c r="Q874" s="1"/>
    </row>
    <row r="875" spans="17:17" ht="14.25" customHeight="1" x14ac:dyDescent="0.3">
      <c r="Q875" s="1"/>
    </row>
    <row r="876" spans="17:17" ht="14.25" customHeight="1" x14ac:dyDescent="0.3">
      <c r="Q876" s="1"/>
    </row>
    <row r="877" spans="17:17" ht="14.25" customHeight="1" x14ac:dyDescent="0.3">
      <c r="Q877" s="1"/>
    </row>
    <row r="878" spans="17:17" ht="14.25" customHeight="1" x14ac:dyDescent="0.3">
      <c r="Q878" s="1"/>
    </row>
    <row r="879" spans="17:17" ht="14.25" customHeight="1" x14ac:dyDescent="0.3">
      <c r="Q879" s="1"/>
    </row>
    <row r="880" spans="17:17" ht="14.25" customHeight="1" x14ac:dyDescent="0.3">
      <c r="Q880" s="1"/>
    </row>
    <row r="881" spans="17:17" ht="14.25" customHeight="1" x14ac:dyDescent="0.3">
      <c r="Q881" s="1"/>
    </row>
    <row r="882" spans="17:17" ht="14.25" customHeight="1" x14ac:dyDescent="0.3">
      <c r="Q882" s="1"/>
    </row>
    <row r="883" spans="17:17" ht="14.25" customHeight="1" x14ac:dyDescent="0.3">
      <c r="Q883" s="1"/>
    </row>
    <row r="884" spans="17:17" ht="14.25" customHeight="1" x14ac:dyDescent="0.3">
      <c r="Q884" s="1"/>
    </row>
    <row r="885" spans="17:17" ht="14.25" customHeight="1" x14ac:dyDescent="0.3">
      <c r="Q885" s="1"/>
    </row>
    <row r="886" spans="17:17" ht="14.25" customHeight="1" x14ac:dyDescent="0.3">
      <c r="Q886" s="1"/>
    </row>
    <row r="887" spans="17:17" ht="14.25" customHeight="1" x14ac:dyDescent="0.3">
      <c r="Q887" s="1"/>
    </row>
    <row r="888" spans="17:17" ht="14.25" customHeight="1" x14ac:dyDescent="0.3">
      <c r="Q888" s="1"/>
    </row>
    <row r="889" spans="17:17" ht="14.25" customHeight="1" x14ac:dyDescent="0.3">
      <c r="Q889" s="1"/>
    </row>
    <row r="890" spans="17:17" ht="14.25" customHeight="1" x14ac:dyDescent="0.3">
      <c r="Q890" s="1"/>
    </row>
    <row r="891" spans="17:17" ht="14.25" customHeight="1" x14ac:dyDescent="0.3">
      <c r="Q891" s="1"/>
    </row>
    <row r="892" spans="17:17" ht="14.25" customHeight="1" x14ac:dyDescent="0.3">
      <c r="Q892" s="1"/>
    </row>
    <row r="893" spans="17:17" ht="14.25" customHeight="1" x14ac:dyDescent="0.3">
      <c r="Q893" s="1"/>
    </row>
  </sheetData>
  <mergeCells count="3">
    <mergeCell ref="D1:H1"/>
    <mergeCell ref="O2:Q2"/>
    <mergeCell ref="C18:D1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Thamizhannal</dc:creator>
  <cp:lastModifiedBy>Paramasivam, Thamizhannal</cp:lastModifiedBy>
  <dcterms:created xsi:type="dcterms:W3CDTF">2021-05-08T05:27:50Z</dcterms:created>
  <dcterms:modified xsi:type="dcterms:W3CDTF">2021-10-01T17:54:37Z</dcterms:modified>
</cp:coreProperties>
</file>