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xtun\Downloads\FILE TAO LINK GITHUB\STP303x_asm2_thamnthfx20459@funix.edu.vn\STP303x_asm2_thamnthfx20459@funix.edu.vn\"/>
    </mc:Choice>
  </mc:AlternateContent>
  <xr:revisionPtr revIDLastSave="0" documentId="13_ncr:1_{65E29830-A952-44A1-A87E-E859C3591A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cases'!$A$8:$I$26</definedName>
    <definedName name="Category" localSheetId="2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B5" i="3" l="1"/>
  <c r="A73" i="3"/>
  <c r="A58" i="3"/>
  <c r="A12" i="3"/>
  <c r="A11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I12" i="3"/>
  <c r="A106" i="3"/>
  <c r="A10" i="3"/>
  <c r="D5" i="3"/>
  <c r="G11" i="2" s="1"/>
  <c r="G18" i="2" s="1"/>
  <c r="C5" i="3"/>
  <c r="F11" i="2" s="1"/>
  <c r="F18" i="2" s="1"/>
  <c r="A5" i="3"/>
  <c r="D11" i="2" s="1"/>
  <c r="E11" i="2" l="1"/>
  <c r="E18" i="2" s="1"/>
  <c r="D18" i="2"/>
  <c r="E5" i="3"/>
  <c r="H11" i="2" l="1"/>
  <c r="H18" i="2" s="1"/>
  <c r="C6" i="3"/>
  <c r="D6" i="3"/>
  <c r="A6" i="3"/>
  <c r="B6" i="3"/>
  <c r="E21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<sst xmlns="http://schemas.openxmlformats.org/spreadsheetml/2006/main" count="587" uniqueCount="312">
  <si>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</si>
  <si>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</si>
  <si>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</si>
  <si>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</si>
  <si>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</si>
  <si>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</si>
  <si>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</si>
  <si>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</si>
  <si>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</si>
  <si>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</si>
  <si>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</si>
  <si>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</si>
  <si>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</si>
  <si>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</si>
  <si>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</si>
  <si>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</si>
  <si>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</si>
  <si>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</si>
  <si>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</si>
  <si>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</si>
  <si>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</si>
  <si>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</si>
  <si>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</si>
  <si>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</si>
  <si>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</si>
  <si>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</si>
  <si>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</si>
  <si>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</si>
  <si>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</si>
  <si>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</si>
  <si>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</si>
  <si>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</si>
  <si>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</si>
  <si>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</si>
  <si>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</si>
  <si>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</si>
  <si>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</si>
  <si>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</si>
  <si>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</si>
  <si>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</si>
  <si>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</si>
  <si>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</si>
  <si>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</si>
  <si>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</si>
  <si>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</si>
  <si>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</si>
  <si>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</si>
  <si>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</si>
  <si>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</si>
  <si>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</si>
  <si>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</si>
  <si>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</si>
  <si>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</si>
  <si>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Khách hàng cài đặt ứng dụng đồ uống thành công trên Mobile</t>
  </si>
  <si>
    <t>Khách hàng vào quán 
Có nhu cầu gọi đồ</t>
  </si>
  <si>
    <t>Cài đặt ứng dụng vào điện thoại</t>
  </si>
  <si>
    <t>Ứng dụng được cài đặt thành công
Khách hàng có thể thao tác Đăng kí tài khoản và các thông tin khác</t>
  </si>
  <si>
    <t>Khách hàng đăng kí tài khoản thành công khi nhập đủ, đúng username và password</t>
  </si>
  <si>
    <t>Cài đặt ứng dụng thành công
Gọi đồ</t>
  </si>
  <si>
    <t>Đăng kí không thành công khi khách hàng đăng kí với username trống</t>
  </si>
  <si>
    <t>Đăng kí không thành công khi khách hàng đăng kí với password trống</t>
  </si>
  <si>
    <t>1. Chọn: Đăng kí tài khoản
2. Nhập dữ liệu:
 username: thamnthfx20459
Password: Tham124
3. chọn: cancel/hủy đăng ký</t>
  </si>
  <si>
    <t>Đăng kí không thành công khi khách hàng nhập mật khẩu ít hơn 8 kí tự</t>
  </si>
  <si>
    <t>Đăng kí không thành công khi khách hàng đăng nhập mật khẩu có chữ thường và đặc biệt và không có chữ hoa</t>
  </si>
  <si>
    <t>Đăng kí không thành công khi khách hàng nhập mật khẩu có chữ hoa, số và kí tự đặc biệt, không có chữ thường</t>
  </si>
  <si>
    <t>Đăng kí không thành công khi khách hàng nhập mật khẩu có chữ hoa, chữ thường và kí tự đặc biệt, không có số</t>
  </si>
  <si>
    <t>Đăng kí không thành công khi khách hàng nhập mật khẩu có chữ hoa, chữ thường và số, thiếu kí tự đặc biệt</t>
  </si>
  <si>
    <t>Đăng kí không thành công khi khách hàng đăng kí với một username đã tồn tại trong hệ thống</t>
  </si>
  <si>
    <t>Khách hàng/admin đã đăng kí tài khoản thành công</t>
  </si>
  <si>
    <t xml:space="preserve">Khách hàng/Admin đăng nhập hệ thống thành công khi nhập đúng username và password đã đăng kí. </t>
  </si>
  <si>
    <t xml:space="preserve">Xuất hiện thông báo: " Đăng nhập tài khoản thành công"
</t>
  </si>
  <si>
    <t>Đăng nhập không thành công khi khách hàng/admin đăng nhập thiếu username</t>
  </si>
  <si>
    <t>Đăng nhập không thành công khi khách hàng/admin đăng nhập để trống password</t>
  </si>
  <si>
    <t xml:space="preserve">1. Chọn: đăng nhập
2. Nhập dữ liệu đúng, đủ:
Username:thamnthfx20459
Password:  </t>
  </si>
  <si>
    <t>Đăng nhập không thành công khi khách hàng nhập mật khẩu ít hơn 8 kí tự</t>
  </si>
  <si>
    <t>Đăng nhập không thành công khi khách hàng đăng nhập mật khẩu có chữ thường và đặc biệt và không có chữ hoa</t>
  </si>
  <si>
    <t>Đăng nhập không thành công khi khách hàng nhập mật khẩu có chữ hoa, số và kí tự đặc biệt, không có chữ thường</t>
  </si>
  <si>
    <t>Đăng nhập không thành công khi khách hàng nhập mật khẩu có chữ hoa, chữ thường và số, thiếu kí tự đặc biệt</t>
  </si>
  <si>
    <t>Đăng nhập không thành công khi khách hàng nhập mật khẩu có chữ hoa, chữ thường và kí tự đặc biệt, không có số</t>
  </si>
  <si>
    <t>Đăng nhập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</si>
  <si>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 nhập sai mật khẩu</t>
  </si>
  <si>
    <t>Đăng nhập tài khoản không thành công
Xuất hiện thông báo " Sai mật khẩu"</t>
  </si>
  <si>
    <t>Đăng nhập không thành công khi khách hàng đăng nhập với username không tồn tại trong hệ thống</t>
  </si>
  <si>
    <t>1. UC01- Luồng đăng kí Tài khoản</t>
  </si>
  <si>
    <t>2. UC02- LUỒNG ĐĂNG NHẬP</t>
  </si>
  <si>
    <t>Khách hàng/Admin đăng xuất thành công</t>
  </si>
  <si>
    <t>Khách hàng/admin đã đăng nhập  tài khoản thành công
Đăng nhập tài khoản thành công</t>
  </si>
  <si>
    <t xml:space="preserve">1. Vào: Setting
2. chọn: Đăng xuất
</t>
  </si>
  <si>
    <t>Đăng xuất thành công, quay về màn hình chính (màn hình đăng nhập và đăng ký.</t>
  </si>
  <si>
    <t>Khách hàng/Admin quên mật khẩu đăng nhập</t>
  </si>
  <si>
    <t>Click: quên mật khẩu đăng nhập trên màn hình chính</t>
  </si>
  <si>
    <t>1.Chọn phương thức: Email
2.Nhập thông tin Email: thamnth@gmail.com
3. Nhấn: Đồng ý</t>
  </si>
  <si>
    <t>1.Chọn phương thức: gửi SMS
2.Nhập thông tin SDT: 023 456 7690
3. Nhấn: Đồng ý</t>
  </si>
  <si>
    <t>Hệ thống hiển thị cửa sổ Popup cho người dùng lựa chọn gửi mật khẩu mới về Email hoặc tin nhắn điện thoại</t>
  </si>
  <si>
    <t>Hiển thị thông báo nhắc kiểm tra hòm thư  email: MS01:  "Mật khẩu mới sẽ được gửi về địa chỉ email:  Thamnth@gmail.com</t>
  </si>
  <si>
    <t>Khách hàng/Admin nhập Email không đúng định dạng</t>
  </si>
  <si>
    <t>1.Chọn phương thức: Email
2.Nhập thông tin Email: thamnth@gmail.co
3. Nhấn: Đồng ý</t>
  </si>
  <si>
    <t>Hiển thị thông báo MS03: "Email hoặc số điện thoại không hợp lệ"</t>
  </si>
  <si>
    <t>Khách hàng/Admin nhập số điện thoại không đúng định dạng</t>
  </si>
  <si>
    <t>1.Chọn phương thức: SMS
2.Nhập thông tinSĐT: 123445
3. Nhấn: Đồng ý</t>
  </si>
  <si>
    <t>Hiển thị thông báo kiểm tra hòm thư
Thông tin mật khẩu mặc định được gửi về thành công</t>
  </si>
  <si>
    <t>Mật khẩu mặc định được gửi qua Email thành công</t>
  </si>
  <si>
    <t>Mật khẩu mặc định được gửi qua SĐT thành công</t>
  </si>
  <si>
    <t>Khách hàng/Admin sử dụng mật khẩu mặc định được gửi về SMS hoặc Email để đăng nhập hệ thống thành công.</t>
  </si>
  <si>
    <t>1. Nhận thông báo Mật khẩu mắc định được gửi về
2. Sử dụng MK để đăng nhập hệ thống</t>
  </si>
  <si>
    <t xml:space="preserve">Đăng nhập hệ thông thành công </t>
  </si>
  <si>
    <t>Khách hàng/Admin có thể lựa chọn  Hủy Bỏ sau khi nhập Email</t>
  </si>
  <si>
    <t>1.Chọn phương thức:   Email
2.Nhập thông tin email: Thamnht@gmail.com
3. Nhấn: Hủy bỏ</t>
  </si>
  <si>
    <t>Mật khẩu mặc định không được gửi về Email.</t>
  </si>
  <si>
    <t>Khách hàng/Admin có thể lựa chọn  Hủy Bỏ sau khi nhập Số điện thoại</t>
  </si>
  <si>
    <t>1.Chọn phương thức:  SĐT
2.Nhập thông tin SĐT: 0233450669
3. Nhấn: Hủy bỏ</t>
  </si>
  <si>
    <t>Mật khẩu mặc định không được gửi về SMS</t>
  </si>
  <si>
    <t>3. UC03- LUỒNG ĐĂNG XUẤT</t>
  </si>
  <si>
    <t>4. UC04- LUỒNG LẤY LẠI MẬT KHẨU</t>
  </si>
  <si>
    <t>5. UC05- LUỒNG ĐỐI MẬT KHẨU</t>
  </si>
  <si>
    <t>Màn hình chính hiện mục " Đối mật khẩu" khi Khách hàng/Admin muốn đổi mật khẩu</t>
  </si>
  <si>
    <t>Khách hàng/Admin đăng nhập hệ thống thành công
Muốn đổi mật khẩu</t>
  </si>
  <si>
    <t>Hiển thị thông báo: MS04: "Đổi mật khẩu thành công"</t>
  </si>
  <si>
    <t>Hiển thị thông báo MS01: "Sai mật khẩu"</t>
  </si>
  <si>
    <t>Khách hàng đổi mật khẩu không thành công khi nhập sai mật khẩu cũ</t>
  </si>
  <si>
    <t>Khách hàng đổi mật khẩu không thành công khi bỏ trống  mật khẩu cũ</t>
  </si>
  <si>
    <t>Hiển thị thông báo MS02: "Mật khẩu không hợp lệ"</t>
  </si>
  <si>
    <t>Khách hàng đổi mật khẩu không thành công khi nhập không đúng định dạng mật khẩu mới</t>
  </si>
  <si>
    <t>Khách hàng đổi mật khẩu không thành công khi nhập không nhập mật khẩu mới</t>
  </si>
  <si>
    <t>Khách hàng đổi mật khẩu không thành công khi nhập mật khẩu mới không khớp</t>
  </si>
  <si>
    <t>Hiển thị thông báo MS03: "Mật khẩu mới không khớp"</t>
  </si>
  <si>
    <t>Đổi mật khẩu thất bại khi khách hàng/admin lựa chọn hủy bỏ</t>
  </si>
  <si>
    <t>Khách hàng/Admin đăng nhập hệ thống thành công sau khi đổi mật khẩu  bằng mật khẩu mới</t>
  </si>
  <si>
    <t>Khách hàng đăng nhập hệ thống thành công</t>
  </si>
  <si>
    <t>6. UC06- LUỒNG LỰA CHỌN, THÊM ĐỒ UỐNG VÀO GIỎ HÀNG</t>
  </si>
  <si>
    <t>Menu danh sách đồ uống hiển thị khi khách hàng vào hệ thống</t>
  </si>
  <si>
    <t>Khách hàng đăng nhập vào hệ thống thành công</t>
  </si>
  <si>
    <t>Màn hình hiển thị danh sách đồ uống</t>
  </si>
  <si>
    <t>Màn hình hiển thị chi tiết bao gồm các thông tin: Hình ảnh
Mô tả đồ uống
Đơn giá
Size
Trạng thái còn hàng, hết hàng
Tùy chọn bổ sung: Đá
Nóng
Thêm topping</t>
  </si>
  <si>
    <t>Click: menu
Click: đồ uống muốn đặt</t>
  </si>
  <si>
    <t>Khách hàng có thể tùy chọn số lượng đồ uống cần đặt</t>
  </si>
  <si>
    <t>Click: menu
Click: đồ uống muốn đặt
Click: Số lượng cần đặt
Click: thêm vào giỏ hàng</t>
  </si>
  <si>
    <t>Số lượng đồ uống được thay đổi theo lựa chọn của khách hàng</t>
  </si>
  <si>
    <t>Số lượng đồ uông được đặt mặc định là 1 khi khách hàng mở màn hình chi tiết đồ uống</t>
  </si>
  <si>
    <t>Số lượng mặc đinh là 1 hiển thị trên màn hình</t>
  </si>
  <si>
    <t>Màn hình hiển thị tổng tiền dựa trên số lượng đồ uống và phần topping bổ sung</t>
  </si>
  <si>
    <t>Màn hình hiển thị tổng tiền theo số lượng và phần topping bổ sung</t>
  </si>
  <si>
    <t>Click: Giỏ hàng</t>
  </si>
  <si>
    <t>Đồ uống khách hàng đã lựa chọn được lưu lại trên hệ thống. Hiển thị thông báo: MS01" Đồ uống đã được thêm vào giỏ hàng"</t>
  </si>
  <si>
    <t>Màn hình hiển thị đồ uống khách hàng đã chọn trong giỏ hàng</t>
  </si>
  <si>
    <t>Màn hình hiển thị chi tiết các thông tin đồ uống khi khách hàng vào chi tiết đồ uống muốn đặt</t>
  </si>
  <si>
    <t>Tổng tiền đúng theo công thức số lượng, phần topping và đơn giá</t>
  </si>
  <si>
    <t>Hiển thị đúng số tiền theo số lượng và phần phát sinh</t>
  </si>
  <si>
    <t>Khách hàng có thể lựa chọn Size của đồ uống</t>
  </si>
  <si>
    <t xml:space="preserve">Click: menu
Click: đồ uống muốn đặt
Size: chọn kích cỡ </t>
  </si>
  <si>
    <t>Khách hàng có thể lựa chọn Tùy chọn bổ sung: uống nóng đá của đồ uống</t>
  </si>
  <si>
    <t xml:space="preserve">Click: menu
Click: đồ uống muốn đặt
Tùy chọn bổ sung uống nóng, đá </t>
  </si>
  <si>
    <t>Khách hàng có thể lựa chọn Tùy chọn bổ sung: thêm topping của đồ uống</t>
  </si>
  <si>
    <t xml:space="preserve">Click: menu
Click: đồ uống muốn đặt
Tùy chọn bổ sung: thêm topping </t>
  </si>
  <si>
    <t>Topping của đồ uống được hiển thị trong chi tiết sản phẩm giỏ hàng</t>
  </si>
  <si>
    <t>7. UC07- LUỒNG XEM, CHỈNH SỬA GIỎ HÀNG</t>
  </si>
  <si>
    <t>Giỏ hàng hiển thị đồ uống khách  hàng đã chọn trên màn hình</t>
  </si>
  <si>
    <t>Tất cả màn hình đều có biểu tượng giỏ hàng</t>
  </si>
  <si>
    <t>Khách hàng đăng nhập vào hệ thống thành công
Thêm đồ uống vào giỏ hàng thành công</t>
  </si>
  <si>
    <t>kiểm tra hiên thị trên màn hình</t>
  </si>
  <si>
    <t>Khách hàng vào màn hình chi tiết giỏ hàng thành công khi click vào biểu tượng giỏ hàng</t>
  </si>
  <si>
    <t>Khách hàng vào màn hình chi tiết giỏ hàng thành công</t>
  </si>
  <si>
    <t>Click: giỏ hàng</t>
  </si>
  <si>
    <t>Biểu tượng giỏ hàng xuất hiện trên các màn hình</t>
  </si>
  <si>
    <t>Màn hình giỏ hàng hiển thị danh sách các loại đồ uống đã đặt cùng thông tin về số lượng</t>
  </si>
  <si>
    <t>Màn hình hiển thị danh sách các loại đồ uống đã đặt và số lượng</t>
  </si>
  <si>
    <t>Màn hình hiển thị danh sách các loại đồ uống đã đặt và số lượng và tổng tiền</t>
  </si>
  <si>
    <t>Khách hàng có thể lựa chọn Tăng số lượng của từng đơn</t>
  </si>
  <si>
    <t>Click: giỏ hàng
Tăng số lượng</t>
  </si>
  <si>
    <t>Số lượng từng đơn tăng theo lựa chọn của khách hàng</t>
  </si>
  <si>
    <t>Khách hàng có thể lựa chọn Giảm số lượng của từng đơn</t>
  </si>
  <si>
    <t>Click: giỏ hàng
Giảm số lượng/đơn</t>
  </si>
  <si>
    <t>Số lượng từng đơn giảm theo lựa chọn của khách hàng</t>
  </si>
  <si>
    <t>Đơn hàng sẽ bị xóa khỏi giỏ khi số lượng về 0</t>
  </si>
  <si>
    <t>Click: giỏ hàng
Số lượng: 0</t>
  </si>
  <si>
    <t>Đơn hàng bị xóa khỏi giỏ hàng</t>
  </si>
  <si>
    <t>Khách hàng có thể tiến hành thanh toán</t>
  </si>
  <si>
    <t>Click: giỏ hàng
Lựa chọn: Thanh toán</t>
  </si>
  <si>
    <t>Khách hàng có thể tiến hành thanh toán đơn hàng</t>
  </si>
  <si>
    <t>Khách hàng có thể Trở lại bản hình trước</t>
  </si>
  <si>
    <t>Click: giỏ hàng
Lựa chọn: Quay lại</t>
  </si>
  <si>
    <t xml:space="preserve">Khách hàng có thể lựa chọn quay lại </t>
  </si>
  <si>
    <t>8.LUỒNG TIẾN HÀNH THANH TOÁN</t>
  </si>
  <si>
    <t>Khách hàng Click vào Thanh Toán thành công</t>
  </si>
  <si>
    <t>Khách hàng đăng nhập vào hệ thống thành công
Thêm đồ uống vào giỏ hàng thành công
Đang trong màn hình giỏ hàng</t>
  </si>
  <si>
    <t>Cửa sổ popup hiện lên để khách hàng nhập số bàn</t>
  </si>
  <si>
    <t>Khách hàng nhập số bàn thành công</t>
  </si>
  <si>
    <t>Click: Thanh Toán</t>
  </si>
  <si>
    <t>Click: Thanh Toán
Nhập số bàn</t>
  </si>
  <si>
    <t>Thông tin được lưu trên hệ thống</t>
  </si>
  <si>
    <t>Khách hàng có thể lựa chọn "Tiếp tục"</t>
  </si>
  <si>
    <t xml:space="preserve">Click: Tiếp tục
</t>
  </si>
  <si>
    <t xml:space="preserve">Màn hình chi tiết hóa đơn hiện ra: </t>
  </si>
  <si>
    <t>Thông tin các loại đồ uống, số lượng và tổng tiền từng loại, bàn số: …, tổng tiền cả hóa đơn</t>
  </si>
  <si>
    <t>Thông tin chi tiết hóa đơn được hiện ra trên màn hình</t>
  </si>
  <si>
    <t>Khách hàng có thể lựa chọn Hủy bỏ</t>
  </si>
  <si>
    <t>Click: Hủy bỏ</t>
  </si>
  <si>
    <t>Khách hàng có thể lựa chọn Thanh toán</t>
  </si>
  <si>
    <t>Click: Đồng ý</t>
  </si>
  <si>
    <t>Click: Thanh toán</t>
  </si>
  <si>
    <t>Cửa sổ popup hiện lên cho phép người dùng lựa chọn hình thức thanh toán</t>
  </si>
  <si>
    <t>Click: Thanh toán bằng tiền mặt</t>
  </si>
  <si>
    <t>Khách hàng có thể lựa chọn thanh toán bằng tiền mặt</t>
  </si>
  <si>
    <t>Click: Thanh toán qua VinID</t>
  </si>
  <si>
    <t>Khách hàng có thể lựa chọn thanh toán qua VinID</t>
  </si>
  <si>
    <t>Khách hàng lựa chọn thanh toán bằng tiền mặt</t>
  </si>
  <si>
    <t>Khách hàng lựa chọn thanh toán qua VinID</t>
  </si>
  <si>
    <t>Thông báo " Đồ uống không được đặt" sau khi khách hàng xác nhận thông tin chọn "Đống ý"</t>
  </si>
  <si>
    <t>Click: Thanh toán qua VinID/tiền mặt
Chọn: Đồng ý</t>
  </si>
  <si>
    <t>Hệ thống quá tải, hiển thị thông báo MS01 " Đồ uống không được đặt"</t>
  </si>
  <si>
    <t>Thông báo " Đồ uống  được đặt thành công " sau khi khách hàng xác nhận thông tin chọn "Đống ý"</t>
  </si>
  <si>
    <t>Hệ thống quá tải, hiển thị thông báo MS01 " Đồ uống được đặt thành công"</t>
  </si>
  <si>
    <t>Khách hàng có thể lựa chọn đồng ý để xác nhận thông tin</t>
  </si>
  <si>
    <t>Khách hàng xác nhận thông tin thành công</t>
  </si>
  <si>
    <t>9.UC09. Thêm mới đồ uống</t>
  </si>
  <si>
    <t>Danh sách menu đồ uống được hiển thị trên màn hình của tài khoản Admin</t>
  </si>
  <si>
    <t>Admin được cấp tài khoản và đăng nhập thành công vào hệ thống.</t>
  </si>
  <si>
    <t>Kiểm tra danh sách menu đồ uống</t>
  </si>
  <si>
    <t>Danh Sách menu đồ uống được hiển thị trên màn hình</t>
  </si>
  <si>
    <t>Tài khoản Admin có thêm biểu tượng thêm mới hoặc xóa bỏ đồ uống khỏi danh sách</t>
  </si>
  <si>
    <t>Kiểm tra danh sách menu đồ uống 
Kiểm tra các biểu tượng thêm mới hoặc xóa bỏ</t>
  </si>
  <si>
    <t>Biểu tượng thêm mới hoặc xóa bỏ đồ uống khỏi danh sách được hiển thị trên màn hình danh sách menu đồ uống của Admin</t>
  </si>
  <si>
    <t>Admin có thể lựa chọn thêm đồ uống mới</t>
  </si>
  <si>
    <t>Lựa chọn thêm đồ uống</t>
  </si>
  <si>
    <t>Màn hình hiện ra cho phép Admin thêm thông tin đồ uống bao gồm: Hình ảnh
Mô tả
Đơn giá
loại toppings</t>
  </si>
  <si>
    <t>Màn hình hiện ra cho phép Admin thêm thông tin đồ uống</t>
  </si>
  <si>
    <t>Admin lựa chọn thêm đồ uống thành công</t>
  </si>
  <si>
    <t>Lựa chọn: Thêm</t>
  </si>
  <si>
    <t>Thêm đồ uống thành công  và 
Màn hình hiển thị thông báo" đồ uống được thêm thành công</t>
  </si>
  <si>
    <t>Admin có thể lựa chọn Hủy bỏ thêm mới đồ uống</t>
  </si>
  <si>
    <t>Lựa chọn: hủy bỏ</t>
  </si>
  <si>
    <t>Đồ uống mới không được thêm vào danh sách menu đồ uống</t>
  </si>
  <si>
    <t>Ấn và giữ đồ uống muốn xóa</t>
  </si>
  <si>
    <t>Menu hiện lên cho phép xóa đồ uống ra khỏi danh sách</t>
  </si>
  <si>
    <t>Menu hiện lên cho phéo Admin xóa đồ uống ra khỏi danh sách khi Admin ấn và giữ đồ uống muốn xóa</t>
  </si>
  <si>
    <t>Một Popup hiện lên với nội dung " Bạn có chắc chắn muốn xóa" khi Admin lựa chọn " Xóa"</t>
  </si>
  <si>
    <t>Ấn và giữ đồ uống muốn xóa
Lựa chọn Xóa</t>
  </si>
  <si>
    <t xml:space="preserve">Một Popup hiện lên với nội dung " Bạn có chắc chắn muốn xóa" </t>
  </si>
  <si>
    <t>Admin có thể lựa chọn hủy bỏ xóa đồ uống</t>
  </si>
  <si>
    <t>Ấn và giữ đồ uống muốn xóa 
Lựa chọn Xóa  - lựa chọn Hủy bỏ</t>
  </si>
  <si>
    <t>Không có thông tin đồ uống được lựa chọn để xóa được lưu.</t>
  </si>
  <si>
    <t>Admin có thể lựa chọn " Đồng ý " để xóa đồ uống</t>
  </si>
  <si>
    <t>Ấn và giữ đồ uống muốn xóa 
Lựa chọn Xóa  - lựa chọn Đồng ý</t>
  </si>
  <si>
    <t>Xóa đồ uống ra khỏi danh sách và hiển thị thông báo: MS02 ' đồ uống đã được xóa thành công".</t>
  </si>
  <si>
    <t>10.UC10. XEM HỆ THỐNG VÀ THỐNG KÊ DOANH THU THÀNH CÔNG</t>
  </si>
  <si>
    <t>Chưa định nghĩa</t>
  </si>
  <si>
    <t>thamnthfx20459</t>
  </si>
  <si>
    <t>1.Cài đặt ứng dụng thành công
2. Gọi đồ</t>
  </si>
  <si>
    <t>Đăng kí không thành công khi khách hàng hủy đăng kí tài khoản</t>
  </si>
  <si>
    <t>Hiển thị thông báo" Đăng kí tài khoản thành công" khi khách hàng đăng kí thành công</t>
  </si>
  <si>
    <t xml:space="preserve">Đăng kí tài khoản thành công
</t>
  </si>
  <si>
    <t>Xuất hiện thông báo:"Đăng kí tài khoản thành công"</t>
  </si>
  <si>
    <t>1. Chọn: Đăng kí tài khoản
2. Nhập dữ liệu:
 username: Tham Nguyen
Password: Hoaco@1234
Chọn: Đồng ý</t>
  </si>
  <si>
    <t>1. Chọn: đăng nhập
2. Nhập dữ liệu :
Username:
Password:  Hoaco@1234</t>
  </si>
  <si>
    <t xml:space="preserve">1. Chọn: đăng nhập
2. Nhập dữ liệu đúng, đủ:
Username:Tham Nguyen
Password:  </t>
  </si>
  <si>
    <t>1. Chọn: đăng nhập
2. Nhập dữ liệu đúng, đủ:
Username:Tham Nguyen
Password:  Hoaco@1</t>
  </si>
  <si>
    <t>1. Chọn: đăng nhập
2. Nhập dữ liệu đúng, đủ:
Username:Tham Nguyen
Password:  hoaco@1234</t>
  </si>
  <si>
    <t xml:space="preserve">1. Chọn: đăng nhập
2. Nhập dữ liệu đúng, đủ:
Username:Tham Nguyen
Password:  HOACO@1234 </t>
  </si>
  <si>
    <t>1. Chọn: đăng nhập
2. Nhập dữ liệu đúng, đủ:
Username:Tham Nguyen
Password:  Hoaco@</t>
  </si>
  <si>
    <t>1. Chọn: đăng nhập
2. Nhập dữ liệu đúng, đủ:
Username:Tham Nguyen
Password:  Binhan@1234</t>
  </si>
  <si>
    <t xml:space="preserve"> Hiển thị thông báo " Đổi mật khẩu thành công" Khách hàng đổi mật khẩu thành công</t>
  </si>
  <si>
    <t>1. nhập dữ liệu vào ô
Mật khẩu cũ: Hoaco@1234
Mật khẩu mới: Buongu@1234
Nhập lại mk mới:Buonngu@1234
Click: Đồng ý</t>
  </si>
  <si>
    <t>Khách hàng đổi mật khảu thành công khi diền đủ và đúng định dạng thông tin và chọn đồng ý</t>
  </si>
  <si>
    <t xml:space="preserve">User đổi mật khẩu thành công </t>
  </si>
  <si>
    <t>1. nhập dữ liệu vào ô
Mật khẩu cũ: Hoaco@12
Mật khẩu mới: Buongu@1234
Nhập lại mk mới:Buonngu@1234
Click: Đồng ý</t>
  </si>
  <si>
    <t>1. nhập dữ liệu vào ô
Mật khẩu cũ: 
Mật khẩu mới: Buongu@1234
Nhập lại mk mới:Buonngu@1234
Click: Đồng ý</t>
  </si>
  <si>
    <t>1. nhập dữ liệu vào ô
Mật khẩu cũ: Hoaco@1234
Mật khẩu mới: BUONGU@1234
Nhập lại mk mới:BUONGU@1234
Click: Đồng ý</t>
  </si>
  <si>
    <t>1. nhập dữ liệu vào ô
Mật khẩu cũ: Hoaco@1234
Mật khẩu mới: Buongu@1234
Nhập lại mk mới:Buonngu@1234
Click: Hủy bỏ</t>
  </si>
  <si>
    <t xml:space="preserve">1. Mật khẩu mới:Buonngu@1234
</t>
  </si>
  <si>
    <t xml:space="preserve">Kiểm tra màn hình </t>
  </si>
  <si>
    <t xml:space="preserve">Click: menu
Click: đồ uống muốn đặt
Click: Số lượng cần đặt
</t>
  </si>
  <si>
    <t>1. Chọn: đăng nhập
2. Nhập dữ liệu đúng, đủ:
Username:Tham Nguyen
Password: Hoaco@1234</t>
  </si>
  <si>
    <t>1. Chọn: đăng nhập
2. Nhập dữ liệu đúng, đủ:
Username: taotoa ( Không tồn tại trong hệ thống)
Password:  Hoaco@1234</t>
  </si>
  <si>
    <t>Khách hàng/Admin lựa chọn gửi mật khẩu mới về email thành công</t>
  </si>
  <si>
    <t>Khách hàng/Admin lựa chọn gửi mật khẩu mới về SMS thành công</t>
  </si>
  <si>
    <t xml:space="preserve">Hiển thị thông báo nhắc kiểm tra tin nhắn: MS02:  "Mật khẩu mới sẽ được gửi về Số điện thoại: </t>
  </si>
  <si>
    <t>Tùy chọn của đồ uống được hiển thị khi khách hàng lựa chọn</t>
  </si>
  <si>
    <t>Size của đồ uống được hiển thị trên màn hình đặt  sản phẩm</t>
  </si>
  <si>
    <t>Chưa kiểm thử được</t>
  </si>
  <si>
    <t>Chức năng đổi mật khẩu chưa hoàn thiện</t>
  </si>
  <si>
    <t xml:space="preserve">Chưa kiểm thử được </t>
  </si>
  <si>
    <t>Quay về màn hình chính
Mật khẩu không thay đổi,</t>
  </si>
  <si>
    <t>Kiểm tra phần tính tiền trên màn hình</t>
  </si>
  <si>
    <t xml:space="preserve">Màn hình  hiển thị danh sách các loại đồ uống đã đặt và thành phần khác </t>
  </si>
  <si>
    <t>Màn hình hiển thị danh sách các loại đồ uống đã đặt  và các thành phần khác</t>
  </si>
  <si>
    <t>Màn hình giỏ hàng hiển thị danh sách các loại đồ uống đã đặt cùng thông tin về tổng tiền</t>
  </si>
  <si>
    <t xml:space="preserve">Kiểm tra hiển thị cửa sổ popup cho người dùng lựa chọn gửi mật khẩu mới về email hoặc tin nhắn điện thoại </t>
  </si>
  <si>
    <t xml:space="preserve">Màn hình hiển thị lựa chọn và nhập thông tin </t>
  </si>
  <si>
    <t>Kiểm tra hiển thị, thông tin của popup bao gồm ô: nhập mật khẩu cũ, nhập mk mới, nhập lại mật khẩu</t>
  </si>
  <si>
    <t>1. đăng nhập 
username: Tham Nguyen
Pass: Hoaco@1234
Click đăng nhập
3. Đổi mật khẩu</t>
  </si>
  <si>
    <t xml:space="preserve">Hệ thống hiển thị cửa sổ Popup cho người dùng nhập thông tin
</t>
  </si>
  <si>
    <t>Popup hiển thị đủ ô: nhập mật khẩu cũ, nhập mk mới, nhập lại mật khẩu</t>
  </si>
  <si>
    <t>Khách hàng chọn số lượng  đồ uống, thành phần khác  thành công khi add to cart</t>
  </si>
  <si>
    <t xml:space="preserve">Kiểm tra hiển thị, giao diện của màn hình </t>
  </si>
  <si>
    <t>Hiển thị màn hình chính</t>
  </si>
  <si>
    <t>Màn hình hiển thị theo thiết kế</t>
  </si>
  <si>
    <t>TC_Drink order_Galaxy tab s7 _ android 11</t>
  </si>
  <si>
    <t xml:space="preserve"> 1. Chọn: Đăng kí tài khoản
2. Nhập dữ liệu:
 username: Tham Nguyen
Password: Hoa123</t>
  </si>
  <si>
    <t xml:space="preserve"> 1. Chọn: Đăng kí tài khoản
2. Nhập dữ liệu:
 username: 
Password: Hoa124</t>
  </si>
  <si>
    <t xml:space="preserve">1.Chọn: Đăng kí tài khoản
2. Nhập dữ liệu:
 username: hung123d
Password: </t>
  </si>
  <si>
    <t>1. Chọn: Đăng kí tài khoản
2. Nhập dữ liệu:
 username: Tham Nguyen
Password: Huong@3</t>
  </si>
  <si>
    <t>1.Chọn: Đăng kí tài khoản
2. Nhập dữ liệu:
 username: Tham Nguyen
Password: huong@31</t>
  </si>
  <si>
    <t>1. Chọn: Đăng kí tài khoản
2. Nhập dữ liệu:
 username: Tham Nguyen
Password: HUONG@31</t>
  </si>
  <si>
    <t>1. Chọn: Đăng kí tài khoản
2. Nhập dữ liệu:
 username: Tham Nguyen
Password: Huong@@@@@</t>
  </si>
  <si>
    <t>1.Chọn: Đăng kí tài khoản
2. Nhập dữ liệu:
 username: Tham Nguyen
Password: Huong131</t>
  </si>
  <si>
    <t>1. Đăng kí tài khoản không thành công
2. Xuất hiện thông báo: " Đăng kí tài khoản thất bại"</t>
  </si>
  <si>
    <t>1. Đăng kí tài khoản không thành công
2. Xuất hiện thông báo: " Tài khoản đã tồn tại"</t>
  </si>
  <si>
    <t>1. Đăng kí tài khoản không thành công
2. Xuất hiện thông báo: " Tài khoản hoặc mật khẩu không hợp lệ"</t>
  </si>
  <si>
    <t>1. Đăng kí tài khoản không thành công
2. Xuất hiện thông báo " Mật khẩu không hợp lệ, mật khẩu phải tối thiểu 8 kí tự, bao gồm chữ hoa, thường, số và kí tự đặc biệt"</t>
  </si>
  <si>
    <t>1. Đăng nhập không thành công
2. Xuất hiện thông báo: "Tài khoản không tồn tại"</t>
  </si>
  <si>
    <t>1. Đăng nhập không thành công
2. Xuất hiện thông báo: "Tài khoản hoặc mật khẩu không hợp lệ"</t>
  </si>
  <si>
    <t>1. Đăng nhập tài khoản không thành công
2. Xuất hiện thông báo " Mật khẩu không hợp lệ, mật khẩu phải tối thiểu 8 kí tự, bao gồm chữ hoa, thường, số và kí tự đặc biệt"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</si>
</sst>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#,##0.0"/>
  </numFmts>
  <fonts count="36" x14ac:knownFonts="1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i/>
      <sz val="10"/>
      <color rgb="FF008000"/>
      <name val="Arial"/>
      <family val="2"/>
    </font>
    <font>
      <i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34998626667073579"/>
        <bgColor rgb="FFD0CECE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19" xfId="0" applyNumberFormat="1" applyFont="1" applyFill="1" applyBorder="1"/>
    <xf numFmtId="164" fontId="8" fillId="3" borderId="20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 wrapText="1"/>
    </xf>
    <xf numFmtId="164" fontId="8" fillId="3" borderId="22" xfId="0" applyNumberFormat="1" applyFont="1" applyFill="1" applyBorder="1" applyAlignment="1">
      <alignment horizontal="center"/>
    </xf>
    <xf numFmtId="164" fontId="8" fillId="3" borderId="23" xfId="0" applyNumberFormat="1" applyFont="1" applyFill="1" applyBorder="1" applyAlignment="1">
      <alignment horizontal="center" wrapText="1"/>
    </xf>
    <xf numFmtId="1" fontId="1" fillId="0" borderId="24" xfId="0" applyNumberFormat="1" applyFont="1" applyBorder="1" applyAlignment="1">
      <alignment horizontal="center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3" fillId="3" borderId="26" xfId="0" applyNumberFormat="1" applyFont="1" applyFill="1" applyBorder="1" applyAlignment="1">
      <alignment horizontal="center"/>
    </xf>
    <xf numFmtId="164" fontId="8" fillId="3" borderId="27" xfId="0" applyNumberFormat="1" applyFont="1" applyFill="1" applyBorder="1"/>
    <xf numFmtId="1" fontId="13" fillId="3" borderId="27" xfId="0" applyNumberFormat="1" applyFont="1" applyFill="1" applyBorder="1" applyAlignment="1">
      <alignment horizontal="center"/>
    </xf>
    <xf numFmtId="1" fontId="13" fillId="3" borderId="2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0" fontId="16" fillId="0" borderId="0" xfId="0" applyFont="1"/>
    <xf numFmtId="0" fontId="16" fillId="0" borderId="12" xfId="0" applyFont="1" applyBorder="1"/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left" vertical="top" wrapText="1"/>
    </xf>
    <xf numFmtId="164" fontId="17" fillId="2" borderId="33" xfId="0" applyNumberFormat="1" applyFont="1" applyFill="1" applyBorder="1" applyAlignment="1">
      <alignment horizontal="left" vertical="top" wrapText="1"/>
    </xf>
    <xf numFmtId="164" fontId="17" fillId="2" borderId="34" xfId="0" applyNumberFormat="1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/>
    </xf>
    <xf numFmtId="164" fontId="18" fillId="2" borderId="35" xfId="0" applyNumberFormat="1" applyFont="1" applyFill="1" applyBorder="1" applyAlignment="1">
      <alignment horizontal="left" vertical="top" wrapText="1"/>
    </xf>
    <xf numFmtId="164" fontId="17" fillId="0" borderId="2" xfId="0" applyNumberFormat="1" applyFont="1" applyBorder="1" applyAlignment="1">
      <alignment horizontal="left" vertical="top" wrapText="1"/>
    </xf>
    <xf numFmtId="164" fontId="17" fillId="0" borderId="3" xfId="0" applyNumberFormat="1" applyFont="1" applyBorder="1" applyAlignment="1">
      <alignment horizontal="left" vertical="top" wrapText="1"/>
    </xf>
    <xf numFmtId="164" fontId="17" fillId="0" borderId="4" xfId="0" applyNumberFormat="1" applyFont="1" applyBorder="1" applyAlignment="1">
      <alignment horizontal="left" vertical="top" wrapText="1"/>
    </xf>
    <xf numFmtId="164" fontId="18" fillId="2" borderId="29" xfId="0" applyNumberFormat="1" applyFont="1" applyFill="1" applyBorder="1" applyAlignment="1">
      <alignment horizontal="left" vertical="top" wrapText="1"/>
    </xf>
    <xf numFmtId="164" fontId="20" fillId="2" borderId="31" xfId="0" applyNumberFormat="1" applyFont="1" applyFill="1" applyBorder="1" applyAlignment="1">
      <alignment horizontal="left" vertical="top" wrapText="1"/>
    </xf>
    <xf numFmtId="164" fontId="20" fillId="2" borderId="33" xfId="0" applyNumberFormat="1" applyFont="1" applyFill="1" applyBorder="1" applyAlignment="1">
      <alignment horizontal="left" vertical="top" wrapText="1"/>
    </xf>
    <xf numFmtId="164" fontId="20" fillId="2" borderId="36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0" fontId="21" fillId="2" borderId="30" xfId="0" applyFont="1" applyFill="1" applyBorder="1" applyAlignment="1">
      <alignment horizontal="left" vertical="top"/>
    </xf>
    <xf numFmtId="0" fontId="21" fillId="2" borderId="5" xfId="0" applyFont="1" applyFill="1" applyBorder="1" applyAlignment="1">
      <alignment horizontal="left" vertical="top" wrapText="1"/>
    </xf>
    <xf numFmtId="0" fontId="21" fillId="2" borderId="31" xfId="0" applyFont="1" applyFill="1" applyBorder="1" applyAlignment="1">
      <alignment horizontal="left" vertical="top" wrapText="1"/>
    </xf>
    <xf numFmtId="3" fontId="19" fillId="2" borderId="32" xfId="0" applyNumberFormat="1" applyFont="1" applyFill="1" applyBorder="1" applyAlignment="1">
      <alignment horizontal="left" vertical="top"/>
    </xf>
    <xf numFmtId="3" fontId="19" fillId="2" borderId="1" xfId="0" applyNumberFormat="1" applyFont="1" applyFill="1" applyBorder="1" applyAlignment="1">
      <alignment horizontal="left" vertical="top"/>
    </xf>
    <xf numFmtId="3" fontId="19" fillId="2" borderId="1" xfId="0" applyNumberFormat="1" applyFont="1" applyFill="1" applyBorder="1" applyAlignment="1">
      <alignment horizontal="left" vertical="top" wrapText="1"/>
    </xf>
    <xf numFmtId="3" fontId="19" fillId="2" borderId="37" xfId="0" applyNumberFormat="1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22" fillId="6" borderId="5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5" xfId="0" applyFont="1" applyFill="1" applyBorder="1"/>
    <xf numFmtId="0" fontId="16" fillId="0" borderId="5" xfId="0" applyFont="1" applyBorder="1"/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164" fontId="23" fillId="0" borderId="25" xfId="1" applyNumberForma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26" fillId="2" borderId="38" xfId="0" applyNumberFormat="1" applyFont="1" applyFill="1" applyBorder="1" applyAlignment="1">
      <alignment horizontal="center" vertical="center" wrapText="1"/>
    </xf>
    <xf numFmtId="164" fontId="27" fillId="2" borderId="38" xfId="0" applyNumberFormat="1" applyFont="1" applyFill="1" applyBorder="1" applyAlignment="1">
      <alignment horizontal="left" vertical="center" wrapText="1"/>
    </xf>
    <xf numFmtId="164" fontId="27" fillId="2" borderId="38" xfId="0" applyNumberFormat="1" applyFont="1" applyFill="1" applyBorder="1" applyAlignment="1">
      <alignment horizontal="center" vertical="center" wrapText="1"/>
    </xf>
    <xf numFmtId="49" fontId="28" fillId="2" borderId="38" xfId="0" applyNumberFormat="1" applyFont="1" applyFill="1" applyBorder="1" applyAlignment="1">
      <alignment horizontal="center" vertical="center" wrapText="1"/>
    </xf>
    <xf numFmtId="0" fontId="29" fillId="2" borderId="38" xfId="0" applyFont="1" applyFill="1" applyBorder="1" applyAlignment="1">
      <alignment horizontal="center" vertical="center"/>
    </xf>
    <xf numFmtId="164" fontId="27" fillId="0" borderId="38" xfId="0" applyNumberFormat="1" applyFont="1" applyBorder="1" applyAlignment="1">
      <alignment horizontal="left" vertical="center" wrapText="1"/>
    </xf>
    <xf numFmtId="164" fontId="30" fillId="2" borderId="38" xfId="0" applyNumberFormat="1" applyFont="1" applyFill="1" applyBorder="1" applyAlignment="1">
      <alignment horizontal="center" vertical="center" wrapText="1"/>
    </xf>
    <xf numFmtId="164" fontId="31" fillId="2" borderId="38" xfId="0" applyNumberFormat="1" applyFont="1" applyFill="1" applyBorder="1" applyAlignment="1">
      <alignment horizontal="center" vertical="center" wrapText="1"/>
    </xf>
    <xf numFmtId="0" fontId="32" fillId="2" borderId="38" xfId="0" applyFont="1" applyFill="1" applyBorder="1" applyAlignment="1">
      <alignment horizontal="center" vertical="center"/>
    </xf>
    <xf numFmtId="0" fontId="32" fillId="2" borderId="38" xfId="0" applyFont="1" applyFill="1" applyBorder="1" applyAlignment="1">
      <alignment horizontal="center" vertical="center" wrapText="1"/>
    </xf>
    <xf numFmtId="49" fontId="29" fillId="2" borderId="38" xfId="0" applyNumberFormat="1" applyFont="1" applyFill="1" applyBorder="1" applyAlignment="1">
      <alignment horizontal="center" vertical="center"/>
    </xf>
    <xf numFmtId="0" fontId="29" fillId="2" borderId="38" xfId="0" applyFont="1" applyFill="1" applyBorder="1" applyAlignment="1">
      <alignment horizontal="center" vertical="center" wrapText="1"/>
    </xf>
    <xf numFmtId="9" fontId="29" fillId="2" borderId="38" xfId="2" applyFont="1" applyFill="1" applyBorder="1" applyAlignment="1">
      <alignment horizontal="center" vertical="center"/>
    </xf>
    <xf numFmtId="9" fontId="33" fillId="2" borderId="38" xfId="0" applyNumberFormat="1" applyFont="1" applyFill="1" applyBorder="1" applyAlignment="1">
      <alignment horizontal="center" vertical="center"/>
    </xf>
    <xf numFmtId="3" fontId="29" fillId="2" borderId="38" xfId="0" applyNumberFormat="1" applyFont="1" applyFill="1" applyBorder="1" applyAlignment="1">
      <alignment horizontal="left" vertical="center"/>
    </xf>
    <xf numFmtId="3" fontId="29" fillId="2" borderId="38" xfId="0" applyNumberFormat="1" applyFont="1" applyFill="1" applyBorder="1" applyAlignment="1">
      <alignment horizontal="center" vertical="center" wrapText="1"/>
    </xf>
    <xf numFmtId="3" fontId="29" fillId="2" borderId="38" xfId="0" applyNumberFormat="1" applyFont="1" applyFill="1" applyBorder="1" applyAlignment="1">
      <alignment horizontal="left" vertical="center" wrapText="1"/>
    </xf>
    <xf numFmtId="164" fontId="34" fillId="3" borderId="38" xfId="0" applyNumberFormat="1" applyFont="1" applyFill="1" applyBorder="1" applyAlignment="1">
      <alignment horizontal="center" vertical="center" wrapText="1"/>
    </xf>
    <xf numFmtId="164" fontId="34" fillId="3" borderId="38" xfId="0" applyNumberFormat="1" applyFont="1" applyFill="1" applyBorder="1" applyAlignment="1">
      <alignment horizontal="left" vertical="center" wrapText="1"/>
    </xf>
    <xf numFmtId="49" fontId="34" fillId="3" borderId="38" xfId="0" applyNumberFormat="1" applyFont="1" applyFill="1" applyBorder="1" applyAlignment="1">
      <alignment horizontal="center" vertical="center" wrapText="1"/>
    </xf>
    <xf numFmtId="164" fontId="33" fillId="2" borderId="38" xfId="0" applyNumberFormat="1" applyFont="1" applyFill="1" applyBorder="1" applyAlignment="1">
      <alignment horizontal="center" vertical="center" wrapText="1"/>
    </xf>
    <xf numFmtId="164" fontId="26" fillId="4" borderId="38" xfId="0" applyNumberFormat="1" applyFont="1" applyFill="1" applyBorder="1" applyAlignment="1">
      <alignment horizontal="center" vertical="center"/>
    </xf>
    <xf numFmtId="164" fontId="26" fillId="4" borderId="38" xfId="0" applyNumberFormat="1" applyFont="1" applyFill="1" applyBorder="1" applyAlignment="1">
      <alignment horizontal="left" vertical="center"/>
    </xf>
    <xf numFmtId="164" fontId="26" fillId="4" borderId="38" xfId="0" applyNumberFormat="1" applyFont="1" applyFill="1" applyBorder="1" applyAlignment="1">
      <alignment horizontal="left" vertical="center" wrapText="1"/>
    </xf>
    <xf numFmtId="164" fontId="27" fillId="4" borderId="38" xfId="0" applyNumberFormat="1" applyFont="1" applyFill="1" applyBorder="1" applyAlignment="1">
      <alignment horizontal="center" vertical="center"/>
    </xf>
    <xf numFmtId="49" fontId="27" fillId="4" borderId="38" xfId="0" applyNumberFormat="1" applyFont="1" applyFill="1" applyBorder="1" applyAlignment="1">
      <alignment horizontal="center" vertical="center" wrapText="1"/>
    </xf>
    <xf numFmtId="164" fontId="33" fillId="2" borderId="38" xfId="0" applyNumberFormat="1" applyFont="1" applyFill="1" applyBorder="1" applyAlignment="1">
      <alignment horizontal="center" vertical="center"/>
    </xf>
    <xf numFmtId="164" fontId="28" fillId="0" borderId="38" xfId="0" applyNumberFormat="1" applyFont="1" applyBorder="1" applyAlignment="1">
      <alignment horizontal="center" vertical="center" wrapText="1"/>
    </xf>
    <xf numFmtId="0" fontId="27" fillId="0" borderId="38" xfId="0" applyFont="1" applyBorder="1" applyAlignment="1">
      <alignment horizontal="left" vertical="center" wrapText="1"/>
    </xf>
    <xf numFmtId="0" fontId="28" fillId="0" borderId="38" xfId="0" applyFont="1" applyBorder="1" applyAlignment="1">
      <alignment horizontal="left" vertical="center" wrapText="1"/>
    </xf>
    <xf numFmtId="164" fontId="27" fillId="0" borderId="38" xfId="0" applyNumberFormat="1" applyFont="1" applyBorder="1" applyAlignment="1">
      <alignment horizontal="center" vertical="center" wrapText="1"/>
    </xf>
    <xf numFmtId="49" fontId="27" fillId="0" borderId="38" xfId="0" applyNumberFormat="1" applyFont="1" applyBorder="1" applyAlignment="1">
      <alignment horizontal="center" vertical="center" wrapText="1"/>
    </xf>
    <xf numFmtId="49" fontId="28" fillId="0" borderId="38" xfId="0" applyNumberFormat="1" applyFont="1" applyBorder="1" applyAlignment="1">
      <alignment horizontal="center" vertical="center" wrapText="1"/>
    </xf>
    <xf numFmtId="164" fontId="26" fillId="11" borderId="38" xfId="0" applyNumberFormat="1" applyFont="1" applyFill="1" applyBorder="1" applyAlignment="1">
      <alignment horizontal="left" vertical="center"/>
    </xf>
    <xf numFmtId="0" fontId="27" fillId="10" borderId="38" xfId="0" applyFont="1" applyFill="1" applyBorder="1" applyAlignment="1">
      <alignment horizontal="left" vertical="center" wrapText="1"/>
    </xf>
    <xf numFmtId="164" fontId="27" fillId="11" borderId="38" xfId="0" applyNumberFormat="1" applyFont="1" applyFill="1" applyBorder="1" applyAlignment="1">
      <alignment horizontal="center" vertical="center"/>
    </xf>
    <xf numFmtId="49" fontId="27" fillId="11" borderId="38" xfId="0" applyNumberFormat="1" applyFont="1" applyFill="1" applyBorder="1" applyAlignment="1">
      <alignment horizontal="center" vertical="center" wrapText="1"/>
    </xf>
    <xf numFmtId="164" fontId="33" fillId="12" borderId="38" xfId="0" applyNumberFormat="1" applyFont="1" applyFill="1" applyBorder="1" applyAlignment="1">
      <alignment horizontal="center" vertical="center"/>
    </xf>
    <xf numFmtId="0" fontId="29" fillId="12" borderId="38" xfId="0" applyFont="1" applyFill="1" applyBorder="1" applyAlignment="1">
      <alignment horizontal="center" vertical="center"/>
    </xf>
    <xf numFmtId="49" fontId="27" fillId="5" borderId="38" xfId="0" applyNumberFormat="1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/>
    </xf>
    <xf numFmtId="164" fontId="27" fillId="10" borderId="38" xfId="0" applyNumberFormat="1" applyFont="1" applyFill="1" applyBorder="1" applyAlignment="1">
      <alignment horizontal="center" vertical="center" wrapText="1"/>
    </xf>
    <xf numFmtId="0" fontId="35" fillId="0" borderId="38" xfId="0" applyFont="1" applyBorder="1" applyAlignment="1">
      <alignment horizontal="left" vertical="center"/>
    </xf>
    <xf numFmtId="0" fontId="35" fillId="0" borderId="38" xfId="0" applyFont="1" applyBorder="1" applyAlignment="1">
      <alignment horizontal="center" vertical="center"/>
    </xf>
    <xf numFmtId="49" fontId="27" fillId="0" borderId="38" xfId="0" applyNumberFormat="1" applyFont="1" applyBorder="1" applyAlignment="1">
      <alignment horizontal="center" vertical="center"/>
    </xf>
    <xf numFmtId="0" fontId="27" fillId="10" borderId="38" xfId="0" applyFont="1" applyFill="1" applyBorder="1" applyAlignment="1">
      <alignment horizontal="center" vertical="center"/>
    </xf>
    <xf numFmtId="0" fontId="27" fillId="0" borderId="38" xfId="0" applyFont="1" applyBorder="1" applyAlignment="1">
      <alignment horizontal="left" vertical="center"/>
    </xf>
    <xf numFmtId="0" fontId="35" fillId="0" borderId="38" xfId="0" applyFont="1" applyBorder="1" applyAlignment="1">
      <alignment horizontal="left" vertical="center" wrapText="1"/>
    </xf>
    <xf numFmtId="0" fontId="35" fillId="0" borderId="38" xfId="0" applyFont="1" applyBorder="1" applyAlignment="1">
      <alignment horizontal="left" vertical="center"/>
    </xf>
    <xf numFmtId="164" fontId="26" fillId="13" borderId="38" xfId="0" applyNumberFormat="1" applyFont="1" applyFill="1" applyBorder="1" applyAlignment="1">
      <alignment horizontal="left" vertical="center"/>
    </xf>
    <xf numFmtId="0" fontId="27" fillId="14" borderId="38" xfId="0" applyFont="1" applyFill="1" applyBorder="1" applyAlignment="1">
      <alignment horizontal="left" vertical="center" wrapText="1"/>
    </xf>
    <xf numFmtId="164" fontId="27" fillId="14" borderId="38" xfId="0" applyNumberFormat="1" applyFont="1" applyFill="1" applyBorder="1" applyAlignment="1">
      <alignment horizontal="center" vertical="center" wrapText="1"/>
    </xf>
    <xf numFmtId="164" fontId="27" fillId="13" borderId="38" xfId="0" applyNumberFormat="1" applyFont="1" applyFill="1" applyBorder="1" applyAlignment="1">
      <alignment horizontal="center" vertical="center"/>
    </xf>
    <xf numFmtId="49" fontId="27" fillId="13" borderId="38" xfId="0" applyNumberFormat="1" applyFont="1" applyFill="1" applyBorder="1" applyAlignment="1">
      <alignment horizontal="center" vertical="center" wrapText="1"/>
    </xf>
    <xf numFmtId="0" fontId="27" fillId="15" borderId="38" xfId="0" applyFont="1" applyFill="1" applyBorder="1" applyAlignment="1">
      <alignment horizontal="left" vertical="center" wrapText="1"/>
    </xf>
    <xf numFmtId="164" fontId="27" fillId="15" borderId="38" xfId="0" applyNumberFormat="1" applyFont="1" applyFill="1" applyBorder="1" applyAlignment="1">
      <alignment horizontal="center" vertical="center" wrapText="1"/>
    </xf>
    <xf numFmtId="0" fontId="27" fillId="15" borderId="38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kết quả kiểm thử AppOrder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3-4086-A4B8-18BB279128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3-4086-A4B8-18BB279128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3-4086-A4B8-18BB279128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3-4086-A4B8-18BB279128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TestReport!$D$11:$G$11</c:f>
              <c:numCache>
                <c:formatCode>0</c:formatCode>
                <c:ptCount val="4"/>
                <c:pt idx="0">
                  <c:v>43</c:v>
                </c:pt>
                <c:pt idx="1">
                  <c:v>10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F-43E6-B1EC-651E3AB9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19</xdr:row>
      <xdr:rowOff>133350</xdr:rowOff>
    </xdr:from>
    <xdr:to>
      <xdr:col>8</xdr:col>
      <xdr:colOff>457200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6718F-B843-9BF0-F46D-D23D73E81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3">
      <c r="A2" s="3"/>
      <c r="B2" s="4"/>
      <c r="C2" s="90" t="s">
        <v>0</v>
      </c>
      <c r="D2" s="91"/>
      <c r="E2" s="91"/>
      <c r="F2" s="91"/>
      <c r="G2" s="9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1</v>
      </c>
      <c r="C4" s="93"/>
      <c r="D4" s="91"/>
      <c r="E4" s="92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3</v>
      </c>
      <c r="C5" s="93"/>
      <c r="D5" s="91"/>
      <c r="E5" s="92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94" t="s">
        <v>5</v>
      </c>
      <c r="C6" s="96"/>
      <c r="D6" s="97"/>
      <c r="E6" s="98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95"/>
      <c r="C7" s="99"/>
      <c r="D7" s="100"/>
      <c r="E7" s="101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 x14ac:dyDescent="0.3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8" workbookViewId="0">
      <selection activeCell="K29" sqref="K29"/>
    </sheetView>
  </sheetViews>
  <sheetFormatPr defaultColWidth="14.44140625" defaultRowHeight="15" customHeight="1" x14ac:dyDescent="0.3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12.75" customHeight="1" x14ac:dyDescent="0.4">
      <c r="A1" s="26"/>
      <c r="B1" s="106" t="s">
        <v>14</v>
      </c>
      <c r="C1" s="107"/>
      <c r="D1" s="107"/>
      <c r="E1" s="107"/>
      <c r="F1" s="107"/>
      <c r="G1" s="107"/>
      <c r="H1" s="107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3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">
      <c r="A3" s="26"/>
      <c r="B3" s="29" t="s">
        <v>1</v>
      </c>
      <c r="C3" s="102"/>
      <c r="D3" s="92"/>
      <c r="E3" s="103" t="s">
        <v>2</v>
      </c>
      <c r="F3" s="92"/>
      <c r="G3" s="108"/>
      <c r="H3" s="92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 x14ac:dyDescent="0.3">
      <c r="A4" s="26"/>
      <c r="B4" s="29" t="s">
        <v>3</v>
      </c>
      <c r="C4" s="109"/>
      <c r="D4" s="92"/>
      <c r="E4" s="103" t="s">
        <v>4</v>
      </c>
      <c r="F4" s="92"/>
      <c r="G4" s="102"/>
      <c r="H4" s="92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 x14ac:dyDescent="0.3">
      <c r="A5" s="26"/>
      <c r="B5" s="30" t="s">
        <v>5</v>
      </c>
      <c r="C5" s="102"/>
      <c r="D5" s="92"/>
      <c r="E5" s="103" t="s">
        <v>6</v>
      </c>
      <c r="F5" s="92"/>
      <c r="G5" s="104"/>
      <c r="H5" s="9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3">
      <c r="A6" s="27"/>
      <c r="B6" s="30" t="s">
        <v>15</v>
      </c>
      <c r="C6" s="105"/>
      <c r="D6" s="91"/>
      <c r="E6" s="91"/>
      <c r="F6" s="91"/>
      <c r="G6" s="91"/>
      <c r="H6" s="92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3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3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3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3">
      <c r="A11" s="33"/>
      <c r="B11" s="39">
        <v>1</v>
      </c>
      <c r="C11" s="89" t="s">
        <v>28</v>
      </c>
      <c r="D11" s="41">
        <f>'Test cases'!A5</f>
        <v>43</v>
      </c>
      <c r="E11" s="41">
        <f>'Test cases'!B5</f>
        <v>10</v>
      </c>
      <c r="F11" s="41">
        <f>'Test cases'!C5</f>
        <v>0</v>
      </c>
      <c r="G11" s="41">
        <f>'Test cases'!D5</f>
        <v>35</v>
      </c>
      <c r="H11" s="41">
        <f>SUM(D11:G11)</f>
        <v>88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3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3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3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3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3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3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3">
      <c r="A18" s="33"/>
      <c r="B18" s="42"/>
      <c r="C18" s="43" t="s">
        <v>23</v>
      </c>
      <c r="D18" s="44">
        <f t="shared" ref="D18:H18" si="0">SUM(D11:D17)</f>
        <v>43</v>
      </c>
      <c r="E18" s="44">
        <f t="shared" si="0"/>
        <v>10</v>
      </c>
      <c r="F18" s="44">
        <f t="shared" si="0"/>
        <v>0</v>
      </c>
      <c r="G18" s="44">
        <f t="shared" si="0"/>
        <v>35</v>
      </c>
      <c r="H18" s="45">
        <f t="shared" si="0"/>
        <v>88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3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3">
      <c r="A20" s="26"/>
      <c r="B20" s="26"/>
      <c r="C20" s="49" t="s">
        <v>24</v>
      </c>
      <c r="D20" s="26"/>
      <c r="E20" s="50">
        <f>($D18+$E18)*100/($H18)</f>
        <v>60.227272727272727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3">
      <c r="A21" s="26"/>
      <c r="B21" s="26"/>
      <c r="C21" s="49" t="s">
        <v>26</v>
      </c>
      <c r="D21" s="26"/>
      <c r="E21" s="50">
        <f>$D18*100/($D18+$E18)</f>
        <v>81.132075471698116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3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3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3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3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3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3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3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3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3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3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3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3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3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3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3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3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3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3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3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3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3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3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3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3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3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3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3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3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3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3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3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3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3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3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3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3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3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3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3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3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3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3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3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3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3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3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3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3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3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3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3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3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3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3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3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3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3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3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3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3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3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3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3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3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3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3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3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3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3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3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3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3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3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3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3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3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3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3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3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3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3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3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3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3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3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3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3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3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3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3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3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3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3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3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3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3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3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3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3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3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3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3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3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3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3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3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3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3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3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3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3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3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3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3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3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3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3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3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3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3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3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3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3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3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3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3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3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3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3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3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3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3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3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3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3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3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3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3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3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3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3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3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3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3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3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3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3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3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3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3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3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3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3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3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3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3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3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3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3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3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3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3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3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3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3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3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3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3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3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3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3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3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3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3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3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3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3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3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3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3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3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3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3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3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3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3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3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3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3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3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3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3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3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3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3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3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3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3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3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3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3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3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3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3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3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3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3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3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3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3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3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3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3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3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3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3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3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3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3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3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3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3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3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3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3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3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3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3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3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3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3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3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3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3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3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3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3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3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3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3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3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4"/>
  <sheetViews>
    <sheetView tabSelected="1" workbookViewId="0">
      <selection activeCell="B4" sqref="B4:B6"/>
    </sheetView>
  </sheetViews>
  <sheetFormatPr defaultColWidth="14.44140625" defaultRowHeight="13.2" x14ac:dyDescent="0.3"/>
  <cols>
    <col min="1" max="1" width="24.33203125" style="150" bestFit="1" customWidth="1"/>
    <col min="2" max="2" width="70.77734375" style="156" customWidth="1"/>
    <col min="3" max="3" width="43" style="156" customWidth="1"/>
    <col min="4" max="4" width="34.77734375" style="156" customWidth="1"/>
    <col min="5" max="5" width="90.6640625" style="156" customWidth="1"/>
    <col min="6" max="6" width="11.44140625" style="150" customWidth="1"/>
    <col min="7" max="7" width="14.21875" style="150" customWidth="1"/>
    <col min="8" max="8" width="15.21875" style="150" customWidth="1"/>
    <col min="9" max="9" width="14.44140625" style="154"/>
    <col min="10" max="10" width="66.5546875" style="150" customWidth="1"/>
    <col min="11" max="26" width="8.6640625" style="150" customWidth="1"/>
    <col min="27" max="16384" width="14.44140625" style="150"/>
  </cols>
  <sheetData>
    <row r="1" spans="1:26" x14ac:dyDescent="0.3">
      <c r="A1" s="110" t="s">
        <v>27</v>
      </c>
      <c r="B1" s="111" t="s">
        <v>296</v>
      </c>
      <c r="C1" s="152"/>
      <c r="D1" s="152"/>
      <c r="E1" s="152"/>
      <c r="F1" s="112"/>
      <c r="G1" s="112"/>
      <c r="H1" s="112"/>
      <c r="I1" s="113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spans="1:26" x14ac:dyDescent="0.3">
      <c r="A2" s="110" t="s">
        <v>29</v>
      </c>
      <c r="B2" s="115" t="s">
        <v>30</v>
      </c>
      <c r="C2" s="152"/>
      <c r="D2" s="152"/>
      <c r="E2" s="152"/>
      <c r="F2" s="116"/>
      <c r="G2" s="116"/>
      <c r="H2" s="116"/>
      <c r="I2" s="113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x14ac:dyDescent="0.3">
      <c r="A3" s="110" t="s">
        <v>31</v>
      </c>
      <c r="B3" s="117"/>
      <c r="C3" s="153"/>
      <c r="D3" s="153"/>
      <c r="E3" s="153"/>
      <c r="F3" s="116"/>
      <c r="G3" s="116"/>
      <c r="H3" s="116"/>
      <c r="I3" s="113"/>
      <c r="J3" s="118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spans="1:26" x14ac:dyDescent="0.3">
      <c r="A4" s="118" t="s">
        <v>18</v>
      </c>
      <c r="B4" s="119" t="s">
        <v>19</v>
      </c>
      <c r="C4" s="119" t="s">
        <v>20</v>
      </c>
      <c r="D4" s="119" t="s">
        <v>21</v>
      </c>
      <c r="E4" s="119" t="s">
        <v>32</v>
      </c>
      <c r="F4" s="119"/>
      <c r="G4" s="119"/>
      <c r="H4" s="119"/>
      <c r="I4" s="120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spans="1:26" x14ac:dyDescent="0.3">
      <c r="A5" s="114">
        <f>COUNTIF(F:F,"Pass")</f>
        <v>43</v>
      </c>
      <c r="B5" s="121">
        <f>COUNTIF(F:F,"Fail")</f>
        <v>10</v>
      </c>
      <c r="C5" s="121">
        <f>COUNTIF(F:F,"Untested")</f>
        <v>0</v>
      </c>
      <c r="D5" s="121">
        <f>COUNTIF(F:F,"N/A")</f>
        <v>35</v>
      </c>
      <c r="E5" s="121">
        <f>SUM(A5:D5)</f>
        <v>88</v>
      </c>
      <c r="F5" s="119"/>
      <c r="G5" s="119"/>
      <c r="H5" s="119"/>
      <c r="I5" s="120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spans="1:26" x14ac:dyDescent="0.3">
      <c r="A6" s="122">
        <f>A5/$E$5</f>
        <v>0.48863636363636365</v>
      </c>
      <c r="B6" s="122">
        <f t="shared" ref="B6:D6" si="0">B5/$E$5</f>
        <v>0.11363636363636363</v>
      </c>
      <c r="C6" s="122">
        <f t="shared" si="0"/>
        <v>0</v>
      </c>
      <c r="D6" s="122">
        <f t="shared" si="0"/>
        <v>0.39772727272727271</v>
      </c>
      <c r="E6" s="121"/>
      <c r="F6" s="119"/>
      <c r="G6" s="119"/>
      <c r="H6" s="119"/>
      <c r="I6" s="120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spans="1:26" x14ac:dyDescent="0.3">
      <c r="A7" s="123"/>
      <c r="B7" s="124"/>
      <c r="C7" s="125"/>
      <c r="D7" s="124"/>
      <c r="E7" s="126"/>
      <c r="F7" s="125"/>
      <c r="G7" s="125"/>
      <c r="H7" s="121"/>
      <c r="I7" s="120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x14ac:dyDescent="0.3">
      <c r="A8" s="127" t="s">
        <v>33</v>
      </c>
      <c r="B8" s="128" t="s">
        <v>34</v>
      </c>
      <c r="C8" s="128" t="s">
        <v>35</v>
      </c>
      <c r="D8" s="128" t="s">
        <v>36</v>
      </c>
      <c r="E8" s="128" t="s">
        <v>37</v>
      </c>
      <c r="F8" s="127" t="s">
        <v>38</v>
      </c>
      <c r="G8" s="127" t="s">
        <v>39</v>
      </c>
      <c r="H8" s="127" t="s">
        <v>31</v>
      </c>
      <c r="I8" s="129" t="s">
        <v>13</v>
      </c>
      <c r="J8" s="130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spans="1:26" x14ac:dyDescent="0.3">
      <c r="A9" s="131"/>
      <c r="B9" s="132" t="s">
        <v>83</v>
      </c>
      <c r="C9" s="133"/>
      <c r="D9" s="132"/>
      <c r="E9" s="133"/>
      <c r="F9" s="134"/>
      <c r="G9" s="134"/>
      <c r="H9" s="134"/>
      <c r="I9" s="135"/>
      <c r="J9" s="136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ht="26.4" x14ac:dyDescent="0.3">
      <c r="A10" s="137" t="str">
        <f t="shared" ref="A10:A73" si="1">IF(AND(E10=""),"","["&amp;TEXT($B$1,"##")&amp;"-"&amp;TEXT(ROW()-9- COUNTBLANK($E$8:E9) +1,"##")&amp;"]")</f>
        <v>[TC_Drink order_Galaxy tab s7 _ android 11-1]</v>
      </c>
      <c r="B10" s="138" t="s">
        <v>53</v>
      </c>
      <c r="C10" s="138" t="s">
        <v>54</v>
      </c>
      <c r="D10" s="138" t="s">
        <v>55</v>
      </c>
      <c r="E10" s="139" t="s">
        <v>56</v>
      </c>
      <c r="F10" s="140" t="s">
        <v>18</v>
      </c>
      <c r="G10" s="137">
        <v>45112</v>
      </c>
      <c r="H10" s="140" t="s">
        <v>246</v>
      </c>
      <c r="I10" s="141"/>
    </row>
    <row r="11" spans="1:26" ht="66" x14ac:dyDescent="0.3">
      <c r="A11" s="137" t="str">
        <f t="shared" si="1"/>
        <v>[TC_Drink order_Galaxy tab s7 _ android 11-2]</v>
      </c>
      <c r="B11" s="138" t="s">
        <v>57</v>
      </c>
      <c r="C11" s="138" t="s">
        <v>58</v>
      </c>
      <c r="D11" s="138" t="s">
        <v>252</v>
      </c>
      <c r="E11" s="138" t="s">
        <v>250</v>
      </c>
      <c r="F11" s="140" t="s">
        <v>18</v>
      </c>
      <c r="G11" s="140"/>
      <c r="H11" s="140"/>
    </row>
    <row r="12" spans="1:26" ht="66" x14ac:dyDescent="0.3">
      <c r="A12" s="137" t="str">
        <f>IF(AND(E12=""),"","["&amp;TEXT($B$1,"##")&amp;"-"&amp;TEXT(ROW()-9- COUNTBLANK($E$8:E11) +1,"##")&amp;"]")</f>
        <v>[TC_Drink order_Galaxy tab s7 _ android 11-3]</v>
      </c>
      <c r="B12" s="164" t="s">
        <v>249</v>
      </c>
      <c r="C12" s="164" t="s">
        <v>58</v>
      </c>
      <c r="D12" s="164" t="s">
        <v>252</v>
      </c>
      <c r="E12" s="164" t="s">
        <v>251</v>
      </c>
      <c r="F12" s="165" t="s">
        <v>19</v>
      </c>
      <c r="G12" s="140"/>
      <c r="H12" s="140"/>
      <c r="I12" s="142">
        <f>1</f>
        <v>1</v>
      </c>
    </row>
    <row r="13" spans="1:26" ht="66" x14ac:dyDescent="0.3">
      <c r="A13" s="137" t="str">
        <f t="shared" si="1"/>
        <v>[TC_Drink order_Galaxy tab s7 _ android 11-4]</v>
      </c>
      <c r="B13" s="138" t="s">
        <v>248</v>
      </c>
      <c r="C13" s="138" t="s">
        <v>58</v>
      </c>
      <c r="D13" s="138" t="s">
        <v>61</v>
      </c>
      <c r="E13" s="138" t="s">
        <v>305</v>
      </c>
      <c r="F13" s="140" t="s">
        <v>18</v>
      </c>
      <c r="G13" s="140"/>
      <c r="H13" s="140"/>
      <c r="I13" s="141"/>
    </row>
    <row r="14" spans="1:26" ht="52.8" x14ac:dyDescent="0.3">
      <c r="A14" s="137" t="str">
        <f t="shared" si="1"/>
        <v>[TC_Drink order_Galaxy tab s7 _ android 11-5]</v>
      </c>
      <c r="B14" s="138" t="s">
        <v>67</v>
      </c>
      <c r="C14" s="138" t="s">
        <v>58</v>
      </c>
      <c r="D14" s="138" t="s">
        <v>297</v>
      </c>
      <c r="E14" s="138" t="s">
        <v>306</v>
      </c>
      <c r="F14" s="140" t="s">
        <v>18</v>
      </c>
      <c r="G14" s="140"/>
      <c r="H14" s="140"/>
      <c r="I14" s="141"/>
    </row>
    <row r="15" spans="1:26" ht="52.8" x14ac:dyDescent="0.3">
      <c r="A15" s="137" t="str">
        <f t="shared" si="1"/>
        <v>[TC_Drink order_Galaxy tab s7 _ android 11-6]</v>
      </c>
      <c r="B15" s="138" t="s">
        <v>59</v>
      </c>
      <c r="C15" s="138" t="s">
        <v>58</v>
      </c>
      <c r="D15" s="138" t="s">
        <v>298</v>
      </c>
      <c r="E15" s="138" t="s">
        <v>307</v>
      </c>
      <c r="F15" s="140" t="s">
        <v>18</v>
      </c>
      <c r="G15" s="140"/>
      <c r="H15" s="140"/>
      <c r="I15" s="141"/>
    </row>
    <row r="16" spans="1:26" ht="52.8" x14ac:dyDescent="0.3">
      <c r="A16" s="137" t="str">
        <f t="shared" si="1"/>
        <v>[TC_Drink order_Galaxy tab s7 _ android 11-7]</v>
      </c>
      <c r="B16" s="138" t="s">
        <v>60</v>
      </c>
      <c r="C16" s="138" t="s">
        <v>58</v>
      </c>
      <c r="D16" s="138" t="s">
        <v>299</v>
      </c>
      <c r="E16" s="138" t="s">
        <v>307</v>
      </c>
      <c r="F16" s="140" t="s">
        <v>18</v>
      </c>
      <c r="G16" s="140"/>
      <c r="H16" s="140"/>
      <c r="I16" s="141"/>
    </row>
    <row r="17" spans="1:26" ht="52.8" x14ac:dyDescent="0.3">
      <c r="A17" s="137" t="str">
        <f t="shared" si="1"/>
        <v>[TC_Drink order_Galaxy tab s7 _ android 11-8]</v>
      </c>
      <c r="B17" s="138" t="s">
        <v>62</v>
      </c>
      <c r="C17" s="138" t="s">
        <v>58</v>
      </c>
      <c r="D17" s="138" t="s">
        <v>300</v>
      </c>
      <c r="E17" s="138" t="s">
        <v>308</v>
      </c>
      <c r="F17" s="140" t="s">
        <v>18</v>
      </c>
      <c r="G17" s="140"/>
      <c r="H17" s="140"/>
      <c r="I17" s="141"/>
    </row>
    <row r="18" spans="1:26" ht="52.8" x14ac:dyDescent="0.3">
      <c r="A18" s="137" t="str">
        <f t="shared" si="1"/>
        <v>[TC_Drink order_Galaxy tab s7 _ android 11-9]</v>
      </c>
      <c r="B18" s="138" t="s">
        <v>63</v>
      </c>
      <c r="C18" s="138" t="s">
        <v>247</v>
      </c>
      <c r="D18" s="138" t="s">
        <v>301</v>
      </c>
      <c r="E18" s="138" t="s">
        <v>308</v>
      </c>
      <c r="F18" s="140" t="s">
        <v>18</v>
      </c>
      <c r="G18" s="140"/>
      <c r="H18" s="140"/>
      <c r="I18" s="141"/>
    </row>
    <row r="19" spans="1:26" ht="52.8" x14ac:dyDescent="0.3">
      <c r="A19" s="137" t="str">
        <f t="shared" si="1"/>
        <v>[TC_Drink order_Galaxy tab s7 _ android 11-10]</v>
      </c>
      <c r="B19" s="138" t="s">
        <v>64</v>
      </c>
      <c r="C19" s="138" t="s">
        <v>58</v>
      </c>
      <c r="D19" s="138" t="s">
        <v>302</v>
      </c>
      <c r="E19" s="138" t="s">
        <v>308</v>
      </c>
      <c r="F19" s="140" t="s">
        <v>18</v>
      </c>
      <c r="G19" s="140"/>
      <c r="H19" s="140"/>
      <c r="I19" s="141"/>
    </row>
    <row r="20" spans="1:26" ht="52.8" x14ac:dyDescent="0.3">
      <c r="A20" s="137" t="str">
        <f t="shared" si="1"/>
        <v>[TC_Drink order_Galaxy tab s7 _ android 11-11]</v>
      </c>
      <c r="B20" s="138" t="s">
        <v>66</v>
      </c>
      <c r="C20" s="138" t="s">
        <v>58</v>
      </c>
      <c r="D20" s="138" t="s">
        <v>304</v>
      </c>
      <c r="E20" s="138" t="s">
        <v>308</v>
      </c>
      <c r="F20" s="140" t="s">
        <v>18</v>
      </c>
      <c r="G20" s="140"/>
      <c r="H20" s="140"/>
      <c r="I20" s="141"/>
    </row>
    <row r="21" spans="1:26" ht="52.8" x14ac:dyDescent="0.3">
      <c r="A21" s="137" t="str">
        <f t="shared" si="1"/>
        <v>[TC_Drink order_Galaxy tab s7 _ android 11-12]</v>
      </c>
      <c r="B21" s="138" t="s">
        <v>65</v>
      </c>
      <c r="C21" s="138" t="s">
        <v>58</v>
      </c>
      <c r="D21" s="138" t="s">
        <v>303</v>
      </c>
      <c r="E21" s="138" t="s">
        <v>308</v>
      </c>
      <c r="F21" s="140" t="s">
        <v>18</v>
      </c>
      <c r="G21" s="140"/>
      <c r="H21" s="140"/>
      <c r="I21" s="141"/>
    </row>
    <row r="22" spans="1:26" s="155" customFormat="1" x14ac:dyDescent="0.3">
      <c r="A22" s="137" t="str">
        <f t="shared" si="1"/>
        <v/>
      </c>
      <c r="B22" s="143" t="s">
        <v>84</v>
      </c>
      <c r="C22" s="144"/>
      <c r="D22" s="144"/>
      <c r="E22" s="144"/>
      <c r="F22" s="145"/>
      <c r="G22" s="145"/>
      <c r="H22" s="145"/>
      <c r="I22" s="146"/>
      <c r="J22" s="147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spans="1:26" ht="52.8" x14ac:dyDescent="0.3">
      <c r="A23" s="137" t="str">
        <f t="shared" si="1"/>
        <v>[TC_Drink order_Galaxy tab s7 _ android 11-13]</v>
      </c>
      <c r="B23" s="138" t="s">
        <v>69</v>
      </c>
      <c r="C23" s="138" t="s">
        <v>68</v>
      </c>
      <c r="D23" s="138" t="s">
        <v>271</v>
      </c>
      <c r="E23" s="138" t="s">
        <v>70</v>
      </c>
      <c r="F23" s="140" t="s">
        <v>18</v>
      </c>
      <c r="G23" s="140"/>
      <c r="H23" s="140"/>
      <c r="I23" s="141"/>
    </row>
    <row r="24" spans="1:26" ht="66" x14ac:dyDescent="0.3">
      <c r="A24" s="137" t="str">
        <f t="shared" si="1"/>
        <v>[TC_Drink order_Galaxy tab s7 _ android 11-14]</v>
      </c>
      <c r="B24" s="138" t="s">
        <v>82</v>
      </c>
      <c r="C24" s="138" t="s">
        <v>68</v>
      </c>
      <c r="D24" s="138" t="s">
        <v>272</v>
      </c>
      <c r="E24" s="138" t="s">
        <v>309</v>
      </c>
      <c r="F24" s="140" t="s">
        <v>18</v>
      </c>
      <c r="G24" s="140"/>
      <c r="H24" s="140"/>
      <c r="I24" s="141"/>
    </row>
    <row r="25" spans="1:26" ht="52.8" x14ac:dyDescent="0.3">
      <c r="A25" s="137" t="str">
        <f t="shared" si="1"/>
        <v>[TC_Drink order_Galaxy tab s7 _ android 11-15]</v>
      </c>
      <c r="B25" s="138" t="s">
        <v>71</v>
      </c>
      <c r="C25" s="138" t="s">
        <v>68</v>
      </c>
      <c r="D25" s="138" t="s">
        <v>253</v>
      </c>
      <c r="E25" s="138" t="s">
        <v>310</v>
      </c>
      <c r="F25" s="140" t="s">
        <v>18</v>
      </c>
      <c r="G25" s="140"/>
      <c r="H25" s="140"/>
      <c r="I25" s="141"/>
    </row>
    <row r="26" spans="1:26" ht="52.8" x14ac:dyDescent="0.3">
      <c r="A26" s="137" t="str">
        <f t="shared" si="1"/>
        <v>[TC_Drink order_Galaxy tab s7 _ android 11-16]</v>
      </c>
      <c r="B26" s="138" t="s">
        <v>72</v>
      </c>
      <c r="C26" s="138" t="s">
        <v>68</v>
      </c>
      <c r="D26" s="138" t="s">
        <v>254</v>
      </c>
      <c r="E26" s="138" t="s">
        <v>310</v>
      </c>
      <c r="F26" s="140" t="s">
        <v>18</v>
      </c>
      <c r="G26" s="140"/>
      <c r="H26" s="140"/>
      <c r="I26" s="141"/>
    </row>
    <row r="27" spans="1:26" ht="52.8" x14ac:dyDescent="0.3">
      <c r="A27" s="137" t="str">
        <f t="shared" si="1"/>
        <v>[TC_Drink order_Galaxy tab s7 _ android 11-17]</v>
      </c>
      <c r="B27" s="138" t="s">
        <v>74</v>
      </c>
      <c r="C27" s="138" t="s">
        <v>68</v>
      </c>
      <c r="D27" s="138" t="s">
        <v>255</v>
      </c>
      <c r="E27" s="138" t="s">
        <v>311</v>
      </c>
      <c r="F27" s="140" t="s">
        <v>18</v>
      </c>
      <c r="G27" s="140"/>
      <c r="H27" s="140"/>
      <c r="I27" s="141"/>
    </row>
    <row r="28" spans="1:26" ht="52.8" x14ac:dyDescent="0.3">
      <c r="A28" s="137" t="str">
        <f t="shared" si="1"/>
        <v>[TC_Drink order_Galaxy tab s7 _ android 11-18]</v>
      </c>
      <c r="B28" s="138" t="s">
        <v>75</v>
      </c>
      <c r="C28" s="138" t="s">
        <v>68</v>
      </c>
      <c r="D28" s="138" t="s">
        <v>256</v>
      </c>
      <c r="E28" s="138" t="s">
        <v>311</v>
      </c>
      <c r="F28" s="140" t="s">
        <v>18</v>
      </c>
      <c r="G28" s="140"/>
      <c r="H28" s="140"/>
      <c r="I28" s="149"/>
    </row>
    <row r="29" spans="1:26" ht="52.8" x14ac:dyDescent="0.3">
      <c r="A29" s="137" t="str">
        <f t="shared" si="1"/>
        <v>[TC_Drink order_Galaxy tab s7 _ android 11-19]</v>
      </c>
      <c r="B29" s="138" t="s">
        <v>76</v>
      </c>
      <c r="C29" s="138" t="s">
        <v>68</v>
      </c>
      <c r="D29" s="138" t="s">
        <v>257</v>
      </c>
      <c r="E29" s="138" t="s">
        <v>79</v>
      </c>
      <c r="F29" s="140" t="s">
        <v>18</v>
      </c>
      <c r="G29" s="140"/>
      <c r="H29" s="140"/>
      <c r="I29" s="149"/>
    </row>
    <row r="30" spans="1:26" ht="52.8" x14ac:dyDescent="0.3">
      <c r="A30" s="137" t="str">
        <f t="shared" si="1"/>
        <v>[TC_Drink order_Galaxy tab s7 _ android 11-20]</v>
      </c>
      <c r="B30" s="138" t="s">
        <v>77</v>
      </c>
      <c r="C30" s="138" t="s">
        <v>68</v>
      </c>
      <c r="D30" s="138" t="s">
        <v>73</v>
      </c>
      <c r="E30" s="138" t="s">
        <v>79</v>
      </c>
      <c r="F30" s="140" t="s">
        <v>18</v>
      </c>
      <c r="I30" s="141"/>
    </row>
    <row r="31" spans="1:26" ht="52.8" x14ac:dyDescent="0.3">
      <c r="A31" s="137" t="str">
        <f t="shared" si="1"/>
        <v>[TC_Drink order_Galaxy tab s7 _ android 11-21]</v>
      </c>
      <c r="B31" s="138" t="s">
        <v>78</v>
      </c>
      <c r="C31" s="138" t="s">
        <v>68</v>
      </c>
      <c r="D31" s="138" t="s">
        <v>258</v>
      </c>
      <c r="E31" s="138" t="s">
        <v>79</v>
      </c>
      <c r="F31" s="140" t="s">
        <v>18</v>
      </c>
      <c r="I31" s="141"/>
    </row>
    <row r="32" spans="1:26" ht="52.8" x14ac:dyDescent="0.3">
      <c r="A32" s="137" t="str">
        <f t="shared" si="1"/>
        <v>[TC_Drink order_Galaxy tab s7 _ android 11-22]</v>
      </c>
      <c r="B32" s="156" t="s">
        <v>80</v>
      </c>
      <c r="C32" s="138" t="s">
        <v>68</v>
      </c>
      <c r="D32" s="138" t="s">
        <v>259</v>
      </c>
      <c r="E32" s="138" t="s">
        <v>81</v>
      </c>
      <c r="F32" s="140" t="s">
        <v>18</v>
      </c>
      <c r="I32" s="141"/>
    </row>
    <row r="33" spans="1:26" s="155" customFormat="1" x14ac:dyDescent="0.3">
      <c r="A33" s="137" t="str">
        <f>IF(AND(E33=""),"","["&amp;TEXT($B$1,"##")&amp;"-"&amp;TEXT(ROW()-9- COUNTBLANK($E$8:E32) +1,"##")&amp;"]")</f>
        <v/>
      </c>
      <c r="B33" s="143" t="s">
        <v>112</v>
      </c>
      <c r="C33" s="144"/>
      <c r="D33" s="144"/>
      <c r="E33" s="144"/>
      <c r="F33" s="140"/>
      <c r="G33" s="145"/>
      <c r="H33" s="145"/>
      <c r="I33" s="146"/>
      <c r="J33" s="147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spans="1:26" ht="39.6" x14ac:dyDescent="0.3">
      <c r="A34" s="137" t="str">
        <f t="shared" si="1"/>
        <v>[TC_Drink order_Galaxy tab s7 _ android 11-23]</v>
      </c>
      <c r="B34" s="156" t="s">
        <v>85</v>
      </c>
      <c r="C34" s="138" t="s">
        <v>86</v>
      </c>
      <c r="D34" s="138" t="s">
        <v>87</v>
      </c>
      <c r="E34" s="138" t="s">
        <v>88</v>
      </c>
      <c r="F34" s="140" t="s">
        <v>18</v>
      </c>
      <c r="I34" s="141"/>
    </row>
    <row r="35" spans="1:26" x14ac:dyDescent="0.3">
      <c r="A35" s="137" t="str">
        <f t="shared" si="1"/>
        <v/>
      </c>
      <c r="B35" s="159" t="s">
        <v>113</v>
      </c>
      <c r="C35" s="160"/>
      <c r="D35" s="160"/>
      <c r="E35" s="160"/>
      <c r="F35" s="161"/>
      <c r="G35" s="162"/>
      <c r="H35" s="162"/>
      <c r="I35" s="163"/>
      <c r="J35" s="136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spans="1:26" ht="26.4" x14ac:dyDescent="0.3">
      <c r="A36" s="137" t="str">
        <f t="shared" si="1"/>
        <v>[TC_Drink order_Galaxy tab s7 _ android 11-24]</v>
      </c>
      <c r="B36" s="156" t="s">
        <v>89</v>
      </c>
      <c r="C36" s="156" t="s">
        <v>89</v>
      </c>
      <c r="D36" s="156" t="s">
        <v>90</v>
      </c>
      <c r="E36" s="156" t="s">
        <v>93</v>
      </c>
      <c r="F36" s="140" t="s">
        <v>18</v>
      </c>
      <c r="I36" s="141"/>
    </row>
    <row r="37" spans="1:26" ht="26.4" x14ac:dyDescent="0.3">
      <c r="A37" s="137" t="str">
        <f t="shared" si="1"/>
        <v>[TC_Drink order_Galaxy tab s7 _ android 11-25]</v>
      </c>
      <c r="B37" s="156" t="s">
        <v>286</v>
      </c>
      <c r="C37" s="156" t="s">
        <v>89</v>
      </c>
      <c r="D37" s="156" t="s">
        <v>90</v>
      </c>
      <c r="E37" s="156" t="s">
        <v>287</v>
      </c>
      <c r="F37" s="140" t="s">
        <v>18</v>
      </c>
      <c r="I37" s="141"/>
    </row>
    <row r="38" spans="1:26" ht="52.8" x14ac:dyDescent="0.3">
      <c r="A38" s="137" t="str">
        <f t="shared" si="1"/>
        <v>[TC_Drink order_Galaxy tab s7 _ android 11-26]</v>
      </c>
      <c r="B38" s="166" t="s">
        <v>273</v>
      </c>
      <c r="C38" s="166" t="s">
        <v>89</v>
      </c>
      <c r="D38" s="164" t="s">
        <v>91</v>
      </c>
      <c r="E38" s="164" t="s">
        <v>94</v>
      </c>
      <c r="F38" s="165" t="s">
        <v>19</v>
      </c>
      <c r="I38" s="141"/>
    </row>
    <row r="39" spans="1:26" ht="39.6" x14ac:dyDescent="0.3">
      <c r="A39" s="137" t="str">
        <f t="shared" si="1"/>
        <v>[TC_Drink order_Galaxy tab s7 _ android 11-27]</v>
      </c>
      <c r="B39" s="166" t="s">
        <v>274</v>
      </c>
      <c r="C39" s="166" t="s">
        <v>89</v>
      </c>
      <c r="D39" s="164" t="s">
        <v>92</v>
      </c>
      <c r="E39" s="164" t="s">
        <v>275</v>
      </c>
      <c r="F39" s="165" t="s">
        <v>19</v>
      </c>
      <c r="I39" s="141"/>
    </row>
    <row r="40" spans="1:26" ht="52.8" x14ac:dyDescent="0.3">
      <c r="A40" s="137" t="str">
        <f t="shared" si="1"/>
        <v>[TC_Drink order_Galaxy tab s7 _ android 11-28]</v>
      </c>
      <c r="B40" s="156" t="s">
        <v>95</v>
      </c>
      <c r="C40" s="156" t="s">
        <v>89</v>
      </c>
      <c r="D40" s="138" t="s">
        <v>96</v>
      </c>
      <c r="E40" s="138" t="s">
        <v>97</v>
      </c>
      <c r="F40" s="140" t="s">
        <v>21</v>
      </c>
      <c r="I40" s="141" t="s">
        <v>278</v>
      </c>
    </row>
    <row r="41" spans="1:26" ht="39.6" x14ac:dyDescent="0.3">
      <c r="A41" s="137" t="str">
        <f t="shared" si="1"/>
        <v>[TC_Drink order_Galaxy tab s7 _ android 11-29]</v>
      </c>
      <c r="B41" s="156" t="s">
        <v>98</v>
      </c>
      <c r="C41" s="156" t="s">
        <v>89</v>
      </c>
      <c r="D41" s="138" t="s">
        <v>99</v>
      </c>
      <c r="E41" s="138" t="s">
        <v>97</v>
      </c>
      <c r="F41" s="140" t="s">
        <v>21</v>
      </c>
      <c r="I41" s="141" t="s">
        <v>278</v>
      </c>
    </row>
    <row r="42" spans="1:26" ht="52.8" x14ac:dyDescent="0.3">
      <c r="A42" s="137" t="str">
        <f t="shared" si="1"/>
        <v>[TC_Drink order_Galaxy tab s7 _ android 11-30]</v>
      </c>
      <c r="B42" s="156" t="s">
        <v>101</v>
      </c>
      <c r="C42" s="156" t="s">
        <v>89</v>
      </c>
      <c r="D42" s="138" t="s">
        <v>91</v>
      </c>
      <c r="E42" s="138" t="s">
        <v>100</v>
      </c>
      <c r="F42" s="140" t="s">
        <v>21</v>
      </c>
      <c r="I42" s="141" t="s">
        <v>278</v>
      </c>
    </row>
    <row r="43" spans="1:26" ht="52.8" x14ac:dyDescent="0.3">
      <c r="A43" s="137" t="str">
        <f t="shared" si="1"/>
        <v>[TC_Drink order_Galaxy tab s7 _ android 11-31]</v>
      </c>
      <c r="B43" s="156" t="s">
        <v>102</v>
      </c>
      <c r="C43" s="156" t="s">
        <v>89</v>
      </c>
      <c r="D43" s="138" t="s">
        <v>91</v>
      </c>
      <c r="E43" s="138" t="s">
        <v>100</v>
      </c>
      <c r="F43" s="140" t="s">
        <v>21</v>
      </c>
      <c r="I43" s="141" t="s">
        <v>278</v>
      </c>
    </row>
    <row r="44" spans="1:26" ht="39.6" x14ac:dyDescent="0.3">
      <c r="A44" s="137" t="str">
        <f t="shared" si="1"/>
        <v>[TC_Drink order_Galaxy tab s7 _ android 11-32]</v>
      </c>
      <c r="B44" s="156" t="s">
        <v>103</v>
      </c>
      <c r="C44" s="156" t="s">
        <v>89</v>
      </c>
      <c r="D44" s="138" t="s">
        <v>104</v>
      </c>
      <c r="E44" s="138" t="s">
        <v>105</v>
      </c>
      <c r="F44" s="140" t="s">
        <v>21</v>
      </c>
      <c r="I44" s="141" t="s">
        <v>278</v>
      </c>
    </row>
    <row r="45" spans="1:26" ht="52.8" x14ac:dyDescent="0.3">
      <c r="A45" s="137" t="str">
        <f t="shared" si="1"/>
        <v>[TC_Drink order_Galaxy tab s7 _ android 11-33]</v>
      </c>
      <c r="B45" s="156" t="s">
        <v>106</v>
      </c>
      <c r="C45" s="156" t="s">
        <v>89</v>
      </c>
      <c r="D45" s="138" t="s">
        <v>107</v>
      </c>
      <c r="E45" s="138" t="s">
        <v>108</v>
      </c>
      <c r="F45" s="140" t="s">
        <v>18</v>
      </c>
      <c r="I45" s="141"/>
    </row>
    <row r="46" spans="1:26" ht="39.6" x14ac:dyDescent="0.3">
      <c r="A46" s="137" t="str">
        <f t="shared" si="1"/>
        <v>[TC_Drink order_Galaxy tab s7 _ android 11-34]</v>
      </c>
      <c r="B46" s="156" t="s">
        <v>109</v>
      </c>
      <c r="C46" s="156" t="s">
        <v>89</v>
      </c>
      <c r="D46" s="138" t="s">
        <v>110</v>
      </c>
      <c r="E46" s="138" t="s">
        <v>111</v>
      </c>
      <c r="F46" s="140" t="s">
        <v>18</v>
      </c>
      <c r="I46" s="141"/>
    </row>
    <row r="47" spans="1:26" s="155" customFormat="1" x14ac:dyDescent="0.3">
      <c r="A47" s="137" t="str">
        <f t="shared" si="1"/>
        <v/>
      </c>
      <c r="B47" s="143" t="s">
        <v>114</v>
      </c>
      <c r="C47" s="144"/>
      <c r="D47" s="144"/>
      <c r="E47" s="144"/>
      <c r="F47" s="140"/>
      <c r="G47" s="145"/>
      <c r="H47" s="145"/>
      <c r="I47" s="146"/>
      <c r="J47" s="147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spans="1:26" ht="66" x14ac:dyDescent="0.3">
      <c r="A48" s="137" t="str">
        <f t="shared" si="1"/>
        <v>[TC_Drink order_Galaxy tab s7 _ android 11-35]</v>
      </c>
      <c r="B48" s="156" t="s">
        <v>115</v>
      </c>
      <c r="C48" s="138" t="s">
        <v>116</v>
      </c>
      <c r="D48" s="138" t="s">
        <v>289</v>
      </c>
      <c r="E48" s="138" t="s">
        <v>290</v>
      </c>
      <c r="F48" s="140" t="s">
        <v>18</v>
      </c>
      <c r="I48" s="141"/>
    </row>
    <row r="49" spans="1:26" ht="66" x14ac:dyDescent="0.3">
      <c r="A49" s="137" t="str">
        <f t="shared" si="1"/>
        <v>[TC_Drink order_Galaxy tab s7 _ android 11-36]</v>
      </c>
      <c r="B49" s="156" t="s">
        <v>288</v>
      </c>
      <c r="C49" s="138" t="s">
        <v>116</v>
      </c>
      <c r="D49" s="138" t="s">
        <v>289</v>
      </c>
      <c r="E49" s="138" t="s">
        <v>291</v>
      </c>
      <c r="F49" s="140" t="s">
        <v>18</v>
      </c>
      <c r="I49" s="141"/>
    </row>
    <row r="50" spans="1:26" ht="66" x14ac:dyDescent="0.3">
      <c r="A50" s="137" t="str">
        <f t="shared" si="1"/>
        <v>[TC_Drink order_Galaxy tab s7 _ android 11-37]</v>
      </c>
      <c r="B50" s="166" t="s">
        <v>262</v>
      </c>
      <c r="C50" s="164" t="s">
        <v>116</v>
      </c>
      <c r="D50" s="164" t="s">
        <v>261</v>
      </c>
      <c r="E50" s="164" t="s">
        <v>263</v>
      </c>
      <c r="F50" s="165" t="s">
        <v>19</v>
      </c>
      <c r="I50" s="141"/>
    </row>
    <row r="51" spans="1:26" ht="66" x14ac:dyDescent="0.3">
      <c r="A51" s="137" t="str">
        <f t="shared" si="1"/>
        <v>[TC_Drink order_Galaxy tab s7 _ android 11-38]</v>
      </c>
      <c r="B51" s="156" t="s">
        <v>260</v>
      </c>
      <c r="C51" s="138" t="s">
        <v>116</v>
      </c>
      <c r="D51" s="138" t="s">
        <v>261</v>
      </c>
      <c r="E51" s="138" t="s">
        <v>117</v>
      </c>
      <c r="F51" s="140" t="s">
        <v>21</v>
      </c>
      <c r="I51" s="141" t="s">
        <v>279</v>
      </c>
    </row>
    <row r="52" spans="1:26" ht="66" x14ac:dyDescent="0.3">
      <c r="A52" s="137" t="str">
        <f t="shared" si="1"/>
        <v>[TC_Drink order_Galaxy tab s7 _ android 11-39]</v>
      </c>
      <c r="B52" s="156" t="s">
        <v>119</v>
      </c>
      <c r="C52" s="138" t="s">
        <v>116</v>
      </c>
      <c r="D52" s="138" t="s">
        <v>264</v>
      </c>
      <c r="E52" s="138" t="s">
        <v>118</v>
      </c>
      <c r="F52" s="140" t="s">
        <v>18</v>
      </c>
      <c r="I52" s="141"/>
    </row>
    <row r="53" spans="1:26" ht="66" x14ac:dyDescent="0.3">
      <c r="A53" s="137" t="str">
        <f t="shared" si="1"/>
        <v>[TC_Drink order_Galaxy tab s7 _ android 11-40]</v>
      </c>
      <c r="B53" s="156" t="s">
        <v>120</v>
      </c>
      <c r="C53" s="138" t="s">
        <v>116</v>
      </c>
      <c r="D53" s="138" t="s">
        <v>265</v>
      </c>
      <c r="E53" s="138" t="s">
        <v>121</v>
      </c>
      <c r="F53" s="140" t="s">
        <v>18</v>
      </c>
      <c r="I53" s="141"/>
    </row>
    <row r="54" spans="1:26" ht="66" x14ac:dyDescent="0.3">
      <c r="A54" s="137" t="str">
        <f t="shared" si="1"/>
        <v>[TC_Drink order_Galaxy tab s7 _ android 11-41]</v>
      </c>
      <c r="B54" s="156" t="s">
        <v>122</v>
      </c>
      <c r="C54" s="138" t="s">
        <v>116</v>
      </c>
      <c r="D54" s="138" t="s">
        <v>266</v>
      </c>
      <c r="E54" s="138" t="s">
        <v>121</v>
      </c>
      <c r="F54" s="140" t="s">
        <v>18</v>
      </c>
      <c r="I54" s="141"/>
    </row>
    <row r="55" spans="1:26" ht="66" x14ac:dyDescent="0.3">
      <c r="A55" s="137" t="str">
        <f t="shared" si="1"/>
        <v>[TC_Drink order_Galaxy tab s7 _ android 11-42]</v>
      </c>
      <c r="B55" s="156" t="s">
        <v>123</v>
      </c>
      <c r="C55" s="138" t="s">
        <v>116</v>
      </c>
      <c r="D55" s="138" t="s">
        <v>261</v>
      </c>
      <c r="E55" s="138" t="s">
        <v>121</v>
      </c>
      <c r="F55" s="140" t="s">
        <v>18</v>
      </c>
      <c r="I55" s="141"/>
    </row>
    <row r="56" spans="1:26" ht="66" x14ac:dyDescent="0.3">
      <c r="A56" s="137" t="str">
        <f t="shared" si="1"/>
        <v>[TC_Drink order_Galaxy tab s7 _ android 11-43]</v>
      </c>
      <c r="B56" s="156" t="s">
        <v>124</v>
      </c>
      <c r="C56" s="138" t="s">
        <v>116</v>
      </c>
      <c r="D56" s="138" t="s">
        <v>261</v>
      </c>
      <c r="E56" s="138" t="s">
        <v>125</v>
      </c>
      <c r="F56" s="140" t="s">
        <v>18</v>
      </c>
      <c r="I56" s="141"/>
    </row>
    <row r="57" spans="1:26" ht="66" x14ac:dyDescent="0.3">
      <c r="A57" s="137" t="str">
        <f t="shared" si="1"/>
        <v>[TC_Drink order_Galaxy tab s7 _ android 11-44]</v>
      </c>
      <c r="B57" s="156" t="s">
        <v>126</v>
      </c>
      <c r="C57" s="138" t="s">
        <v>116</v>
      </c>
      <c r="D57" s="138" t="s">
        <v>267</v>
      </c>
      <c r="E57" s="138" t="s">
        <v>281</v>
      </c>
      <c r="F57" s="140" t="s">
        <v>18</v>
      </c>
      <c r="I57" s="141"/>
    </row>
    <row r="58" spans="1:26" ht="39.6" x14ac:dyDescent="0.3">
      <c r="A58" s="137" t="str">
        <f t="shared" si="1"/>
        <v>[TC_Drink order_Galaxy tab s7 _ android 11-45]</v>
      </c>
      <c r="B58" s="166" t="s">
        <v>127</v>
      </c>
      <c r="C58" s="164" t="s">
        <v>116</v>
      </c>
      <c r="D58" s="164" t="s">
        <v>268</v>
      </c>
      <c r="E58" s="164" t="s">
        <v>128</v>
      </c>
      <c r="F58" s="165" t="s">
        <v>19</v>
      </c>
      <c r="I58" s="141"/>
    </row>
    <row r="59" spans="1:26" s="155" customFormat="1" x14ac:dyDescent="0.3">
      <c r="A59" s="137" t="str">
        <f t="shared" si="1"/>
        <v/>
      </c>
      <c r="B59" s="143" t="s">
        <v>129</v>
      </c>
      <c r="C59" s="144"/>
      <c r="D59" s="144"/>
      <c r="E59" s="144"/>
      <c r="F59" s="140"/>
      <c r="G59" s="145"/>
      <c r="H59" s="145"/>
      <c r="I59" s="146"/>
      <c r="J59" s="147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spans="1:26" ht="29.4" customHeight="1" x14ac:dyDescent="0.3">
      <c r="A60" s="137" t="str">
        <f t="shared" si="1"/>
        <v>[TC_Drink order_Galaxy tab s7 _ android 11-46]</v>
      </c>
      <c r="B60" s="156" t="s">
        <v>130</v>
      </c>
      <c r="C60" s="138" t="s">
        <v>131</v>
      </c>
      <c r="D60" s="138" t="s">
        <v>269</v>
      </c>
      <c r="E60" s="138" t="s">
        <v>132</v>
      </c>
      <c r="F60" s="140" t="s">
        <v>18</v>
      </c>
      <c r="I60" s="141"/>
    </row>
    <row r="61" spans="1:26" ht="105.6" x14ac:dyDescent="0.3">
      <c r="A61" s="137" t="str">
        <f t="shared" si="1"/>
        <v>[TC_Drink order_Galaxy tab s7 _ android 11-47]</v>
      </c>
      <c r="B61" s="166" t="s">
        <v>145</v>
      </c>
      <c r="C61" s="164" t="s">
        <v>131</v>
      </c>
      <c r="D61" s="164" t="s">
        <v>134</v>
      </c>
      <c r="E61" s="164" t="s">
        <v>133</v>
      </c>
      <c r="F61" s="165" t="s">
        <v>19</v>
      </c>
      <c r="I61" s="141"/>
    </row>
    <row r="62" spans="1:26" ht="39.6" x14ac:dyDescent="0.3">
      <c r="A62" s="137" t="str">
        <f t="shared" si="1"/>
        <v>[TC_Drink order_Galaxy tab s7 _ android 11-48]</v>
      </c>
      <c r="B62" s="156" t="s">
        <v>148</v>
      </c>
      <c r="C62" s="138" t="s">
        <v>131</v>
      </c>
      <c r="D62" s="138" t="s">
        <v>149</v>
      </c>
      <c r="E62" s="138" t="s">
        <v>277</v>
      </c>
      <c r="F62" s="140" t="s">
        <v>21</v>
      </c>
      <c r="I62" s="141" t="s">
        <v>280</v>
      </c>
    </row>
    <row r="63" spans="1:26" ht="39.6" x14ac:dyDescent="0.3">
      <c r="A63" s="137" t="str">
        <f t="shared" si="1"/>
        <v>[TC_Drink order_Galaxy tab s7 _ android 11-49]</v>
      </c>
      <c r="B63" s="156" t="s">
        <v>150</v>
      </c>
      <c r="C63" s="138" t="s">
        <v>131</v>
      </c>
      <c r="D63" s="138" t="s">
        <v>151</v>
      </c>
      <c r="E63" s="138" t="s">
        <v>276</v>
      </c>
      <c r="F63" s="140" t="s">
        <v>18</v>
      </c>
      <c r="I63" s="141"/>
    </row>
    <row r="64" spans="1:26" ht="39.6" x14ac:dyDescent="0.3">
      <c r="A64" s="137" t="str">
        <f t="shared" si="1"/>
        <v>[TC_Drink order_Galaxy tab s7 _ android 11-50]</v>
      </c>
      <c r="B64" s="156" t="s">
        <v>152</v>
      </c>
      <c r="C64" s="138" t="s">
        <v>131</v>
      </c>
      <c r="D64" s="138" t="s">
        <v>153</v>
      </c>
      <c r="E64" s="138" t="s">
        <v>154</v>
      </c>
      <c r="F64" s="140" t="s">
        <v>18</v>
      </c>
      <c r="I64" s="141"/>
    </row>
    <row r="65" spans="1:26" ht="26.4" x14ac:dyDescent="0.3">
      <c r="A65" s="137" t="str">
        <f t="shared" si="1"/>
        <v>[TC_Drink order_Galaxy tab s7 _ android 11-51]</v>
      </c>
      <c r="B65" s="156" t="s">
        <v>138</v>
      </c>
      <c r="C65" s="138" t="s">
        <v>131</v>
      </c>
      <c r="D65" s="138" t="s">
        <v>134</v>
      </c>
      <c r="E65" s="138" t="s">
        <v>139</v>
      </c>
      <c r="F65" s="140" t="s">
        <v>18</v>
      </c>
      <c r="I65" s="141"/>
    </row>
    <row r="66" spans="1:26" ht="52.8" x14ac:dyDescent="0.3">
      <c r="A66" s="137" t="str">
        <f t="shared" si="1"/>
        <v>[TC_Drink order_Galaxy tab s7 _ android 11-52]</v>
      </c>
      <c r="B66" s="156" t="s">
        <v>135</v>
      </c>
      <c r="C66" s="138" t="s">
        <v>131</v>
      </c>
      <c r="D66" s="138" t="s">
        <v>270</v>
      </c>
      <c r="E66" s="138" t="s">
        <v>137</v>
      </c>
      <c r="F66" s="140" t="s">
        <v>18</v>
      </c>
      <c r="I66" s="141"/>
    </row>
    <row r="67" spans="1:26" ht="27" customHeight="1" x14ac:dyDescent="0.3">
      <c r="A67" s="137" t="str">
        <f t="shared" si="1"/>
        <v>[TC_Drink order_Galaxy tab s7 _ android 11-53]</v>
      </c>
      <c r="B67" s="156" t="s">
        <v>140</v>
      </c>
      <c r="C67" s="138" t="s">
        <v>131</v>
      </c>
      <c r="D67" s="138" t="s">
        <v>282</v>
      </c>
      <c r="E67" s="138" t="s">
        <v>141</v>
      </c>
      <c r="F67" s="140" t="s">
        <v>18</v>
      </c>
    </row>
    <row r="68" spans="1:26" ht="33.6" customHeight="1" x14ac:dyDescent="0.3">
      <c r="A68" s="137" t="str">
        <f t="shared" si="1"/>
        <v>[TC_Drink order_Galaxy tab s7 _ android 11-54]</v>
      </c>
      <c r="B68" s="166" t="s">
        <v>146</v>
      </c>
      <c r="C68" s="164" t="s">
        <v>131</v>
      </c>
      <c r="D68" s="164" t="s">
        <v>142</v>
      </c>
      <c r="E68" s="164" t="s">
        <v>147</v>
      </c>
      <c r="F68" s="165" t="s">
        <v>19</v>
      </c>
    </row>
    <row r="69" spans="1:26" ht="52.8" x14ac:dyDescent="0.3">
      <c r="A69" s="137" t="str">
        <f t="shared" si="1"/>
        <v>[TC_Drink order_Galaxy tab s7 _ android 11-55]</v>
      </c>
      <c r="B69" s="156" t="s">
        <v>292</v>
      </c>
      <c r="C69" s="138" t="s">
        <v>131</v>
      </c>
      <c r="D69" s="138" t="s">
        <v>136</v>
      </c>
      <c r="E69" s="138" t="s">
        <v>143</v>
      </c>
      <c r="F69" s="140" t="s">
        <v>18</v>
      </c>
      <c r="I69" s="141"/>
    </row>
    <row r="70" spans="1:26" s="155" customFormat="1" x14ac:dyDescent="0.3">
      <c r="A70" s="137" t="str">
        <f t="shared" si="1"/>
        <v/>
      </c>
      <c r="B70" s="143" t="s">
        <v>155</v>
      </c>
      <c r="C70" s="144"/>
      <c r="D70" s="144"/>
      <c r="E70" s="144"/>
      <c r="F70" s="140"/>
      <c r="G70" s="145"/>
      <c r="H70" s="145"/>
      <c r="I70" s="146"/>
      <c r="J70" s="147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spans="1:26" ht="26.4" x14ac:dyDescent="0.3">
      <c r="A71" s="137" t="str">
        <f t="shared" si="1"/>
        <v>[TC_Drink order_Galaxy tab s7 _ android 11-56]</v>
      </c>
      <c r="B71" s="156" t="s">
        <v>163</v>
      </c>
      <c r="C71" s="138" t="s">
        <v>158</v>
      </c>
      <c r="D71" s="138" t="s">
        <v>159</v>
      </c>
      <c r="E71" s="156" t="s">
        <v>157</v>
      </c>
      <c r="F71" s="140" t="s">
        <v>21</v>
      </c>
      <c r="I71" s="141"/>
    </row>
    <row r="72" spans="1:26" ht="26.4" x14ac:dyDescent="0.3">
      <c r="A72" s="137" t="str">
        <f t="shared" si="1"/>
        <v>[TC_Drink order_Galaxy tab s7 _ android 11-57]</v>
      </c>
      <c r="B72" s="156" t="s">
        <v>160</v>
      </c>
      <c r="C72" s="138" t="s">
        <v>158</v>
      </c>
      <c r="D72" s="138" t="s">
        <v>162</v>
      </c>
      <c r="E72" s="138" t="s">
        <v>161</v>
      </c>
      <c r="F72" s="140" t="s">
        <v>21</v>
      </c>
      <c r="I72" s="141"/>
    </row>
    <row r="73" spans="1:26" ht="26.4" x14ac:dyDescent="0.3">
      <c r="A73" s="137" t="str">
        <f t="shared" si="1"/>
        <v>[TC_Drink order_Galaxy tab s7 _ android 11-58]</v>
      </c>
      <c r="B73" s="166" t="s">
        <v>293</v>
      </c>
      <c r="C73" s="164" t="s">
        <v>158</v>
      </c>
      <c r="D73" s="164" t="s">
        <v>162</v>
      </c>
      <c r="E73" s="164" t="s">
        <v>295</v>
      </c>
      <c r="F73" s="165" t="s">
        <v>19</v>
      </c>
      <c r="I73" s="141"/>
    </row>
    <row r="74" spans="1:26" ht="26.4" x14ac:dyDescent="0.3">
      <c r="A74" s="137" t="str">
        <f t="shared" ref="A74:A105" si="2">IF(AND(E74=""),"","["&amp;TEXT($B$1,"##")&amp;"-"&amp;TEXT(ROW()-9- COUNTBLANK($E$8:E73) +1,"##")&amp;"]")</f>
        <v>[TC_Drink order_Galaxy tab s7 _ android 11-59]</v>
      </c>
      <c r="B74" s="156" t="s">
        <v>156</v>
      </c>
      <c r="C74" s="138" t="s">
        <v>158</v>
      </c>
      <c r="D74" s="138" t="s">
        <v>162</v>
      </c>
      <c r="E74" s="138" t="s">
        <v>144</v>
      </c>
      <c r="F74" s="140" t="s">
        <v>18</v>
      </c>
      <c r="I74" s="141"/>
    </row>
    <row r="75" spans="1:26" ht="26.4" x14ac:dyDescent="0.3">
      <c r="A75" s="137" t="str">
        <f t="shared" si="2"/>
        <v>[TC_Drink order_Galaxy tab s7 _ android 11-60]</v>
      </c>
      <c r="B75" s="166" t="s">
        <v>283</v>
      </c>
      <c r="C75" s="164" t="s">
        <v>158</v>
      </c>
      <c r="D75" s="164" t="s">
        <v>162</v>
      </c>
      <c r="E75" s="164" t="s">
        <v>284</v>
      </c>
      <c r="F75" s="165" t="s">
        <v>19</v>
      </c>
      <c r="I75" s="141"/>
    </row>
    <row r="76" spans="1:26" ht="26.4" x14ac:dyDescent="0.3">
      <c r="A76" s="137" t="str">
        <f t="shared" si="2"/>
        <v>[TC_Drink order_Galaxy tab s7 _ android 11-61]</v>
      </c>
      <c r="B76" s="156" t="s">
        <v>164</v>
      </c>
      <c r="C76" s="138" t="s">
        <v>158</v>
      </c>
      <c r="D76" s="138" t="s">
        <v>162</v>
      </c>
      <c r="E76" s="138" t="s">
        <v>165</v>
      </c>
      <c r="F76" s="140" t="s">
        <v>18</v>
      </c>
      <c r="I76" s="141"/>
    </row>
    <row r="77" spans="1:26" ht="26.4" x14ac:dyDescent="0.3">
      <c r="A77" s="137" t="str">
        <f t="shared" si="2"/>
        <v>[TC_Drink order_Galaxy tab s7 _ android 11-62]</v>
      </c>
      <c r="B77" s="166" t="s">
        <v>285</v>
      </c>
      <c r="C77" s="164" t="s">
        <v>158</v>
      </c>
      <c r="D77" s="164" t="s">
        <v>162</v>
      </c>
      <c r="E77" s="164" t="s">
        <v>166</v>
      </c>
      <c r="F77" s="165" t="s">
        <v>19</v>
      </c>
      <c r="I77" s="141"/>
    </row>
    <row r="78" spans="1:26" ht="26.4" x14ac:dyDescent="0.3">
      <c r="A78" s="137" t="str">
        <f t="shared" si="2"/>
        <v>[TC_Drink order_Galaxy tab s7 _ android 11-63]</v>
      </c>
      <c r="B78" s="156" t="s">
        <v>167</v>
      </c>
      <c r="C78" s="138" t="s">
        <v>158</v>
      </c>
      <c r="D78" s="138" t="s">
        <v>168</v>
      </c>
      <c r="E78" s="138" t="s">
        <v>169</v>
      </c>
      <c r="F78" s="140" t="s">
        <v>21</v>
      </c>
      <c r="I78" s="141"/>
    </row>
    <row r="79" spans="1:26" ht="26.4" x14ac:dyDescent="0.3">
      <c r="A79" s="137" t="str">
        <f t="shared" si="2"/>
        <v>[TC_Drink order_Galaxy tab s7 _ android 11-64]</v>
      </c>
      <c r="B79" s="156" t="s">
        <v>170</v>
      </c>
      <c r="C79" s="138" t="s">
        <v>158</v>
      </c>
      <c r="D79" s="138" t="s">
        <v>171</v>
      </c>
      <c r="E79" s="138" t="s">
        <v>172</v>
      </c>
      <c r="F79" s="140" t="s">
        <v>21</v>
      </c>
      <c r="I79" s="141"/>
    </row>
    <row r="80" spans="1:26" ht="26.4" x14ac:dyDescent="0.3">
      <c r="A80" s="137" t="str">
        <f t="shared" si="2"/>
        <v>[TC_Drink order_Galaxy tab s7 _ android 11-65]</v>
      </c>
      <c r="B80" s="156" t="s">
        <v>173</v>
      </c>
      <c r="C80" s="138" t="s">
        <v>158</v>
      </c>
      <c r="D80" s="138" t="s">
        <v>174</v>
      </c>
      <c r="E80" s="138" t="s">
        <v>175</v>
      </c>
      <c r="F80" s="140" t="s">
        <v>21</v>
      </c>
      <c r="I80" s="141"/>
    </row>
    <row r="81" spans="1:26" ht="26.4" x14ac:dyDescent="0.3">
      <c r="A81" s="137" t="str">
        <f t="shared" si="2"/>
        <v>[TC_Drink order_Galaxy tab s7 _ android 11-66]</v>
      </c>
      <c r="B81" s="156" t="s">
        <v>176</v>
      </c>
      <c r="C81" s="138" t="s">
        <v>158</v>
      </c>
      <c r="D81" s="138" t="s">
        <v>177</v>
      </c>
      <c r="E81" s="138" t="s">
        <v>178</v>
      </c>
      <c r="F81" s="140" t="s">
        <v>21</v>
      </c>
      <c r="I81" s="141"/>
    </row>
    <row r="82" spans="1:26" ht="26.4" x14ac:dyDescent="0.3">
      <c r="A82" s="137" t="str">
        <f t="shared" si="2"/>
        <v>[TC_Drink order_Galaxy tab s7 _ android 11-67]</v>
      </c>
      <c r="B82" s="156" t="s">
        <v>179</v>
      </c>
      <c r="C82" s="138" t="s">
        <v>158</v>
      </c>
      <c r="D82" s="138" t="s">
        <v>180</v>
      </c>
      <c r="E82" s="138" t="s">
        <v>181</v>
      </c>
      <c r="F82" s="140" t="s">
        <v>21</v>
      </c>
      <c r="I82" s="141"/>
    </row>
    <row r="83" spans="1:26" s="155" customFormat="1" x14ac:dyDescent="0.3">
      <c r="A83" s="137" t="str">
        <f t="shared" si="2"/>
        <v/>
      </c>
      <c r="B83" s="143" t="s">
        <v>182</v>
      </c>
      <c r="C83" s="144"/>
      <c r="D83" s="144"/>
      <c r="E83" s="144"/>
      <c r="F83" s="140"/>
      <c r="G83" s="145"/>
      <c r="H83" s="145"/>
      <c r="I83" s="141"/>
      <c r="J83" s="147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spans="1:26" ht="39.6" x14ac:dyDescent="0.3">
      <c r="A84" s="137" t="str">
        <f t="shared" si="2"/>
        <v>[TC_Drink order_Galaxy tab s7 _ android 11-68]</v>
      </c>
      <c r="B84" s="156" t="s">
        <v>183</v>
      </c>
      <c r="C84" s="138" t="s">
        <v>184</v>
      </c>
      <c r="D84" s="138" t="s">
        <v>187</v>
      </c>
      <c r="E84" s="138" t="s">
        <v>185</v>
      </c>
      <c r="F84" s="140" t="s">
        <v>21</v>
      </c>
      <c r="I84" s="141"/>
    </row>
    <row r="85" spans="1:26" ht="39.6" x14ac:dyDescent="0.3">
      <c r="A85" s="137" t="str">
        <f t="shared" si="2"/>
        <v>[TC_Drink order_Galaxy tab s7 _ android 11-69]</v>
      </c>
      <c r="B85" s="156" t="s">
        <v>186</v>
      </c>
      <c r="C85" s="138" t="s">
        <v>184</v>
      </c>
      <c r="D85" s="138" t="s">
        <v>188</v>
      </c>
      <c r="E85" s="138" t="s">
        <v>189</v>
      </c>
      <c r="F85" s="140" t="s">
        <v>21</v>
      </c>
      <c r="I85" s="141"/>
    </row>
    <row r="86" spans="1:26" ht="39.6" x14ac:dyDescent="0.3">
      <c r="A86" s="137" t="str">
        <f t="shared" si="2"/>
        <v>[TC_Drink order_Galaxy tab s7 _ android 11-70]</v>
      </c>
      <c r="B86" s="156" t="s">
        <v>190</v>
      </c>
      <c r="C86" s="138" t="s">
        <v>184</v>
      </c>
      <c r="D86" s="157" t="s">
        <v>191</v>
      </c>
      <c r="E86" s="158" t="s">
        <v>192</v>
      </c>
      <c r="F86" s="140" t="s">
        <v>21</v>
      </c>
      <c r="I86" s="141"/>
    </row>
    <row r="87" spans="1:26" ht="39.6" x14ac:dyDescent="0.3">
      <c r="A87" s="137" t="str">
        <f t="shared" si="2"/>
        <v>[TC_Drink order_Galaxy tab s7 _ android 11-71]</v>
      </c>
      <c r="B87" s="156" t="s">
        <v>194</v>
      </c>
      <c r="C87" s="138" t="s">
        <v>184</v>
      </c>
      <c r="D87" s="157" t="s">
        <v>191</v>
      </c>
      <c r="E87" s="138" t="s">
        <v>193</v>
      </c>
      <c r="F87" s="140" t="s">
        <v>21</v>
      </c>
      <c r="I87" s="141"/>
    </row>
    <row r="88" spans="1:26" ht="39.6" x14ac:dyDescent="0.3">
      <c r="A88" s="137" t="str">
        <f t="shared" si="2"/>
        <v>[TC_Drink order_Galaxy tab s7 _ android 11-72]</v>
      </c>
      <c r="B88" s="156" t="s">
        <v>195</v>
      </c>
      <c r="C88" s="138" t="s">
        <v>184</v>
      </c>
      <c r="D88" s="156" t="s">
        <v>196</v>
      </c>
      <c r="E88" s="138" t="s">
        <v>294</v>
      </c>
      <c r="F88" s="140" t="s">
        <v>21</v>
      </c>
      <c r="I88" s="141"/>
    </row>
    <row r="89" spans="1:26" ht="39.6" x14ac:dyDescent="0.3">
      <c r="A89" s="137" t="str">
        <f t="shared" si="2"/>
        <v>[TC_Drink order_Galaxy tab s7 _ android 11-73]</v>
      </c>
      <c r="B89" s="156" t="s">
        <v>197</v>
      </c>
      <c r="C89" s="138" t="s">
        <v>184</v>
      </c>
      <c r="D89" s="156" t="s">
        <v>199</v>
      </c>
      <c r="E89" s="138" t="s">
        <v>200</v>
      </c>
      <c r="F89" s="140" t="s">
        <v>21</v>
      </c>
      <c r="I89" s="141"/>
    </row>
    <row r="90" spans="1:26" ht="39.6" x14ac:dyDescent="0.3">
      <c r="A90" s="137" t="str">
        <f t="shared" si="2"/>
        <v>[TC_Drink order_Galaxy tab s7 _ android 11-74]</v>
      </c>
      <c r="B90" s="138" t="s">
        <v>202</v>
      </c>
      <c r="C90" s="138" t="s">
        <v>184</v>
      </c>
      <c r="D90" s="156" t="s">
        <v>201</v>
      </c>
      <c r="E90" s="156" t="s">
        <v>205</v>
      </c>
      <c r="F90" s="140" t="s">
        <v>21</v>
      </c>
      <c r="I90" s="141"/>
    </row>
    <row r="91" spans="1:26" ht="39.6" x14ac:dyDescent="0.3">
      <c r="A91" s="137" t="str">
        <f t="shared" si="2"/>
        <v>[TC_Drink order_Galaxy tab s7 _ android 11-75]</v>
      </c>
      <c r="B91" s="138" t="s">
        <v>204</v>
      </c>
      <c r="C91" s="138" t="s">
        <v>184</v>
      </c>
      <c r="D91" s="156" t="s">
        <v>203</v>
      </c>
      <c r="E91" s="156" t="s">
        <v>206</v>
      </c>
      <c r="F91" s="140" t="s">
        <v>21</v>
      </c>
      <c r="I91" s="141"/>
    </row>
    <row r="92" spans="1:26" ht="39.6" x14ac:dyDescent="0.3">
      <c r="A92" s="137" t="str">
        <f t="shared" si="2"/>
        <v>[TC_Drink order_Galaxy tab s7 _ android 11-76]</v>
      </c>
      <c r="B92" s="138" t="s">
        <v>212</v>
      </c>
      <c r="C92" s="138" t="s">
        <v>184</v>
      </c>
      <c r="D92" s="156" t="s">
        <v>198</v>
      </c>
      <c r="E92" s="156" t="s">
        <v>213</v>
      </c>
      <c r="F92" s="140" t="s">
        <v>21</v>
      </c>
      <c r="I92" s="141"/>
    </row>
    <row r="93" spans="1:26" ht="39.6" x14ac:dyDescent="0.3">
      <c r="A93" s="137" t="str">
        <f t="shared" si="2"/>
        <v>[TC_Drink order_Galaxy tab s7 _ android 11-77]</v>
      </c>
      <c r="B93" s="156" t="s">
        <v>207</v>
      </c>
      <c r="C93" s="138" t="s">
        <v>184</v>
      </c>
      <c r="D93" s="138" t="s">
        <v>208</v>
      </c>
      <c r="E93" s="156" t="s">
        <v>209</v>
      </c>
      <c r="F93" s="140" t="s">
        <v>21</v>
      </c>
      <c r="I93" s="141"/>
    </row>
    <row r="94" spans="1:26" ht="39.6" x14ac:dyDescent="0.3">
      <c r="A94" s="137" t="str">
        <f t="shared" si="2"/>
        <v>[TC_Drink order_Galaxy tab s7 _ android 11-78]</v>
      </c>
      <c r="B94" s="156" t="s">
        <v>210</v>
      </c>
      <c r="C94" s="138" t="s">
        <v>184</v>
      </c>
      <c r="D94" s="138" t="s">
        <v>208</v>
      </c>
      <c r="E94" s="156" t="s">
        <v>211</v>
      </c>
      <c r="F94" s="140" t="s">
        <v>21</v>
      </c>
      <c r="I94" s="141"/>
    </row>
    <row r="95" spans="1:26" s="155" customFormat="1" x14ac:dyDescent="0.3">
      <c r="A95" s="137" t="str">
        <f t="shared" si="2"/>
        <v/>
      </c>
      <c r="B95" s="143" t="s">
        <v>214</v>
      </c>
      <c r="C95" s="144"/>
      <c r="D95" s="144"/>
      <c r="E95" s="144"/>
      <c r="F95" s="140"/>
      <c r="G95" s="145"/>
      <c r="H95" s="145"/>
      <c r="I95" s="141"/>
      <c r="J95" s="147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spans="1:26" ht="26.4" x14ac:dyDescent="0.3">
      <c r="A96" s="137" t="str">
        <f t="shared" si="2"/>
        <v>[TC_Drink order_Galaxy tab s7 _ android 11-79]</v>
      </c>
      <c r="B96" s="156" t="s">
        <v>215</v>
      </c>
      <c r="C96" s="138" t="s">
        <v>216</v>
      </c>
      <c r="D96" s="156" t="s">
        <v>217</v>
      </c>
      <c r="E96" s="138" t="s">
        <v>218</v>
      </c>
      <c r="F96" s="140" t="s">
        <v>21</v>
      </c>
      <c r="I96" s="141"/>
    </row>
    <row r="97" spans="1:26" ht="39.6" x14ac:dyDescent="0.3">
      <c r="A97" s="137" t="str">
        <f t="shared" si="2"/>
        <v>[TC_Drink order_Galaxy tab s7 _ android 11-80]</v>
      </c>
      <c r="B97" s="156" t="s">
        <v>219</v>
      </c>
      <c r="C97" s="138" t="s">
        <v>216</v>
      </c>
      <c r="D97" s="138" t="s">
        <v>220</v>
      </c>
      <c r="E97" s="138" t="s">
        <v>221</v>
      </c>
      <c r="F97" s="140" t="s">
        <v>21</v>
      </c>
      <c r="I97" s="141"/>
    </row>
    <row r="98" spans="1:26" ht="26.4" x14ac:dyDescent="0.3">
      <c r="A98" s="137" t="str">
        <f t="shared" si="2"/>
        <v>[TC_Drink order_Galaxy tab s7 _ android 11-81]</v>
      </c>
      <c r="B98" s="156" t="s">
        <v>222</v>
      </c>
      <c r="C98" s="138" t="s">
        <v>216</v>
      </c>
      <c r="D98" s="138" t="s">
        <v>223</v>
      </c>
      <c r="E98" s="138" t="s">
        <v>225</v>
      </c>
      <c r="F98" s="140" t="s">
        <v>21</v>
      </c>
      <c r="I98" s="141"/>
    </row>
    <row r="99" spans="1:26" ht="52.8" x14ac:dyDescent="0.3">
      <c r="A99" s="137" t="str">
        <f t="shared" si="2"/>
        <v>[TC_Drink order_Galaxy tab s7 _ android 11-82]</v>
      </c>
      <c r="B99" s="138" t="s">
        <v>224</v>
      </c>
      <c r="C99" s="138" t="s">
        <v>216</v>
      </c>
      <c r="D99" s="138" t="s">
        <v>223</v>
      </c>
      <c r="E99" s="138" t="s">
        <v>224</v>
      </c>
      <c r="F99" s="140" t="s">
        <v>21</v>
      </c>
      <c r="I99" s="141"/>
    </row>
    <row r="100" spans="1:26" ht="26.4" x14ac:dyDescent="0.3">
      <c r="A100" s="137" t="str">
        <f t="shared" si="2"/>
        <v>[TC_Drink order_Galaxy tab s7 _ android 11-83]</v>
      </c>
      <c r="B100" s="156" t="s">
        <v>226</v>
      </c>
      <c r="C100" s="138" t="s">
        <v>216</v>
      </c>
      <c r="D100" s="138" t="s">
        <v>227</v>
      </c>
      <c r="E100" s="138" t="s">
        <v>228</v>
      </c>
      <c r="F100" s="140" t="s">
        <v>21</v>
      </c>
      <c r="I100" s="141"/>
    </row>
    <row r="101" spans="1:26" ht="26.4" x14ac:dyDescent="0.3">
      <c r="A101" s="137" t="str">
        <f t="shared" si="2"/>
        <v>[TC_Drink order_Galaxy tab s7 _ android 11-84]</v>
      </c>
      <c r="B101" s="156" t="s">
        <v>229</v>
      </c>
      <c r="C101" s="138" t="s">
        <v>216</v>
      </c>
      <c r="D101" s="138" t="s">
        <v>230</v>
      </c>
      <c r="E101" s="138" t="s">
        <v>231</v>
      </c>
      <c r="F101" s="140" t="s">
        <v>21</v>
      </c>
      <c r="I101" s="141"/>
    </row>
    <row r="102" spans="1:26" ht="26.4" x14ac:dyDescent="0.3">
      <c r="A102" s="137" t="str">
        <f t="shared" si="2"/>
        <v>[TC_Drink order_Galaxy tab s7 _ android 11-85]</v>
      </c>
      <c r="B102" s="156" t="s">
        <v>234</v>
      </c>
      <c r="C102" s="138" t="s">
        <v>216</v>
      </c>
      <c r="D102" s="138" t="s">
        <v>232</v>
      </c>
      <c r="E102" s="138" t="s">
        <v>233</v>
      </c>
      <c r="F102" s="140" t="s">
        <v>21</v>
      </c>
      <c r="I102" s="141"/>
    </row>
    <row r="103" spans="1:26" ht="26.4" x14ac:dyDescent="0.3">
      <c r="A103" s="137" t="str">
        <f t="shared" si="2"/>
        <v>[TC_Drink order_Galaxy tab s7 _ android 11-86]</v>
      </c>
      <c r="B103" s="156" t="s">
        <v>235</v>
      </c>
      <c r="C103" s="138" t="s">
        <v>216</v>
      </c>
      <c r="D103" s="138" t="s">
        <v>236</v>
      </c>
      <c r="E103" s="156" t="s">
        <v>237</v>
      </c>
      <c r="F103" s="140" t="s">
        <v>21</v>
      </c>
      <c r="I103" s="141"/>
    </row>
    <row r="104" spans="1:26" ht="26.4" x14ac:dyDescent="0.3">
      <c r="A104" s="137" t="str">
        <f t="shared" si="2"/>
        <v>[TC_Drink order_Galaxy tab s7 _ android 11-87]</v>
      </c>
      <c r="B104" s="156" t="s">
        <v>238</v>
      </c>
      <c r="C104" s="138" t="s">
        <v>216</v>
      </c>
      <c r="D104" s="138" t="s">
        <v>239</v>
      </c>
      <c r="E104" s="138" t="s">
        <v>240</v>
      </c>
      <c r="F104" s="140" t="s">
        <v>21</v>
      </c>
      <c r="I104" s="141"/>
    </row>
    <row r="105" spans="1:26" ht="26.4" x14ac:dyDescent="0.3">
      <c r="A105" s="137" t="str">
        <f t="shared" si="2"/>
        <v>[TC_Drink order_Galaxy tab s7 _ android 11-88]</v>
      </c>
      <c r="B105" s="156" t="s">
        <v>241</v>
      </c>
      <c r="C105" s="138" t="s">
        <v>216</v>
      </c>
      <c r="D105" s="138" t="s">
        <v>242</v>
      </c>
      <c r="E105" s="138" t="s">
        <v>243</v>
      </c>
      <c r="F105" s="140" t="s">
        <v>21</v>
      </c>
      <c r="I105" s="141"/>
    </row>
    <row r="106" spans="1:26" s="155" customFormat="1" x14ac:dyDescent="0.3">
      <c r="A106" s="151" t="str">
        <f>IF(AND(E106=""),"","["&amp;TEXT($B$1,"##")&amp;"-"&amp;TEXT(ROW()-9- COUNTBLANK($E$8:E103) +1,"##")&amp;"]")</f>
        <v/>
      </c>
      <c r="B106" s="143" t="s">
        <v>244</v>
      </c>
      <c r="C106" s="144"/>
      <c r="D106" s="144"/>
      <c r="E106" s="144"/>
      <c r="F106" s="145"/>
      <c r="G106" s="145"/>
      <c r="H106" s="145"/>
      <c r="I106" s="146"/>
      <c r="J106" s="147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spans="1:26" x14ac:dyDescent="0.3">
      <c r="B107" s="156" t="s">
        <v>245</v>
      </c>
      <c r="C107" s="138"/>
      <c r="E107" s="138"/>
      <c r="I107" s="141"/>
    </row>
    <row r="109" spans="1:26" x14ac:dyDescent="0.3">
      <c r="C109" s="138"/>
      <c r="E109" s="138"/>
      <c r="I109" s="141"/>
    </row>
    <row r="110" spans="1:26" x14ac:dyDescent="0.3">
      <c r="C110" s="138"/>
      <c r="E110" s="138"/>
      <c r="I110" s="141"/>
    </row>
    <row r="111" spans="1:26" x14ac:dyDescent="0.3">
      <c r="C111" s="138"/>
      <c r="E111" s="138"/>
      <c r="I111" s="141"/>
    </row>
    <row r="112" spans="1:26" x14ac:dyDescent="0.3">
      <c r="C112" s="138"/>
      <c r="E112" s="138"/>
      <c r="I112" s="141"/>
    </row>
    <row r="113" spans="3:9" x14ac:dyDescent="0.3">
      <c r="C113" s="138"/>
      <c r="E113" s="138"/>
      <c r="I113" s="141"/>
    </row>
    <row r="114" spans="3:9" x14ac:dyDescent="0.3">
      <c r="C114" s="138"/>
      <c r="E114" s="138"/>
      <c r="I114" s="141"/>
    </row>
    <row r="115" spans="3:9" x14ac:dyDescent="0.3">
      <c r="C115" s="138"/>
      <c r="E115" s="138"/>
      <c r="I115" s="141"/>
    </row>
    <row r="116" spans="3:9" x14ac:dyDescent="0.3">
      <c r="C116" s="138"/>
      <c r="E116" s="138"/>
      <c r="I116" s="141"/>
    </row>
    <row r="117" spans="3:9" x14ac:dyDescent="0.3">
      <c r="C117" s="138"/>
      <c r="E117" s="138"/>
      <c r="I117" s="141"/>
    </row>
    <row r="118" spans="3:9" x14ac:dyDescent="0.3">
      <c r="C118" s="138"/>
      <c r="E118" s="138"/>
      <c r="I118" s="141"/>
    </row>
    <row r="119" spans="3:9" x14ac:dyDescent="0.3">
      <c r="C119" s="138"/>
      <c r="E119" s="138"/>
      <c r="I119" s="141"/>
    </row>
    <row r="120" spans="3:9" x14ac:dyDescent="0.3">
      <c r="C120" s="138"/>
      <c r="E120" s="138"/>
      <c r="I120" s="141"/>
    </row>
    <row r="121" spans="3:9" x14ac:dyDescent="0.3">
      <c r="C121" s="138"/>
      <c r="E121" s="138"/>
      <c r="I121" s="141"/>
    </row>
    <row r="122" spans="3:9" x14ac:dyDescent="0.3">
      <c r="C122" s="138"/>
      <c r="E122" s="138"/>
      <c r="I122" s="141"/>
    </row>
    <row r="123" spans="3:9" x14ac:dyDescent="0.3">
      <c r="C123" s="138"/>
      <c r="E123" s="138"/>
      <c r="I123" s="141"/>
    </row>
    <row r="124" spans="3:9" x14ac:dyDescent="0.3">
      <c r="C124" s="138"/>
      <c r="E124" s="138"/>
      <c r="I124" s="141"/>
    </row>
    <row r="125" spans="3:9" x14ac:dyDescent="0.3">
      <c r="C125" s="138"/>
      <c r="E125" s="138"/>
      <c r="I125" s="141"/>
    </row>
    <row r="126" spans="3:9" x14ac:dyDescent="0.3">
      <c r="C126" s="138"/>
      <c r="E126" s="138"/>
      <c r="I126" s="141"/>
    </row>
    <row r="127" spans="3:9" x14ac:dyDescent="0.3">
      <c r="C127" s="138"/>
      <c r="E127" s="138"/>
      <c r="I127" s="141"/>
    </row>
    <row r="128" spans="3:9" x14ac:dyDescent="0.3">
      <c r="C128" s="138"/>
      <c r="E128" s="138"/>
      <c r="I128" s="141"/>
    </row>
    <row r="129" spans="3:9" x14ac:dyDescent="0.3">
      <c r="C129" s="138"/>
      <c r="E129" s="138"/>
      <c r="I129" s="141"/>
    </row>
    <row r="130" spans="3:9" x14ac:dyDescent="0.3">
      <c r="C130" s="138"/>
      <c r="E130" s="138"/>
      <c r="I130" s="141"/>
    </row>
    <row r="131" spans="3:9" x14ac:dyDescent="0.3">
      <c r="C131" s="138"/>
      <c r="E131" s="138"/>
      <c r="I131" s="141"/>
    </row>
    <row r="132" spans="3:9" x14ac:dyDescent="0.3">
      <c r="C132" s="138"/>
      <c r="E132" s="138"/>
      <c r="I132" s="141"/>
    </row>
    <row r="133" spans="3:9" x14ac:dyDescent="0.3">
      <c r="C133" s="138"/>
      <c r="E133" s="138"/>
      <c r="I133" s="141"/>
    </row>
    <row r="134" spans="3:9" x14ac:dyDescent="0.3">
      <c r="C134" s="138"/>
      <c r="E134" s="138"/>
      <c r="I134" s="141"/>
    </row>
    <row r="135" spans="3:9" x14ac:dyDescent="0.3">
      <c r="C135" s="138"/>
      <c r="E135" s="138"/>
      <c r="I135" s="141"/>
    </row>
    <row r="136" spans="3:9" x14ac:dyDescent="0.3">
      <c r="C136" s="138"/>
      <c r="E136" s="138"/>
      <c r="I136" s="141"/>
    </row>
    <row r="137" spans="3:9" x14ac:dyDescent="0.3">
      <c r="C137" s="138"/>
      <c r="E137" s="138"/>
      <c r="I137" s="141"/>
    </row>
    <row r="138" spans="3:9" x14ac:dyDescent="0.3">
      <c r="C138" s="138"/>
      <c r="E138" s="138"/>
      <c r="I138" s="141"/>
    </row>
    <row r="139" spans="3:9" x14ac:dyDescent="0.3">
      <c r="C139" s="138"/>
      <c r="E139" s="138"/>
      <c r="I139" s="141"/>
    </row>
    <row r="140" spans="3:9" x14ac:dyDescent="0.3">
      <c r="C140" s="138"/>
      <c r="E140" s="138"/>
      <c r="I140" s="141"/>
    </row>
    <row r="141" spans="3:9" x14ac:dyDescent="0.3">
      <c r="C141" s="138"/>
      <c r="E141" s="138"/>
      <c r="I141" s="141"/>
    </row>
    <row r="142" spans="3:9" x14ac:dyDescent="0.3">
      <c r="C142" s="138"/>
      <c r="E142" s="138"/>
      <c r="I142" s="141"/>
    </row>
    <row r="143" spans="3:9" x14ac:dyDescent="0.3">
      <c r="C143" s="138"/>
      <c r="E143" s="138"/>
      <c r="I143" s="141"/>
    </row>
    <row r="144" spans="3:9" x14ac:dyDescent="0.3">
      <c r="C144" s="138"/>
      <c r="E144" s="138"/>
      <c r="I144" s="141"/>
    </row>
    <row r="145" spans="3:9" x14ac:dyDescent="0.3">
      <c r="C145" s="138"/>
      <c r="E145" s="138"/>
      <c r="I145" s="141"/>
    </row>
    <row r="146" spans="3:9" x14ac:dyDescent="0.3">
      <c r="C146" s="138"/>
      <c r="E146" s="138"/>
      <c r="I146" s="141"/>
    </row>
    <row r="147" spans="3:9" x14ac:dyDescent="0.3">
      <c r="C147" s="138"/>
      <c r="E147" s="138"/>
      <c r="I147" s="141"/>
    </row>
    <row r="148" spans="3:9" x14ac:dyDescent="0.3">
      <c r="C148" s="138"/>
      <c r="E148" s="138"/>
      <c r="I148" s="141"/>
    </row>
    <row r="149" spans="3:9" x14ac:dyDescent="0.3">
      <c r="C149" s="138"/>
      <c r="E149" s="138"/>
      <c r="I149" s="141"/>
    </row>
    <row r="150" spans="3:9" x14ac:dyDescent="0.3">
      <c r="C150" s="138"/>
      <c r="E150" s="138"/>
      <c r="I150" s="141"/>
    </row>
    <row r="151" spans="3:9" x14ac:dyDescent="0.3">
      <c r="C151" s="138"/>
      <c r="E151" s="138"/>
      <c r="I151" s="141"/>
    </row>
    <row r="152" spans="3:9" x14ac:dyDescent="0.3">
      <c r="C152" s="138"/>
      <c r="E152" s="138"/>
      <c r="I152" s="141"/>
    </row>
    <row r="153" spans="3:9" x14ac:dyDescent="0.3">
      <c r="C153" s="138"/>
      <c r="E153" s="138"/>
      <c r="I153" s="141"/>
    </row>
    <row r="154" spans="3:9" x14ac:dyDescent="0.3">
      <c r="C154" s="138"/>
      <c r="E154" s="138"/>
      <c r="I154" s="141"/>
    </row>
    <row r="155" spans="3:9" x14ac:dyDescent="0.3">
      <c r="C155" s="138"/>
      <c r="E155" s="138"/>
      <c r="I155" s="141"/>
    </row>
    <row r="156" spans="3:9" x14ac:dyDescent="0.3">
      <c r="C156" s="138"/>
      <c r="E156" s="138"/>
      <c r="I156" s="141"/>
    </row>
    <row r="157" spans="3:9" x14ac:dyDescent="0.3">
      <c r="C157" s="138"/>
      <c r="E157" s="138"/>
      <c r="I157" s="141"/>
    </row>
    <row r="158" spans="3:9" x14ac:dyDescent="0.3">
      <c r="C158" s="138"/>
      <c r="E158" s="138"/>
      <c r="I158" s="141"/>
    </row>
    <row r="159" spans="3:9" x14ac:dyDescent="0.3">
      <c r="C159" s="138"/>
      <c r="E159" s="138"/>
      <c r="I159" s="141"/>
    </row>
    <row r="160" spans="3:9" x14ac:dyDescent="0.3">
      <c r="C160" s="138"/>
      <c r="E160" s="138"/>
      <c r="I160" s="141"/>
    </row>
    <row r="161" spans="3:9" x14ac:dyDescent="0.3">
      <c r="C161" s="138"/>
      <c r="E161" s="138"/>
      <c r="I161" s="141"/>
    </row>
    <row r="162" spans="3:9" x14ac:dyDescent="0.3">
      <c r="C162" s="138"/>
      <c r="E162" s="138"/>
      <c r="I162" s="141"/>
    </row>
    <row r="163" spans="3:9" x14ac:dyDescent="0.3">
      <c r="C163" s="138"/>
      <c r="E163" s="138"/>
      <c r="I163" s="141"/>
    </row>
    <row r="164" spans="3:9" x14ac:dyDescent="0.3">
      <c r="C164" s="138"/>
      <c r="E164" s="138"/>
      <c r="I164" s="141"/>
    </row>
    <row r="165" spans="3:9" x14ac:dyDescent="0.3">
      <c r="C165" s="138"/>
      <c r="E165" s="138"/>
      <c r="I165" s="141"/>
    </row>
    <row r="166" spans="3:9" x14ac:dyDescent="0.3">
      <c r="C166" s="138"/>
      <c r="E166" s="138"/>
      <c r="I166" s="141"/>
    </row>
    <row r="167" spans="3:9" x14ac:dyDescent="0.3">
      <c r="C167" s="138"/>
      <c r="E167" s="138"/>
      <c r="I167" s="141"/>
    </row>
    <row r="168" spans="3:9" x14ac:dyDescent="0.3">
      <c r="C168" s="138"/>
      <c r="E168" s="138"/>
      <c r="I168" s="141"/>
    </row>
    <row r="169" spans="3:9" x14ac:dyDescent="0.3">
      <c r="C169" s="138"/>
      <c r="E169" s="138"/>
      <c r="I169" s="141"/>
    </row>
    <row r="170" spans="3:9" x14ac:dyDescent="0.3">
      <c r="C170" s="138"/>
      <c r="E170" s="138"/>
      <c r="I170" s="141"/>
    </row>
    <row r="171" spans="3:9" x14ac:dyDescent="0.3">
      <c r="C171" s="138"/>
      <c r="E171" s="138"/>
      <c r="I171" s="141"/>
    </row>
    <row r="172" spans="3:9" x14ac:dyDescent="0.3">
      <c r="C172" s="138"/>
      <c r="E172" s="138"/>
      <c r="I172" s="141"/>
    </row>
    <row r="173" spans="3:9" x14ac:dyDescent="0.3">
      <c r="C173" s="138"/>
      <c r="E173" s="138"/>
      <c r="I173" s="141"/>
    </row>
    <row r="174" spans="3:9" x14ac:dyDescent="0.3">
      <c r="C174" s="138"/>
      <c r="E174" s="138"/>
      <c r="I174" s="141"/>
    </row>
    <row r="175" spans="3:9" x14ac:dyDescent="0.3">
      <c r="C175" s="138"/>
      <c r="E175" s="138"/>
      <c r="I175" s="141"/>
    </row>
    <row r="176" spans="3:9" x14ac:dyDescent="0.3">
      <c r="C176" s="138"/>
      <c r="E176" s="138"/>
      <c r="I176" s="141"/>
    </row>
    <row r="177" spans="3:9" x14ac:dyDescent="0.3">
      <c r="C177" s="138"/>
      <c r="E177" s="138"/>
      <c r="I177" s="141"/>
    </row>
    <row r="178" spans="3:9" x14ac:dyDescent="0.3">
      <c r="C178" s="138"/>
      <c r="E178" s="138"/>
      <c r="I178" s="141"/>
    </row>
    <row r="179" spans="3:9" x14ac:dyDescent="0.3">
      <c r="C179" s="138"/>
      <c r="E179" s="138"/>
      <c r="I179" s="141"/>
    </row>
    <row r="180" spans="3:9" x14ac:dyDescent="0.3">
      <c r="C180" s="138"/>
      <c r="E180" s="138"/>
      <c r="I180" s="141"/>
    </row>
    <row r="181" spans="3:9" x14ac:dyDescent="0.3">
      <c r="C181" s="138"/>
      <c r="E181" s="138"/>
      <c r="I181" s="141"/>
    </row>
    <row r="182" spans="3:9" x14ac:dyDescent="0.3">
      <c r="C182" s="138"/>
      <c r="E182" s="138"/>
      <c r="I182" s="141"/>
    </row>
    <row r="183" spans="3:9" x14ac:dyDescent="0.3">
      <c r="C183" s="138"/>
      <c r="E183" s="138"/>
      <c r="I183" s="141"/>
    </row>
    <row r="184" spans="3:9" x14ac:dyDescent="0.3">
      <c r="C184" s="138"/>
      <c r="E184" s="138"/>
      <c r="I184" s="141"/>
    </row>
    <row r="185" spans="3:9" x14ac:dyDescent="0.3">
      <c r="C185" s="138"/>
      <c r="E185" s="138"/>
      <c r="I185" s="141"/>
    </row>
    <row r="186" spans="3:9" x14ac:dyDescent="0.3">
      <c r="C186" s="138"/>
      <c r="E186" s="138"/>
      <c r="I186" s="141"/>
    </row>
    <row r="187" spans="3:9" x14ac:dyDescent="0.3">
      <c r="C187" s="138"/>
      <c r="E187" s="138"/>
      <c r="I187" s="141"/>
    </row>
    <row r="188" spans="3:9" x14ac:dyDescent="0.3">
      <c r="C188" s="138"/>
      <c r="E188" s="138"/>
      <c r="I188" s="141"/>
    </row>
    <row r="189" spans="3:9" x14ac:dyDescent="0.3">
      <c r="C189" s="138"/>
      <c r="E189" s="138"/>
      <c r="I189" s="141"/>
    </row>
    <row r="190" spans="3:9" x14ac:dyDescent="0.3">
      <c r="C190" s="138"/>
      <c r="E190" s="138"/>
      <c r="I190" s="141"/>
    </row>
    <row r="191" spans="3:9" x14ac:dyDescent="0.3">
      <c r="C191" s="138"/>
      <c r="E191" s="138"/>
      <c r="I191" s="141"/>
    </row>
    <row r="192" spans="3:9" x14ac:dyDescent="0.3">
      <c r="C192" s="138"/>
      <c r="E192" s="138"/>
      <c r="I192" s="141"/>
    </row>
    <row r="193" spans="3:9" x14ac:dyDescent="0.3">
      <c r="C193" s="138"/>
      <c r="E193" s="138"/>
      <c r="I193" s="141"/>
    </row>
    <row r="194" spans="3:9" x14ac:dyDescent="0.3">
      <c r="C194" s="138"/>
      <c r="E194" s="138"/>
      <c r="I194" s="141"/>
    </row>
    <row r="195" spans="3:9" x14ac:dyDescent="0.3">
      <c r="C195" s="138"/>
      <c r="E195" s="138"/>
      <c r="I195" s="141"/>
    </row>
    <row r="196" spans="3:9" x14ac:dyDescent="0.3">
      <c r="C196" s="138"/>
      <c r="E196" s="138"/>
      <c r="I196" s="141"/>
    </row>
    <row r="197" spans="3:9" x14ac:dyDescent="0.3">
      <c r="C197" s="138"/>
      <c r="E197" s="138"/>
      <c r="I197" s="141"/>
    </row>
    <row r="198" spans="3:9" x14ac:dyDescent="0.3">
      <c r="C198" s="138"/>
      <c r="E198" s="138"/>
      <c r="I198" s="141"/>
    </row>
    <row r="199" spans="3:9" x14ac:dyDescent="0.3">
      <c r="C199" s="138"/>
      <c r="E199" s="138"/>
      <c r="I199" s="141"/>
    </row>
    <row r="200" spans="3:9" x14ac:dyDescent="0.3">
      <c r="C200" s="138"/>
      <c r="E200" s="138"/>
      <c r="I200" s="141"/>
    </row>
    <row r="201" spans="3:9" x14ac:dyDescent="0.3">
      <c r="C201" s="138"/>
      <c r="E201" s="138"/>
      <c r="I201" s="141"/>
    </row>
    <row r="202" spans="3:9" x14ac:dyDescent="0.3">
      <c r="C202" s="138"/>
      <c r="E202" s="138"/>
      <c r="I202" s="141"/>
    </row>
    <row r="203" spans="3:9" x14ac:dyDescent="0.3">
      <c r="C203" s="138"/>
      <c r="E203" s="138"/>
      <c r="I203" s="141"/>
    </row>
    <row r="204" spans="3:9" x14ac:dyDescent="0.3">
      <c r="C204" s="138"/>
      <c r="E204" s="138"/>
      <c r="I204" s="141"/>
    </row>
    <row r="205" spans="3:9" x14ac:dyDescent="0.3">
      <c r="C205" s="138"/>
      <c r="E205" s="138"/>
      <c r="I205" s="141"/>
    </row>
    <row r="206" spans="3:9" x14ac:dyDescent="0.3">
      <c r="C206" s="138"/>
      <c r="E206" s="138"/>
      <c r="I206" s="141"/>
    </row>
    <row r="207" spans="3:9" x14ac:dyDescent="0.3">
      <c r="C207" s="138"/>
      <c r="E207" s="138"/>
      <c r="I207" s="141"/>
    </row>
    <row r="208" spans="3:9" x14ac:dyDescent="0.3">
      <c r="C208" s="138"/>
      <c r="E208" s="138"/>
      <c r="I208" s="141"/>
    </row>
    <row r="209" spans="3:9" x14ac:dyDescent="0.3">
      <c r="C209" s="138"/>
      <c r="E209" s="138"/>
      <c r="I209" s="141"/>
    </row>
    <row r="210" spans="3:9" x14ac:dyDescent="0.3">
      <c r="C210" s="138"/>
      <c r="E210" s="138"/>
      <c r="I210" s="141"/>
    </row>
    <row r="211" spans="3:9" x14ac:dyDescent="0.3">
      <c r="C211" s="138"/>
      <c r="E211" s="138"/>
      <c r="I211" s="141"/>
    </row>
    <row r="212" spans="3:9" x14ac:dyDescent="0.3">
      <c r="C212" s="138"/>
      <c r="E212" s="138"/>
      <c r="I212" s="141"/>
    </row>
    <row r="213" spans="3:9" x14ac:dyDescent="0.3">
      <c r="C213" s="138"/>
      <c r="E213" s="138"/>
      <c r="I213" s="141"/>
    </row>
    <row r="214" spans="3:9" x14ac:dyDescent="0.3">
      <c r="C214" s="138"/>
      <c r="E214" s="138"/>
      <c r="I214" s="141"/>
    </row>
    <row r="215" spans="3:9" x14ac:dyDescent="0.3">
      <c r="C215" s="138"/>
      <c r="E215" s="138"/>
      <c r="I215" s="141"/>
    </row>
    <row r="216" spans="3:9" x14ac:dyDescent="0.3">
      <c r="C216" s="138"/>
      <c r="E216" s="138"/>
      <c r="I216" s="141"/>
    </row>
    <row r="217" spans="3:9" x14ac:dyDescent="0.3">
      <c r="C217" s="138"/>
      <c r="E217" s="138"/>
      <c r="I217" s="141"/>
    </row>
    <row r="218" spans="3:9" x14ac:dyDescent="0.3">
      <c r="C218" s="138"/>
      <c r="E218" s="138"/>
      <c r="I218" s="141"/>
    </row>
    <row r="219" spans="3:9" x14ac:dyDescent="0.3">
      <c r="C219" s="138"/>
      <c r="E219" s="138"/>
      <c r="I219" s="141"/>
    </row>
    <row r="220" spans="3:9" x14ac:dyDescent="0.3">
      <c r="C220" s="138"/>
      <c r="E220" s="138"/>
      <c r="I220" s="141"/>
    </row>
    <row r="221" spans="3:9" x14ac:dyDescent="0.3">
      <c r="C221" s="138"/>
      <c r="E221" s="138"/>
      <c r="I221" s="141"/>
    </row>
    <row r="222" spans="3:9" x14ac:dyDescent="0.3">
      <c r="C222" s="138"/>
      <c r="E222" s="138"/>
      <c r="I222" s="141"/>
    </row>
    <row r="223" spans="3:9" x14ac:dyDescent="0.3">
      <c r="C223" s="138"/>
      <c r="E223" s="138"/>
      <c r="I223" s="141"/>
    </row>
    <row r="224" spans="3:9" x14ac:dyDescent="0.3">
      <c r="C224" s="138"/>
      <c r="E224" s="138"/>
      <c r="I224" s="141"/>
    </row>
    <row r="225" spans="3:9" x14ac:dyDescent="0.3">
      <c r="C225" s="138"/>
      <c r="E225" s="138"/>
      <c r="I225" s="141"/>
    </row>
    <row r="226" spans="3:9" x14ac:dyDescent="0.3">
      <c r="C226" s="138"/>
      <c r="E226" s="138"/>
      <c r="I226" s="141"/>
    </row>
    <row r="227" spans="3:9" x14ac:dyDescent="0.3">
      <c r="C227" s="138"/>
      <c r="E227" s="138"/>
      <c r="I227" s="141"/>
    </row>
    <row r="228" spans="3:9" x14ac:dyDescent="0.3">
      <c r="C228" s="138"/>
      <c r="E228" s="138"/>
      <c r="I228" s="141"/>
    </row>
    <row r="229" spans="3:9" x14ac:dyDescent="0.3">
      <c r="C229" s="138"/>
      <c r="E229" s="138"/>
      <c r="I229" s="141"/>
    </row>
    <row r="230" spans="3:9" x14ac:dyDescent="0.3">
      <c r="C230" s="138"/>
      <c r="E230" s="138"/>
      <c r="I230" s="141"/>
    </row>
    <row r="231" spans="3:9" x14ac:dyDescent="0.3">
      <c r="C231" s="138"/>
      <c r="E231" s="138"/>
      <c r="I231" s="141"/>
    </row>
    <row r="232" spans="3:9" x14ac:dyDescent="0.3">
      <c r="C232" s="138"/>
      <c r="E232" s="138"/>
      <c r="I232" s="141"/>
    </row>
    <row r="233" spans="3:9" x14ac:dyDescent="0.3">
      <c r="C233" s="138"/>
      <c r="E233" s="138"/>
      <c r="I233" s="141"/>
    </row>
    <row r="234" spans="3:9" x14ac:dyDescent="0.3">
      <c r="C234" s="138"/>
      <c r="E234" s="138"/>
      <c r="I234" s="141"/>
    </row>
    <row r="235" spans="3:9" x14ac:dyDescent="0.3">
      <c r="C235" s="138"/>
      <c r="E235" s="138"/>
      <c r="I235" s="141"/>
    </row>
    <row r="236" spans="3:9" x14ac:dyDescent="0.3">
      <c r="C236" s="138"/>
      <c r="E236" s="138"/>
      <c r="I236" s="141"/>
    </row>
    <row r="237" spans="3:9" x14ac:dyDescent="0.3">
      <c r="C237" s="138"/>
      <c r="E237" s="138"/>
      <c r="I237" s="141"/>
    </row>
    <row r="238" spans="3:9" x14ac:dyDescent="0.3">
      <c r="C238" s="138"/>
      <c r="E238" s="138"/>
      <c r="I238" s="141"/>
    </row>
    <row r="239" spans="3:9" x14ac:dyDescent="0.3">
      <c r="C239" s="138"/>
      <c r="E239" s="138"/>
      <c r="I239" s="141"/>
    </row>
    <row r="240" spans="3:9" x14ac:dyDescent="0.3">
      <c r="C240" s="138"/>
      <c r="E240" s="138"/>
      <c r="I240" s="141"/>
    </row>
    <row r="241" spans="3:9" x14ac:dyDescent="0.3">
      <c r="C241" s="138"/>
      <c r="E241" s="138"/>
      <c r="I241" s="141"/>
    </row>
    <row r="242" spans="3:9" x14ac:dyDescent="0.3">
      <c r="C242" s="138"/>
      <c r="E242" s="138"/>
      <c r="I242" s="141"/>
    </row>
    <row r="243" spans="3:9" x14ac:dyDescent="0.3">
      <c r="C243" s="138"/>
      <c r="E243" s="138"/>
      <c r="I243" s="141"/>
    </row>
    <row r="244" spans="3:9" x14ac:dyDescent="0.3">
      <c r="C244" s="138"/>
      <c r="E244" s="138"/>
      <c r="I244" s="141"/>
    </row>
    <row r="245" spans="3:9" x14ac:dyDescent="0.3">
      <c r="C245" s="138"/>
      <c r="E245" s="138"/>
      <c r="I245" s="141"/>
    </row>
    <row r="246" spans="3:9" x14ac:dyDescent="0.3">
      <c r="C246" s="138"/>
      <c r="E246" s="138"/>
      <c r="I246" s="141"/>
    </row>
    <row r="247" spans="3:9" x14ac:dyDescent="0.3">
      <c r="C247" s="138"/>
      <c r="E247" s="138"/>
      <c r="I247" s="141"/>
    </row>
    <row r="248" spans="3:9" x14ac:dyDescent="0.3">
      <c r="C248" s="138"/>
      <c r="E248" s="138"/>
      <c r="I248" s="141"/>
    </row>
    <row r="249" spans="3:9" x14ac:dyDescent="0.3">
      <c r="C249" s="138"/>
      <c r="E249" s="138"/>
      <c r="I249" s="141"/>
    </row>
    <row r="250" spans="3:9" x14ac:dyDescent="0.3">
      <c r="C250" s="138"/>
      <c r="E250" s="138"/>
      <c r="I250" s="141"/>
    </row>
    <row r="251" spans="3:9" x14ac:dyDescent="0.3">
      <c r="C251" s="138"/>
      <c r="E251" s="138"/>
      <c r="I251" s="141"/>
    </row>
    <row r="252" spans="3:9" x14ac:dyDescent="0.3">
      <c r="C252" s="138"/>
      <c r="E252" s="138"/>
      <c r="I252" s="141"/>
    </row>
    <row r="253" spans="3:9" x14ac:dyDescent="0.3">
      <c r="C253" s="138"/>
      <c r="E253" s="138"/>
      <c r="I253" s="141"/>
    </row>
    <row r="254" spans="3:9" x14ac:dyDescent="0.3">
      <c r="C254" s="138"/>
      <c r="E254" s="138"/>
      <c r="I254" s="141"/>
    </row>
    <row r="255" spans="3:9" x14ac:dyDescent="0.3">
      <c r="C255" s="138"/>
      <c r="E255" s="138"/>
      <c r="I255" s="141"/>
    </row>
    <row r="256" spans="3:9" x14ac:dyDescent="0.3">
      <c r="C256" s="138"/>
      <c r="E256" s="138"/>
      <c r="I256" s="141"/>
    </row>
    <row r="257" spans="3:9" x14ac:dyDescent="0.3">
      <c r="C257" s="138"/>
      <c r="E257" s="138"/>
      <c r="I257" s="141"/>
    </row>
    <row r="258" spans="3:9" x14ac:dyDescent="0.3">
      <c r="C258" s="138"/>
      <c r="E258" s="138"/>
      <c r="I258" s="141"/>
    </row>
    <row r="259" spans="3:9" x14ac:dyDescent="0.3">
      <c r="C259" s="138"/>
      <c r="E259" s="138"/>
      <c r="I259" s="141"/>
    </row>
    <row r="260" spans="3:9" x14ac:dyDescent="0.3">
      <c r="C260" s="138"/>
      <c r="E260" s="138"/>
      <c r="I260" s="141"/>
    </row>
    <row r="261" spans="3:9" x14ac:dyDescent="0.3">
      <c r="C261" s="138"/>
      <c r="E261" s="138"/>
      <c r="I261" s="141"/>
    </row>
    <row r="262" spans="3:9" x14ac:dyDescent="0.3">
      <c r="C262" s="138"/>
      <c r="E262" s="138"/>
      <c r="I262" s="141"/>
    </row>
    <row r="263" spans="3:9" x14ac:dyDescent="0.3">
      <c r="C263" s="138"/>
      <c r="E263" s="138"/>
      <c r="I263" s="141"/>
    </row>
    <row r="264" spans="3:9" x14ac:dyDescent="0.3">
      <c r="C264" s="138"/>
      <c r="E264" s="138"/>
      <c r="I264" s="141"/>
    </row>
    <row r="265" spans="3:9" x14ac:dyDescent="0.3">
      <c r="C265" s="138"/>
      <c r="E265" s="138"/>
      <c r="I265" s="141"/>
    </row>
    <row r="266" spans="3:9" x14ac:dyDescent="0.3">
      <c r="C266" s="138"/>
      <c r="E266" s="138"/>
      <c r="I266" s="141"/>
    </row>
    <row r="267" spans="3:9" x14ac:dyDescent="0.3">
      <c r="C267" s="138"/>
      <c r="E267" s="138"/>
      <c r="I267" s="141"/>
    </row>
    <row r="268" spans="3:9" x14ac:dyDescent="0.3">
      <c r="C268" s="138"/>
      <c r="E268" s="138"/>
      <c r="I268" s="141"/>
    </row>
    <row r="269" spans="3:9" x14ac:dyDescent="0.3">
      <c r="C269" s="138"/>
      <c r="E269" s="138"/>
      <c r="I269" s="141"/>
    </row>
    <row r="270" spans="3:9" x14ac:dyDescent="0.3">
      <c r="C270" s="138"/>
      <c r="E270" s="138"/>
      <c r="I270" s="141"/>
    </row>
    <row r="271" spans="3:9" x14ac:dyDescent="0.3">
      <c r="C271" s="138"/>
      <c r="E271" s="138"/>
      <c r="I271" s="141"/>
    </row>
    <row r="272" spans="3:9" x14ac:dyDescent="0.3">
      <c r="C272" s="138"/>
      <c r="E272" s="138"/>
      <c r="I272" s="141"/>
    </row>
    <row r="273" spans="3:9" x14ac:dyDescent="0.3">
      <c r="C273" s="138"/>
      <c r="E273" s="138"/>
      <c r="I273" s="141"/>
    </row>
    <row r="274" spans="3:9" x14ac:dyDescent="0.3">
      <c r="C274" s="138"/>
      <c r="E274" s="138"/>
      <c r="I274" s="141"/>
    </row>
    <row r="275" spans="3:9" x14ac:dyDescent="0.3">
      <c r="C275" s="138"/>
      <c r="E275" s="138"/>
      <c r="I275" s="141"/>
    </row>
    <row r="276" spans="3:9" x14ac:dyDescent="0.3">
      <c r="C276" s="138"/>
      <c r="E276" s="138"/>
      <c r="I276" s="141"/>
    </row>
    <row r="277" spans="3:9" x14ac:dyDescent="0.3">
      <c r="C277" s="138"/>
      <c r="E277" s="138"/>
      <c r="I277" s="141"/>
    </row>
    <row r="278" spans="3:9" x14ac:dyDescent="0.3">
      <c r="C278" s="138"/>
      <c r="E278" s="138"/>
      <c r="I278" s="141"/>
    </row>
    <row r="279" spans="3:9" x14ac:dyDescent="0.3">
      <c r="C279" s="138"/>
      <c r="E279" s="138"/>
      <c r="I279" s="141"/>
    </row>
    <row r="280" spans="3:9" x14ac:dyDescent="0.3">
      <c r="C280" s="138"/>
      <c r="E280" s="138"/>
      <c r="I280" s="141"/>
    </row>
    <row r="281" spans="3:9" x14ac:dyDescent="0.3">
      <c r="C281" s="138"/>
      <c r="E281" s="138"/>
      <c r="I281" s="141"/>
    </row>
    <row r="282" spans="3:9" x14ac:dyDescent="0.3">
      <c r="C282" s="138"/>
      <c r="E282" s="138"/>
      <c r="I282" s="141"/>
    </row>
    <row r="283" spans="3:9" x14ac:dyDescent="0.3">
      <c r="C283" s="138"/>
      <c r="E283" s="138"/>
      <c r="I283" s="141"/>
    </row>
    <row r="284" spans="3:9" x14ac:dyDescent="0.3">
      <c r="C284" s="138"/>
      <c r="E284" s="138"/>
      <c r="I284" s="141"/>
    </row>
    <row r="285" spans="3:9" x14ac:dyDescent="0.3">
      <c r="C285" s="138"/>
      <c r="E285" s="138"/>
      <c r="I285" s="141"/>
    </row>
    <row r="286" spans="3:9" x14ac:dyDescent="0.3">
      <c r="C286" s="138"/>
      <c r="E286" s="138"/>
      <c r="I286" s="141"/>
    </row>
    <row r="287" spans="3:9" x14ac:dyDescent="0.3">
      <c r="C287" s="138"/>
      <c r="E287" s="138"/>
      <c r="I287" s="141"/>
    </row>
    <row r="288" spans="3:9" x14ac:dyDescent="0.3">
      <c r="C288" s="138"/>
      <c r="E288" s="138"/>
      <c r="I288" s="141"/>
    </row>
    <row r="289" spans="3:9" x14ac:dyDescent="0.3">
      <c r="C289" s="138"/>
      <c r="E289" s="138"/>
      <c r="I289" s="141"/>
    </row>
    <row r="290" spans="3:9" x14ac:dyDescent="0.3">
      <c r="C290" s="138"/>
      <c r="E290" s="138"/>
      <c r="I290" s="141"/>
    </row>
    <row r="291" spans="3:9" x14ac:dyDescent="0.3">
      <c r="C291" s="138"/>
      <c r="E291" s="138"/>
      <c r="I291" s="141"/>
    </row>
    <row r="292" spans="3:9" x14ac:dyDescent="0.3">
      <c r="C292" s="138"/>
      <c r="E292" s="138"/>
      <c r="I292" s="141"/>
    </row>
    <row r="293" spans="3:9" x14ac:dyDescent="0.3">
      <c r="C293" s="138"/>
      <c r="E293" s="138"/>
      <c r="I293" s="141"/>
    </row>
    <row r="294" spans="3:9" x14ac:dyDescent="0.3">
      <c r="C294" s="138"/>
      <c r="E294" s="138"/>
      <c r="I294" s="141"/>
    </row>
    <row r="295" spans="3:9" x14ac:dyDescent="0.3">
      <c r="C295" s="138"/>
      <c r="E295" s="138"/>
      <c r="I295" s="141"/>
    </row>
    <row r="296" spans="3:9" x14ac:dyDescent="0.3">
      <c r="C296" s="138"/>
      <c r="E296" s="138"/>
      <c r="I296" s="141"/>
    </row>
    <row r="297" spans="3:9" x14ac:dyDescent="0.3">
      <c r="C297" s="138"/>
      <c r="E297" s="138"/>
      <c r="I297" s="141"/>
    </row>
    <row r="298" spans="3:9" x14ac:dyDescent="0.3">
      <c r="C298" s="138"/>
      <c r="E298" s="138"/>
      <c r="I298" s="141"/>
    </row>
    <row r="299" spans="3:9" x14ac:dyDescent="0.3">
      <c r="C299" s="138"/>
      <c r="E299" s="138"/>
      <c r="I299" s="141"/>
    </row>
    <row r="300" spans="3:9" x14ac:dyDescent="0.3">
      <c r="C300" s="138"/>
      <c r="E300" s="138"/>
      <c r="I300" s="141"/>
    </row>
    <row r="301" spans="3:9" x14ac:dyDescent="0.3">
      <c r="C301" s="138"/>
      <c r="E301" s="138"/>
      <c r="I301" s="141"/>
    </row>
    <row r="302" spans="3:9" x14ac:dyDescent="0.3">
      <c r="C302" s="138"/>
      <c r="E302" s="138"/>
      <c r="I302" s="141"/>
    </row>
    <row r="303" spans="3:9" x14ac:dyDescent="0.3">
      <c r="C303" s="138"/>
      <c r="E303" s="138"/>
      <c r="I303" s="141"/>
    </row>
    <row r="304" spans="3:9" x14ac:dyDescent="0.3">
      <c r="C304" s="138"/>
      <c r="E304" s="138"/>
      <c r="I304" s="141"/>
    </row>
    <row r="305" spans="3:9" x14ac:dyDescent="0.3">
      <c r="C305" s="138"/>
      <c r="E305" s="138"/>
      <c r="I305" s="141"/>
    </row>
    <row r="306" spans="3:9" x14ac:dyDescent="0.3">
      <c r="C306" s="138"/>
      <c r="E306" s="138"/>
      <c r="I306" s="141"/>
    </row>
    <row r="307" spans="3:9" x14ac:dyDescent="0.3">
      <c r="C307" s="138"/>
      <c r="E307" s="138"/>
      <c r="I307" s="141"/>
    </row>
    <row r="308" spans="3:9" x14ac:dyDescent="0.3">
      <c r="C308" s="138"/>
      <c r="E308" s="138"/>
      <c r="I308" s="141"/>
    </row>
    <row r="309" spans="3:9" x14ac:dyDescent="0.3">
      <c r="C309" s="138"/>
      <c r="E309" s="138"/>
      <c r="I309" s="141"/>
    </row>
    <row r="310" spans="3:9" x14ac:dyDescent="0.3">
      <c r="C310" s="138"/>
      <c r="E310" s="138"/>
      <c r="I310" s="141"/>
    </row>
    <row r="311" spans="3:9" x14ac:dyDescent="0.3">
      <c r="C311" s="138"/>
      <c r="E311" s="138"/>
      <c r="I311" s="141"/>
    </row>
    <row r="312" spans="3:9" x14ac:dyDescent="0.3">
      <c r="C312" s="138"/>
      <c r="E312" s="138"/>
      <c r="I312" s="141"/>
    </row>
    <row r="313" spans="3:9" x14ac:dyDescent="0.3">
      <c r="C313" s="138"/>
      <c r="E313" s="138"/>
      <c r="I313" s="141"/>
    </row>
    <row r="314" spans="3:9" x14ac:dyDescent="0.3">
      <c r="C314" s="138"/>
      <c r="E314" s="138"/>
      <c r="I314" s="141"/>
    </row>
    <row r="315" spans="3:9" x14ac:dyDescent="0.3">
      <c r="C315" s="138"/>
      <c r="E315" s="138"/>
      <c r="I315" s="141"/>
    </row>
    <row r="316" spans="3:9" x14ac:dyDescent="0.3">
      <c r="C316" s="138"/>
      <c r="E316" s="138"/>
      <c r="I316" s="141"/>
    </row>
    <row r="317" spans="3:9" x14ac:dyDescent="0.3">
      <c r="C317" s="138"/>
      <c r="E317" s="138"/>
      <c r="I317" s="141"/>
    </row>
    <row r="318" spans="3:9" x14ac:dyDescent="0.3">
      <c r="C318" s="138"/>
      <c r="E318" s="138"/>
      <c r="I318" s="141"/>
    </row>
    <row r="319" spans="3:9" x14ac:dyDescent="0.3">
      <c r="C319" s="138"/>
      <c r="E319" s="138"/>
      <c r="I319" s="141"/>
    </row>
    <row r="320" spans="3:9" x14ac:dyDescent="0.3">
      <c r="C320" s="138"/>
      <c r="E320" s="138"/>
      <c r="I320" s="141"/>
    </row>
    <row r="321" spans="3:9" x14ac:dyDescent="0.3">
      <c r="C321" s="138"/>
      <c r="E321" s="138"/>
      <c r="I321" s="141"/>
    </row>
    <row r="322" spans="3:9" x14ac:dyDescent="0.3">
      <c r="C322" s="138"/>
      <c r="E322" s="138"/>
      <c r="I322" s="141"/>
    </row>
    <row r="323" spans="3:9" x14ac:dyDescent="0.3">
      <c r="C323" s="138"/>
      <c r="E323" s="138"/>
      <c r="I323" s="141"/>
    </row>
    <row r="324" spans="3:9" x14ac:dyDescent="0.3">
      <c r="C324" s="138"/>
      <c r="E324" s="138"/>
      <c r="I324" s="141"/>
    </row>
    <row r="325" spans="3:9" x14ac:dyDescent="0.3">
      <c r="C325" s="138"/>
      <c r="E325" s="138"/>
      <c r="I325" s="141"/>
    </row>
    <row r="326" spans="3:9" x14ac:dyDescent="0.3">
      <c r="C326" s="138"/>
      <c r="E326" s="138"/>
      <c r="I326" s="141"/>
    </row>
    <row r="327" spans="3:9" x14ac:dyDescent="0.3">
      <c r="C327" s="138"/>
      <c r="E327" s="138"/>
      <c r="I327" s="141"/>
    </row>
    <row r="328" spans="3:9" x14ac:dyDescent="0.3">
      <c r="C328" s="138"/>
      <c r="E328" s="138"/>
      <c r="I328" s="141"/>
    </row>
    <row r="329" spans="3:9" x14ac:dyDescent="0.3">
      <c r="C329" s="138"/>
      <c r="E329" s="138"/>
      <c r="I329" s="141"/>
    </row>
    <row r="330" spans="3:9" x14ac:dyDescent="0.3">
      <c r="C330" s="138"/>
      <c r="E330" s="138"/>
      <c r="I330" s="141"/>
    </row>
    <row r="331" spans="3:9" x14ac:dyDescent="0.3">
      <c r="C331" s="138"/>
      <c r="E331" s="138"/>
      <c r="I331" s="141"/>
    </row>
    <row r="332" spans="3:9" x14ac:dyDescent="0.3">
      <c r="C332" s="138"/>
      <c r="E332" s="138"/>
      <c r="I332" s="141"/>
    </row>
    <row r="333" spans="3:9" x14ac:dyDescent="0.3">
      <c r="C333" s="138"/>
      <c r="E333" s="138"/>
      <c r="I333" s="141"/>
    </row>
    <row r="334" spans="3:9" x14ac:dyDescent="0.3">
      <c r="C334" s="138"/>
      <c r="E334" s="138"/>
      <c r="I334" s="141"/>
    </row>
    <row r="335" spans="3:9" x14ac:dyDescent="0.3">
      <c r="C335" s="138"/>
      <c r="E335" s="138"/>
      <c r="I335" s="141"/>
    </row>
    <row r="336" spans="3:9" x14ac:dyDescent="0.3">
      <c r="C336" s="138"/>
      <c r="E336" s="138"/>
      <c r="I336" s="141"/>
    </row>
    <row r="337" spans="3:9" x14ac:dyDescent="0.3">
      <c r="C337" s="138"/>
      <c r="E337" s="138"/>
      <c r="I337" s="141"/>
    </row>
    <row r="338" spans="3:9" x14ac:dyDescent="0.3">
      <c r="C338" s="138"/>
      <c r="E338" s="138"/>
      <c r="I338" s="141"/>
    </row>
    <row r="339" spans="3:9" x14ac:dyDescent="0.3">
      <c r="C339" s="138"/>
      <c r="E339" s="138"/>
      <c r="I339" s="141"/>
    </row>
    <row r="340" spans="3:9" x14ac:dyDescent="0.3">
      <c r="C340" s="138"/>
      <c r="E340" s="138"/>
      <c r="I340" s="141"/>
    </row>
    <row r="341" spans="3:9" x14ac:dyDescent="0.3">
      <c r="C341" s="138"/>
      <c r="E341" s="138"/>
      <c r="I341" s="141"/>
    </row>
    <row r="342" spans="3:9" x14ac:dyDescent="0.3">
      <c r="C342" s="138"/>
      <c r="E342" s="138"/>
      <c r="I342" s="141"/>
    </row>
    <row r="343" spans="3:9" x14ac:dyDescent="0.3">
      <c r="C343" s="138"/>
      <c r="E343" s="138"/>
      <c r="I343" s="141"/>
    </row>
    <row r="344" spans="3:9" x14ac:dyDescent="0.3">
      <c r="C344" s="138"/>
      <c r="E344" s="138"/>
      <c r="I344" s="141"/>
    </row>
    <row r="345" spans="3:9" x14ac:dyDescent="0.3">
      <c r="C345" s="138"/>
      <c r="E345" s="138"/>
      <c r="I345" s="141"/>
    </row>
    <row r="346" spans="3:9" x14ac:dyDescent="0.3">
      <c r="C346" s="138"/>
      <c r="E346" s="138"/>
      <c r="I346" s="141"/>
    </row>
    <row r="347" spans="3:9" x14ac:dyDescent="0.3">
      <c r="C347" s="138"/>
      <c r="E347" s="138"/>
      <c r="I347" s="141"/>
    </row>
    <row r="348" spans="3:9" x14ac:dyDescent="0.3">
      <c r="C348" s="138"/>
      <c r="E348" s="138"/>
      <c r="I348" s="141"/>
    </row>
    <row r="349" spans="3:9" x14ac:dyDescent="0.3">
      <c r="C349" s="138"/>
      <c r="E349" s="138"/>
      <c r="I349" s="141"/>
    </row>
    <row r="350" spans="3:9" x14ac:dyDescent="0.3">
      <c r="C350" s="138"/>
      <c r="E350" s="138"/>
      <c r="I350" s="141"/>
    </row>
    <row r="351" spans="3:9" x14ac:dyDescent="0.3">
      <c r="C351" s="138"/>
      <c r="E351" s="138"/>
      <c r="I351" s="141"/>
    </row>
    <row r="352" spans="3:9" x14ac:dyDescent="0.3">
      <c r="C352" s="138"/>
      <c r="E352" s="138"/>
      <c r="I352" s="141"/>
    </row>
    <row r="353" spans="3:9" x14ac:dyDescent="0.3">
      <c r="C353" s="138"/>
      <c r="E353" s="138"/>
      <c r="I353" s="141"/>
    </row>
    <row r="354" spans="3:9" x14ac:dyDescent="0.3">
      <c r="C354" s="138"/>
      <c r="E354" s="138"/>
      <c r="I354" s="141"/>
    </row>
    <row r="355" spans="3:9" x14ac:dyDescent="0.3">
      <c r="C355" s="138"/>
      <c r="E355" s="138"/>
      <c r="I355" s="141"/>
    </row>
    <row r="356" spans="3:9" x14ac:dyDescent="0.3">
      <c r="C356" s="138"/>
      <c r="E356" s="138"/>
      <c r="I356" s="141"/>
    </row>
    <row r="357" spans="3:9" x14ac:dyDescent="0.3">
      <c r="C357" s="138"/>
      <c r="E357" s="138"/>
      <c r="I357" s="141"/>
    </row>
    <row r="358" spans="3:9" x14ac:dyDescent="0.3">
      <c r="C358" s="138"/>
      <c r="E358" s="138"/>
      <c r="I358" s="141"/>
    </row>
    <row r="359" spans="3:9" x14ac:dyDescent="0.3">
      <c r="C359" s="138"/>
      <c r="E359" s="138"/>
      <c r="I359" s="141"/>
    </row>
    <row r="360" spans="3:9" x14ac:dyDescent="0.3">
      <c r="C360" s="138"/>
      <c r="E360" s="138"/>
      <c r="I360" s="141"/>
    </row>
    <row r="361" spans="3:9" x14ac:dyDescent="0.3">
      <c r="C361" s="138"/>
      <c r="E361" s="138"/>
      <c r="I361" s="141"/>
    </row>
    <row r="362" spans="3:9" x14ac:dyDescent="0.3">
      <c r="C362" s="138"/>
      <c r="E362" s="138"/>
      <c r="I362" s="141"/>
    </row>
    <row r="363" spans="3:9" x14ac:dyDescent="0.3">
      <c r="C363" s="138"/>
      <c r="E363" s="138"/>
      <c r="I363" s="141"/>
    </row>
    <row r="364" spans="3:9" x14ac:dyDescent="0.3">
      <c r="C364" s="138"/>
      <c r="E364" s="138"/>
      <c r="I364" s="141"/>
    </row>
    <row r="365" spans="3:9" x14ac:dyDescent="0.3">
      <c r="C365" s="138"/>
      <c r="E365" s="138"/>
      <c r="I365" s="141"/>
    </row>
    <row r="366" spans="3:9" x14ac:dyDescent="0.3">
      <c r="C366" s="138"/>
      <c r="E366" s="138"/>
      <c r="I366" s="141"/>
    </row>
    <row r="367" spans="3:9" x14ac:dyDescent="0.3">
      <c r="C367" s="138"/>
      <c r="E367" s="138"/>
      <c r="I367" s="141"/>
    </row>
    <row r="368" spans="3:9" x14ac:dyDescent="0.3">
      <c r="C368" s="138"/>
      <c r="E368" s="138"/>
      <c r="I368" s="141"/>
    </row>
    <row r="369" spans="3:9" x14ac:dyDescent="0.3">
      <c r="C369" s="138"/>
      <c r="E369" s="138"/>
      <c r="I369" s="141"/>
    </row>
    <row r="370" spans="3:9" x14ac:dyDescent="0.3">
      <c r="C370" s="138"/>
      <c r="E370" s="138"/>
      <c r="I370" s="141"/>
    </row>
    <row r="371" spans="3:9" x14ac:dyDescent="0.3">
      <c r="C371" s="138"/>
      <c r="E371" s="138"/>
      <c r="I371" s="141"/>
    </row>
    <row r="372" spans="3:9" x14ac:dyDescent="0.3">
      <c r="C372" s="138"/>
      <c r="E372" s="138"/>
      <c r="I372" s="141"/>
    </row>
    <row r="373" spans="3:9" x14ac:dyDescent="0.3">
      <c r="C373" s="138"/>
      <c r="E373" s="138"/>
      <c r="I373" s="141"/>
    </row>
    <row r="374" spans="3:9" x14ac:dyDescent="0.3">
      <c r="C374" s="138"/>
      <c r="E374" s="138"/>
      <c r="I374" s="141"/>
    </row>
    <row r="375" spans="3:9" x14ac:dyDescent="0.3">
      <c r="C375" s="138"/>
      <c r="E375" s="138"/>
      <c r="I375" s="141"/>
    </row>
    <row r="376" spans="3:9" x14ac:dyDescent="0.3">
      <c r="C376" s="138"/>
      <c r="E376" s="138"/>
      <c r="I376" s="141"/>
    </row>
    <row r="377" spans="3:9" x14ac:dyDescent="0.3">
      <c r="C377" s="138"/>
      <c r="E377" s="138"/>
      <c r="I377" s="141"/>
    </row>
    <row r="378" spans="3:9" x14ac:dyDescent="0.3">
      <c r="C378" s="138"/>
      <c r="E378" s="138"/>
      <c r="I378" s="141"/>
    </row>
    <row r="379" spans="3:9" x14ac:dyDescent="0.3">
      <c r="C379" s="138"/>
      <c r="E379" s="138"/>
      <c r="I379" s="141"/>
    </row>
    <row r="380" spans="3:9" x14ac:dyDescent="0.3">
      <c r="C380" s="138"/>
      <c r="E380" s="138"/>
      <c r="I380" s="141"/>
    </row>
    <row r="381" spans="3:9" x14ac:dyDescent="0.3">
      <c r="C381" s="138"/>
      <c r="E381" s="138"/>
      <c r="I381" s="141"/>
    </row>
    <row r="382" spans="3:9" x14ac:dyDescent="0.3">
      <c r="C382" s="138"/>
      <c r="E382" s="138"/>
      <c r="I382" s="141"/>
    </row>
    <row r="383" spans="3:9" x14ac:dyDescent="0.3">
      <c r="C383" s="138"/>
      <c r="E383" s="138"/>
      <c r="I383" s="141"/>
    </row>
    <row r="384" spans="3:9" x14ac:dyDescent="0.3">
      <c r="C384" s="138"/>
      <c r="E384" s="138"/>
      <c r="I384" s="141"/>
    </row>
    <row r="385" spans="3:9" x14ac:dyDescent="0.3">
      <c r="C385" s="138"/>
      <c r="E385" s="138"/>
      <c r="I385" s="141"/>
    </row>
    <row r="386" spans="3:9" x14ac:dyDescent="0.3">
      <c r="C386" s="138"/>
      <c r="E386" s="138"/>
      <c r="I386" s="141"/>
    </row>
    <row r="387" spans="3:9" x14ac:dyDescent="0.3">
      <c r="C387" s="138"/>
      <c r="E387" s="138"/>
      <c r="I387" s="141"/>
    </row>
    <row r="388" spans="3:9" x14ac:dyDescent="0.3">
      <c r="C388" s="138"/>
      <c r="E388" s="138"/>
      <c r="I388" s="141"/>
    </row>
    <row r="389" spans="3:9" x14ac:dyDescent="0.3">
      <c r="C389" s="138"/>
      <c r="E389" s="138"/>
      <c r="I389" s="141"/>
    </row>
    <row r="390" spans="3:9" x14ac:dyDescent="0.3">
      <c r="C390" s="138"/>
      <c r="E390" s="138"/>
      <c r="I390" s="141"/>
    </row>
    <row r="391" spans="3:9" x14ac:dyDescent="0.3">
      <c r="C391" s="138"/>
      <c r="E391" s="138"/>
      <c r="I391" s="141"/>
    </row>
    <row r="392" spans="3:9" x14ac:dyDescent="0.3">
      <c r="C392" s="138"/>
      <c r="E392" s="138"/>
      <c r="I392" s="141"/>
    </row>
    <row r="393" spans="3:9" x14ac:dyDescent="0.3">
      <c r="C393" s="138"/>
      <c r="E393" s="138"/>
      <c r="I393" s="141"/>
    </row>
    <row r="394" spans="3:9" x14ac:dyDescent="0.3">
      <c r="C394" s="138"/>
      <c r="E394" s="138"/>
      <c r="I394" s="141"/>
    </row>
    <row r="395" spans="3:9" x14ac:dyDescent="0.3">
      <c r="C395" s="138"/>
      <c r="E395" s="138"/>
      <c r="I395" s="141"/>
    </row>
    <row r="396" spans="3:9" x14ac:dyDescent="0.3">
      <c r="C396" s="138"/>
      <c r="E396" s="138"/>
      <c r="I396" s="141"/>
    </row>
    <row r="397" spans="3:9" x14ac:dyDescent="0.3">
      <c r="C397" s="138"/>
      <c r="E397" s="138"/>
      <c r="I397" s="141"/>
    </row>
    <row r="398" spans="3:9" x14ac:dyDescent="0.3">
      <c r="C398" s="138"/>
      <c r="E398" s="138"/>
      <c r="I398" s="141"/>
    </row>
    <row r="399" spans="3:9" x14ac:dyDescent="0.3">
      <c r="C399" s="138"/>
      <c r="E399" s="138"/>
      <c r="I399" s="141"/>
    </row>
    <row r="400" spans="3:9" x14ac:dyDescent="0.3">
      <c r="C400" s="138"/>
      <c r="E400" s="138"/>
      <c r="I400" s="141"/>
    </row>
    <row r="401" spans="3:9" x14ac:dyDescent="0.3">
      <c r="C401" s="138"/>
      <c r="E401" s="138"/>
      <c r="I401" s="141"/>
    </row>
    <row r="402" spans="3:9" x14ac:dyDescent="0.3">
      <c r="C402" s="138"/>
      <c r="E402" s="138"/>
      <c r="I402" s="141"/>
    </row>
    <row r="403" spans="3:9" x14ac:dyDescent="0.3">
      <c r="C403" s="138"/>
      <c r="E403" s="138"/>
      <c r="I403" s="141"/>
    </row>
    <row r="404" spans="3:9" x14ac:dyDescent="0.3">
      <c r="C404" s="138"/>
      <c r="E404" s="138"/>
      <c r="I404" s="141"/>
    </row>
    <row r="405" spans="3:9" x14ac:dyDescent="0.3">
      <c r="C405" s="138"/>
      <c r="E405" s="138"/>
      <c r="I405" s="141"/>
    </row>
    <row r="406" spans="3:9" x14ac:dyDescent="0.3">
      <c r="C406" s="138"/>
      <c r="E406" s="138"/>
      <c r="I406" s="141"/>
    </row>
    <row r="407" spans="3:9" x14ac:dyDescent="0.3">
      <c r="C407" s="138"/>
      <c r="E407" s="138"/>
      <c r="I407" s="141"/>
    </row>
    <row r="408" spans="3:9" x14ac:dyDescent="0.3">
      <c r="C408" s="138"/>
      <c r="E408" s="138"/>
      <c r="I408" s="141"/>
    </row>
    <row r="409" spans="3:9" x14ac:dyDescent="0.3">
      <c r="C409" s="138"/>
      <c r="E409" s="138"/>
      <c r="I409" s="141"/>
    </row>
    <row r="410" spans="3:9" x14ac:dyDescent="0.3">
      <c r="C410" s="138"/>
      <c r="E410" s="138"/>
      <c r="I410" s="141"/>
    </row>
    <row r="411" spans="3:9" x14ac:dyDescent="0.3">
      <c r="C411" s="138"/>
      <c r="E411" s="138"/>
      <c r="I411" s="141"/>
    </row>
    <row r="412" spans="3:9" x14ac:dyDescent="0.3">
      <c r="C412" s="138"/>
      <c r="E412" s="138"/>
      <c r="I412" s="141"/>
    </row>
    <row r="413" spans="3:9" x14ac:dyDescent="0.3">
      <c r="C413" s="138"/>
      <c r="E413" s="138"/>
      <c r="I413" s="141"/>
    </row>
    <row r="414" spans="3:9" x14ac:dyDescent="0.3">
      <c r="C414" s="138"/>
      <c r="E414" s="138"/>
      <c r="I414" s="141"/>
    </row>
    <row r="415" spans="3:9" x14ac:dyDescent="0.3">
      <c r="C415" s="138"/>
      <c r="E415" s="138"/>
      <c r="I415" s="141"/>
    </row>
    <row r="416" spans="3:9" x14ac:dyDescent="0.3">
      <c r="C416" s="138"/>
      <c r="E416" s="138"/>
      <c r="I416" s="141"/>
    </row>
    <row r="417" spans="3:9" x14ac:dyDescent="0.3">
      <c r="C417" s="138"/>
      <c r="E417" s="138"/>
      <c r="I417" s="141"/>
    </row>
    <row r="418" spans="3:9" x14ac:dyDescent="0.3">
      <c r="C418" s="138"/>
      <c r="E418" s="138"/>
      <c r="I418" s="141"/>
    </row>
    <row r="419" spans="3:9" x14ac:dyDescent="0.3">
      <c r="C419" s="138"/>
      <c r="E419" s="138"/>
      <c r="I419" s="141"/>
    </row>
    <row r="420" spans="3:9" x14ac:dyDescent="0.3">
      <c r="C420" s="138"/>
      <c r="E420" s="138"/>
      <c r="I420" s="141"/>
    </row>
    <row r="421" spans="3:9" x14ac:dyDescent="0.3">
      <c r="C421" s="138"/>
      <c r="E421" s="138"/>
      <c r="I421" s="141"/>
    </row>
    <row r="422" spans="3:9" x14ac:dyDescent="0.3">
      <c r="C422" s="138"/>
      <c r="E422" s="138"/>
      <c r="I422" s="141"/>
    </row>
    <row r="423" spans="3:9" x14ac:dyDescent="0.3">
      <c r="C423" s="138"/>
      <c r="E423" s="138"/>
      <c r="I423" s="141"/>
    </row>
    <row r="424" spans="3:9" x14ac:dyDescent="0.3">
      <c r="C424" s="138"/>
      <c r="E424" s="138"/>
      <c r="I424" s="141"/>
    </row>
    <row r="425" spans="3:9" x14ac:dyDescent="0.3">
      <c r="C425" s="138"/>
      <c r="E425" s="138"/>
      <c r="I425" s="141"/>
    </row>
    <row r="426" spans="3:9" x14ac:dyDescent="0.3">
      <c r="C426" s="138"/>
      <c r="E426" s="138"/>
      <c r="I426" s="141"/>
    </row>
    <row r="427" spans="3:9" x14ac:dyDescent="0.3">
      <c r="C427" s="138"/>
      <c r="E427" s="138"/>
      <c r="I427" s="141"/>
    </row>
    <row r="428" spans="3:9" x14ac:dyDescent="0.3">
      <c r="C428" s="138"/>
      <c r="E428" s="138"/>
      <c r="I428" s="141"/>
    </row>
    <row r="429" spans="3:9" x14ac:dyDescent="0.3">
      <c r="C429" s="138"/>
      <c r="E429" s="138"/>
      <c r="I429" s="141"/>
    </row>
    <row r="430" spans="3:9" x14ac:dyDescent="0.3">
      <c r="C430" s="138"/>
      <c r="E430" s="138"/>
      <c r="I430" s="141"/>
    </row>
    <row r="431" spans="3:9" x14ac:dyDescent="0.3">
      <c r="C431" s="138"/>
      <c r="E431" s="138"/>
      <c r="I431" s="141"/>
    </row>
    <row r="432" spans="3:9" x14ac:dyDescent="0.3">
      <c r="C432" s="138"/>
      <c r="E432" s="138"/>
      <c r="I432" s="141"/>
    </row>
    <row r="433" spans="3:9" x14ac:dyDescent="0.3">
      <c r="C433" s="138"/>
      <c r="E433" s="138"/>
      <c r="I433" s="141"/>
    </row>
    <row r="434" spans="3:9" x14ac:dyDescent="0.3">
      <c r="C434" s="138"/>
      <c r="E434" s="138"/>
      <c r="I434" s="141"/>
    </row>
    <row r="435" spans="3:9" x14ac:dyDescent="0.3">
      <c r="C435" s="138"/>
      <c r="E435" s="138"/>
      <c r="I435" s="141"/>
    </row>
    <row r="436" spans="3:9" x14ac:dyDescent="0.3">
      <c r="C436" s="138"/>
      <c r="E436" s="138"/>
      <c r="I436" s="141"/>
    </row>
    <row r="437" spans="3:9" x14ac:dyDescent="0.3">
      <c r="C437" s="138"/>
      <c r="E437" s="138"/>
      <c r="I437" s="141"/>
    </row>
    <row r="438" spans="3:9" x14ac:dyDescent="0.3">
      <c r="C438" s="138"/>
      <c r="E438" s="138"/>
      <c r="I438" s="141"/>
    </row>
    <row r="439" spans="3:9" x14ac:dyDescent="0.3">
      <c r="C439" s="138"/>
      <c r="E439" s="138"/>
      <c r="I439" s="141"/>
    </row>
    <row r="440" spans="3:9" x14ac:dyDescent="0.3">
      <c r="C440" s="138"/>
      <c r="E440" s="138"/>
      <c r="I440" s="141"/>
    </row>
    <row r="441" spans="3:9" x14ac:dyDescent="0.3">
      <c r="C441" s="138"/>
      <c r="E441" s="138"/>
      <c r="I441" s="141"/>
    </row>
    <row r="442" spans="3:9" x14ac:dyDescent="0.3">
      <c r="C442" s="138"/>
      <c r="E442" s="138"/>
      <c r="I442" s="141"/>
    </row>
    <row r="443" spans="3:9" x14ac:dyDescent="0.3">
      <c r="C443" s="138"/>
      <c r="E443" s="138"/>
      <c r="I443" s="141"/>
    </row>
    <row r="444" spans="3:9" x14ac:dyDescent="0.3">
      <c r="C444" s="138"/>
      <c r="E444" s="138"/>
      <c r="I444" s="141"/>
    </row>
    <row r="445" spans="3:9" x14ac:dyDescent="0.3">
      <c r="C445" s="138"/>
      <c r="E445" s="138"/>
      <c r="I445" s="141"/>
    </row>
    <row r="446" spans="3:9" x14ac:dyDescent="0.3">
      <c r="C446" s="138"/>
      <c r="E446" s="138"/>
      <c r="I446" s="141"/>
    </row>
    <row r="447" spans="3:9" x14ac:dyDescent="0.3">
      <c r="C447" s="138"/>
      <c r="E447" s="138"/>
      <c r="I447" s="141"/>
    </row>
    <row r="448" spans="3:9" x14ac:dyDescent="0.3">
      <c r="C448" s="138"/>
      <c r="E448" s="138"/>
      <c r="I448" s="141"/>
    </row>
    <row r="449" spans="3:9" x14ac:dyDescent="0.3">
      <c r="C449" s="138"/>
      <c r="E449" s="138"/>
      <c r="I449" s="141"/>
    </row>
    <row r="450" spans="3:9" x14ac:dyDescent="0.3">
      <c r="C450" s="138"/>
      <c r="E450" s="138"/>
      <c r="I450" s="141"/>
    </row>
    <row r="451" spans="3:9" x14ac:dyDescent="0.3">
      <c r="C451" s="138"/>
      <c r="E451" s="138"/>
      <c r="I451" s="141"/>
    </row>
    <row r="452" spans="3:9" x14ac:dyDescent="0.3">
      <c r="C452" s="138"/>
      <c r="E452" s="138"/>
      <c r="I452" s="141"/>
    </row>
    <row r="453" spans="3:9" x14ac:dyDescent="0.3">
      <c r="C453" s="138"/>
      <c r="E453" s="138"/>
      <c r="I453" s="141"/>
    </row>
    <row r="454" spans="3:9" x14ac:dyDescent="0.3">
      <c r="C454" s="138"/>
      <c r="E454" s="138"/>
      <c r="I454" s="141"/>
    </row>
    <row r="455" spans="3:9" x14ac:dyDescent="0.3">
      <c r="C455" s="138"/>
      <c r="E455" s="138"/>
      <c r="I455" s="141"/>
    </row>
    <row r="456" spans="3:9" x14ac:dyDescent="0.3">
      <c r="C456" s="138"/>
      <c r="E456" s="138"/>
      <c r="I456" s="141"/>
    </row>
    <row r="457" spans="3:9" x14ac:dyDescent="0.3">
      <c r="C457" s="138"/>
      <c r="E457" s="138"/>
      <c r="I457" s="141"/>
    </row>
    <row r="458" spans="3:9" x14ac:dyDescent="0.3">
      <c r="C458" s="138"/>
      <c r="E458" s="138"/>
      <c r="I458" s="141"/>
    </row>
    <row r="459" spans="3:9" x14ac:dyDescent="0.3">
      <c r="C459" s="138"/>
      <c r="E459" s="138"/>
      <c r="I459" s="141"/>
    </row>
    <row r="460" spans="3:9" x14ac:dyDescent="0.3">
      <c r="C460" s="138"/>
      <c r="E460" s="138"/>
      <c r="I460" s="141"/>
    </row>
    <row r="461" spans="3:9" x14ac:dyDescent="0.3">
      <c r="C461" s="138"/>
      <c r="E461" s="138"/>
      <c r="I461" s="141"/>
    </row>
    <row r="462" spans="3:9" x14ac:dyDescent="0.3">
      <c r="C462" s="138"/>
      <c r="E462" s="138"/>
      <c r="I462" s="141"/>
    </row>
    <row r="463" spans="3:9" x14ac:dyDescent="0.3">
      <c r="C463" s="138"/>
      <c r="E463" s="138"/>
      <c r="I463" s="141"/>
    </row>
    <row r="464" spans="3:9" x14ac:dyDescent="0.3">
      <c r="C464" s="138"/>
      <c r="E464" s="138"/>
      <c r="I464" s="141"/>
    </row>
    <row r="465" spans="3:9" x14ac:dyDescent="0.3">
      <c r="C465" s="138"/>
      <c r="E465" s="138"/>
      <c r="I465" s="141"/>
    </row>
    <row r="466" spans="3:9" x14ac:dyDescent="0.3">
      <c r="C466" s="138"/>
      <c r="E466" s="138"/>
      <c r="I466" s="141"/>
    </row>
    <row r="467" spans="3:9" x14ac:dyDescent="0.3">
      <c r="C467" s="138"/>
      <c r="E467" s="138"/>
      <c r="I467" s="141"/>
    </row>
    <row r="468" spans="3:9" x14ac:dyDescent="0.3">
      <c r="C468" s="138"/>
      <c r="E468" s="138"/>
      <c r="I468" s="141"/>
    </row>
    <row r="469" spans="3:9" x14ac:dyDescent="0.3">
      <c r="C469" s="138"/>
      <c r="E469" s="138"/>
      <c r="I469" s="141"/>
    </row>
    <row r="470" spans="3:9" x14ac:dyDescent="0.3">
      <c r="C470" s="138"/>
      <c r="E470" s="138"/>
      <c r="I470" s="141"/>
    </row>
    <row r="471" spans="3:9" x14ac:dyDescent="0.3">
      <c r="C471" s="138"/>
      <c r="E471" s="138"/>
      <c r="I471" s="141"/>
    </row>
    <row r="472" spans="3:9" x14ac:dyDescent="0.3">
      <c r="C472" s="138"/>
      <c r="E472" s="138"/>
      <c r="I472" s="141"/>
    </row>
    <row r="473" spans="3:9" x14ac:dyDescent="0.3">
      <c r="C473" s="138"/>
      <c r="E473" s="138"/>
      <c r="I473" s="141"/>
    </row>
    <row r="474" spans="3:9" x14ac:dyDescent="0.3">
      <c r="C474" s="138"/>
      <c r="E474" s="138"/>
      <c r="I474" s="141"/>
    </row>
    <row r="475" spans="3:9" x14ac:dyDescent="0.3">
      <c r="C475" s="138"/>
      <c r="E475" s="138"/>
      <c r="I475" s="141"/>
    </row>
    <row r="476" spans="3:9" x14ac:dyDescent="0.3">
      <c r="C476" s="138"/>
      <c r="E476" s="138"/>
      <c r="I476" s="141"/>
    </row>
    <row r="477" spans="3:9" x14ac:dyDescent="0.3">
      <c r="C477" s="138"/>
      <c r="E477" s="138"/>
      <c r="I477" s="141"/>
    </row>
    <row r="478" spans="3:9" x14ac:dyDescent="0.3">
      <c r="C478" s="138"/>
      <c r="E478" s="138"/>
      <c r="I478" s="141"/>
    </row>
    <row r="479" spans="3:9" x14ac:dyDescent="0.3">
      <c r="C479" s="138"/>
      <c r="E479" s="138"/>
      <c r="I479" s="141"/>
    </row>
    <row r="480" spans="3:9" x14ac:dyDescent="0.3">
      <c r="C480" s="138"/>
      <c r="E480" s="138"/>
      <c r="I480" s="141"/>
    </row>
    <row r="481" spans="3:9" x14ac:dyDescent="0.3">
      <c r="C481" s="138"/>
      <c r="E481" s="138"/>
      <c r="I481" s="141"/>
    </row>
    <row r="482" spans="3:9" x14ac:dyDescent="0.3">
      <c r="C482" s="138"/>
      <c r="E482" s="138"/>
      <c r="I482" s="141"/>
    </row>
    <row r="483" spans="3:9" x14ac:dyDescent="0.3">
      <c r="C483" s="138"/>
      <c r="E483" s="138"/>
      <c r="I483" s="141"/>
    </row>
    <row r="484" spans="3:9" x14ac:dyDescent="0.3">
      <c r="C484" s="138"/>
      <c r="E484" s="138"/>
      <c r="I484" s="141"/>
    </row>
    <row r="485" spans="3:9" x14ac:dyDescent="0.3">
      <c r="C485" s="138"/>
      <c r="E485" s="138"/>
      <c r="I485" s="141"/>
    </row>
    <row r="486" spans="3:9" x14ac:dyDescent="0.3">
      <c r="C486" s="138"/>
      <c r="E486" s="138"/>
      <c r="I486" s="141"/>
    </row>
    <row r="487" spans="3:9" x14ac:dyDescent="0.3">
      <c r="C487" s="138"/>
      <c r="E487" s="138"/>
      <c r="I487" s="141"/>
    </row>
    <row r="488" spans="3:9" x14ac:dyDescent="0.3">
      <c r="C488" s="138"/>
      <c r="E488" s="138"/>
      <c r="I488" s="141"/>
    </row>
    <row r="489" spans="3:9" x14ac:dyDescent="0.3">
      <c r="C489" s="138"/>
      <c r="E489" s="138"/>
      <c r="I489" s="141"/>
    </row>
    <row r="490" spans="3:9" x14ac:dyDescent="0.3">
      <c r="C490" s="138"/>
      <c r="E490" s="138"/>
      <c r="I490" s="141"/>
    </row>
    <row r="491" spans="3:9" x14ac:dyDescent="0.3">
      <c r="C491" s="138"/>
      <c r="E491" s="138"/>
      <c r="I491" s="141"/>
    </row>
    <row r="492" spans="3:9" x14ac:dyDescent="0.3">
      <c r="C492" s="138"/>
      <c r="E492" s="138"/>
      <c r="I492" s="141"/>
    </row>
    <row r="493" spans="3:9" x14ac:dyDescent="0.3">
      <c r="C493" s="138"/>
      <c r="E493" s="138"/>
      <c r="I493" s="141"/>
    </row>
    <row r="494" spans="3:9" x14ac:dyDescent="0.3">
      <c r="C494" s="138"/>
      <c r="E494" s="138"/>
      <c r="I494" s="141"/>
    </row>
    <row r="495" spans="3:9" x14ac:dyDescent="0.3">
      <c r="C495" s="138"/>
      <c r="E495" s="138"/>
      <c r="I495" s="141"/>
    </row>
    <row r="496" spans="3:9" x14ac:dyDescent="0.3">
      <c r="C496" s="138"/>
      <c r="E496" s="138"/>
      <c r="I496" s="141"/>
    </row>
    <row r="497" spans="3:9" x14ac:dyDescent="0.3">
      <c r="C497" s="138"/>
      <c r="E497" s="138"/>
      <c r="I497" s="141"/>
    </row>
    <row r="498" spans="3:9" x14ac:dyDescent="0.3">
      <c r="C498" s="138"/>
      <c r="E498" s="138"/>
      <c r="I498" s="141"/>
    </row>
    <row r="499" spans="3:9" x14ac:dyDescent="0.3">
      <c r="C499" s="138"/>
      <c r="E499" s="138"/>
      <c r="I499" s="141"/>
    </row>
    <row r="500" spans="3:9" x14ac:dyDescent="0.3">
      <c r="C500" s="138"/>
      <c r="E500" s="138"/>
      <c r="I500" s="141"/>
    </row>
    <row r="501" spans="3:9" x14ac:dyDescent="0.3">
      <c r="C501" s="138"/>
      <c r="E501" s="138"/>
      <c r="I501" s="141"/>
    </row>
    <row r="502" spans="3:9" x14ac:dyDescent="0.3">
      <c r="C502" s="138"/>
      <c r="E502" s="138"/>
      <c r="I502" s="141"/>
    </row>
    <row r="503" spans="3:9" x14ac:dyDescent="0.3">
      <c r="C503" s="138"/>
      <c r="E503" s="138"/>
      <c r="I503" s="141"/>
    </row>
    <row r="504" spans="3:9" x14ac:dyDescent="0.3">
      <c r="C504" s="138"/>
      <c r="E504" s="138"/>
      <c r="I504" s="141"/>
    </row>
    <row r="505" spans="3:9" x14ac:dyDescent="0.3">
      <c r="C505" s="138"/>
      <c r="E505" s="138"/>
      <c r="I505" s="141"/>
    </row>
    <row r="506" spans="3:9" x14ac:dyDescent="0.3">
      <c r="C506" s="138"/>
      <c r="E506" s="138"/>
      <c r="I506" s="141"/>
    </row>
    <row r="507" spans="3:9" x14ac:dyDescent="0.3">
      <c r="C507" s="138"/>
      <c r="E507" s="138"/>
      <c r="I507" s="141"/>
    </row>
    <row r="508" spans="3:9" x14ac:dyDescent="0.3">
      <c r="C508" s="138"/>
      <c r="E508" s="138"/>
      <c r="I508" s="141"/>
    </row>
    <row r="509" spans="3:9" x14ac:dyDescent="0.3">
      <c r="C509" s="138"/>
      <c r="E509" s="138"/>
      <c r="I509" s="141"/>
    </row>
    <row r="510" spans="3:9" x14ac:dyDescent="0.3">
      <c r="C510" s="138"/>
      <c r="E510" s="138"/>
      <c r="I510" s="141"/>
    </row>
    <row r="511" spans="3:9" x14ac:dyDescent="0.3">
      <c r="C511" s="138"/>
      <c r="E511" s="138"/>
      <c r="I511" s="141"/>
    </row>
    <row r="512" spans="3:9" x14ac:dyDescent="0.3">
      <c r="C512" s="138"/>
      <c r="E512" s="138"/>
      <c r="I512" s="141"/>
    </row>
    <row r="513" spans="3:9" x14ac:dyDescent="0.3">
      <c r="C513" s="138"/>
      <c r="E513" s="138"/>
      <c r="I513" s="141"/>
    </row>
    <row r="514" spans="3:9" x14ac:dyDescent="0.3">
      <c r="C514" s="138"/>
      <c r="E514" s="138"/>
      <c r="I514" s="141"/>
    </row>
    <row r="515" spans="3:9" x14ac:dyDescent="0.3">
      <c r="C515" s="138"/>
      <c r="E515" s="138"/>
      <c r="I515" s="141"/>
    </row>
    <row r="516" spans="3:9" x14ac:dyDescent="0.3">
      <c r="C516" s="138"/>
      <c r="E516" s="138"/>
      <c r="I516" s="141"/>
    </row>
    <row r="517" spans="3:9" x14ac:dyDescent="0.3">
      <c r="C517" s="138"/>
      <c r="E517" s="138"/>
      <c r="I517" s="141"/>
    </row>
    <row r="518" spans="3:9" x14ac:dyDescent="0.3">
      <c r="C518" s="138"/>
      <c r="E518" s="138"/>
      <c r="I518" s="141"/>
    </row>
    <row r="519" spans="3:9" x14ac:dyDescent="0.3">
      <c r="C519" s="138"/>
      <c r="E519" s="138"/>
      <c r="I519" s="141"/>
    </row>
    <row r="520" spans="3:9" x14ac:dyDescent="0.3">
      <c r="C520" s="138"/>
      <c r="E520" s="138"/>
      <c r="I520" s="141"/>
    </row>
    <row r="521" spans="3:9" x14ac:dyDescent="0.3">
      <c r="C521" s="138"/>
      <c r="E521" s="138"/>
      <c r="I521" s="141"/>
    </row>
    <row r="522" spans="3:9" x14ac:dyDescent="0.3">
      <c r="C522" s="138"/>
      <c r="E522" s="138"/>
      <c r="I522" s="141"/>
    </row>
    <row r="523" spans="3:9" x14ac:dyDescent="0.3">
      <c r="C523" s="138"/>
      <c r="E523" s="138"/>
      <c r="I523" s="141"/>
    </row>
    <row r="524" spans="3:9" x14ac:dyDescent="0.3">
      <c r="C524" s="138"/>
      <c r="E524" s="138"/>
      <c r="I524" s="141"/>
    </row>
    <row r="525" spans="3:9" x14ac:dyDescent="0.3">
      <c r="C525" s="138"/>
      <c r="E525" s="138"/>
      <c r="I525" s="141"/>
    </row>
    <row r="526" spans="3:9" x14ac:dyDescent="0.3">
      <c r="C526" s="138"/>
      <c r="E526" s="138"/>
      <c r="I526" s="141"/>
    </row>
    <row r="527" spans="3:9" x14ac:dyDescent="0.3">
      <c r="C527" s="138"/>
      <c r="E527" s="138"/>
      <c r="I527" s="141"/>
    </row>
    <row r="528" spans="3:9" x14ac:dyDescent="0.3">
      <c r="C528" s="138"/>
      <c r="E528" s="138"/>
      <c r="I528" s="141"/>
    </row>
    <row r="529" spans="3:9" x14ac:dyDescent="0.3">
      <c r="C529" s="138"/>
      <c r="E529" s="138"/>
      <c r="I529" s="141"/>
    </row>
    <row r="530" spans="3:9" x14ac:dyDescent="0.3">
      <c r="C530" s="138"/>
      <c r="E530" s="138"/>
      <c r="I530" s="141"/>
    </row>
    <row r="531" spans="3:9" x14ac:dyDescent="0.3">
      <c r="C531" s="138"/>
      <c r="E531" s="138"/>
      <c r="I531" s="141"/>
    </row>
    <row r="532" spans="3:9" x14ac:dyDescent="0.3">
      <c r="C532" s="138"/>
      <c r="E532" s="138"/>
      <c r="I532" s="141"/>
    </row>
    <row r="533" spans="3:9" x14ac:dyDescent="0.3">
      <c r="C533" s="138"/>
      <c r="E533" s="138"/>
      <c r="I533" s="141"/>
    </row>
    <row r="534" spans="3:9" x14ac:dyDescent="0.3">
      <c r="C534" s="138"/>
      <c r="E534" s="138"/>
      <c r="I534" s="141"/>
    </row>
    <row r="535" spans="3:9" x14ac:dyDescent="0.3">
      <c r="C535" s="138"/>
      <c r="E535" s="138"/>
      <c r="I535" s="141"/>
    </row>
    <row r="536" spans="3:9" x14ac:dyDescent="0.3">
      <c r="C536" s="138"/>
      <c r="E536" s="138"/>
      <c r="I536" s="141"/>
    </row>
    <row r="537" spans="3:9" x14ac:dyDescent="0.3">
      <c r="C537" s="138"/>
      <c r="E537" s="138"/>
      <c r="I537" s="141"/>
    </row>
    <row r="538" spans="3:9" x14ac:dyDescent="0.3">
      <c r="C538" s="138"/>
      <c r="E538" s="138"/>
      <c r="I538" s="141"/>
    </row>
    <row r="539" spans="3:9" x14ac:dyDescent="0.3">
      <c r="C539" s="138"/>
      <c r="E539" s="138"/>
      <c r="I539" s="141"/>
    </row>
    <row r="540" spans="3:9" x14ac:dyDescent="0.3">
      <c r="C540" s="138"/>
      <c r="E540" s="138"/>
      <c r="I540" s="141"/>
    </row>
    <row r="541" spans="3:9" x14ac:dyDescent="0.3">
      <c r="C541" s="138"/>
      <c r="E541" s="138"/>
      <c r="I541" s="141"/>
    </row>
    <row r="542" spans="3:9" x14ac:dyDescent="0.3">
      <c r="C542" s="138"/>
      <c r="E542" s="138"/>
      <c r="I542" s="141"/>
    </row>
    <row r="543" spans="3:9" x14ac:dyDescent="0.3">
      <c r="C543" s="138"/>
      <c r="E543" s="138"/>
      <c r="I543" s="141"/>
    </row>
    <row r="544" spans="3:9" x14ac:dyDescent="0.3">
      <c r="C544" s="138"/>
      <c r="E544" s="138"/>
      <c r="I544" s="141"/>
    </row>
    <row r="545" spans="3:9" x14ac:dyDescent="0.3">
      <c r="C545" s="138"/>
      <c r="E545" s="138"/>
      <c r="I545" s="141"/>
    </row>
    <row r="546" spans="3:9" x14ac:dyDescent="0.3">
      <c r="C546" s="138"/>
      <c r="E546" s="138"/>
      <c r="I546" s="141"/>
    </row>
    <row r="547" spans="3:9" x14ac:dyDescent="0.3">
      <c r="C547" s="138"/>
      <c r="E547" s="138"/>
      <c r="I547" s="141"/>
    </row>
    <row r="548" spans="3:9" x14ac:dyDescent="0.3">
      <c r="C548" s="138"/>
      <c r="E548" s="138"/>
      <c r="I548" s="141"/>
    </row>
    <row r="549" spans="3:9" x14ac:dyDescent="0.3">
      <c r="C549" s="138"/>
      <c r="E549" s="138"/>
      <c r="I549" s="141"/>
    </row>
    <row r="550" spans="3:9" x14ac:dyDescent="0.3">
      <c r="C550" s="138"/>
      <c r="E550" s="138"/>
      <c r="I550" s="141"/>
    </row>
    <row r="551" spans="3:9" x14ac:dyDescent="0.3">
      <c r="C551" s="138"/>
      <c r="E551" s="138"/>
      <c r="I551" s="141"/>
    </row>
    <row r="552" spans="3:9" x14ac:dyDescent="0.3">
      <c r="C552" s="138"/>
      <c r="E552" s="138"/>
      <c r="I552" s="141"/>
    </row>
    <row r="553" spans="3:9" x14ac:dyDescent="0.3">
      <c r="C553" s="138"/>
      <c r="E553" s="138"/>
      <c r="I553" s="141"/>
    </row>
    <row r="554" spans="3:9" x14ac:dyDescent="0.3">
      <c r="C554" s="138"/>
      <c r="E554" s="138"/>
      <c r="I554" s="141"/>
    </row>
    <row r="555" spans="3:9" x14ac:dyDescent="0.3">
      <c r="C555" s="138"/>
      <c r="E555" s="138"/>
      <c r="I555" s="141"/>
    </row>
    <row r="556" spans="3:9" x14ac:dyDescent="0.3">
      <c r="C556" s="138"/>
      <c r="E556" s="138"/>
      <c r="I556" s="141"/>
    </row>
    <row r="557" spans="3:9" x14ac:dyDescent="0.3">
      <c r="C557" s="138"/>
      <c r="E557" s="138"/>
      <c r="I557" s="141"/>
    </row>
    <row r="558" spans="3:9" x14ac:dyDescent="0.3">
      <c r="C558" s="138"/>
      <c r="E558" s="138"/>
      <c r="I558" s="141"/>
    </row>
    <row r="559" spans="3:9" x14ac:dyDescent="0.3">
      <c r="C559" s="138"/>
      <c r="E559" s="138"/>
      <c r="I559" s="141"/>
    </row>
    <row r="560" spans="3:9" x14ac:dyDescent="0.3">
      <c r="C560" s="138"/>
      <c r="E560" s="138"/>
      <c r="I560" s="141"/>
    </row>
    <row r="561" spans="3:9" x14ac:dyDescent="0.3">
      <c r="C561" s="138"/>
      <c r="E561" s="138"/>
      <c r="I561" s="141"/>
    </row>
    <row r="562" spans="3:9" x14ac:dyDescent="0.3">
      <c r="C562" s="138"/>
      <c r="E562" s="138"/>
      <c r="I562" s="141"/>
    </row>
    <row r="563" spans="3:9" x14ac:dyDescent="0.3">
      <c r="C563" s="138"/>
      <c r="E563" s="138"/>
      <c r="I563" s="141"/>
    </row>
    <row r="564" spans="3:9" x14ac:dyDescent="0.3">
      <c r="C564" s="138"/>
      <c r="E564" s="138"/>
      <c r="I564" s="141"/>
    </row>
    <row r="565" spans="3:9" x14ac:dyDescent="0.3">
      <c r="C565" s="138"/>
      <c r="E565" s="138"/>
      <c r="I565" s="141"/>
    </row>
    <row r="566" spans="3:9" x14ac:dyDescent="0.3">
      <c r="C566" s="138"/>
      <c r="E566" s="138"/>
      <c r="I566" s="141"/>
    </row>
    <row r="567" spans="3:9" x14ac:dyDescent="0.3">
      <c r="C567" s="138"/>
      <c r="E567" s="138"/>
      <c r="I567" s="141"/>
    </row>
    <row r="568" spans="3:9" x14ac:dyDescent="0.3">
      <c r="C568" s="138"/>
      <c r="E568" s="138"/>
      <c r="I568" s="141"/>
    </row>
    <row r="569" spans="3:9" x14ac:dyDescent="0.3">
      <c r="C569" s="138"/>
      <c r="E569" s="138"/>
      <c r="I569" s="141"/>
    </row>
    <row r="570" spans="3:9" x14ac:dyDescent="0.3">
      <c r="C570" s="138"/>
      <c r="E570" s="138"/>
      <c r="I570" s="141"/>
    </row>
    <row r="571" spans="3:9" x14ac:dyDescent="0.3">
      <c r="C571" s="138"/>
      <c r="E571" s="138"/>
      <c r="I571" s="141"/>
    </row>
    <row r="572" spans="3:9" x14ac:dyDescent="0.3">
      <c r="C572" s="138"/>
      <c r="E572" s="138"/>
      <c r="I572" s="141"/>
    </row>
    <row r="573" spans="3:9" x14ac:dyDescent="0.3">
      <c r="C573" s="138"/>
      <c r="E573" s="138"/>
      <c r="I573" s="141"/>
    </row>
    <row r="574" spans="3:9" x14ac:dyDescent="0.3">
      <c r="C574" s="138"/>
      <c r="E574" s="138"/>
      <c r="I574" s="141"/>
    </row>
    <row r="575" spans="3:9" x14ac:dyDescent="0.3">
      <c r="C575" s="138"/>
      <c r="E575" s="138"/>
      <c r="I575" s="141"/>
    </row>
    <row r="576" spans="3:9" x14ac:dyDescent="0.3">
      <c r="C576" s="138"/>
      <c r="E576" s="138"/>
      <c r="I576" s="141"/>
    </row>
    <row r="577" spans="3:9" x14ac:dyDescent="0.3">
      <c r="C577" s="138"/>
      <c r="E577" s="138"/>
      <c r="I577" s="141"/>
    </row>
    <row r="578" spans="3:9" x14ac:dyDescent="0.3">
      <c r="C578" s="138"/>
      <c r="E578" s="138"/>
      <c r="I578" s="141"/>
    </row>
    <row r="579" spans="3:9" x14ac:dyDescent="0.3">
      <c r="C579" s="138"/>
      <c r="E579" s="138"/>
      <c r="I579" s="141"/>
    </row>
    <row r="580" spans="3:9" x14ac:dyDescent="0.3">
      <c r="C580" s="138"/>
      <c r="E580" s="138"/>
      <c r="I580" s="141"/>
    </row>
    <row r="581" spans="3:9" x14ac:dyDescent="0.3">
      <c r="C581" s="138"/>
      <c r="E581" s="138"/>
      <c r="I581" s="141"/>
    </row>
    <row r="582" spans="3:9" x14ac:dyDescent="0.3">
      <c r="C582" s="138"/>
      <c r="E582" s="138"/>
      <c r="I582" s="141"/>
    </row>
    <row r="583" spans="3:9" x14ac:dyDescent="0.3">
      <c r="C583" s="138"/>
      <c r="E583" s="138"/>
      <c r="I583" s="141"/>
    </row>
    <row r="584" spans="3:9" x14ac:dyDescent="0.3">
      <c r="C584" s="138"/>
      <c r="E584" s="138"/>
      <c r="I584" s="141"/>
    </row>
    <row r="585" spans="3:9" x14ac:dyDescent="0.3">
      <c r="C585" s="138"/>
      <c r="E585" s="138"/>
      <c r="I585" s="141"/>
    </row>
    <row r="586" spans="3:9" x14ac:dyDescent="0.3">
      <c r="C586" s="138"/>
      <c r="E586" s="138"/>
      <c r="I586" s="141"/>
    </row>
    <row r="587" spans="3:9" x14ac:dyDescent="0.3">
      <c r="C587" s="138"/>
      <c r="E587" s="138"/>
      <c r="I587" s="141"/>
    </row>
    <row r="588" spans="3:9" x14ac:dyDescent="0.3">
      <c r="C588" s="138"/>
      <c r="E588" s="138"/>
      <c r="I588" s="141"/>
    </row>
    <row r="589" spans="3:9" x14ac:dyDescent="0.3">
      <c r="C589" s="138"/>
      <c r="E589" s="138"/>
      <c r="I589" s="141"/>
    </row>
    <row r="590" spans="3:9" x14ac:dyDescent="0.3">
      <c r="C590" s="138"/>
      <c r="E590" s="138"/>
      <c r="I590" s="141"/>
    </row>
    <row r="591" spans="3:9" x14ac:dyDescent="0.3">
      <c r="C591" s="138"/>
      <c r="E591" s="138"/>
      <c r="I591" s="141"/>
    </row>
    <row r="592" spans="3:9" x14ac:dyDescent="0.3">
      <c r="C592" s="138"/>
      <c r="E592" s="138"/>
      <c r="I592" s="141"/>
    </row>
    <row r="593" spans="3:9" x14ac:dyDescent="0.3">
      <c r="C593" s="138"/>
      <c r="E593" s="138"/>
      <c r="I593" s="141"/>
    </row>
    <row r="594" spans="3:9" x14ac:dyDescent="0.3">
      <c r="C594" s="138"/>
      <c r="E594" s="138"/>
      <c r="I594" s="141"/>
    </row>
    <row r="595" spans="3:9" x14ac:dyDescent="0.3">
      <c r="C595" s="138"/>
      <c r="E595" s="138"/>
      <c r="I595" s="141"/>
    </row>
    <row r="596" spans="3:9" x14ac:dyDescent="0.3">
      <c r="C596" s="138"/>
      <c r="E596" s="138"/>
      <c r="I596" s="141"/>
    </row>
    <row r="597" spans="3:9" x14ac:dyDescent="0.3">
      <c r="C597" s="138"/>
      <c r="E597" s="138"/>
      <c r="I597" s="141"/>
    </row>
    <row r="598" spans="3:9" x14ac:dyDescent="0.3">
      <c r="C598" s="138"/>
      <c r="E598" s="138"/>
      <c r="I598" s="141"/>
    </row>
    <row r="599" spans="3:9" x14ac:dyDescent="0.3">
      <c r="C599" s="138"/>
      <c r="E599" s="138"/>
      <c r="I599" s="141"/>
    </row>
    <row r="600" spans="3:9" x14ac:dyDescent="0.3">
      <c r="C600" s="138"/>
      <c r="E600" s="138"/>
      <c r="I600" s="141"/>
    </row>
    <row r="601" spans="3:9" x14ac:dyDescent="0.3">
      <c r="C601" s="138"/>
      <c r="E601" s="138"/>
      <c r="I601" s="141"/>
    </row>
    <row r="602" spans="3:9" x14ac:dyDescent="0.3">
      <c r="C602" s="138"/>
      <c r="E602" s="138"/>
      <c r="I602" s="141"/>
    </row>
    <row r="603" spans="3:9" x14ac:dyDescent="0.3">
      <c r="C603" s="138"/>
      <c r="E603" s="138"/>
      <c r="I603" s="141"/>
    </row>
    <row r="604" spans="3:9" x14ac:dyDescent="0.3">
      <c r="C604" s="138"/>
      <c r="E604" s="138"/>
      <c r="I604" s="141"/>
    </row>
    <row r="605" spans="3:9" x14ac:dyDescent="0.3">
      <c r="C605" s="138"/>
      <c r="E605" s="138"/>
      <c r="I605" s="141"/>
    </row>
    <row r="606" spans="3:9" x14ac:dyDescent="0.3">
      <c r="C606" s="138"/>
      <c r="E606" s="138"/>
      <c r="I606" s="141"/>
    </row>
    <row r="607" spans="3:9" x14ac:dyDescent="0.3">
      <c r="C607" s="138"/>
      <c r="E607" s="138"/>
      <c r="I607" s="141"/>
    </row>
    <row r="608" spans="3:9" x14ac:dyDescent="0.3">
      <c r="C608" s="138"/>
      <c r="E608" s="138"/>
      <c r="I608" s="141"/>
    </row>
    <row r="609" spans="3:9" x14ac:dyDescent="0.3">
      <c r="C609" s="138"/>
      <c r="E609" s="138"/>
      <c r="I609" s="141"/>
    </row>
    <row r="610" spans="3:9" x14ac:dyDescent="0.3">
      <c r="C610" s="138"/>
      <c r="E610" s="138"/>
      <c r="I610" s="141"/>
    </row>
    <row r="611" spans="3:9" x14ac:dyDescent="0.3">
      <c r="C611" s="138"/>
      <c r="E611" s="138"/>
      <c r="I611" s="141"/>
    </row>
    <row r="612" spans="3:9" x14ac:dyDescent="0.3">
      <c r="C612" s="138"/>
      <c r="E612" s="138"/>
      <c r="I612" s="141"/>
    </row>
    <row r="613" spans="3:9" x14ac:dyDescent="0.3">
      <c r="C613" s="138"/>
      <c r="E613" s="138"/>
      <c r="I613" s="141"/>
    </row>
    <row r="614" spans="3:9" x14ac:dyDescent="0.3">
      <c r="C614" s="138"/>
      <c r="E614" s="138"/>
      <c r="I614" s="141"/>
    </row>
    <row r="615" spans="3:9" x14ac:dyDescent="0.3">
      <c r="C615" s="138"/>
      <c r="E615" s="138"/>
      <c r="I615" s="141"/>
    </row>
    <row r="616" spans="3:9" x14ac:dyDescent="0.3">
      <c r="C616" s="138"/>
      <c r="E616" s="138"/>
      <c r="I616" s="141"/>
    </row>
    <row r="617" spans="3:9" x14ac:dyDescent="0.3">
      <c r="C617" s="138"/>
      <c r="E617" s="138"/>
      <c r="I617" s="141"/>
    </row>
    <row r="618" spans="3:9" x14ac:dyDescent="0.3">
      <c r="C618" s="138"/>
      <c r="E618" s="138"/>
      <c r="I618" s="141"/>
    </row>
    <row r="619" spans="3:9" x14ac:dyDescent="0.3">
      <c r="C619" s="138"/>
      <c r="E619" s="138"/>
      <c r="I619" s="141"/>
    </row>
    <row r="620" spans="3:9" x14ac:dyDescent="0.3">
      <c r="C620" s="138"/>
      <c r="E620" s="138"/>
      <c r="I620" s="141"/>
    </row>
    <row r="621" spans="3:9" x14ac:dyDescent="0.3">
      <c r="C621" s="138"/>
      <c r="E621" s="138"/>
      <c r="I621" s="141"/>
    </row>
    <row r="622" spans="3:9" x14ac:dyDescent="0.3">
      <c r="C622" s="138"/>
      <c r="E622" s="138"/>
      <c r="I622" s="141"/>
    </row>
    <row r="623" spans="3:9" x14ac:dyDescent="0.3">
      <c r="C623" s="138"/>
      <c r="E623" s="138"/>
      <c r="I623" s="141"/>
    </row>
    <row r="624" spans="3:9" x14ac:dyDescent="0.3">
      <c r="C624" s="138"/>
      <c r="E624" s="138"/>
      <c r="I624" s="141"/>
    </row>
    <row r="625" spans="3:9" x14ac:dyDescent="0.3">
      <c r="C625" s="138"/>
      <c r="E625" s="138"/>
      <c r="I625" s="141"/>
    </row>
    <row r="626" spans="3:9" x14ac:dyDescent="0.3">
      <c r="C626" s="138"/>
      <c r="E626" s="138"/>
      <c r="I626" s="141"/>
    </row>
    <row r="627" spans="3:9" x14ac:dyDescent="0.3">
      <c r="C627" s="138"/>
      <c r="E627" s="138"/>
      <c r="I627" s="141"/>
    </row>
    <row r="628" spans="3:9" x14ac:dyDescent="0.3">
      <c r="C628" s="138"/>
      <c r="E628" s="138"/>
      <c r="I628" s="141"/>
    </row>
    <row r="629" spans="3:9" x14ac:dyDescent="0.3">
      <c r="C629" s="138"/>
      <c r="E629" s="138"/>
      <c r="I629" s="141"/>
    </row>
    <row r="630" spans="3:9" x14ac:dyDescent="0.3">
      <c r="C630" s="138"/>
      <c r="E630" s="138"/>
      <c r="I630" s="141"/>
    </row>
    <row r="631" spans="3:9" x14ac:dyDescent="0.3">
      <c r="C631" s="138"/>
      <c r="E631" s="138"/>
      <c r="I631" s="141"/>
    </row>
    <row r="632" spans="3:9" x14ac:dyDescent="0.3">
      <c r="C632" s="138"/>
      <c r="E632" s="138"/>
      <c r="I632" s="141"/>
    </row>
    <row r="633" spans="3:9" x14ac:dyDescent="0.3">
      <c r="C633" s="138"/>
      <c r="E633" s="138"/>
      <c r="I633" s="141"/>
    </row>
    <row r="634" spans="3:9" x14ac:dyDescent="0.3">
      <c r="C634" s="138"/>
      <c r="E634" s="138"/>
      <c r="I634" s="141"/>
    </row>
    <row r="635" spans="3:9" x14ac:dyDescent="0.3">
      <c r="C635" s="138"/>
      <c r="E635" s="138"/>
      <c r="I635" s="141"/>
    </row>
    <row r="636" spans="3:9" x14ac:dyDescent="0.3">
      <c r="C636" s="138"/>
      <c r="E636" s="138"/>
      <c r="I636" s="141"/>
    </row>
    <row r="637" spans="3:9" x14ac:dyDescent="0.3">
      <c r="C637" s="138"/>
      <c r="E637" s="138"/>
      <c r="I637" s="141"/>
    </row>
    <row r="638" spans="3:9" x14ac:dyDescent="0.3">
      <c r="C638" s="138"/>
      <c r="E638" s="138"/>
      <c r="I638" s="141"/>
    </row>
    <row r="639" spans="3:9" x14ac:dyDescent="0.3">
      <c r="C639" s="138"/>
      <c r="E639" s="138"/>
      <c r="I639" s="141"/>
    </row>
    <row r="640" spans="3:9" x14ac:dyDescent="0.3">
      <c r="C640" s="138"/>
      <c r="E640" s="138"/>
      <c r="I640" s="141"/>
    </row>
    <row r="641" spans="3:9" x14ac:dyDescent="0.3">
      <c r="C641" s="138"/>
      <c r="E641" s="138"/>
      <c r="I641" s="141"/>
    </row>
    <row r="642" spans="3:9" x14ac:dyDescent="0.3">
      <c r="C642" s="138"/>
      <c r="E642" s="138"/>
      <c r="I642" s="141"/>
    </row>
    <row r="643" spans="3:9" x14ac:dyDescent="0.3">
      <c r="C643" s="138"/>
      <c r="E643" s="138"/>
      <c r="I643" s="141"/>
    </row>
    <row r="644" spans="3:9" x14ac:dyDescent="0.3">
      <c r="C644" s="138"/>
      <c r="E644" s="138"/>
      <c r="I644" s="141"/>
    </row>
    <row r="645" spans="3:9" x14ac:dyDescent="0.3">
      <c r="C645" s="138"/>
      <c r="E645" s="138"/>
      <c r="I645" s="141"/>
    </row>
    <row r="646" spans="3:9" x14ac:dyDescent="0.3">
      <c r="C646" s="138"/>
      <c r="E646" s="138"/>
      <c r="I646" s="141"/>
    </row>
    <row r="647" spans="3:9" x14ac:dyDescent="0.3">
      <c r="C647" s="138"/>
      <c r="E647" s="138"/>
      <c r="I647" s="141"/>
    </row>
    <row r="648" spans="3:9" x14ac:dyDescent="0.3">
      <c r="C648" s="138"/>
      <c r="E648" s="138"/>
      <c r="I648" s="141"/>
    </row>
    <row r="649" spans="3:9" x14ac:dyDescent="0.3">
      <c r="C649" s="138"/>
      <c r="E649" s="138"/>
      <c r="I649" s="141"/>
    </row>
    <row r="650" spans="3:9" x14ac:dyDescent="0.3">
      <c r="C650" s="138"/>
      <c r="E650" s="138"/>
      <c r="I650" s="141"/>
    </row>
    <row r="651" spans="3:9" x14ac:dyDescent="0.3">
      <c r="C651" s="138"/>
      <c r="E651" s="138"/>
      <c r="I651" s="141"/>
    </row>
    <row r="652" spans="3:9" x14ac:dyDescent="0.3">
      <c r="C652" s="138"/>
      <c r="E652" s="138"/>
      <c r="I652" s="141"/>
    </row>
    <row r="653" spans="3:9" x14ac:dyDescent="0.3">
      <c r="C653" s="138"/>
      <c r="E653" s="138"/>
      <c r="I653" s="141"/>
    </row>
    <row r="654" spans="3:9" x14ac:dyDescent="0.3">
      <c r="C654" s="138"/>
      <c r="E654" s="138"/>
      <c r="I654" s="141"/>
    </row>
    <row r="655" spans="3:9" x14ac:dyDescent="0.3">
      <c r="C655" s="138"/>
      <c r="E655" s="138"/>
      <c r="I655" s="141"/>
    </row>
    <row r="656" spans="3:9" x14ac:dyDescent="0.3">
      <c r="C656" s="138"/>
      <c r="E656" s="138"/>
      <c r="I656" s="141"/>
    </row>
    <row r="657" spans="3:9" x14ac:dyDescent="0.3">
      <c r="C657" s="138"/>
      <c r="E657" s="138"/>
      <c r="I657" s="141"/>
    </row>
    <row r="658" spans="3:9" x14ac:dyDescent="0.3">
      <c r="C658" s="138"/>
      <c r="E658" s="138"/>
      <c r="I658" s="141"/>
    </row>
    <row r="659" spans="3:9" x14ac:dyDescent="0.3">
      <c r="C659" s="138"/>
      <c r="E659" s="138"/>
      <c r="I659" s="141"/>
    </row>
    <row r="660" spans="3:9" x14ac:dyDescent="0.3">
      <c r="C660" s="138"/>
      <c r="E660" s="138"/>
      <c r="I660" s="141"/>
    </row>
    <row r="661" spans="3:9" x14ac:dyDescent="0.3">
      <c r="C661" s="138"/>
      <c r="E661" s="138"/>
      <c r="I661" s="141"/>
    </row>
    <row r="662" spans="3:9" x14ac:dyDescent="0.3">
      <c r="C662" s="138"/>
      <c r="E662" s="138"/>
      <c r="I662" s="141"/>
    </row>
    <row r="663" spans="3:9" x14ac:dyDescent="0.3">
      <c r="C663" s="138"/>
      <c r="E663" s="138"/>
      <c r="I663" s="141"/>
    </row>
    <row r="664" spans="3:9" x14ac:dyDescent="0.3">
      <c r="C664" s="138"/>
      <c r="E664" s="138"/>
      <c r="I664" s="141"/>
    </row>
    <row r="665" spans="3:9" x14ac:dyDescent="0.3">
      <c r="C665" s="138"/>
      <c r="E665" s="138"/>
      <c r="I665" s="141"/>
    </row>
    <row r="666" spans="3:9" x14ac:dyDescent="0.3">
      <c r="C666" s="138"/>
      <c r="E666" s="138"/>
      <c r="I666" s="141"/>
    </row>
    <row r="667" spans="3:9" x14ac:dyDescent="0.3">
      <c r="C667" s="138"/>
      <c r="E667" s="138"/>
      <c r="I667" s="141"/>
    </row>
    <row r="668" spans="3:9" x14ac:dyDescent="0.3">
      <c r="C668" s="138"/>
      <c r="E668" s="138"/>
      <c r="I668" s="141"/>
    </row>
    <row r="669" spans="3:9" x14ac:dyDescent="0.3">
      <c r="C669" s="138"/>
      <c r="E669" s="138"/>
      <c r="I669" s="141"/>
    </row>
    <row r="670" spans="3:9" x14ac:dyDescent="0.3">
      <c r="C670" s="138"/>
      <c r="E670" s="138"/>
      <c r="I670" s="141"/>
    </row>
    <row r="671" spans="3:9" x14ac:dyDescent="0.3">
      <c r="C671" s="138"/>
      <c r="E671" s="138"/>
      <c r="I671" s="141"/>
    </row>
    <row r="672" spans="3:9" x14ac:dyDescent="0.3">
      <c r="C672" s="138"/>
      <c r="E672" s="138"/>
      <c r="I672" s="141"/>
    </row>
    <row r="673" spans="3:9" x14ac:dyDescent="0.3">
      <c r="C673" s="138"/>
      <c r="E673" s="138"/>
      <c r="I673" s="141"/>
    </row>
    <row r="674" spans="3:9" x14ac:dyDescent="0.3">
      <c r="C674" s="138"/>
      <c r="E674" s="138"/>
      <c r="I674" s="141"/>
    </row>
    <row r="675" spans="3:9" x14ac:dyDescent="0.3">
      <c r="C675" s="138"/>
      <c r="E675" s="138"/>
      <c r="I675" s="141"/>
    </row>
    <row r="676" spans="3:9" x14ac:dyDescent="0.3">
      <c r="C676" s="138"/>
      <c r="E676" s="138"/>
      <c r="I676" s="141"/>
    </row>
    <row r="677" spans="3:9" x14ac:dyDescent="0.3">
      <c r="C677" s="138"/>
      <c r="E677" s="138"/>
      <c r="I677" s="141"/>
    </row>
    <row r="678" spans="3:9" x14ac:dyDescent="0.3">
      <c r="C678" s="138"/>
      <c r="E678" s="138"/>
      <c r="I678" s="141"/>
    </row>
    <row r="679" spans="3:9" x14ac:dyDescent="0.3">
      <c r="C679" s="138"/>
      <c r="E679" s="138"/>
      <c r="I679" s="141"/>
    </row>
    <row r="680" spans="3:9" x14ac:dyDescent="0.3">
      <c r="C680" s="138"/>
      <c r="E680" s="138"/>
      <c r="I680" s="141"/>
    </row>
    <row r="681" spans="3:9" x14ac:dyDescent="0.3">
      <c r="C681" s="138"/>
      <c r="E681" s="138"/>
      <c r="I681" s="141"/>
    </row>
    <row r="682" spans="3:9" x14ac:dyDescent="0.3">
      <c r="C682" s="138"/>
      <c r="E682" s="138"/>
      <c r="I682" s="141"/>
    </row>
    <row r="683" spans="3:9" x14ac:dyDescent="0.3">
      <c r="C683" s="138"/>
      <c r="E683" s="138"/>
      <c r="I683" s="141"/>
    </row>
    <row r="684" spans="3:9" x14ac:dyDescent="0.3">
      <c r="C684" s="138"/>
      <c r="E684" s="138"/>
      <c r="I684" s="141"/>
    </row>
    <row r="685" spans="3:9" x14ac:dyDescent="0.3">
      <c r="C685" s="138"/>
      <c r="E685" s="138"/>
      <c r="I685" s="141"/>
    </row>
    <row r="686" spans="3:9" x14ac:dyDescent="0.3">
      <c r="C686" s="138"/>
      <c r="E686" s="138"/>
      <c r="I686" s="141"/>
    </row>
    <row r="687" spans="3:9" x14ac:dyDescent="0.3">
      <c r="C687" s="138"/>
      <c r="E687" s="138"/>
      <c r="I687" s="141"/>
    </row>
    <row r="688" spans="3:9" x14ac:dyDescent="0.3">
      <c r="C688" s="138"/>
      <c r="E688" s="138"/>
      <c r="I688" s="141"/>
    </row>
    <row r="689" spans="3:9" x14ac:dyDescent="0.3">
      <c r="C689" s="138"/>
      <c r="E689" s="138"/>
      <c r="I689" s="141"/>
    </row>
    <row r="690" spans="3:9" x14ac:dyDescent="0.3">
      <c r="C690" s="138"/>
      <c r="E690" s="138"/>
      <c r="I690" s="141"/>
    </row>
    <row r="691" spans="3:9" x14ac:dyDescent="0.3">
      <c r="C691" s="138"/>
      <c r="E691" s="138"/>
      <c r="I691" s="141"/>
    </row>
    <row r="692" spans="3:9" x14ac:dyDescent="0.3">
      <c r="C692" s="138"/>
      <c r="E692" s="138"/>
      <c r="I692" s="141"/>
    </row>
    <row r="693" spans="3:9" x14ac:dyDescent="0.3">
      <c r="C693" s="138"/>
      <c r="E693" s="138"/>
      <c r="I693" s="141"/>
    </row>
    <row r="694" spans="3:9" x14ac:dyDescent="0.3">
      <c r="C694" s="138"/>
      <c r="E694" s="138"/>
      <c r="I694" s="141"/>
    </row>
    <row r="695" spans="3:9" x14ac:dyDescent="0.3">
      <c r="C695" s="138"/>
      <c r="E695" s="138"/>
      <c r="I695" s="141"/>
    </row>
    <row r="696" spans="3:9" x14ac:dyDescent="0.3">
      <c r="C696" s="138"/>
      <c r="E696" s="138"/>
      <c r="I696" s="141"/>
    </row>
    <row r="697" spans="3:9" x14ac:dyDescent="0.3">
      <c r="C697" s="138"/>
      <c r="E697" s="138"/>
      <c r="I697" s="141"/>
    </row>
    <row r="698" spans="3:9" x14ac:dyDescent="0.3">
      <c r="C698" s="138"/>
      <c r="E698" s="138"/>
      <c r="I698" s="141"/>
    </row>
    <row r="699" spans="3:9" x14ac:dyDescent="0.3">
      <c r="C699" s="138"/>
      <c r="E699" s="138"/>
      <c r="I699" s="141"/>
    </row>
    <row r="700" spans="3:9" x14ac:dyDescent="0.3">
      <c r="C700" s="138"/>
      <c r="E700" s="138"/>
      <c r="I700" s="141"/>
    </row>
    <row r="701" spans="3:9" x14ac:dyDescent="0.3">
      <c r="C701" s="138"/>
      <c r="E701" s="138"/>
      <c r="I701" s="141"/>
    </row>
    <row r="702" spans="3:9" x14ac:dyDescent="0.3">
      <c r="C702" s="138"/>
      <c r="E702" s="138"/>
      <c r="I702" s="141"/>
    </row>
    <row r="703" spans="3:9" x14ac:dyDescent="0.3">
      <c r="C703" s="138"/>
      <c r="E703" s="138"/>
      <c r="I703" s="141"/>
    </row>
    <row r="704" spans="3:9" x14ac:dyDescent="0.3">
      <c r="C704" s="138"/>
      <c r="E704" s="138"/>
      <c r="I704" s="141"/>
    </row>
    <row r="705" spans="3:9" x14ac:dyDescent="0.3">
      <c r="C705" s="138"/>
      <c r="E705" s="138"/>
      <c r="I705" s="141"/>
    </row>
    <row r="706" spans="3:9" x14ac:dyDescent="0.3">
      <c r="C706" s="138"/>
      <c r="E706" s="138"/>
      <c r="I706" s="141"/>
    </row>
    <row r="707" spans="3:9" x14ac:dyDescent="0.3">
      <c r="C707" s="138"/>
      <c r="E707" s="138"/>
      <c r="I707" s="141"/>
    </row>
    <row r="708" spans="3:9" x14ac:dyDescent="0.3">
      <c r="C708" s="138"/>
      <c r="E708" s="138"/>
      <c r="I708" s="141"/>
    </row>
    <row r="709" spans="3:9" x14ac:dyDescent="0.3">
      <c r="C709" s="138"/>
      <c r="E709" s="138"/>
      <c r="I709" s="141"/>
    </row>
    <row r="710" spans="3:9" x14ac:dyDescent="0.3">
      <c r="C710" s="138"/>
      <c r="E710" s="138"/>
      <c r="I710" s="141"/>
    </row>
    <row r="711" spans="3:9" x14ac:dyDescent="0.3">
      <c r="C711" s="138"/>
      <c r="E711" s="138"/>
      <c r="I711" s="141"/>
    </row>
    <row r="712" spans="3:9" x14ac:dyDescent="0.3">
      <c r="C712" s="138"/>
      <c r="E712" s="138"/>
      <c r="I712" s="141"/>
    </row>
    <row r="713" spans="3:9" x14ac:dyDescent="0.3">
      <c r="C713" s="138"/>
      <c r="E713" s="138"/>
      <c r="I713" s="141"/>
    </row>
    <row r="714" spans="3:9" x14ac:dyDescent="0.3">
      <c r="C714" s="138"/>
      <c r="E714" s="138"/>
      <c r="I714" s="141"/>
    </row>
    <row r="715" spans="3:9" x14ac:dyDescent="0.3">
      <c r="C715" s="138"/>
      <c r="E715" s="138"/>
      <c r="I715" s="141"/>
    </row>
    <row r="716" spans="3:9" x14ac:dyDescent="0.3">
      <c r="C716" s="138"/>
      <c r="E716" s="138"/>
      <c r="I716" s="141"/>
    </row>
    <row r="717" spans="3:9" x14ac:dyDescent="0.3">
      <c r="C717" s="138"/>
      <c r="E717" s="138"/>
      <c r="I717" s="141"/>
    </row>
    <row r="718" spans="3:9" x14ac:dyDescent="0.3">
      <c r="C718" s="138"/>
      <c r="E718" s="138"/>
      <c r="I718" s="141"/>
    </row>
    <row r="719" spans="3:9" x14ac:dyDescent="0.3">
      <c r="C719" s="138"/>
      <c r="E719" s="138"/>
      <c r="I719" s="141"/>
    </row>
    <row r="720" spans="3:9" x14ac:dyDescent="0.3">
      <c r="C720" s="138"/>
      <c r="E720" s="138"/>
      <c r="I720" s="141"/>
    </row>
    <row r="721" spans="3:9" x14ac:dyDescent="0.3">
      <c r="C721" s="138"/>
      <c r="E721" s="138"/>
      <c r="I721" s="141"/>
    </row>
    <row r="722" spans="3:9" x14ac:dyDescent="0.3">
      <c r="C722" s="138"/>
      <c r="E722" s="138"/>
      <c r="I722" s="141"/>
    </row>
    <row r="723" spans="3:9" x14ac:dyDescent="0.3">
      <c r="C723" s="138"/>
      <c r="E723" s="138"/>
      <c r="I723" s="141"/>
    </row>
    <row r="724" spans="3:9" x14ac:dyDescent="0.3">
      <c r="C724" s="138"/>
      <c r="E724" s="138"/>
      <c r="I724" s="141"/>
    </row>
    <row r="725" spans="3:9" x14ac:dyDescent="0.3">
      <c r="C725" s="138"/>
      <c r="E725" s="138"/>
      <c r="I725" s="141"/>
    </row>
    <row r="726" spans="3:9" x14ac:dyDescent="0.3">
      <c r="C726" s="138"/>
      <c r="E726" s="138"/>
      <c r="I726" s="141"/>
    </row>
    <row r="727" spans="3:9" x14ac:dyDescent="0.3">
      <c r="C727" s="138"/>
      <c r="E727" s="138"/>
      <c r="I727" s="141"/>
    </row>
    <row r="728" spans="3:9" x14ac:dyDescent="0.3">
      <c r="C728" s="138"/>
      <c r="E728" s="138"/>
      <c r="I728" s="141"/>
    </row>
    <row r="729" spans="3:9" x14ac:dyDescent="0.3">
      <c r="C729" s="138"/>
      <c r="E729" s="138"/>
      <c r="I729" s="141"/>
    </row>
    <row r="730" spans="3:9" x14ac:dyDescent="0.3">
      <c r="C730" s="138"/>
      <c r="E730" s="138"/>
      <c r="I730" s="141"/>
    </row>
    <row r="731" spans="3:9" x14ac:dyDescent="0.3">
      <c r="C731" s="138"/>
      <c r="E731" s="138"/>
      <c r="I731" s="141"/>
    </row>
    <row r="732" spans="3:9" x14ac:dyDescent="0.3">
      <c r="C732" s="138"/>
      <c r="E732" s="138"/>
      <c r="I732" s="141"/>
    </row>
    <row r="733" spans="3:9" x14ac:dyDescent="0.3">
      <c r="C733" s="138"/>
      <c r="E733" s="138"/>
      <c r="I733" s="141"/>
    </row>
    <row r="734" spans="3:9" x14ac:dyDescent="0.3">
      <c r="C734" s="138"/>
      <c r="E734" s="138"/>
      <c r="I734" s="141"/>
    </row>
    <row r="735" spans="3:9" x14ac:dyDescent="0.3">
      <c r="C735" s="138"/>
      <c r="E735" s="138"/>
      <c r="I735" s="141"/>
    </row>
    <row r="736" spans="3:9" x14ac:dyDescent="0.3">
      <c r="C736" s="138"/>
      <c r="E736" s="138"/>
      <c r="I736" s="141"/>
    </row>
    <row r="737" spans="3:9" x14ac:dyDescent="0.3">
      <c r="C737" s="138"/>
      <c r="E737" s="138"/>
      <c r="I737" s="141"/>
    </row>
    <row r="738" spans="3:9" x14ac:dyDescent="0.3">
      <c r="C738" s="138"/>
      <c r="E738" s="138"/>
      <c r="I738" s="141"/>
    </row>
    <row r="739" spans="3:9" x14ac:dyDescent="0.3">
      <c r="C739" s="138"/>
      <c r="E739" s="138"/>
      <c r="I739" s="141"/>
    </row>
    <row r="740" spans="3:9" x14ac:dyDescent="0.3">
      <c r="C740" s="138"/>
      <c r="E740" s="138"/>
      <c r="I740" s="141"/>
    </row>
    <row r="741" spans="3:9" x14ac:dyDescent="0.3">
      <c r="C741" s="138"/>
      <c r="E741" s="138"/>
      <c r="I741" s="141"/>
    </row>
    <row r="742" spans="3:9" x14ac:dyDescent="0.3">
      <c r="C742" s="138"/>
      <c r="E742" s="138"/>
      <c r="I742" s="141"/>
    </row>
    <row r="743" spans="3:9" x14ac:dyDescent="0.3">
      <c r="C743" s="138"/>
      <c r="E743" s="138"/>
      <c r="I743" s="141"/>
    </row>
    <row r="744" spans="3:9" x14ac:dyDescent="0.3">
      <c r="C744" s="138"/>
      <c r="E744" s="138"/>
      <c r="I744" s="141"/>
    </row>
    <row r="745" spans="3:9" x14ac:dyDescent="0.3">
      <c r="C745" s="138"/>
      <c r="E745" s="138"/>
      <c r="I745" s="141"/>
    </row>
    <row r="746" spans="3:9" x14ac:dyDescent="0.3">
      <c r="C746" s="138"/>
      <c r="E746" s="138"/>
      <c r="I746" s="141"/>
    </row>
    <row r="747" spans="3:9" x14ac:dyDescent="0.3">
      <c r="C747" s="138"/>
      <c r="E747" s="138"/>
      <c r="I747" s="141"/>
    </row>
    <row r="748" spans="3:9" x14ac:dyDescent="0.3">
      <c r="C748" s="138"/>
      <c r="E748" s="138"/>
      <c r="I748" s="141"/>
    </row>
    <row r="749" spans="3:9" x14ac:dyDescent="0.3">
      <c r="C749" s="138"/>
      <c r="E749" s="138"/>
      <c r="I749" s="141"/>
    </row>
    <row r="750" spans="3:9" x14ac:dyDescent="0.3">
      <c r="C750" s="138"/>
      <c r="E750" s="138"/>
      <c r="I750" s="141"/>
    </row>
    <row r="751" spans="3:9" x14ac:dyDescent="0.3">
      <c r="C751" s="138"/>
      <c r="E751" s="138"/>
      <c r="I751" s="141"/>
    </row>
    <row r="752" spans="3:9" x14ac:dyDescent="0.3">
      <c r="C752" s="138"/>
      <c r="E752" s="138"/>
      <c r="I752" s="141"/>
    </row>
    <row r="753" spans="3:9" x14ac:dyDescent="0.3">
      <c r="C753" s="138"/>
      <c r="E753" s="138"/>
      <c r="I753" s="141"/>
    </row>
    <row r="754" spans="3:9" x14ac:dyDescent="0.3">
      <c r="C754" s="138"/>
      <c r="E754" s="138"/>
      <c r="I754" s="141"/>
    </row>
    <row r="755" spans="3:9" x14ac:dyDescent="0.3">
      <c r="C755" s="138"/>
      <c r="E755" s="138"/>
      <c r="I755" s="141"/>
    </row>
    <row r="756" spans="3:9" x14ac:dyDescent="0.3">
      <c r="C756" s="138"/>
      <c r="E756" s="138"/>
      <c r="I756" s="141"/>
    </row>
    <row r="757" spans="3:9" x14ac:dyDescent="0.3">
      <c r="C757" s="138"/>
      <c r="E757" s="138"/>
      <c r="I757" s="141"/>
    </row>
    <row r="758" spans="3:9" x14ac:dyDescent="0.3">
      <c r="C758" s="138"/>
      <c r="E758" s="138"/>
      <c r="I758" s="141"/>
    </row>
    <row r="759" spans="3:9" x14ac:dyDescent="0.3">
      <c r="C759" s="138"/>
      <c r="E759" s="138"/>
      <c r="I759" s="141"/>
    </row>
    <row r="760" spans="3:9" x14ac:dyDescent="0.3">
      <c r="C760" s="138"/>
      <c r="E760" s="138"/>
      <c r="I760" s="141"/>
    </row>
    <row r="761" spans="3:9" x14ac:dyDescent="0.3">
      <c r="C761" s="138"/>
      <c r="E761" s="138"/>
      <c r="I761" s="141"/>
    </row>
    <row r="762" spans="3:9" x14ac:dyDescent="0.3">
      <c r="C762" s="138"/>
      <c r="E762" s="138"/>
      <c r="I762" s="141"/>
    </row>
    <row r="763" spans="3:9" x14ac:dyDescent="0.3">
      <c r="C763" s="138"/>
      <c r="E763" s="138"/>
      <c r="I763" s="141"/>
    </row>
    <row r="764" spans="3:9" x14ac:dyDescent="0.3">
      <c r="C764" s="138"/>
      <c r="E764" s="138"/>
      <c r="I764" s="141"/>
    </row>
    <row r="765" spans="3:9" x14ac:dyDescent="0.3">
      <c r="C765" s="138"/>
      <c r="E765" s="138"/>
      <c r="I765" s="141"/>
    </row>
    <row r="766" spans="3:9" x14ac:dyDescent="0.3">
      <c r="C766" s="138"/>
      <c r="E766" s="138"/>
      <c r="I766" s="141"/>
    </row>
    <row r="767" spans="3:9" x14ac:dyDescent="0.3">
      <c r="C767" s="138"/>
      <c r="E767" s="138"/>
      <c r="I767" s="141"/>
    </row>
    <row r="768" spans="3:9" x14ac:dyDescent="0.3">
      <c r="C768" s="138"/>
      <c r="E768" s="138"/>
      <c r="I768" s="141"/>
    </row>
    <row r="769" spans="3:9" x14ac:dyDescent="0.3">
      <c r="C769" s="138"/>
      <c r="E769" s="138"/>
      <c r="I769" s="141"/>
    </row>
    <row r="770" spans="3:9" x14ac:dyDescent="0.3">
      <c r="C770" s="138"/>
      <c r="E770" s="138"/>
      <c r="I770" s="141"/>
    </row>
    <row r="771" spans="3:9" x14ac:dyDescent="0.3">
      <c r="C771" s="138"/>
      <c r="E771" s="138"/>
      <c r="I771" s="141"/>
    </row>
    <row r="772" spans="3:9" x14ac:dyDescent="0.3">
      <c r="C772" s="138"/>
      <c r="E772" s="138"/>
      <c r="I772" s="141"/>
    </row>
    <row r="773" spans="3:9" x14ac:dyDescent="0.3">
      <c r="C773" s="138"/>
      <c r="E773" s="138"/>
      <c r="I773" s="141"/>
    </row>
    <row r="774" spans="3:9" x14ac:dyDescent="0.3">
      <c r="C774" s="138"/>
      <c r="E774" s="138"/>
      <c r="I774" s="141"/>
    </row>
    <row r="775" spans="3:9" x14ac:dyDescent="0.3">
      <c r="C775" s="138"/>
      <c r="E775" s="138"/>
      <c r="I775" s="141"/>
    </row>
    <row r="776" spans="3:9" x14ac:dyDescent="0.3">
      <c r="C776" s="138"/>
      <c r="E776" s="138"/>
      <c r="I776" s="141"/>
    </row>
    <row r="777" spans="3:9" x14ac:dyDescent="0.3">
      <c r="C777" s="138"/>
      <c r="E777" s="138"/>
      <c r="I777" s="141"/>
    </row>
    <row r="778" spans="3:9" x14ac:dyDescent="0.3">
      <c r="C778" s="138"/>
      <c r="E778" s="138"/>
      <c r="I778" s="141"/>
    </row>
    <row r="779" spans="3:9" x14ac:dyDescent="0.3">
      <c r="C779" s="138"/>
      <c r="E779" s="138"/>
      <c r="I779" s="141"/>
    </row>
    <row r="780" spans="3:9" x14ac:dyDescent="0.3">
      <c r="C780" s="138"/>
      <c r="E780" s="138"/>
      <c r="I780" s="141"/>
    </row>
    <row r="781" spans="3:9" x14ac:dyDescent="0.3">
      <c r="C781" s="138"/>
      <c r="E781" s="138"/>
      <c r="I781" s="141"/>
    </row>
    <row r="782" spans="3:9" x14ac:dyDescent="0.3">
      <c r="C782" s="138"/>
      <c r="E782" s="138"/>
      <c r="I782" s="141"/>
    </row>
    <row r="783" spans="3:9" x14ac:dyDescent="0.3">
      <c r="C783" s="138"/>
      <c r="E783" s="138"/>
      <c r="I783" s="141"/>
    </row>
    <row r="784" spans="3:9" x14ac:dyDescent="0.3">
      <c r="C784" s="138"/>
      <c r="E784" s="138"/>
      <c r="I784" s="141"/>
    </row>
    <row r="785" spans="3:9" x14ac:dyDescent="0.3">
      <c r="C785" s="138"/>
      <c r="E785" s="138"/>
      <c r="I785" s="141"/>
    </row>
    <row r="786" spans="3:9" x14ac:dyDescent="0.3">
      <c r="C786" s="138"/>
      <c r="E786" s="138"/>
      <c r="I786" s="141"/>
    </row>
    <row r="787" spans="3:9" x14ac:dyDescent="0.3">
      <c r="C787" s="138"/>
      <c r="E787" s="138"/>
      <c r="I787" s="141"/>
    </row>
    <row r="788" spans="3:9" x14ac:dyDescent="0.3">
      <c r="C788" s="138"/>
      <c r="E788" s="138"/>
      <c r="I788" s="141"/>
    </row>
    <row r="789" spans="3:9" x14ac:dyDescent="0.3">
      <c r="C789" s="138"/>
      <c r="E789" s="138"/>
      <c r="I789" s="141"/>
    </row>
    <row r="790" spans="3:9" x14ac:dyDescent="0.3">
      <c r="C790" s="138"/>
      <c r="E790" s="138"/>
      <c r="I790" s="141"/>
    </row>
    <row r="791" spans="3:9" x14ac:dyDescent="0.3">
      <c r="C791" s="138"/>
      <c r="E791" s="138"/>
      <c r="I791" s="141"/>
    </row>
    <row r="792" spans="3:9" x14ac:dyDescent="0.3">
      <c r="C792" s="138"/>
      <c r="E792" s="138"/>
      <c r="I792" s="141"/>
    </row>
    <row r="793" spans="3:9" x14ac:dyDescent="0.3">
      <c r="C793" s="138"/>
      <c r="E793" s="138"/>
      <c r="I793" s="141"/>
    </row>
    <row r="794" spans="3:9" x14ac:dyDescent="0.3">
      <c r="C794" s="138"/>
      <c r="E794" s="138"/>
      <c r="I794" s="141"/>
    </row>
    <row r="795" spans="3:9" x14ac:dyDescent="0.3">
      <c r="C795" s="138"/>
      <c r="E795" s="138"/>
      <c r="I795" s="141"/>
    </row>
    <row r="796" spans="3:9" x14ac:dyDescent="0.3">
      <c r="C796" s="138"/>
      <c r="E796" s="138"/>
      <c r="I796" s="141"/>
    </row>
    <row r="797" spans="3:9" x14ac:dyDescent="0.3">
      <c r="C797" s="138"/>
      <c r="E797" s="138"/>
      <c r="I797" s="141"/>
    </row>
    <row r="798" spans="3:9" x14ac:dyDescent="0.3">
      <c r="C798" s="138"/>
      <c r="E798" s="138"/>
      <c r="I798" s="141"/>
    </row>
    <row r="799" spans="3:9" x14ac:dyDescent="0.3">
      <c r="C799" s="138"/>
      <c r="E799" s="138"/>
      <c r="I799" s="141"/>
    </row>
    <row r="800" spans="3:9" x14ac:dyDescent="0.3">
      <c r="C800" s="138"/>
      <c r="E800" s="138"/>
      <c r="I800" s="141"/>
    </row>
    <row r="801" spans="3:9" x14ac:dyDescent="0.3">
      <c r="C801" s="138"/>
      <c r="E801" s="138"/>
      <c r="I801" s="141"/>
    </row>
    <row r="802" spans="3:9" x14ac:dyDescent="0.3">
      <c r="C802" s="138"/>
      <c r="E802" s="138"/>
      <c r="I802" s="141"/>
    </row>
    <row r="803" spans="3:9" x14ac:dyDescent="0.3">
      <c r="C803" s="138"/>
      <c r="E803" s="138"/>
      <c r="I803" s="141"/>
    </row>
    <row r="804" spans="3:9" x14ac:dyDescent="0.3">
      <c r="C804" s="138"/>
      <c r="E804" s="138"/>
      <c r="I804" s="141"/>
    </row>
    <row r="805" spans="3:9" x14ac:dyDescent="0.3">
      <c r="C805" s="138"/>
      <c r="E805" s="138"/>
      <c r="I805" s="141"/>
    </row>
    <row r="806" spans="3:9" x14ac:dyDescent="0.3">
      <c r="C806" s="138"/>
      <c r="E806" s="138"/>
      <c r="I806" s="141"/>
    </row>
    <row r="807" spans="3:9" x14ac:dyDescent="0.3">
      <c r="C807" s="138"/>
      <c r="E807" s="138"/>
      <c r="I807" s="141"/>
    </row>
    <row r="808" spans="3:9" x14ac:dyDescent="0.3">
      <c r="C808" s="138"/>
      <c r="E808" s="138"/>
      <c r="I808" s="141"/>
    </row>
    <row r="809" spans="3:9" x14ac:dyDescent="0.3">
      <c r="C809" s="138"/>
      <c r="E809" s="138"/>
      <c r="I809" s="141"/>
    </row>
    <row r="810" spans="3:9" x14ac:dyDescent="0.3">
      <c r="C810" s="138"/>
      <c r="E810" s="138"/>
      <c r="I810" s="141"/>
    </row>
    <row r="811" spans="3:9" x14ac:dyDescent="0.3">
      <c r="C811" s="138"/>
      <c r="E811" s="138"/>
      <c r="I811" s="141"/>
    </row>
    <row r="812" spans="3:9" x14ac:dyDescent="0.3">
      <c r="C812" s="138"/>
      <c r="E812" s="138"/>
      <c r="I812" s="141"/>
    </row>
    <row r="813" spans="3:9" x14ac:dyDescent="0.3">
      <c r="C813" s="138"/>
      <c r="E813" s="138"/>
      <c r="I813" s="141"/>
    </row>
    <row r="814" spans="3:9" x14ac:dyDescent="0.3">
      <c r="C814" s="138"/>
      <c r="E814" s="138"/>
      <c r="I814" s="141"/>
    </row>
    <row r="815" spans="3:9" x14ac:dyDescent="0.3">
      <c r="C815" s="138"/>
      <c r="E815" s="138"/>
      <c r="I815" s="141"/>
    </row>
    <row r="816" spans="3:9" x14ac:dyDescent="0.3">
      <c r="C816" s="138"/>
      <c r="E816" s="138"/>
      <c r="I816" s="141"/>
    </row>
    <row r="817" spans="3:9" x14ac:dyDescent="0.3">
      <c r="C817" s="138"/>
      <c r="E817" s="138"/>
      <c r="I817" s="141"/>
    </row>
    <row r="818" spans="3:9" x14ac:dyDescent="0.3">
      <c r="C818" s="138"/>
      <c r="E818" s="138"/>
      <c r="I818" s="141"/>
    </row>
    <row r="819" spans="3:9" x14ac:dyDescent="0.3">
      <c r="C819" s="138"/>
      <c r="E819" s="138"/>
      <c r="I819" s="141"/>
    </row>
    <row r="820" spans="3:9" x14ac:dyDescent="0.3">
      <c r="C820" s="138"/>
      <c r="E820" s="138"/>
      <c r="I820" s="141"/>
    </row>
    <row r="821" spans="3:9" x14ac:dyDescent="0.3">
      <c r="C821" s="138"/>
      <c r="E821" s="138"/>
      <c r="I821" s="141"/>
    </row>
    <row r="822" spans="3:9" x14ac:dyDescent="0.3">
      <c r="C822" s="138"/>
      <c r="E822" s="138"/>
      <c r="I822" s="141"/>
    </row>
    <row r="823" spans="3:9" x14ac:dyDescent="0.3">
      <c r="C823" s="138"/>
      <c r="E823" s="138"/>
      <c r="I823" s="141"/>
    </row>
    <row r="824" spans="3:9" x14ac:dyDescent="0.3">
      <c r="C824" s="138"/>
      <c r="E824" s="138"/>
      <c r="I824" s="141"/>
    </row>
    <row r="825" spans="3:9" x14ac:dyDescent="0.3">
      <c r="C825" s="138"/>
      <c r="E825" s="138"/>
      <c r="I825" s="141"/>
    </row>
    <row r="826" spans="3:9" x14ac:dyDescent="0.3">
      <c r="C826" s="138"/>
      <c r="E826" s="138"/>
      <c r="I826" s="141"/>
    </row>
    <row r="827" spans="3:9" x14ac:dyDescent="0.3">
      <c r="C827" s="138"/>
      <c r="E827" s="138"/>
      <c r="I827" s="141"/>
    </row>
    <row r="828" spans="3:9" x14ac:dyDescent="0.3">
      <c r="C828" s="138"/>
      <c r="E828" s="138"/>
      <c r="I828" s="141"/>
    </row>
    <row r="829" spans="3:9" x14ac:dyDescent="0.3">
      <c r="C829" s="138"/>
      <c r="E829" s="138"/>
      <c r="I829" s="141"/>
    </row>
    <row r="830" spans="3:9" x14ac:dyDescent="0.3">
      <c r="C830" s="138"/>
      <c r="E830" s="138"/>
      <c r="I830" s="141"/>
    </row>
    <row r="831" spans="3:9" x14ac:dyDescent="0.3">
      <c r="C831" s="138"/>
      <c r="E831" s="138"/>
      <c r="I831" s="141"/>
    </row>
    <row r="832" spans="3:9" x14ac:dyDescent="0.3">
      <c r="C832" s="138"/>
      <c r="E832" s="138"/>
      <c r="I832" s="141"/>
    </row>
    <row r="833" spans="3:9" x14ac:dyDescent="0.3">
      <c r="C833" s="138"/>
      <c r="E833" s="138"/>
      <c r="I833" s="141"/>
    </row>
    <row r="834" spans="3:9" x14ac:dyDescent="0.3">
      <c r="C834" s="138"/>
      <c r="E834" s="138"/>
      <c r="I834" s="141"/>
    </row>
    <row r="835" spans="3:9" x14ac:dyDescent="0.3">
      <c r="C835" s="138"/>
      <c r="E835" s="138"/>
      <c r="I835" s="141"/>
    </row>
    <row r="836" spans="3:9" x14ac:dyDescent="0.3">
      <c r="C836" s="138"/>
      <c r="E836" s="138"/>
      <c r="I836" s="141"/>
    </row>
    <row r="837" spans="3:9" x14ac:dyDescent="0.3">
      <c r="C837" s="138"/>
      <c r="E837" s="138"/>
      <c r="I837" s="141"/>
    </row>
    <row r="838" spans="3:9" x14ac:dyDescent="0.3">
      <c r="C838" s="138"/>
      <c r="E838" s="138"/>
      <c r="I838" s="141"/>
    </row>
    <row r="839" spans="3:9" x14ac:dyDescent="0.3">
      <c r="C839" s="138"/>
      <c r="E839" s="138"/>
      <c r="I839" s="141"/>
    </row>
    <row r="840" spans="3:9" x14ac:dyDescent="0.3">
      <c r="C840" s="138"/>
      <c r="E840" s="138"/>
      <c r="I840" s="141"/>
    </row>
    <row r="841" spans="3:9" x14ac:dyDescent="0.3">
      <c r="C841" s="138"/>
      <c r="E841" s="138"/>
      <c r="I841" s="141"/>
    </row>
    <row r="842" spans="3:9" x14ac:dyDescent="0.3">
      <c r="C842" s="138"/>
      <c r="E842" s="138"/>
      <c r="I842" s="141"/>
    </row>
    <row r="843" spans="3:9" x14ac:dyDescent="0.3">
      <c r="C843" s="138"/>
      <c r="E843" s="138"/>
      <c r="I843" s="141"/>
    </row>
    <row r="844" spans="3:9" x14ac:dyDescent="0.3">
      <c r="C844" s="138"/>
      <c r="E844" s="138"/>
      <c r="I844" s="141"/>
    </row>
    <row r="845" spans="3:9" x14ac:dyDescent="0.3">
      <c r="C845" s="138"/>
      <c r="E845" s="138"/>
      <c r="I845" s="141"/>
    </row>
    <row r="846" spans="3:9" x14ac:dyDescent="0.3">
      <c r="C846" s="138"/>
      <c r="E846" s="138"/>
      <c r="I846" s="141"/>
    </row>
    <row r="847" spans="3:9" x14ac:dyDescent="0.3">
      <c r="C847" s="138"/>
      <c r="E847" s="138"/>
      <c r="I847" s="141"/>
    </row>
    <row r="848" spans="3:9" x14ac:dyDescent="0.3">
      <c r="C848" s="138"/>
      <c r="E848" s="138"/>
      <c r="I848" s="141"/>
    </row>
    <row r="849" spans="3:9" x14ac:dyDescent="0.3">
      <c r="C849" s="138"/>
      <c r="E849" s="138"/>
      <c r="I849" s="141"/>
    </row>
    <row r="850" spans="3:9" x14ac:dyDescent="0.3">
      <c r="C850" s="138"/>
      <c r="E850" s="138"/>
      <c r="I850" s="141"/>
    </row>
    <row r="851" spans="3:9" x14ac:dyDescent="0.3">
      <c r="C851" s="138"/>
      <c r="E851" s="138"/>
      <c r="I851" s="141"/>
    </row>
    <row r="852" spans="3:9" x14ac:dyDescent="0.3">
      <c r="C852" s="138"/>
      <c r="E852" s="138"/>
      <c r="I852" s="141"/>
    </row>
    <row r="853" spans="3:9" x14ac:dyDescent="0.3">
      <c r="C853" s="138"/>
      <c r="E853" s="138"/>
      <c r="I853" s="141"/>
    </row>
    <row r="854" spans="3:9" x14ac:dyDescent="0.3">
      <c r="C854" s="138"/>
      <c r="E854" s="138"/>
      <c r="I854" s="141"/>
    </row>
    <row r="855" spans="3:9" x14ac:dyDescent="0.3">
      <c r="C855" s="138"/>
      <c r="E855" s="138"/>
      <c r="I855" s="141"/>
    </row>
    <row r="856" spans="3:9" x14ac:dyDescent="0.3">
      <c r="C856" s="138"/>
      <c r="E856" s="138"/>
      <c r="I856" s="141"/>
    </row>
    <row r="857" spans="3:9" x14ac:dyDescent="0.3">
      <c r="C857" s="138"/>
      <c r="E857" s="138"/>
      <c r="I857" s="141"/>
    </row>
    <row r="858" spans="3:9" x14ac:dyDescent="0.3">
      <c r="C858" s="138"/>
      <c r="E858" s="138"/>
      <c r="I858" s="141"/>
    </row>
    <row r="859" spans="3:9" x14ac:dyDescent="0.3">
      <c r="C859" s="138"/>
      <c r="E859" s="138"/>
      <c r="I859" s="141"/>
    </row>
    <row r="860" spans="3:9" x14ac:dyDescent="0.3">
      <c r="C860" s="138"/>
      <c r="E860" s="138"/>
      <c r="I860" s="141"/>
    </row>
    <row r="861" spans="3:9" x14ac:dyDescent="0.3">
      <c r="C861" s="138"/>
      <c r="E861" s="138"/>
      <c r="I861" s="141"/>
    </row>
    <row r="862" spans="3:9" x14ac:dyDescent="0.3">
      <c r="C862" s="138"/>
      <c r="E862" s="138"/>
      <c r="I862" s="141"/>
    </row>
    <row r="863" spans="3:9" x14ac:dyDescent="0.3">
      <c r="C863" s="138"/>
      <c r="E863" s="138"/>
      <c r="I863" s="141"/>
    </row>
    <row r="864" spans="3:9" x14ac:dyDescent="0.3">
      <c r="C864" s="138"/>
      <c r="E864" s="138"/>
      <c r="I864" s="141"/>
    </row>
    <row r="865" spans="3:9" x14ac:dyDescent="0.3">
      <c r="C865" s="138"/>
      <c r="E865" s="138"/>
      <c r="I865" s="141"/>
    </row>
    <row r="866" spans="3:9" x14ac:dyDescent="0.3">
      <c r="C866" s="138"/>
      <c r="E866" s="138"/>
      <c r="I866" s="141"/>
    </row>
    <row r="867" spans="3:9" x14ac:dyDescent="0.3">
      <c r="C867" s="138"/>
      <c r="E867" s="138"/>
      <c r="I867" s="141"/>
    </row>
    <row r="868" spans="3:9" x14ac:dyDescent="0.3">
      <c r="C868" s="138"/>
      <c r="E868" s="138"/>
      <c r="I868" s="141"/>
    </row>
    <row r="869" spans="3:9" x14ac:dyDescent="0.3">
      <c r="C869" s="138"/>
      <c r="E869" s="138"/>
      <c r="I869" s="141"/>
    </row>
    <row r="870" spans="3:9" x14ac:dyDescent="0.3">
      <c r="C870" s="138"/>
      <c r="E870" s="138"/>
      <c r="I870" s="141"/>
    </row>
    <row r="871" spans="3:9" x14ac:dyDescent="0.3">
      <c r="C871" s="138"/>
      <c r="E871" s="138"/>
      <c r="I871" s="141"/>
    </row>
    <row r="872" spans="3:9" x14ac:dyDescent="0.3">
      <c r="C872" s="138"/>
      <c r="E872" s="138"/>
      <c r="I872" s="141"/>
    </row>
    <row r="873" spans="3:9" x14ac:dyDescent="0.3">
      <c r="C873" s="138"/>
      <c r="E873" s="138"/>
      <c r="I873" s="141"/>
    </row>
    <row r="874" spans="3:9" x14ac:dyDescent="0.3">
      <c r="C874" s="138"/>
      <c r="E874" s="138"/>
      <c r="I874" s="141"/>
    </row>
    <row r="875" spans="3:9" x14ac:dyDescent="0.3">
      <c r="C875" s="138"/>
      <c r="E875" s="138"/>
      <c r="I875" s="141"/>
    </row>
    <row r="876" spans="3:9" x14ac:dyDescent="0.3">
      <c r="C876" s="138"/>
      <c r="E876" s="138"/>
      <c r="I876" s="141"/>
    </row>
    <row r="877" spans="3:9" x14ac:dyDescent="0.3">
      <c r="C877" s="138"/>
      <c r="E877" s="138"/>
      <c r="I877" s="141"/>
    </row>
    <row r="878" spans="3:9" x14ac:dyDescent="0.3">
      <c r="C878" s="138"/>
      <c r="E878" s="138"/>
      <c r="I878" s="141"/>
    </row>
    <row r="879" spans="3:9" x14ac:dyDescent="0.3">
      <c r="C879" s="138"/>
      <c r="E879" s="138"/>
      <c r="I879" s="141"/>
    </row>
    <row r="880" spans="3:9" x14ac:dyDescent="0.3">
      <c r="C880" s="138"/>
      <c r="E880" s="138"/>
      <c r="I880" s="141"/>
    </row>
    <row r="881" spans="3:9" x14ac:dyDescent="0.3">
      <c r="C881" s="138"/>
      <c r="E881" s="138"/>
      <c r="I881" s="141"/>
    </row>
    <row r="882" spans="3:9" x14ac:dyDescent="0.3">
      <c r="C882" s="138"/>
      <c r="E882" s="138"/>
      <c r="I882" s="141"/>
    </row>
    <row r="883" spans="3:9" x14ac:dyDescent="0.3">
      <c r="C883" s="138"/>
      <c r="E883" s="138"/>
      <c r="I883" s="141"/>
    </row>
    <row r="884" spans="3:9" x14ac:dyDescent="0.3">
      <c r="C884" s="138"/>
      <c r="E884" s="138"/>
      <c r="I884" s="141"/>
    </row>
    <row r="885" spans="3:9" x14ac:dyDescent="0.3">
      <c r="C885" s="138"/>
      <c r="E885" s="138"/>
      <c r="I885" s="141"/>
    </row>
    <row r="886" spans="3:9" x14ac:dyDescent="0.3">
      <c r="C886" s="138"/>
      <c r="E886" s="138"/>
      <c r="I886" s="141"/>
    </row>
    <row r="887" spans="3:9" x14ac:dyDescent="0.3">
      <c r="C887" s="138"/>
      <c r="E887" s="138"/>
      <c r="I887" s="141"/>
    </row>
    <row r="888" spans="3:9" x14ac:dyDescent="0.3">
      <c r="C888" s="138"/>
      <c r="E888" s="138"/>
      <c r="I888" s="141"/>
    </row>
    <row r="889" spans="3:9" x14ac:dyDescent="0.3">
      <c r="C889" s="138"/>
      <c r="E889" s="138"/>
      <c r="I889" s="141"/>
    </row>
    <row r="890" spans="3:9" x14ac:dyDescent="0.3">
      <c r="C890" s="138"/>
      <c r="E890" s="138"/>
      <c r="I890" s="141"/>
    </row>
    <row r="891" spans="3:9" x14ac:dyDescent="0.3">
      <c r="C891" s="138"/>
      <c r="E891" s="138"/>
      <c r="I891" s="141"/>
    </row>
    <row r="892" spans="3:9" x14ac:dyDescent="0.3">
      <c r="C892" s="138"/>
      <c r="E892" s="138"/>
      <c r="I892" s="141"/>
    </row>
    <row r="893" spans="3:9" x14ac:dyDescent="0.3">
      <c r="C893" s="138"/>
      <c r="E893" s="138"/>
      <c r="I893" s="141"/>
    </row>
    <row r="894" spans="3:9" x14ac:dyDescent="0.3">
      <c r="C894" s="138"/>
      <c r="E894" s="138"/>
      <c r="I894" s="141"/>
    </row>
    <row r="895" spans="3:9" x14ac:dyDescent="0.3">
      <c r="C895" s="138"/>
      <c r="E895" s="138"/>
      <c r="I895" s="141"/>
    </row>
    <row r="896" spans="3:9" x14ac:dyDescent="0.3">
      <c r="C896" s="138"/>
      <c r="E896" s="138"/>
      <c r="I896" s="141"/>
    </row>
    <row r="897" spans="3:9" x14ac:dyDescent="0.3">
      <c r="C897" s="138"/>
      <c r="E897" s="138"/>
      <c r="I897" s="141"/>
    </row>
    <row r="898" spans="3:9" x14ac:dyDescent="0.3">
      <c r="C898" s="138"/>
      <c r="E898" s="138"/>
      <c r="I898" s="141"/>
    </row>
    <row r="899" spans="3:9" x14ac:dyDescent="0.3">
      <c r="C899" s="138"/>
      <c r="E899" s="138"/>
      <c r="I899" s="141"/>
    </row>
    <row r="900" spans="3:9" x14ac:dyDescent="0.3">
      <c r="C900" s="138"/>
      <c r="E900" s="138"/>
      <c r="I900" s="141"/>
    </row>
    <row r="901" spans="3:9" x14ac:dyDescent="0.3">
      <c r="C901" s="138"/>
      <c r="E901" s="138"/>
      <c r="I901" s="141"/>
    </row>
    <row r="902" spans="3:9" x14ac:dyDescent="0.3">
      <c r="C902" s="138"/>
      <c r="E902" s="138"/>
      <c r="I902" s="141"/>
    </row>
    <row r="903" spans="3:9" x14ac:dyDescent="0.3">
      <c r="C903" s="138"/>
      <c r="E903" s="138"/>
      <c r="I903" s="141"/>
    </row>
    <row r="904" spans="3:9" x14ac:dyDescent="0.3">
      <c r="C904" s="138"/>
      <c r="E904" s="138"/>
      <c r="I904" s="141"/>
    </row>
    <row r="905" spans="3:9" x14ac:dyDescent="0.3">
      <c r="C905" s="138"/>
      <c r="E905" s="138"/>
      <c r="I905" s="141"/>
    </row>
    <row r="906" spans="3:9" x14ac:dyDescent="0.3">
      <c r="C906" s="138"/>
      <c r="E906" s="138"/>
      <c r="I906" s="141"/>
    </row>
    <row r="907" spans="3:9" x14ac:dyDescent="0.3">
      <c r="C907" s="138"/>
      <c r="E907" s="138"/>
      <c r="I907" s="141"/>
    </row>
    <row r="908" spans="3:9" x14ac:dyDescent="0.3">
      <c r="C908" s="138"/>
      <c r="E908" s="138"/>
      <c r="I908" s="141"/>
    </row>
    <row r="909" spans="3:9" x14ac:dyDescent="0.3">
      <c r="C909" s="138"/>
      <c r="E909" s="138"/>
      <c r="I909" s="141"/>
    </row>
    <row r="910" spans="3:9" x14ac:dyDescent="0.3">
      <c r="C910" s="138"/>
      <c r="E910" s="138"/>
      <c r="I910" s="141"/>
    </row>
    <row r="911" spans="3:9" x14ac:dyDescent="0.3">
      <c r="C911" s="138"/>
      <c r="E911" s="138"/>
      <c r="I911" s="141"/>
    </row>
    <row r="912" spans="3:9" x14ac:dyDescent="0.3">
      <c r="C912" s="138"/>
      <c r="E912" s="138"/>
      <c r="I912" s="141"/>
    </row>
    <row r="913" spans="3:9" x14ac:dyDescent="0.3">
      <c r="C913" s="138"/>
      <c r="E913" s="138"/>
      <c r="I913" s="141"/>
    </row>
    <row r="914" spans="3:9" x14ac:dyDescent="0.3">
      <c r="C914" s="138"/>
      <c r="E914" s="138"/>
      <c r="I914" s="141"/>
    </row>
    <row r="915" spans="3:9" x14ac:dyDescent="0.3">
      <c r="C915" s="138"/>
      <c r="E915" s="138"/>
      <c r="I915" s="141"/>
    </row>
    <row r="916" spans="3:9" x14ac:dyDescent="0.3">
      <c r="C916" s="138"/>
      <c r="E916" s="138"/>
      <c r="I916" s="141"/>
    </row>
    <row r="917" spans="3:9" x14ac:dyDescent="0.3">
      <c r="C917" s="138"/>
      <c r="E917" s="138"/>
      <c r="I917" s="141"/>
    </row>
    <row r="918" spans="3:9" x14ac:dyDescent="0.3">
      <c r="C918" s="138"/>
      <c r="E918" s="138"/>
      <c r="I918" s="141"/>
    </row>
    <row r="919" spans="3:9" x14ac:dyDescent="0.3">
      <c r="C919" s="138"/>
      <c r="E919" s="138"/>
      <c r="I919" s="141"/>
    </row>
    <row r="920" spans="3:9" x14ac:dyDescent="0.3">
      <c r="C920" s="138"/>
      <c r="E920" s="138"/>
      <c r="I920" s="141"/>
    </row>
    <row r="921" spans="3:9" x14ac:dyDescent="0.3">
      <c r="C921" s="138"/>
      <c r="E921" s="138"/>
      <c r="I921" s="141"/>
    </row>
    <row r="922" spans="3:9" x14ac:dyDescent="0.3">
      <c r="C922" s="138"/>
      <c r="E922" s="138"/>
      <c r="I922" s="141"/>
    </row>
    <row r="923" spans="3:9" x14ac:dyDescent="0.3">
      <c r="C923" s="138"/>
      <c r="E923" s="138"/>
      <c r="I923" s="141"/>
    </row>
    <row r="924" spans="3:9" x14ac:dyDescent="0.3">
      <c r="C924" s="138"/>
      <c r="E924" s="138"/>
      <c r="I924" s="141"/>
    </row>
    <row r="925" spans="3:9" x14ac:dyDescent="0.3">
      <c r="C925" s="138"/>
      <c r="E925" s="138"/>
      <c r="I925" s="141"/>
    </row>
    <row r="926" spans="3:9" x14ac:dyDescent="0.3">
      <c r="C926" s="138"/>
      <c r="E926" s="138"/>
      <c r="I926" s="141"/>
    </row>
    <row r="927" spans="3:9" x14ac:dyDescent="0.3">
      <c r="C927" s="138"/>
      <c r="E927" s="138"/>
      <c r="I927" s="141"/>
    </row>
    <row r="928" spans="3:9" x14ac:dyDescent="0.3">
      <c r="C928" s="138"/>
      <c r="E928" s="138"/>
      <c r="I928" s="141"/>
    </row>
    <row r="929" spans="3:9" x14ac:dyDescent="0.3">
      <c r="C929" s="138"/>
      <c r="E929" s="138"/>
      <c r="I929" s="141"/>
    </row>
    <row r="930" spans="3:9" x14ac:dyDescent="0.3">
      <c r="C930" s="138"/>
      <c r="E930" s="138"/>
      <c r="I930" s="141"/>
    </row>
    <row r="931" spans="3:9" x14ac:dyDescent="0.3">
      <c r="C931" s="138"/>
      <c r="E931" s="138"/>
      <c r="I931" s="141"/>
    </row>
    <row r="932" spans="3:9" x14ac:dyDescent="0.3">
      <c r="C932" s="138"/>
      <c r="E932" s="138"/>
      <c r="I932" s="141"/>
    </row>
    <row r="933" spans="3:9" x14ac:dyDescent="0.3">
      <c r="C933" s="138"/>
      <c r="E933" s="138"/>
      <c r="I933" s="141"/>
    </row>
    <row r="934" spans="3:9" x14ac:dyDescent="0.3">
      <c r="C934" s="138"/>
      <c r="E934" s="138"/>
      <c r="I934" s="141"/>
    </row>
    <row r="935" spans="3:9" x14ac:dyDescent="0.3">
      <c r="C935" s="138"/>
      <c r="E935" s="138"/>
      <c r="I935" s="141"/>
    </row>
    <row r="936" spans="3:9" x14ac:dyDescent="0.3">
      <c r="C936" s="138"/>
      <c r="E936" s="138"/>
      <c r="I936" s="141"/>
    </row>
    <row r="937" spans="3:9" x14ac:dyDescent="0.3">
      <c r="C937" s="138"/>
      <c r="E937" s="138"/>
      <c r="I937" s="141"/>
    </row>
    <row r="938" spans="3:9" x14ac:dyDescent="0.3">
      <c r="C938" s="138"/>
      <c r="E938" s="138"/>
      <c r="I938" s="141"/>
    </row>
    <row r="939" spans="3:9" x14ac:dyDescent="0.3">
      <c r="C939" s="138"/>
      <c r="E939" s="138"/>
      <c r="I939" s="141"/>
    </row>
    <row r="940" spans="3:9" x14ac:dyDescent="0.3">
      <c r="C940" s="138"/>
      <c r="E940" s="138"/>
      <c r="I940" s="141"/>
    </row>
    <row r="941" spans="3:9" x14ac:dyDescent="0.3">
      <c r="C941" s="138"/>
      <c r="E941" s="138"/>
      <c r="I941" s="141"/>
    </row>
    <row r="942" spans="3:9" x14ac:dyDescent="0.3">
      <c r="C942" s="138"/>
      <c r="E942" s="138"/>
      <c r="I942" s="141"/>
    </row>
    <row r="943" spans="3:9" x14ac:dyDescent="0.3">
      <c r="C943" s="138"/>
      <c r="E943" s="138"/>
      <c r="I943" s="141"/>
    </row>
    <row r="944" spans="3:9" x14ac:dyDescent="0.3">
      <c r="C944" s="138"/>
      <c r="E944" s="138"/>
      <c r="I944" s="141"/>
    </row>
    <row r="945" spans="3:9" x14ac:dyDescent="0.3">
      <c r="C945" s="138"/>
      <c r="E945" s="138"/>
      <c r="I945" s="141"/>
    </row>
    <row r="946" spans="3:9" x14ac:dyDescent="0.3">
      <c r="C946" s="138"/>
      <c r="E946" s="138"/>
      <c r="I946" s="141"/>
    </row>
    <row r="947" spans="3:9" x14ac:dyDescent="0.3">
      <c r="C947" s="138"/>
      <c r="E947" s="138"/>
      <c r="I947" s="141"/>
    </row>
    <row r="948" spans="3:9" x14ac:dyDescent="0.3">
      <c r="C948" s="138"/>
      <c r="E948" s="138"/>
      <c r="I948" s="141"/>
    </row>
    <row r="949" spans="3:9" x14ac:dyDescent="0.3">
      <c r="C949" s="138"/>
      <c r="E949" s="138"/>
      <c r="I949" s="141"/>
    </row>
    <row r="950" spans="3:9" x14ac:dyDescent="0.3">
      <c r="C950" s="138"/>
      <c r="E950" s="138"/>
      <c r="I950" s="141"/>
    </row>
    <row r="951" spans="3:9" x14ac:dyDescent="0.3">
      <c r="C951" s="138"/>
      <c r="E951" s="138"/>
      <c r="I951" s="141"/>
    </row>
    <row r="952" spans="3:9" x14ac:dyDescent="0.3">
      <c r="C952" s="138"/>
      <c r="E952" s="138"/>
      <c r="I952" s="141"/>
    </row>
    <row r="953" spans="3:9" x14ac:dyDescent="0.3">
      <c r="C953" s="138"/>
      <c r="E953" s="138"/>
      <c r="I953" s="141"/>
    </row>
    <row r="954" spans="3:9" x14ac:dyDescent="0.3">
      <c r="C954" s="138"/>
      <c r="E954" s="138"/>
      <c r="I954" s="141"/>
    </row>
    <row r="955" spans="3:9" x14ac:dyDescent="0.3">
      <c r="C955" s="138"/>
      <c r="E955" s="138"/>
      <c r="I955" s="141"/>
    </row>
    <row r="956" spans="3:9" x14ac:dyDescent="0.3">
      <c r="C956" s="138"/>
      <c r="E956" s="138"/>
      <c r="I956" s="141"/>
    </row>
    <row r="957" spans="3:9" x14ac:dyDescent="0.3">
      <c r="C957" s="138"/>
      <c r="E957" s="138"/>
      <c r="I957" s="141"/>
    </row>
    <row r="958" spans="3:9" x14ac:dyDescent="0.3">
      <c r="C958" s="138"/>
      <c r="E958" s="138"/>
      <c r="I958" s="141"/>
    </row>
    <row r="959" spans="3:9" x14ac:dyDescent="0.3">
      <c r="C959" s="138"/>
      <c r="E959" s="138"/>
      <c r="I959" s="141"/>
    </row>
    <row r="960" spans="3:9" x14ac:dyDescent="0.3">
      <c r="C960" s="138"/>
      <c r="E960" s="138"/>
      <c r="I960" s="141"/>
    </row>
    <row r="961" spans="3:9" x14ac:dyDescent="0.3">
      <c r="C961" s="138"/>
      <c r="E961" s="138"/>
      <c r="I961" s="141"/>
    </row>
    <row r="962" spans="3:9" x14ac:dyDescent="0.3">
      <c r="C962" s="138"/>
      <c r="E962" s="138"/>
      <c r="I962" s="141"/>
    </row>
    <row r="963" spans="3:9" x14ac:dyDescent="0.3">
      <c r="C963" s="138"/>
      <c r="E963" s="138"/>
      <c r="I963" s="141"/>
    </row>
    <row r="964" spans="3:9" x14ac:dyDescent="0.3">
      <c r="C964" s="138"/>
      <c r="E964" s="138"/>
      <c r="I964" s="141"/>
    </row>
    <row r="965" spans="3:9" x14ac:dyDescent="0.3">
      <c r="C965" s="138"/>
      <c r="E965" s="138"/>
      <c r="I965" s="141"/>
    </row>
    <row r="966" spans="3:9" x14ac:dyDescent="0.3">
      <c r="C966" s="138"/>
      <c r="E966" s="138"/>
      <c r="I966" s="141"/>
    </row>
    <row r="967" spans="3:9" x14ac:dyDescent="0.3">
      <c r="C967" s="138"/>
      <c r="E967" s="138"/>
      <c r="I967" s="141"/>
    </row>
    <row r="968" spans="3:9" x14ac:dyDescent="0.3">
      <c r="C968" s="138"/>
      <c r="E968" s="138"/>
      <c r="I968" s="141"/>
    </row>
    <row r="969" spans="3:9" x14ac:dyDescent="0.3">
      <c r="C969" s="138"/>
      <c r="E969" s="138"/>
      <c r="I969" s="141"/>
    </row>
    <row r="970" spans="3:9" x14ac:dyDescent="0.3">
      <c r="C970" s="138"/>
      <c r="E970" s="138"/>
      <c r="I970" s="141"/>
    </row>
    <row r="971" spans="3:9" x14ac:dyDescent="0.3">
      <c r="C971" s="138"/>
      <c r="E971" s="138"/>
      <c r="I971" s="141"/>
    </row>
    <row r="972" spans="3:9" x14ac:dyDescent="0.3">
      <c r="C972" s="138"/>
      <c r="E972" s="138"/>
      <c r="I972" s="141"/>
    </row>
    <row r="973" spans="3:9" x14ac:dyDescent="0.3">
      <c r="C973" s="138"/>
      <c r="E973" s="138"/>
      <c r="I973" s="141"/>
    </row>
    <row r="974" spans="3:9" x14ac:dyDescent="0.3">
      <c r="C974" s="138"/>
      <c r="E974" s="138"/>
      <c r="I974" s="141"/>
    </row>
    <row r="975" spans="3:9" x14ac:dyDescent="0.3">
      <c r="C975" s="138"/>
      <c r="E975" s="138"/>
      <c r="I975" s="141"/>
    </row>
    <row r="976" spans="3:9" x14ac:dyDescent="0.3">
      <c r="C976" s="138"/>
      <c r="E976" s="138"/>
      <c r="I976" s="141"/>
    </row>
    <row r="977" spans="3:9" x14ac:dyDescent="0.3">
      <c r="C977" s="138"/>
      <c r="E977" s="138"/>
      <c r="I977" s="141"/>
    </row>
    <row r="978" spans="3:9" x14ac:dyDescent="0.3">
      <c r="C978" s="138"/>
      <c r="E978" s="138"/>
      <c r="I978" s="141"/>
    </row>
    <row r="979" spans="3:9" x14ac:dyDescent="0.3">
      <c r="C979" s="138"/>
      <c r="E979" s="138"/>
      <c r="I979" s="141"/>
    </row>
    <row r="980" spans="3:9" x14ac:dyDescent="0.3">
      <c r="C980" s="138"/>
      <c r="E980" s="138"/>
      <c r="I980" s="141"/>
    </row>
    <row r="981" spans="3:9" x14ac:dyDescent="0.3">
      <c r="C981" s="138"/>
      <c r="E981" s="138"/>
      <c r="I981" s="141"/>
    </row>
    <row r="982" spans="3:9" x14ac:dyDescent="0.3">
      <c r="C982" s="138"/>
      <c r="E982" s="138"/>
      <c r="I982" s="141"/>
    </row>
    <row r="983" spans="3:9" x14ac:dyDescent="0.3">
      <c r="C983" s="138"/>
      <c r="E983" s="138"/>
      <c r="I983" s="141"/>
    </row>
    <row r="984" spans="3:9" x14ac:dyDescent="0.3">
      <c r="C984" s="138"/>
      <c r="E984" s="138"/>
      <c r="I984" s="141"/>
    </row>
    <row r="985" spans="3:9" x14ac:dyDescent="0.3">
      <c r="C985" s="138"/>
      <c r="E985" s="138"/>
      <c r="I985" s="141"/>
    </row>
    <row r="986" spans="3:9" x14ac:dyDescent="0.3">
      <c r="C986" s="138"/>
      <c r="E986" s="138"/>
      <c r="I986" s="141"/>
    </row>
    <row r="987" spans="3:9" x14ac:dyDescent="0.3">
      <c r="C987" s="138"/>
      <c r="E987" s="138"/>
      <c r="I987" s="141"/>
    </row>
    <row r="988" spans="3:9" x14ac:dyDescent="0.3">
      <c r="C988" s="138"/>
      <c r="E988" s="138"/>
      <c r="I988" s="141"/>
    </row>
    <row r="989" spans="3:9" x14ac:dyDescent="0.3">
      <c r="C989" s="138"/>
      <c r="E989" s="138"/>
      <c r="I989" s="141"/>
    </row>
    <row r="990" spans="3:9" x14ac:dyDescent="0.3">
      <c r="C990" s="138"/>
      <c r="E990" s="138"/>
      <c r="I990" s="141"/>
    </row>
    <row r="991" spans="3:9" x14ac:dyDescent="0.3">
      <c r="C991" s="138"/>
      <c r="E991" s="138"/>
      <c r="I991" s="141"/>
    </row>
    <row r="992" spans="3:9" x14ac:dyDescent="0.3">
      <c r="C992" s="138"/>
      <c r="E992" s="138"/>
      <c r="I992" s="141"/>
    </row>
    <row r="993" spans="3:9" x14ac:dyDescent="0.3">
      <c r="C993" s="138"/>
      <c r="E993" s="138"/>
      <c r="I993" s="141"/>
    </row>
    <row r="994" spans="3:9" x14ac:dyDescent="0.3">
      <c r="C994" s="138"/>
      <c r="E994" s="138"/>
      <c r="I994" s="141"/>
    </row>
    <row r="995" spans="3:9" x14ac:dyDescent="0.3">
      <c r="C995" s="138"/>
      <c r="E995" s="138"/>
      <c r="I995" s="141"/>
    </row>
    <row r="996" spans="3:9" x14ac:dyDescent="0.3">
      <c r="C996" s="138"/>
      <c r="E996" s="138"/>
      <c r="I996" s="141"/>
    </row>
    <row r="997" spans="3:9" x14ac:dyDescent="0.3">
      <c r="C997" s="138"/>
      <c r="E997" s="138"/>
      <c r="I997" s="141"/>
    </row>
    <row r="998" spans="3:9" x14ac:dyDescent="0.3">
      <c r="C998" s="138"/>
      <c r="E998" s="138"/>
      <c r="I998" s="141"/>
    </row>
    <row r="999" spans="3:9" x14ac:dyDescent="0.3">
      <c r="C999" s="138"/>
      <c r="E999" s="138"/>
      <c r="I999" s="141"/>
    </row>
    <row r="1000" spans="3:9" x14ac:dyDescent="0.3">
      <c r="C1000" s="138"/>
      <c r="E1000" s="138"/>
      <c r="I1000" s="141"/>
    </row>
    <row r="1001" spans="3:9" x14ac:dyDescent="0.3">
      <c r="C1001" s="138"/>
      <c r="E1001" s="138"/>
      <c r="I1001" s="141"/>
    </row>
    <row r="1002" spans="3:9" x14ac:dyDescent="0.3">
      <c r="C1002" s="138"/>
      <c r="E1002" s="138"/>
      <c r="I1002" s="141"/>
    </row>
    <row r="1003" spans="3:9" x14ac:dyDescent="0.3">
      <c r="C1003" s="138"/>
      <c r="E1003" s="138"/>
      <c r="I1003" s="141"/>
    </row>
    <row r="1004" spans="3:9" x14ac:dyDescent="0.3">
      <c r="C1004" s="138"/>
      <c r="E1004" s="138"/>
      <c r="I1004" s="141"/>
    </row>
    <row r="1005" spans="3:9" x14ac:dyDescent="0.3">
      <c r="C1005" s="138"/>
      <c r="E1005" s="138"/>
      <c r="I1005" s="141"/>
    </row>
    <row r="1006" spans="3:9" x14ac:dyDescent="0.3">
      <c r="C1006" s="138"/>
      <c r="E1006" s="138"/>
      <c r="I1006" s="141"/>
    </row>
    <row r="1007" spans="3:9" x14ac:dyDescent="0.3">
      <c r="C1007" s="138"/>
      <c r="E1007" s="138"/>
      <c r="I1007" s="141"/>
    </row>
    <row r="1008" spans="3:9" x14ac:dyDescent="0.3">
      <c r="C1008" s="138"/>
      <c r="E1008" s="138"/>
      <c r="I1008" s="141"/>
    </row>
    <row r="1009" spans="3:9" x14ac:dyDescent="0.3">
      <c r="C1009" s="138"/>
      <c r="E1009" s="138"/>
      <c r="I1009" s="141"/>
    </row>
    <row r="1010" spans="3:9" x14ac:dyDescent="0.3">
      <c r="C1010" s="138"/>
      <c r="E1010" s="138"/>
      <c r="I1010" s="141"/>
    </row>
    <row r="1011" spans="3:9" x14ac:dyDescent="0.3">
      <c r="C1011" s="138"/>
      <c r="E1011" s="138"/>
      <c r="I1011" s="141"/>
    </row>
    <row r="1012" spans="3:9" x14ac:dyDescent="0.3">
      <c r="C1012" s="138"/>
      <c r="E1012" s="138"/>
      <c r="I1012" s="141"/>
    </row>
    <row r="1013" spans="3:9" x14ac:dyDescent="0.3">
      <c r="C1013" s="138"/>
      <c r="E1013" s="138"/>
      <c r="I1013" s="141"/>
    </row>
    <row r="1014" spans="3:9" x14ac:dyDescent="0.3">
      <c r="C1014" s="138"/>
      <c r="E1014" s="138"/>
      <c r="I1014" s="141"/>
    </row>
  </sheetData>
  <autoFilter ref="A8:I26" xr:uid="{00000000-0009-0000-0000-000002000000}"/>
  <mergeCells count="3">
    <mergeCell ref="B1:E1"/>
    <mergeCell ref="B2:E2"/>
    <mergeCell ref="B3:E3"/>
  </mergeCells>
  <phoneticPr fontId="24" type="noConversion"/>
  <dataValidations count="2">
    <dataValidation type="list" allowBlank="1" showErrorMessage="1" sqref="F10:F21 F23:F105" xr:uid="{00000000-0002-0000-0200-000000000000}">
      <formula1>"Pass,Fail,N/A,Untested"</formula1>
    </dataValidation>
    <dataValidation type="list" allowBlank="1" showErrorMessage="1" sqref="F1:H2" xr:uid="{00000000-0002-0000-0200-000001000000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 x14ac:dyDescent="0.3">
      <c r="A1" s="53"/>
      <c r="B1" s="54"/>
      <c r="C1" s="55"/>
      <c r="D1" s="53"/>
      <c r="E1" s="52"/>
      <c r="F1" s="56"/>
      <c r="G1" s="57"/>
      <c r="H1" s="57"/>
      <c r="I1" s="58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 x14ac:dyDescent="0.3">
      <c r="A2" s="59" t="s">
        <v>41</v>
      </c>
      <c r="B2" s="60"/>
      <c r="C2" s="60"/>
      <c r="D2" s="60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3">
      <c r="A3" s="63" t="s">
        <v>29</v>
      </c>
      <c r="B3" s="64"/>
      <c r="C3" s="65"/>
      <c r="D3" s="65"/>
      <c r="E3" s="66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4.25" customHeight="1" x14ac:dyDescent="0.3">
      <c r="A4" s="67" t="s">
        <v>31</v>
      </c>
      <c r="B4" s="68"/>
      <c r="C4" s="69"/>
      <c r="D4" s="69"/>
      <c r="E4" s="70"/>
      <c r="F4" s="62"/>
      <c r="G4" s="62"/>
      <c r="H4" s="62"/>
      <c r="I4" s="62"/>
      <c r="J4" s="71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4.25" customHeight="1" x14ac:dyDescent="0.3">
      <c r="A5" s="72" t="s">
        <v>18</v>
      </c>
      <c r="B5" s="73" t="s">
        <v>19</v>
      </c>
      <c r="C5" s="73" t="s">
        <v>40</v>
      </c>
      <c r="D5" s="74" t="s">
        <v>21</v>
      </c>
      <c r="E5" s="73" t="s">
        <v>32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4.25" customHeight="1" x14ac:dyDescent="0.3">
      <c r="A6" s="75" t="s">
        <v>25</v>
      </c>
      <c r="B6" s="75" t="s">
        <v>25</v>
      </c>
      <c r="C6" s="75" t="s">
        <v>25</v>
      </c>
      <c r="D6" s="75" t="s">
        <v>25</v>
      </c>
      <c r="E6" s="75" t="s">
        <v>25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4.25" customHeight="1" x14ac:dyDescent="0.3">
      <c r="A7" s="62"/>
      <c r="B7" s="76"/>
      <c r="C7" s="77"/>
      <c r="D7" s="76"/>
      <c r="E7" s="78"/>
      <c r="F7" s="77"/>
      <c r="G7" s="77"/>
      <c r="H7" s="79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28.5" customHeight="1" x14ac:dyDescent="0.3">
      <c r="A8" s="80" t="s">
        <v>16</v>
      </c>
      <c r="B8" s="80" t="s">
        <v>42</v>
      </c>
      <c r="C8" s="81" t="s">
        <v>43</v>
      </c>
      <c r="D8" s="81" t="s">
        <v>44</v>
      </c>
      <c r="E8" s="81" t="s">
        <v>45</v>
      </c>
      <c r="F8" s="81" t="s">
        <v>46</v>
      </c>
      <c r="G8" s="81" t="s">
        <v>47</v>
      </c>
      <c r="H8" s="82" t="s">
        <v>38</v>
      </c>
      <c r="I8" s="82" t="s">
        <v>39</v>
      </c>
      <c r="J8" s="82" t="s">
        <v>31</v>
      </c>
      <c r="K8" s="82" t="s">
        <v>13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25" customHeight="1" x14ac:dyDescent="0.3">
      <c r="A9" s="83" t="s">
        <v>48</v>
      </c>
      <c r="B9" s="83"/>
      <c r="C9" s="84"/>
      <c r="D9" s="84"/>
      <c r="E9" s="84"/>
      <c r="F9" s="84"/>
      <c r="G9" s="84"/>
      <c r="H9" s="85"/>
      <c r="I9" s="83"/>
      <c r="J9" s="83"/>
      <c r="K9" s="8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25" customHeight="1" x14ac:dyDescent="0.3">
      <c r="A10" s="86">
        <v>1</v>
      </c>
      <c r="B10" s="87"/>
      <c r="C10" s="88" t="s">
        <v>49</v>
      </c>
      <c r="D10" s="88" t="s">
        <v>50</v>
      </c>
      <c r="E10" s="88" t="s">
        <v>49</v>
      </c>
      <c r="F10" s="88" t="s">
        <v>50</v>
      </c>
      <c r="G10" s="88" t="s">
        <v>49</v>
      </c>
      <c r="H10" s="86"/>
      <c r="I10" s="86"/>
      <c r="J10" s="86"/>
      <c r="K10" s="86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25" customHeight="1" x14ac:dyDescent="0.3">
      <c r="A11" s="86">
        <v>2</v>
      </c>
      <c r="B11" s="87"/>
      <c r="C11" s="88" t="s">
        <v>49</v>
      </c>
      <c r="D11" s="88" t="s">
        <v>50</v>
      </c>
      <c r="E11" s="88" t="s">
        <v>49</v>
      </c>
      <c r="F11" s="88" t="s">
        <v>50</v>
      </c>
      <c r="G11" s="88" t="s">
        <v>49</v>
      </c>
      <c r="H11" s="86"/>
      <c r="I11" s="86"/>
      <c r="J11" s="86"/>
      <c r="K11" s="86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25" customHeight="1" x14ac:dyDescent="0.3">
      <c r="A12" s="86">
        <v>3</v>
      </c>
      <c r="B12" s="87"/>
      <c r="C12" s="88" t="s">
        <v>49</v>
      </c>
      <c r="D12" s="88" t="s">
        <v>50</v>
      </c>
      <c r="E12" s="88" t="s">
        <v>49</v>
      </c>
      <c r="F12" s="88" t="s">
        <v>50</v>
      </c>
      <c r="G12" s="88" t="s">
        <v>49</v>
      </c>
      <c r="H12" s="86"/>
      <c r="I12" s="86"/>
      <c r="J12" s="86"/>
      <c r="K12" s="86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25" customHeight="1" x14ac:dyDescent="0.3">
      <c r="A13" s="86">
        <v>4</v>
      </c>
      <c r="B13" s="87"/>
      <c r="C13" s="88" t="s">
        <v>49</v>
      </c>
      <c r="D13" s="88" t="s">
        <v>50</v>
      </c>
      <c r="E13" s="88" t="s">
        <v>49</v>
      </c>
      <c r="F13" s="88" t="s">
        <v>50</v>
      </c>
      <c r="G13" s="88" t="s">
        <v>49</v>
      </c>
      <c r="H13" s="86"/>
      <c r="I13" s="86"/>
      <c r="J13" s="86"/>
      <c r="K13" s="86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25" customHeight="1" x14ac:dyDescent="0.3">
      <c r="A14" s="86">
        <v>5</v>
      </c>
      <c r="B14" s="87"/>
      <c r="C14" s="88" t="s">
        <v>51</v>
      </c>
      <c r="D14" s="88"/>
      <c r="E14" s="88" t="s">
        <v>51</v>
      </c>
      <c r="F14" s="88"/>
      <c r="G14" s="88" t="s">
        <v>51</v>
      </c>
      <c r="H14" s="86"/>
      <c r="I14" s="86"/>
      <c r="J14" s="86"/>
      <c r="K14" s="86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4.25" customHeight="1" x14ac:dyDescent="0.3">
      <c r="A15" s="83" t="s">
        <v>52</v>
      </c>
      <c r="B15" s="83"/>
      <c r="C15" s="84"/>
      <c r="D15" s="84"/>
      <c r="E15" s="84"/>
      <c r="F15" s="84"/>
      <c r="G15" s="84"/>
      <c r="H15" s="85"/>
      <c r="I15" s="83"/>
      <c r="J15" s="83"/>
      <c r="K15" s="8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25" customHeight="1" x14ac:dyDescent="0.3">
      <c r="A16" s="86">
        <v>12</v>
      </c>
      <c r="B16" s="87"/>
      <c r="C16" s="88" t="s">
        <v>49</v>
      </c>
      <c r="D16" s="88" t="s">
        <v>50</v>
      </c>
      <c r="E16" s="88" t="s">
        <v>49</v>
      </c>
      <c r="F16" s="88" t="s">
        <v>50</v>
      </c>
      <c r="G16" s="88" t="s">
        <v>49</v>
      </c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25" customHeight="1" x14ac:dyDescent="0.3">
      <c r="A17" s="86">
        <v>13</v>
      </c>
      <c r="B17" s="87"/>
      <c r="C17" s="88" t="s">
        <v>49</v>
      </c>
      <c r="D17" s="88" t="s">
        <v>50</v>
      </c>
      <c r="E17" s="88" t="s">
        <v>49</v>
      </c>
      <c r="F17" s="88" t="s">
        <v>50</v>
      </c>
      <c r="G17" s="88" t="s">
        <v>49</v>
      </c>
      <c r="H17" s="86"/>
      <c r="I17" s="86"/>
      <c r="J17" s="86"/>
      <c r="K17" s="86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25" customHeight="1" x14ac:dyDescent="0.3">
      <c r="A18" s="86">
        <v>14</v>
      </c>
      <c r="B18" s="87"/>
      <c r="C18" s="88" t="s">
        <v>49</v>
      </c>
      <c r="D18" s="88" t="s">
        <v>49</v>
      </c>
      <c r="E18" s="88" t="s">
        <v>49</v>
      </c>
      <c r="F18" s="88" t="s">
        <v>49</v>
      </c>
      <c r="G18" s="88" t="s">
        <v>49</v>
      </c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25" customHeight="1" x14ac:dyDescent="0.3">
      <c r="A19" s="86">
        <v>15</v>
      </c>
      <c r="B19" s="87"/>
      <c r="C19" s="88" t="s">
        <v>49</v>
      </c>
      <c r="D19" s="88" t="s">
        <v>49</v>
      </c>
      <c r="E19" s="88" t="s">
        <v>49</v>
      </c>
      <c r="F19" s="88" t="s">
        <v>49</v>
      </c>
      <c r="G19" s="88" t="s">
        <v>49</v>
      </c>
      <c r="H19" s="86"/>
      <c r="I19" s="86"/>
      <c r="J19" s="86"/>
      <c r="K19" s="86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25" customHeight="1" x14ac:dyDescent="0.3">
      <c r="A20" s="86">
        <v>16</v>
      </c>
      <c r="B20" s="87"/>
      <c r="C20" s="88" t="s">
        <v>49</v>
      </c>
      <c r="D20" s="88" t="s">
        <v>49</v>
      </c>
      <c r="E20" s="88" t="s">
        <v>49</v>
      </c>
      <c r="F20" s="88" t="s">
        <v>49</v>
      </c>
      <c r="G20" s="88" t="s">
        <v>49</v>
      </c>
      <c r="H20" s="86"/>
      <c r="I20" s="86"/>
      <c r="J20" s="86"/>
      <c r="K20" s="86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4.2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 customHeigh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 customHeigh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3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3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3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3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3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3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3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3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3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3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3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3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3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3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3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3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3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3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3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3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3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3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3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3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3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3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3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3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3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3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3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3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3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3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3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3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3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3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3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3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3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3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3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3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3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3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3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3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3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3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3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3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3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3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3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3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3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3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3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3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3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3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3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3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3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3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3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3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3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3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3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3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3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3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3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3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3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3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3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3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3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3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3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3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3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3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3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3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3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3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3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3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3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3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3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3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3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3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3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3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3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3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3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3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3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3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3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3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3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3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3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3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3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3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3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3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3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3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3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3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3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3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3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3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3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3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3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3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3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3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3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3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3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3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3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3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3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3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3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3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3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3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3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3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3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3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3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3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3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3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3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3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3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3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3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3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3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3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3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3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3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3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3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3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3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3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3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3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3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3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3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3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3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3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3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3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3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3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3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3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3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3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3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3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3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3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3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3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3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3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3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3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3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3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3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3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3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3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3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3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3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3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3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3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3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3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3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3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3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3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3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3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3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3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3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3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3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3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3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3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3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3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3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3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3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3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3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3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3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3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3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3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3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3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3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3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3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3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3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3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3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3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3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3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3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3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3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3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3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3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3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3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3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3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3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3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3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3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3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3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3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3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3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3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3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3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3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3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3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3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3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3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3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3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3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3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3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3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3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3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3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3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3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3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3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3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3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3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3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3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3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3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3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3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3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3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3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3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3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3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3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3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3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3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3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3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3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3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3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3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3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3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3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3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3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3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3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3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3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3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3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3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3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3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3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3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3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3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3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3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3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3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3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3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3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3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3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3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3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3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3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3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3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3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3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3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3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3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3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3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3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3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3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3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3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3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3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3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3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3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3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3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3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3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3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3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3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3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3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3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3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3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3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3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3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3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3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3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3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3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3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3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3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3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3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3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3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3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3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3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3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3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3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3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3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3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3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3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3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3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3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3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3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3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3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3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3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3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3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3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3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3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3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3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3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3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3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3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3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3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3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3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3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3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3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3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3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3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3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3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3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3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3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3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3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3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3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3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3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3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3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3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3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3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3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3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3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3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3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3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3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3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3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3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3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3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3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3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3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3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3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3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3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3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3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3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3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3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3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3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3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3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3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3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3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3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3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3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3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3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3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3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3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3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3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3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3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3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3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3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3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3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3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3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3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3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3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3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3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3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3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3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3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3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3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3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3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3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3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3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3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3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3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3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3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3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3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3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3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3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3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3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3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3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3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3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3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3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3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3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3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3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3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3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3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3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3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3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3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3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3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3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3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3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3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3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3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3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3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3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3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3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3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3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3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3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3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3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3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3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3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3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3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3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3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3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3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3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3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3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3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3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3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3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3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3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3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3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3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3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3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3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3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3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3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3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3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3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3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3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3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3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3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3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3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3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3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3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3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3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3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3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3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3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3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3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3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3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3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3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3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3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3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3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3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3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3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3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3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3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3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3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3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3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3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3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3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3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3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3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3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3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3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3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3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3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3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3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3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3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3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3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3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3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3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3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3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3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3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3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3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3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3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3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3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3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3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3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3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3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3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3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3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4.25" customHeight="1" x14ac:dyDescent="0.3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4.25" customHeight="1" x14ac:dyDescent="0.3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4.25" customHeight="1" x14ac:dyDescent="0.3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Tung NX20</cp:lastModifiedBy>
  <dcterms:created xsi:type="dcterms:W3CDTF">2019-04-08T09:14:46Z</dcterms:created>
  <dcterms:modified xsi:type="dcterms:W3CDTF">2023-09-04T03:22:28Z</dcterms:modified>
</cp:coreProperties>
</file>