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FTH\_.FTH Project._\02.Apr-2019_TIM-F&amp;I (Agile's)\Estimate\"/>
    </mc:Choice>
  </mc:AlternateContent>
  <bookViews>
    <workbookView xWindow="0" yWindow="0" windowWidth="20490" windowHeight="7620"/>
  </bookViews>
  <sheets>
    <sheet name="3. Function Lis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" localSheetId="0" hidden="1">{"'表紙'!$A$1:$W$39"}</definedName>
    <definedName name="_" hidden="1">{"'表紙'!$A$1:$W$39"}</definedName>
    <definedName name="_???" localSheetId="0" hidden="1">#REF!</definedName>
    <definedName name="_???" hidden="1">#REF!</definedName>
    <definedName name="__???" localSheetId="0" hidden="1">#REF!</definedName>
    <definedName name="__???" hidden="1">#REF!</definedName>
    <definedName name="___???" localSheetId="0" hidden="1">#REF!</definedName>
    <definedName name="___???" hidden="1">#REF!</definedName>
    <definedName name="____???" localSheetId="0" hidden="1">#REF!</definedName>
    <definedName name="____???" hidden="1">#REF!</definedName>
    <definedName name="_____???" localSheetId="0" hidden="1">#REF!</definedName>
    <definedName name="_____???" hidden="1">#REF!</definedName>
    <definedName name="______???" localSheetId="0" hidden="1">#REF!</definedName>
    <definedName name="______???" hidden="1">#REF!</definedName>
    <definedName name="_______???" localSheetId="0" hidden="1">#REF!</definedName>
    <definedName name="_______???" hidden="1">#REF!</definedName>
    <definedName name="________???" localSheetId="0" hidden="1">#REF!</definedName>
    <definedName name="________???" hidden="1">#REF!</definedName>
    <definedName name="_________???" localSheetId="0" hidden="1">#REF!</definedName>
    <definedName name="_________???" hidden="1">#REF!</definedName>
    <definedName name="__________???" localSheetId="0" hidden="1">#REF!</definedName>
    <definedName name="__________???" hidden="1">#REF!</definedName>
    <definedName name="___________???" localSheetId="0" hidden="1">#REF!</definedName>
    <definedName name="___________???" hidden="1">#REF!</definedName>
    <definedName name="____________???" localSheetId="0" hidden="1">#REF!</definedName>
    <definedName name="____________???" hidden="1">#REF!</definedName>
    <definedName name="_____________???" localSheetId="0" hidden="1">#REF!</definedName>
    <definedName name="_____________???" hidden="1">#REF!</definedName>
    <definedName name="______________???" localSheetId="0" hidden="1">#REF!</definedName>
    <definedName name="______________???" hidden="1">#REF!</definedName>
    <definedName name="_______________???" localSheetId="0" hidden="1">#REF!</definedName>
    <definedName name="_______________???" hidden="1">#REF!</definedName>
    <definedName name="________________???" localSheetId="0" hidden="1">#REF!</definedName>
    <definedName name="________________???" hidden="1">#REF!</definedName>
    <definedName name="_________________???" localSheetId="0" hidden="1">#REF!</definedName>
    <definedName name="_________________???" hidden="1">#REF!</definedName>
    <definedName name="__________________???" localSheetId="0" hidden="1">#REF!</definedName>
    <definedName name="__________________???" hidden="1">#REF!</definedName>
    <definedName name="___________________???" localSheetId="0" hidden="1">#REF!</definedName>
    <definedName name="___________________???" hidden="1">#REF!</definedName>
    <definedName name="____________________???" localSheetId="0" hidden="1">#REF!</definedName>
    <definedName name="____________________???" hidden="1">#REF!</definedName>
    <definedName name="_____________________???" localSheetId="0" hidden="1">#REF!</definedName>
    <definedName name="_____________________???" hidden="1">#REF!</definedName>
    <definedName name="______________________???" localSheetId="0" hidden="1">#REF!</definedName>
    <definedName name="______________________???" hidden="1">#REF!</definedName>
    <definedName name="_______________________???" localSheetId="0" hidden="1">#REF!</definedName>
    <definedName name="_______________________???" hidden="1">#REF!</definedName>
    <definedName name="________________________???" localSheetId="0" hidden="1">#REF!</definedName>
    <definedName name="________________________???" hidden="1">#REF!</definedName>
    <definedName name="_________________________???" localSheetId="0" hidden="1">#REF!</definedName>
    <definedName name="_________________________???" hidden="1">#REF!</definedName>
    <definedName name="__________________________???" localSheetId="0" hidden="1">#REF!</definedName>
    <definedName name="__________________________???" hidden="1">#REF!</definedName>
    <definedName name="___________________________???" localSheetId="0" hidden="1">#REF!</definedName>
    <definedName name="___________________________???" hidden="1">#REF!</definedName>
    <definedName name="____________________________???" localSheetId="0" hidden="1">#REF!</definedName>
    <definedName name="____________________________???" hidden="1">#REF!</definedName>
    <definedName name="_____________________________???" localSheetId="0" hidden="1">#REF!</definedName>
    <definedName name="_____________________________???" hidden="1">#REF!</definedName>
    <definedName name="______________________________???" localSheetId="0" hidden="1">#REF!</definedName>
    <definedName name="______________________________???" hidden="1">#REF!</definedName>
    <definedName name="_______________________________???" localSheetId="0" hidden="1">#REF!</definedName>
    <definedName name="_______________________________???" hidden="1">#REF!</definedName>
    <definedName name="________________________________???" localSheetId="0" hidden="1">#REF!</definedName>
    <definedName name="________________________________???" hidden="1">#REF!</definedName>
    <definedName name="_________________________________???" localSheetId="0" hidden="1">#REF!</definedName>
    <definedName name="_________________________________???" hidden="1">#REF!</definedName>
    <definedName name="__________________________________???" localSheetId="0" hidden="1">#REF!</definedName>
    <definedName name="__________________________________???" hidden="1">#REF!</definedName>
    <definedName name="___________________________________???" localSheetId="0" hidden="1">#REF!</definedName>
    <definedName name="___________________________________???" hidden="1">#REF!</definedName>
    <definedName name="____________________________________???" localSheetId="0" hidden="1">#REF!</definedName>
    <definedName name="____________________________________???" hidden="1">#REF!</definedName>
    <definedName name="_____________________________________???" localSheetId="0" hidden="1">#REF!</definedName>
    <definedName name="_____________________________________???" hidden="1">#REF!</definedName>
    <definedName name="______________________________________???" localSheetId="0" hidden="1">#REF!</definedName>
    <definedName name="______________________________________???" hidden="1">#REF!</definedName>
    <definedName name="_______________________________________???" localSheetId="0" hidden="1">#REF!</definedName>
    <definedName name="_______________________________________???" hidden="1">#REF!</definedName>
    <definedName name="________________________________________???" localSheetId="0" hidden="1">#REF!</definedName>
    <definedName name="________________________________________???" hidden="1">#REF!</definedName>
    <definedName name="_________________________________________???" localSheetId="0" hidden="1">#REF!</definedName>
    <definedName name="_________________________________________???" hidden="1">#REF!</definedName>
    <definedName name="__________________________________________???" localSheetId="0" hidden="1">#REF!</definedName>
    <definedName name="__________________________________________???" hidden="1">#REF!</definedName>
    <definedName name="___________________________________________???" localSheetId="0" hidden="1">#REF!</definedName>
    <definedName name="___________________________________________???" hidden="1">#REF!</definedName>
    <definedName name="____________________________________________???" localSheetId="0" hidden="1">#REF!</definedName>
    <definedName name="____________________________________________???" hidden="1">#REF!</definedName>
    <definedName name="_____________________________________________???" localSheetId="0" hidden="1">#REF!</definedName>
    <definedName name="_____________________________________________???" hidden="1">#REF!</definedName>
    <definedName name="______________________________________________???" localSheetId="0" hidden="1">#REF!</definedName>
    <definedName name="______________________________________________???" hidden="1">#REF!</definedName>
    <definedName name="_______________________________________________???" localSheetId="0" hidden="1">#REF!</definedName>
    <definedName name="_______________________________________________???" hidden="1">#REF!</definedName>
    <definedName name="________________________________________________???" localSheetId="0" hidden="1">#REF!</definedName>
    <definedName name="________________________________________________???" hidden="1">#REF!</definedName>
    <definedName name="_________________________________________________???" localSheetId="0" hidden="1">#REF!</definedName>
    <definedName name="_________________________________________________???" hidden="1">#REF!</definedName>
    <definedName name="__________________________________________________???" localSheetId="0" hidden="1">#REF!</definedName>
    <definedName name="__________________________________________________???" hidden="1">#REF!</definedName>
    <definedName name="___________________________________________________???" localSheetId="0" hidden="1">#REF!</definedName>
    <definedName name="___________________________________________________???" hidden="1">#REF!</definedName>
    <definedName name="____________________________________________________???" localSheetId="0" hidden="1">#REF!</definedName>
    <definedName name="____________________________________________________???" hidden="1">#REF!</definedName>
    <definedName name="______________________________________________________???" localSheetId="0" hidden="1">#REF!</definedName>
    <definedName name="______________________________________________________???" hidden="1">#REF!</definedName>
    <definedName name="_______________________________________________________???" localSheetId="0" hidden="1">#REF!</definedName>
    <definedName name="_______________________________________________________???" hidden="1">#REF!</definedName>
    <definedName name="___________________________________________________________???" localSheetId="0" hidden="1">#REF!</definedName>
    <definedName name="___________________________________________________________???" hidden="1">#REF!</definedName>
    <definedName name="_____________________________________________________________???" localSheetId="0" hidden="1">#REF!</definedName>
    <definedName name="_____________________________________________________________???" hidden="1">#REF!</definedName>
    <definedName name="_______________________________________________________________???" localSheetId="0" hidden="1">#REF!</definedName>
    <definedName name="_______________________________________________________________???" hidden="1">#REF!</definedName>
    <definedName name="______________________add2" localSheetId="0" hidden="1">{"'表紙'!$A$1:$W$39"}</definedName>
    <definedName name="______________________add2" hidden="1">{"'表紙'!$A$1:$W$39"}</definedName>
    <definedName name="______________________add3" localSheetId="0" hidden="1">{"'表紙'!$A$1:$W$39"}</definedName>
    <definedName name="______________________add3" hidden="1">{"'表紙'!$A$1:$W$39"}</definedName>
    <definedName name="______________________asf3" localSheetId="0" hidden="1">{"'表紙'!$A$1:$W$39"}</definedName>
    <definedName name="______________________asf3" hidden="1">{"'表紙'!$A$1:$W$39"}</definedName>
    <definedName name="______________________ass3" localSheetId="0" hidden="1">{"'表紙'!$A$1:$W$39"}</definedName>
    <definedName name="______________________ass3" hidden="1">{"'表紙'!$A$1:$W$39"}</definedName>
    <definedName name="____________________add2" localSheetId="0" hidden="1">{"'表紙'!$A$1:$W$39"}</definedName>
    <definedName name="____________________add2" hidden="1">{"'表紙'!$A$1:$W$39"}</definedName>
    <definedName name="____________________add3" localSheetId="0" hidden="1">{"'表紙'!$A$1:$W$39"}</definedName>
    <definedName name="____________________add3" hidden="1">{"'表紙'!$A$1:$W$39"}</definedName>
    <definedName name="____________________asf3" localSheetId="0" hidden="1">{"'表紙'!$A$1:$W$39"}</definedName>
    <definedName name="____________________asf3" hidden="1">{"'表紙'!$A$1:$W$39"}</definedName>
    <definedName name="____________________ass3" localSheetId="0" hidden="1">{"'表紙'!$A$1:$W$39"}</definedName>
    <definedName name="____________________ass3" hidden="1">{"'表紙'!$A$1:$W$39"}</definedName>
    <definedName name="___________________add2" localSheetId="0" hidden="1">{"'表紙'!$A$1:$W$39"}</definedName>
    <definedName name="___________________add2" hidden="1">{"'表紙'!$A$1:$W$39"}</definedName>
    <definedName name="___________________add3" localSheetId="0" hidden="1">{"'表紙'!$A$1:$W$39"}</definedName>
    <definedName name="___________________add3" hidden="1">{"'表紙'!$A$1:$W$39"}</definedName>
    <definedName name="___________________asf3" localSheetId="0" hidden="1">{"'表紙'!$A$1:$W$39"}</definedName>
    <definedName name="___________________asf3" hidden="1">{"'表紙'!$A$1:$W$39"}</definedName>
    <definedName name="___________________ass3" localSheetId="0" hidden="1">{"'表紙'!$A$1:$W$39"}</definedName>
    <definedName name="___________________ass3" hidden="1">{"'表紙'!$A$1:$W$39"}</definedName>
    <definedName name="__________________add2" localSheetId="0" hidden="1">{"'表紙'!$A$1:$W$39"}</definedName>
    <definedName name="__________________add2" hidden="1">{"'表紙'!$A$1:$W$39"}</definedName>
    <definedName name="__________________add3" localSheetId="0" hidden="1">{"'表紙'!$A$1:$W$39"}</definedName>
    <definedName name="__________________add3" hidden="1">{"'表紙'!$A$1:$W$39"}</definedName>
    <definedName name="__________________asf3" localSheetId="0" hidden="1">{"'表紙'!$A$1:$W$39"}</definedName>
    <definedName name="__________________asf3" hidden="1">{"'表紙'!$A$1:$W$39"}</definedName>
    <definedName name="__________________ass3" localSheetId="0" hidden="1">{"'表紙'!$A$1:$W$39"}</definedName>
    <definedName name="__________________ass3" hidden="1">{"'表紙'!$A$1:$W$39"}</definedName>
    <definedName name="_________________add2" localSheetId="0" hidden="1">{"'表紙'!$A$1:$W$39"}</definedName>
    <definedName name="_________________add2" hidden="1">{"'表紙'!$A$1:$W$39"}</definedName>
    <definedName name="_________________add3" localSheetId="0" hidden="1">{"'表紙'!$A$1:$W$39"}</definedName>
    <definedName name="_________________add3" hidden="1">{"'表紙'!$A$1:$W$39"}</definedName>
    <definedName name="_________________asf3" localSheetId="0" hidden="1">{"'表紙'!$A$1:$W$39"}</definedName>
    <definedName name="_________________asf3" hidden="1">{"'表紙'!$A$1:$W$39"}</definedName>
    <definedName name="_________________ass3" localSheetId="0" hidden="1">{"'表紙'!$A$1:$W$39"}</definedName>
    <definedName name="_________________ass3" hidden="1">{"'表紙'!$A$1:$W$39"}</definedName>
    <definedName name="________________add2" localSheetId="0" hidden="1">{"'表紙'!$A$1:$W$39"}</definedName>
    <definedName name="________________add2" hidden="1">{"'表紙'!$A$1:$W$39"}</definedName>
    <definedName name="________________add3" localSheetId="0" hidden="1">{"'表紙'!$A$1:$W$39"}</definedName>
    <definedName name="________________add3" hidden="1">{"'表紙'!$A$1:$W$39"}</definedName>
    <definedName name="________________asf3" localSheetId="0" hidden="1">{"'表紙'!$A$1:$W$39"}</definedName>
    <definedName name="________________asf3" hidden="1">{"'表紙'!$A$1:$W$39"}</definedName>
    <definedName name="________________ass3" localSheetId="0" hidden="1">{"'表紙'!$A$1:$W$39"}</definedName>
    <definedName name="________________ass3" hidden="1">{"'表紙'!$A$1:$W$39"}</definedName>
    <definedName name="_______________add2" localSheetId="0" hidden="1">{"'表紙'!$A$1:$W$39"}</definedName>
    <definedName name="_______________add2" hidden="1">{"'表紙'!$A$1:$W$39"}</definedName>
    <definedName name="_______________add3" localSheetId="0" hidden="1">{"'表紙'!$A$1:$W$39"}</definedName>
    <definedName name="_______________add3" hidden="1">{"'表紙'!$A$1:$W$39"}</definedName>
    <definedName name="_______________asf3" localSheetId="0" hidden="1">{"'表紙'!$A$1:$W$39"}</definedName>
    <definedName name="_______________asf3" hidden="1">{"'表紙'!$A$1:$W$39"}</definedName>
    <definedName name="_______________ass3" localSheetId="0" hidden="1">{"'表紙'!$A$1:$W$39"}</definedName>
    <definedName name="_______________ass3" hidden="1">{"'表紙'!$A$1:$W$39"}</definedName>
    <definedName name="______________add2" localSheetId="0" hidden="1">{"'表紙'!$A$1:$W$39"}</definedName>
    <definedName name="______________add2" hidden="1">{"'表紙'!$A$1:$W$39"}</definedName>
    <definedName name="______________add3" localSheetId="0" hidden="1">{"'表紙'!$A$1:$W$39"}</definedName>
    <definedName name="______________add3" hidden="1">{"'表紙'!$A$1:$W$39"}</definedName>
    <definedName name="______________asf3" localSheetId="0" hidden="1">{"'表紙'!$A$1:$W$39"}</definedName>
    <definedName name="______________asf3" hidden="1">{"'表紙'!$A$1:$W$39"}</definedName>
    <definedName name="______________ass3" localSheetId="0" hidden="1">{"'表紙'!$A$1:$W$39"}</definedName>
    <definedName name="______________ass3" hidden="1">{"'表紙'!$A$1:$W$39"}</definedName>
    <definedName name="_____________add2" localSheetId="0" hidden="1">{"'表紙'!$A$1:$W$39"}</definedName>
    <definedName name="_____________add2" hidden="1">{"'表紙'!$A$1:$W$39"}</definedName>
    <definedName name="_____________add3" localSheetId="0" hidden="1">{"'表紙'!$A$1:$W$39"}</definedName>
    <definedName name="_____________add3" hidden="1">{"'表紙'!$A$1:$W$39"}</definedName>
    <definedName name="_____________asf3" localSheetId="0" hidden="1">{"'表紙'!$A$1:$W$39"}</definedName>
    <definedName name="_____________asf3" hidden="1">{"'表紙'!$A$1:$W$39"}</definedName>
    <definedName name="_____________ass3" localSheetId="0" hidden="1">{"'表紙'!$A$1:$W$39"}</definedName>
    <definedName name="_____________ass3" hidden="1">{"'表紙'!$A$1:$W$39"}</definedName>
    <definedName name="____________add2" localSheetId="0" hidden="1">{"'表紙'!$A$1:$W$39"}</definedName>
    <definedName name="____________add2" hidden="1">{"'表紙'!$A$1:$W$39"}</definedName>
    <definedName name="____________add3" localSheetId="0" hidden="1">{"'表紙'!$A$1:$W$39"}</definedName>
    <definedName name="____________add3" hidden="1">{"'表紙'!$A$1:$W$39"}</definedName>
    <definedName name="____________asf3" localSheetId="0" hidden="1">{"'表紙'!$A$1:$W$39"}</definedName>
    <definedName name="____________asf3" hidden="1">{"'表紙'!$A$1:$W$39"}</definedName>
    <definedName name="____________ass3" localSheetId="0" hidden="1">{"'表紙'!$A$1:$W$39"}</definedName>
    <definedName name="____________ass3" hidden="1">{"'表紙'!$A$1:$W$39"}</definedName>
    <definedName name="___________add2" localSheetId="0" hidden="1">{"'表紙'!$A$1:$W$39"}</definedName>
    <definedName name="___________add2" hidden="1">{"'表紙'!$A$1:$W$39"}</definedName>
    <definedName name="___________add3" localSheetId="0" hidden="1">{"'表紙'!$A$1:$W$39"}</definedName>
    <definedName name="___________add3" hidden="1">{"'表紙'!$A$1:$W$39"}</definedName>
    <definedName name="___________asf3" localSheetId="0" hidden="1">{"'表紙'!$A$1:$W$39"}</definedName>
    <definedName name="___________asf3" hidden="1">{"'表紙'!$A$1:$W$39"}</definedName>
    <definedName name="___________ass3" localSheetId="0" hidden="1">{"'表紙'!$A$1:$W$39"}</definedName>
    <definedName name="___________ass3" hidden="1">{"'表紙'!$A$1:$W$39"}</definedName>
    <definedName name="__________add2" localSheetId="0" hidden="1">{"'表紙'!$A$1:$W$39"}</definedName>
    <definedName name="__________add2" hidden="1">{"'表紙'!$A$1:$W$39"}</definedName>
    <definedName name="__________add3" localSheetId="0" hidden="1">{"'表紙'!$A$1:$W$39"}</definedName>
    <definedName name="__________add3" hidden="1">{"'表紙'!$A$1:$W$39"}</definedName>
    <definedName name="__________asf3" localSheetId="0" hidden="1">{"'表紙'!$A$1:$W$39"}</definedName>
    <definedName name="__________asf3" hidden="1">{"'表紙'!$A$1:$W$39"}</definedName>
    <definedName name="__________ass3" localSheetId="0" hidden="1">{"'表紙'!$A$1:$W$39"}</definedName>
    <definedName name="__________ass3" hidden="1">{"'表紙'!$A$1:$W$39"}</definedName>
    <definedName name="_________add2" localSheetId="0" hidden="1">{"'表紙'!$A$1:$W$39"}</definedName>
    <definedName name="_________add2" hidden="1">{"'表紙'!$A$1:$W$39"}</definedName>
    <definedName name="_________add3" localSheetId="0" hidden="1">{"'表紙'!$A$1:$W$39"}</definedName>
    <definedName name="_________add3" hidden="1">{"'表紙'!$A$1:$W$39"}</definedName>
    <definedName name="_________asf3" localSheetId="0" hidden="1">{"'表紙'!$A$1:$W$39"}</definedName>
    <definedName name="_________asf3" hidden="1">{"'表紙'!$A$1:$W$39"}</definedName>
    <definedName name="_________ass3" localSheetId="0" hidden="1">{"'表紙'!$A$1:$W$39"}</definedName>
    <definedName name="_________ass3" hidden="1">{"'表紙'!$A$1:$W$39"}</definedName>
    <definedName name="_________UR1" localSheetId="0" hidden="1">#REF!</definedName>
    <definedName name="_________UR1" hidden="1">#REF!</definedName>
    <definedName name="_________UR3" localSheetId="0" hidden="1">#REF!</definedName>
    <definedName name="_________UR3" hidden="1">#REF!</definedName>
    <definedName name="________add2" localSheetId="0" hidden="1">{"'表紙'!$A$1:$W$39"}</definedName>
    <definedName name="________add2" hidden="1">{"'表紙'!$A$1:$W$39"}</definedName>
    <definedName name="________add3" localSheetId="0" hidden="1">{"'表紙'!$A$1:$W$39"}</definedName>
    <definedName name="________add3" hidden="1">{"'表紙'!$A$1:$W$39"}</definedName>
    <definedName name="________asf3" localSheetId="0" hidden="1">{"'表紙'!$A$1:$W$39"}</definedName>
    <definedName name="________asf3" hidden="1">{"'表紙'!$A$1:$W$39"}</definedName>
    <definedName name="________ass3" localSheetId="0" hidden="1">{"'表紙'!$A$1:$W$39"}</definedName>
    <definedName name="________ass3" hidden="1">{"'表紙'!$A$1:$W$39"}</definedName>
    <definedName name="_______a1" localSheetId="0" hidden="1">{"'表紙'!$A$1:$W$39"}</definedName>
    <definedName name="_______a1" hidden="1">{"'表紙'!$A$1:$W$39"}</definedName>
    <definedName name="_______add1" localSheetId="0" hidden="1">{"'表紙'!$A$1:$W$39"}</definedName>
    <definedName name="_______add1" hidden="1">{"'表紙'!$A$1:$W$39"}</definedName>
    <definedName name="_______add2" localSheetId="0" hidden="1">{"'表紙'!$A$1:$W$39"}</definedName>
    <definedName name="_______add2" hidden="1">{"'表紙'!$A$1:$W$39"}</definedName>
    <definedName name="_______add3" localSheetId="0" hidden="1">{"'表紙'!$A$1:$W$39"}</definedName>
    <definedName name="_______add3" hidden="1">{"'表紙'!$A$1:$W$39"}</definedName>
    <definedName name="_______asf3" localSheetId="0" hidden="1">{"'表紙'!$A$1:$W$39"}</definedName>
    <definedName name="_______asf3" hidden="1">{"'表紙'!$A$1:$W$39"}</definedName>
    <definedName name="_______ass3" localSheetId="0" hidden="1">{"'表紙'!$A$1:$W$39"}</definedName>
    <definedName name="_______ass3" hidden="1">{"'表紙'!$A$1:$W$39"}</definedName>
    <definedName name="_______DM2" localSheetId="0" hidden="1">{"'表紙'!$A$1:$W$39"}</definedName>
    <definedName name="_______DM2" hidden="1">{"'表紙'!$A$1:$W$39"}</definedName>
    <definedName name="_______UR1" localSheetId="0" hidden="1">#REF!</definedName>
    <definedName name="_______UR1" hidden="1">#REF!</definedName>
    <definedName name="_______UR3" localSheetId="0" hidden="1">#REF!</definedName>
    <definedName name="_______UR3" hidden="1">#REF!</definedName>
    <definedName name="______add1" localSheetId="0" hidden="1">{"'表紙'!$A$1:$W$39"}</definedName>
    <definedName name="______add1" hidden="1">{"'表紙'!$A$1:$W$39"}</definedName>
    <definedName name="______add2" localSheetId="0" hidden="1">{"'表紙'!$A$1:$W$39"}</definedName>
    <definedName name="______add2" hidden="1">{"'表紙'!$A$1:$W$39"}</definedName>
    <definedName name="______add3" localSheetId="0" hidden="1">{"'表紙'!$A$1:$W$39"}</definedName>
    <definedName name="______add3" hidden="1">{"'表紙'!$A$1:$W$39"}</definedName>
    <definedName name="______asf3" localSheetId="0" hidden="1">{"'表紙'!$A$1:$W$39"}</definedName>
    <definedName name="______asf3" hidden="1">{"'表紙'!$A$1:$W$39"}</definedName>
    <definedName name="______ass3" localSheetId="0" hidden="1">{"'表紙'!$A$1:$W$39"}</definedName>
    <definedName name="______ass3" hidden="1">{"'表紙'!$A$1:$W$39"}</definedName>
    <definedName name="______UR1" localSheetId="0" hidden="1">#REF!</definedName>
    <definedName name="______UR1" hidden="1">#REF!</definedName>
    <definedName name="______UR3" localSheetId="0" hidden="1">#REF!</definedName>
    <definedName name="______UR3" hidden="1">#REF!</definedName>
    <definedName name="_____a1" localSheetId="0" hidden="1">{"'表紙'!$A$1:$W$39"}</definedName>
    <definedName name="_____a1" hidden="1">{"'表紙'!$A$1:$W$39"}</definedName>
    <definedName name="_____add1" localSheetId="0" hidden="1">{"'表紙'!$A$1:$W$39"}</definedName>
    <definedName name="_____add1" hidden="1">{"'表紙'!$A$1:$W$39"}</definedName>
    <definedName name="_____add2" localSheetId="0" hidden="1">{"'表紙'!$A$1:$W$39"}</definedName>
    <definedName name="_____add2" hidden="1">{"'表紙'!$A$1:$W$39"}</definedName>
    <definedName name="_____add3" localSheetId="0" hidden="1">{"'表紙'!$A$1:$W$39"}</definedName>
    <definedName name="_____add3" hidden="1">{"'表紙'!$A$1:$W$39"}</definedName>
    <definedName name="_____asf3" localSheetId="0" hidden="1">{"'表紙'!$A$1:$W$39"}</definedName>
    <definedName name="_____asf3" hidden="1">{"'表紙'!$A$1:$W$39"}</definedName>
    <definedName name="_____ass3" localSheetId="0" hidden="1">{"'表紙'!$A$1:$W$39"}</definedName>
    <definedName name="_____ass3" hidden="1">{"'表紙'!$A$1:$W$39"}</definedName>
    <definedName name="_____dfa1" localSheetId="0" hidden="1">{"'表紙'!$A$1:$W$39"}</definedName>
    <definedName name="_____dfa1" hidden="1">{"'表紙'!$A$1:$W$39"}</definedName>
    <definedName name="_____DM2" localSheetId="0" hidden="1">{"'表紙'!$A$1:$W$39"}</definedName>
    <definedName name="_____DM2" hidden="1">{"'表紙'!$A$1:$W$39"}</definedName>
    <definedName name="____a1" localSheetId="0" hidden="1">{"'表紙'!$A$1:$W$39"}</definedName>
    <definedName name="____a1" hidden="1">{"'表紙'!$A$1:$W$39"}</definedName>
    <definedName name="____add1" localSheetId="0" hidden="1">{"'表紙'!$A$1:$W$39"}</definedName>
    <definedName name="____add1" hidden="1">{"'表紙'!$A$1:$W$39"}</definedName>
    <definedName name="____add2" localSheetId="0" hidden="1">{"'表紙'!$A$1:$W$39"}</definedName>
    <definedName name="____add2" hidden="1">{"'表紙'!$A$1:$W$39"}</definedName>
    <definedName name="____add3" localSheetId="0" hidden="1">{"'表紙'!$A$1:$W$39"}</definedName>
    <definedName name="____add3" hidden="1">{"'表紙'!$A$1:$W$39"}</definedName>
    <definedName name="____asf3" localSheetId="0" hidden="1">{"'表紙'!$A$1:$W$39"}</definedName>
    <definedName name="____asf3" hidden="1">{"'表紙'!$A$1:$W$39"}</definedName>
    <definedName name="____ass3" localSheetId="0" hidden="1">{"'表紙'!$A$1:$W$39"}</definedName>
    <definedName name="____ass3" hidden="1">{"'表紙'!$A$1:$W$39"}</definedName>
    <definedName name="____dfa1" localSheetId="0" hidden="1">{"'表紙'!$A$1:$W$39"}</definedName>
    <definedName name="____dfa1" hidden="1">{"'表紙'!$A$1:$W$39"}</definedName>
    <definedName name="____DM2" localSheetId="0" hidden="1">{"'表紙'!$A$1:$W$39"}</definedName>
    <definedName name="____DM2" hidden="1">{"'表紙'!$A$1:$W$39"}</definedName>
    <definedName name="____f5" localSheetId="0" hidden="1">{"'Sheet1'!$L$16"}</definedName>
    <definedName name="____f5" hidden="1">{"'Sheet1'!$L$16"}</definedName>
    <definedName name="____NSO2" localSheetId="0" hidden="1">{"'Sheet1'!$L$16"}</definedName>
    <definedName name="____NSO2" hidden="1">{"'Sheet1'!$L$16"}</definedName>
    <definedName name="____UR1" localSheetId="0" hidden="1">#REF!</definedName>
    <definedName name="____UR1" hidden="1">#REF!</definedName>
    <definedName name="____UR3" localSheetId="0" hidden="1">#REF!</definedName>
    <definedName name="____UR3" hidden="1">#REF!</definedName>
    <definedName name="___1_???" localSheetId="0" hidden="1">#REF!</definedName>
    <definedName name="___1_???" hidden="1">#REF!</definedName>
    <definedName name="___2_???" localSheetId="0" hidden="1">#REF!</definedName>
    <definedName name="___2_???" hidden="1">#REF!</definedName>
    <definedName name="___a1" localSheetId="0" hidden="1">{"'表紙'!$A$1:$W$39"}</definedName>
    <definedName name="___a1" hidden="1">{"'表紙'!$A$1:$W$39"}</definedName>
    <definedName name="___add1" localSheetId="0" hidden="1">{"'表紙'!$A$1:$W$39"}</definedName>
    <definedName name="___add1" hidden="1">{"'表紙'!$A$1:$W$39"}</definedName>
    <definedName name="___add2" localSheetId="0" hidden="1">{"'表紙'!$A$1:$W$39"}</definedName>
    <definedName name="___add2" hidden="1">{"'表紙'!$A$1:$W$39"}</definedName>
    <definedName name="___add3" localSheetId="0" hidden="1">{"'表紙'!$A$1:$W$39"}</definedName>
    <definedName name="___add3" hidden="1">{"'表紙'!$A$1:$W$39"}</definedName>
    <definedName name="___asf3" localSheetId="0" hidden="1">{"'表紙'!$A$1:$W$39"}</definedName>
    <definedName name="___asf3" hidden="1">{"'表紙'!$A$1:$W$39"}</definedName>
    <definedName name="___ass3" localSheetId="0" hidden="1">{"'表紙'!$A$1:$W$39"}</definedName>
    <definedName name="___ass3" hidden="1">{"'表紙'!$A$1:$W$39"}</definedName>
    <definedName name="___dfa1" localSheetId="0" hidden="1">{"'表紙'!$A$1:$W$39"}</definedName>
    <definedName name="___dfa1" hidden="1">{"'表紙'!$A$1:$W$39"}</definedName>
    <definedName name="___DM2" localSheetId="0" hidden="1">{"'表紙'!$A$1:$W$39"}</definedName>
    <definedName name="___DM2" hidden="1">{"'表紙'!$A$1:$W$39"}</definedName>
    <definedName name="___f5" localSheetId="0" hidden="1">{"'Sheet1'!$L$16"}</definedName>
    <definedName name="___f5" hidden="1">{"'Sheet1'!$L$16"}</definedName>
    <definedName name="___NSO2" localSheetId="0" hidden="1">{"'Sheet1'!$L$16"}</definedName>
    <definedName name="___NSO2" hidden="1">{"'Sheet1'!$L$16"}</definedName>
    <definedName name="__1_???" localSheetId="0" hidden="1">#REF!</definedName>
    <definedName name="__1_???" hidden="1">#REF!</definedName>
    <definedName name="__123Graph_A" localSheetId="0" hidden="1">#REF!</definedName>
    <definedName name="__123Graph_A" hidden="1">#REF!</definedName>
    <definedName name="__123Graph_A全体" localSheetId="0" hidden="1">[1]工数データ!#REF!</definedName>
    <definedName name="__123Graph_A全体" hidden="1">[1]工数データ!#REF!</definedName>
    <definedName name="__123Graph_A全体折線" localSheetId="0" hidden="1">[1]工数データ!#REF!</definedName>
    <definedName name="__123Graph_A全体折線" hidden="1">[1]工数データ!#REF!</definedName>
    <definedName name="__123Graph_B" localSheetId="0" hidden="1">[1]工数データ!#REF!</definedName>
    <definedName name="__123Graph_B" hidden="1">[1]工数データ!#REF!</definedName>
    <definedName name="__123Graph_B全体" localSheetId="0" hidden="1">[1]工数データ!#REF!</definedName>
    <definedName name="__123Graph_B全体" hidden="1">[1]工数データ!#REF!</definedName>
    <definedName name="__123Graph_B全体折線" localSheetId="0" hidden="1">[1]工数データ!#REF!</definedName>
    <definedName name="__123Graph_B全体折線" hidden="1">[1]工数データ!#REF!</definedName>
    <definedName name="__123Graph_C" localSheetId="0" hidden="1">[1]工数データ!#REF!</definedName>
    <definedName name="__123Graph_C" hidden="1">[1]工数データ!#REF!</definedName>
    <definedName name="__123Graph_C全体" localSheetId="0" hidden="1">[1]工数データ!#REF!</definedName>
    <definedName name="__123Graph_C全体" hidden="1">[1]工数データ!#REF!</definedName>
    <definedName name="__123Graph_C全体折線" localSheetId="0" hidden="1">[1]工数データ!#REF!</definedName>
    <definedName name="__123Graph_C全体折線" hidden="1">[1]工数データ!#REF!</definedName>
    <definedName name="__123Graph_D" localSheetId="0" hidden="1">#REF!</definedName>
    <definedName name="__123Graph_D" hidden="1">#REF!</definedName>
    <definedName name="__123Graph_D全体折線" localSheetId="0" hidden="1">[1]工数データ!#REF!</definedName>
    <definedName name="__123Graph_D全体折線" hidden="1">[1]工数データ!#REF!</definedName>
    <definedName name="__123Graph_E" localSheetId="0" hidden="1">[1]工数データ!#REF!</definedName>
    <definedName name="__123Graph_E" hidden="1">[1]工数データ!#REF!</definedName>
    <definedName name="__123Graph_E全体折線" localSheetId="0" hidden="1">[1]工数データ!#REF!</definedName>
    <definedName name="__123Graph_E全体折線" hidden="1">[1]工数データ!#REF!</definedName>
    <definedName name="__123Graph_F" localSheetId="0" hidden="1">[1]工数データ!#REF!</definedName>
    <definedName name="__123Graph_F" hidden="1">[1]工数データ!#REF!</definedName>
    <definedName name="__123Graph_F全体折線" localSheetId="0" hidden="1">[1]工数データ!#REF!</definedName>
    <definedName name="__123Graph_F全体折線" hidden="1">[1]工数データ!#REF!</definedName>
    <definedName name="__123Graph_X" localSheetId="0" hidden="1">#REF!</definedName>
    <definedName name="__123Graph_X" hidden="1">#REF!</definedName>
    <definedName name="__123Graph_X全体" localSheetId="0" hidden="1">[1]工数データ!#REF!</definedName>
    <definedName name="__123Graph_X全体" hidden="1">[1]工数データ!#REF!</definedName>
    <definedName name="__123Graph_X全体折線" localSheetId="0" hidden="1">[1]工数データ!#REF!</definedName>
    <definedName name="__123Graph_X全体折線" hidden="1">[1]工数データ!#REF!</definedName>
    <definedName name="__2_???" localSheetId="0" hidden="1">#REF!</definedName>
    <definedName name="__2_???" hidden="1">#REF!</definedName>
    <definedName name="__3_???" localSheetId="0" hidden="1">#REF!</definedName>
    <definedName name="__3_???" hidden="1">#REF!</definedName>
    <definedName name="__a1" localSheetId="0" hidden="1">{"'表紙'!$A$1:$W$39"}</definedName>
    <definedName name="__a1" hidden="1">{"'表紙'!$A$1:$W$39"}</definedName>
    <definedName name="__add1" localSheetId="0" hidden="1">{"'表紙'!$A$1:$W$39"}</definedName>
    <definedName name="__add1" hidden="1">{"'表紙'!$A$1:$W$39"}</definedName>
    <definedName name="__add2" localSheetId="0" hidden="1">{"'表紙'!$A$1:$W$39"}</definedName>
    <definedName name="__add2" hidden="1">{"'表紙'!$A$1:$W$39"}</definedName>
    <definedName name="__add3" localSheetId="0" hidden="1">{"'表紙'!$A$1:$W$39"}</definedName>
    <definedName name="__add3" hidden="1">{"'表紙'!$A$1:$W$39"}</definedName>
    <definedName name="__asf3" localSheetId="0" hidden="1">{"'表紙'!$A$1:$W$39"}</definedName>
    <definedName name="__asf3" hidden="1">{"'表紙'!$A$1:$W$39"}</definedName>
    <definedName name="__ass3" localSheetId="0" hidden="1">{"'表紙'!$A$1:$W$39"}</definedName>
    <definedName name="__ass3" hidden="1">{"'表紙'!$A$1:$W$39"}</definedName>
    <definedName name="__dfa1" localSheetId="0" hidden="1">{"'表紙'!$A$1:$W$39"}</definedName>
    <definedName name="__dfa1" hidden="1">{"'表紙'!$A$1:$W$39"}</definedName>
    <definedName name="__DM2" localSheetId="0" hidden="1">{"'表紙'!$A$1:$W$39"}</definedName>
    <definedName name="__DM2" hidden="1">{"'表紙'!$A$1:$W$39"}</definedName>
    <definedName name="__f5" localSheetId="0" hidden="1">{"'Sheet1'!$L$16"}</definedName>
    <definedName name="__f5" hidden="1">{"'Sheet1'!$L$16"}</definedName>
    <definedName name="__NSO2" localSheetId="0" hidden="1">{"'Sheet1'!$L$16"}</definedName>
    <definedName name="__NSO2" hidden="1">{"'Sheet1'!$L$16"}</definedName>
    <definedName name="__UR1" localSheetId="0" hidden="1">#REF!</definedName>
    <definedName name="__UR1" hidden="1">#REF!</definedName>
    <definedName name="__UR3" localSheetId="0" hidden="1">#REF!</definedName>
    <definedName name="__UR3" hidden="1">#REF!</definedName>
    <definedName name="_1_???" localSheetId="0" hidden="1">#REF!</definedName>
    <definedName name="_1_???" hidden="1">#REF!</definedName>
    <definedName name="_2_???" localSheetId="0" hidden="1">#REF!</definedName>
    <definedName name="_2_???" hidden="1">#REF!</definedName>
    <definedName name="_3_???" localSheetId="0" hidden="1">#REF!</definedName>
    <definedName name="_3_???" hidden="1">#REF!</definedName>
    <definedName name="_4_???" localSheetId="0" hidden="1">#REF!</definedName>
    <definedName name="_4_???" hidden="1">#REF!</definedName>
    <definedName name="_5_???" localSheetId="0" hidden="1">#REF!</definedName>
    <definedName name="_5_???" hidden="1">#REF!</definedName>
    <definedName name="_8_???" localSheetId="0" hidden="1">#REF!</definedName>
    <definedName name="_8_???" hidden="1">#REF!</definedName>
    <definedName name="_9_???" localSheetId="0" hidden="1">#REF!</definedName>
    <definedName name="_9_???" hidden="1">#REF!</definedName>
    <definedName name="_a1" localSheetId="0" hidden="1">{"'表紙'!$A$1:$W$39"}</definedName>
    <definedName name="_a1" hidden="1">{"'表紙'!$A$1:$W$39"}</definedName>
    <definedName name="_add1" localSheetId="0" hidden="1">{"'表紙'!$A$1:$W$39"}</definedName>
    <definedName name="_add1" hidden="1">{"'表紙'!$A$1:$W$39"}</definedName>
    <definedName name="_add2" localSheetId="0" hidden="1">{"'表紙'!$A$1:$W$39"}</definedName>
    <definedName name="_add2" hidden="1">{"'表紙'!$A$1:$W$39"}</definedName>
    <definedName name="_add3" localSheetId="0" hidden="1">{"'表紙'!$A$1:$W$39"}</definedName>
    <definedName name="_add3" hidden="1">{"'表紙'!$A$1:$W$39"}</definedName>
    <definedName name="_asf3" localSheetId="0" hidden="1">{"'表紙'!$A$1:$W$39"}</definedName>
    <definedName name="_asf3" hidden="1">{"'表紙'!$A$1:$W$39"}</definedName>
    <definedName name="_ass3" localSheetId="0" hidden="1">{"'表紙'!$A$1:$W$39"}</definedName>
    <definedName name="_ass3" hidden="1">{"'表紙'!$A$1:$W$39"}</definedName>
    <definedName name="_dfa1" localSheetId="0" hidden="1">{"'表紙'!$A$1:$W$39"}</definedName>
    <definedName name="_dfa1" hidden="1">{"'表紙'!$A$1:$W$39"}</definedName>
    <definedName name="_DM2" localSheetId="0" hidden="1">{"'表紙'!$A$1:$W$39"}</definedName>
    <definedName name="_DM2" hidden="1">{"'表紙'!$A$1:$W$39"}</definedName>
    <definedName name="_f5" localSheetId="0" hidden="1">{"'Sheet1'!$L$16"}</definedName>
    <definedName name="_f5" hidden="1">{"'Sheet1'!$L$16"}</definedName>
    <definedName name="_Fill" localSheetId="0" hidden="1">#REF!</definedName>
    <definedName name="_Fill" hidden="1">#REF!</definedName>
    <definedName name="_xlnm._FilterDatabase" localSheetId="0" hidden="1">'3. Function List'!$D$5:$T$5</definedName>
    <definedName name="_xlnm._FilterDatabase" hidden="1">[2]検証確認シート!$O$1:$O$20</definedName>
    <definedName name="_Key1" localSheetId="0" hidden="1">#REF!</definedName>
    <definedName name="_Key1" hidden="1">#REF!</definedName>
    <definedName name="_Key2" localSheetId="0" hidden="1">'[3]現行月額(DSのみ)'!#REF!</definedName>
    <definedName name="_Key2" hidden="1">'[3]現行月額(DSのみ)'!#REF!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X" localSheetId="0" hidden="1">#REF!</definedName>
    <definedName name="_Regression_X" hidden="1">#REF!</definedName>
    <definedName name="_Sort" localSheetId="0" hidden="1">[4]ﾃﾚﾊﾞﾝRTGS共用!#REF!</definedName>
    <definedName name="_Sort" hidden="1">[4]ﾃﾚﾊﾞﾝRTGS共用!#REF!</definedName>
    <definedName name="_UR1" localSheetId="0" hidden="1">#REF!</definedName>
    <definedName name="_UR1" hidden="1">#REF!</definedName>
    <definedName name="_UR3" localSheetId="0" hidden="1">#REF!</definedName>
    <definedName name="_UR3" hidden="1">#REF!</definedName>
    <definedName name="a" localSheetId="0" hidden="1">#REF!</definedName>
    <definedName name="a" hidden="1">#REF!</definedName>
    <definedName name="aadsdsadsadsadfsafsadf" localSheetId="0" hidden="1">{"年販売台数計画",#N/A,FALSE,"販売台数計画";"月販売台数計画",#N/A,FALSE,"販売台数計画"}</definedName>
    <definedName name="aadsdsadsadsadfsafsadf" hidden="1">{"年販売台数計画",#N/A,FALSE,"販売台数計画";"月販売台数計画",#N/A,FALSE,"販売台数計画"}</definedName>
    <definedName name="aas" localSheetId="0" hidden="1">#REF!</definedName>
    <definedName name="aas" hidden="1">#REF!</definedName>
    <definedName name="AccessDatabase" hidden="1">"C:\My Documents\１コン関連\Taiho2_SK_list.mdb"</definedName>
    <definedName name="add" localSheetId="0" hidden="1">{"'表紙'!$A$1:$W$39"}</definedName>
    <definedName name="add" hidden="1">{"'表紙'!$A$1:$W$39"}</definedName>
    <definedName name="add_new" localSheetId="0" hidden="1">{"'表紙'!$A$1:$W$39"}</definedName>
    <definedName name="add_new" hidden="1">{"'表紙'!$A$1:$W$39"}</definedName>
    <definedName name="adfasd" localSheetId="0" hidden="1">{#N/A,#N/A,FALSE,"CARATUL";#N/A,#N/A,FALSE,"PROFIT AND LOSS";#N/A,#N/A,FALSE,"GRAFICO_PBT";#N/A,#N/A,FALSE,"EXPLIC.VARIANTE";#N/A,#N/A,FALSE,"GENERAL EXP.AREA"}</definedName>
    <definedName name="adfasd" hidden="1">{#N/A,#N/A,FALSE,"CARATUL";#N/A,#N/A,FALSE,"PROFIT AND LOSS";#N/A,#N/A,FALSE,"GRAFICO_PBT";#N/A,#N/A,FALSE,"EXPLIC.VARIANTE";#N/A,#N/A,FALSE,"GENERAL EXP.AREA"}</definedName>
    <definedName name="afsdfgdas" localSheetId="0" hidden="1">{#N/A,#N/A,FALSE,"CARATUL";#N/A,#N/A,FALSE,"PROFIT AND LOSS";#N/A,#N/A,FALSE,"GRAFICO_PBT";#N/A,#N/A,FALSE,"EXPLIC.VARIANTE";#N/A,#N/A,FALSE,"GENERAL EXP.AREA"}</definedName>
    <definedName name="afsdfgdas" hidden="1">{#N/A,#N/A,FALSE,"CARATUL";#N/A,#N/A,FALSE,"PROFIT AND LOSS";#N/A,#N/A,FALSE,"GRAFICO_PBT";#N/A,#N/A,FALSE,"EXPLIC.VARIANTE";#N/A,#N/A,FALSE,"GENERAL EXP.AREA"}</definedName>
    <definedName name="aladin" localSheetId="0" hidden="1">{"'表紙'!$A$1:$W$39"}</definedName>
    <definedName name="aladin" hidden="1">{"'表紙'!$A$1:$W$39"}</definedName>
    <definedName name="anscount" hidden="1">1</definedName>
    <definedName name="as" localSheetId="0" hidden="1">{"'表紙'!$A$1:$W$39"}</definedName>
    <definedName name="as" hidden="1">{"'表紙'!$A$1:$W$39"}</definedName>
    <definedName name="asa" hidden="1">'[5]Supplier Master IF'!$A$5:$M$80</definedName>
    <definedName name="ASAS" localSheetId="0" hidden="1">{#N/A,#N/A,FALSE,"CARATUL";#N/A,#N/A,FALSE,"PROFIT AND LOSS";#N/A,#N/A,FALSE,"GRAFICO_PBT";#N/A,#N/A,FALSE,"EXPLIC.VARIANTE";#N/A,#N/A,FALSE,"GENERAL EXP.AREA"}</definedName>
    <definedName name="ASAS" hidden="1">{#N/A,#N/A,FALSE,"CARATUL";#N/A,#N/A,FALSE,"PROFIT AND LOSS";#N/A,#N/A,FALSE,"GRAFICO_PBT";#N/A,#N/A,FALSE,"EXPLIC.VARIANTE";#N/A,#N/A,FALSE,"GENERAL EXP.AREA"}</definedName>
    <definedName name="asd" localSheetId="0" hidden="1">{"'表紙'!$A$1:$W$39"}</definedName>
    <definedName name="asd" hidden="1">{"'表紙'!$A$1:$W$39"}</definedName>
    <definedName name="asdfgfgfg" localSheetId="0" hidden="1">{"the池台数表",#N/A,TRUE,"負荷見通し(the池)";"the池グラフ",#N/A,TRUE,"負荷見通し(the池)";"the滋台数表",#N/A,TRUE,"負荷見通し(the滋)";"the滋グラフ",#N/A,TRUE,"負荷見通し(the滋)"}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localSheetId="0" hidden="1">{"'表紙'!$A$1:$W$39"}</definedName>
    <definedName name="asdfsaf" hidden="1">{"'表紙'!$A$1:$W$39"}</definedName>
    <definedName name="ASDGSDBVAS" localSheetId="0" hidden="1">{#N/A,#N/A,FALSE,"CARATUL";#N/A,#N/A,FALSE,"PROFIT AND LOSS";#N/A,#N/A,FALSE,"GRAFICO_PBT";#N/A,#N/A,FALSE,"EXPLIC.VARIANTE";#N/A,#N/A,FALSE,"GENERAL EXP.AREA"}</definedName>
    <definedName name="ASDGSDBVAS" hidden="1">{#N/A,#N/A,FALSE,"CARATUL";#N/A,#N/A,FALSE,"PROFIT AND LOSS";#N/A,#N/A,FALSE,"GRAFICO_PBT";#N/A,#N/A,FALSE,"EXPLIC.VARIANTE";#N/A,#N/A,FALSE,"GENERAL EXP.AREA"}</definedName>
    <definedName name="ASSS" localSheetId="0" hidden="1">{"'表紙'!$A$1:$W$39"}</definedName>
    <definedName name="ASSS" hidden="1">{"'表紙'!$A$1:$W$39"}</definedName>
    <definedName name="b" localSheetId="0" hidden="1">{"'表紙'!$A$1:$W$39"}</definedName>
    <definedName name="b" hidden="1">{"'表紙'!$A$1:$W$39"}</definedName>
    <definedName name="ba" localSheetId="0" hidden="1">{"'表紙'!$A$1:$W$39"}</definedName>
    <definedName name="ba" hidden="1">{"'表紙'!$A$1:$W$39"}</definedName>
    <definedName name="bbbb" localSheetId="0" hidden="1">{"'ﾊｰﾄﾞ'!$A$1:$H$97"}</definedName>
    <definedName name="bbbb" hidden="1">{"'ﾊｰﾄﾞ'!$A$1:$H$97"}</definedName>
    <definedName name="bbbb_2" localSheetId="0" hidden="1">{"'ﾊｰﾄﾞ'!$A$1:$H$97"}</definedName>
    <definedName name="bbbb_2" hidden="1">{"'ﾊｰﾄﾞ'!$A$1:$H$97"}</definedName>
    <definedName name="bbbc" localSheetId="0" hidden="1">{"'ﾊｰﾄﾞ'!$A$1:$H$97"}</definedName>
    <definedName name="bbbc" hidden="1">{"'ﾊｰﾄﾞ'!$A$1:$H$97"}</definedName>
    <definedName name="ｂｈべ" localSheetId="0" hidden="1">{"'表紙'!$A$1:$W$39"}</definedName>
    <definedName name="ｂｈべ" hidden="1">{"'表紙'!$A$1:$W$39"}</definedName>
    <definedName name="cac" localSheetId="0" hidden="1">{"'表紙'!$A$1:$W$39"}</definedName>
    <definedName name="cac" hidden="1">{"'表紙'!$A$1:$W$39"}</definedName>
    <definedName name="cccc" localSheetId="0" hidden="1">#REF!</definedName>
    <definedName name="cccc" hidden="1">#REF!</definedName>
    <definedName name="CHUCHI" localSheetId="0" hidden="1">{#N/A,#N/A,FALSE,"CARATUL";#N/A,#N/A,FALSE,"PROFIT AND LOSS";#N/A,#N/A,FALSE,"GRAFICO_PBT";#N/A,#N/A,FALSE,"EXPLIC.VARIANTE";#N/A,#N/A,FALSE,"GENERAL EXP.AREA"}</definedName>
    <definedName name="CHUCHI" hidden="1">{#N/A,#N/A,FALSE,"CARATUL";#N/A,#N/A,FALSE,"PROFIT AND LOSS";#N/A,#N/A,FALSE,"GRAFICO_PBT";#N/A,#N/A,FALSE,"EXPLIC.VARIANTE";#N/A,#N/A,FALSE,"GENERAL EXP.AREA"}</definedName>
    <definedName name="Class_Action" localSheetId="0" hidden="1">{"'表紙'!$A$1:$W$39"}</definedName>
    <definedName name="Class_Action" hidden="1">{"'表紙'!$A$1:$W$39"}</definedName>
    <definedName name="CLASS_ACTION2" localSheetId="0" hidden="1">{"'表紙'!$A$1:$W$39"}</definedName>
    <definedName name="CLASS_ACTION2" hidden="1">{"'表紙'!$A$1:$W$39"}</definedName>
    <definedName name="cover" localSheetId="0" hidden="1">{"'表紙'!$A$1:$W$39"}</definedName>
    <definedName name="cover" hidden="1">{"'表紙'!$A$1:$W$39"}</definedName>
    <definedName name="cover1" localSheetId="0" hidden="1">{"'表紙'!$A$1:$W$39"}</definedName>
    <definedName name="cover1" hidden="1">{"'表紙'!$A$1:$W$39"}</definedName>
    <definedName name="cxc" localSheetId="0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cxc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d" localSheetId="0" hidden="1">{"'表紙'!$A$1:$W$39"}</definedName>
    <definedName name="d" hidden="1">{"'表紙'!$A$1:$W$39"}</definedName>
    <definedName name="ddd" localSheetId="0" hidden="1">{"'表紙'!$A$1:$W$39"}</definedName>
    <definedName name="ddd" hidden="1">{"'表紙'!$A$1:$W$39"}</definedName>
    <definedName name="dddd" localSheetId="0" hidden="1">{"'表紙'!$A$1:$W$39"}</definedName>
    <definedName name="dddd" hidden="1">{"'表紙'!$A$1:$W$39"}</definedName>
    <definedName name="DensoProdPlan" localSheetId="0" hidden="1">#REF!</definedName>
    <definedName name="DensoProdPlan" hidden="1">#REF!</definedName>
    <definedName name="des" localSheetId="0" hidden="1">{"'表紙'!$A$1:$W$39"}</definedName>
    <definedName name="des" hidden="1">{"'表紙'!$A$1:$W$39"}</definedName>
    <definedName name="dfa" localSheetId="0" hidden="1">{"'表紙'!$A$1:$W$39"}</definedName>
    <definedName name="dfa" hidden="1">{"'表紙'!$A$1:$W$39"}</definedName>
    <definedName name="dfb" localSheetId="0" hidden="1">{"'表紙'!$A$1:$W$39"}</definedName>
    <definedName name="dfb" hidden="1">{"'表紙'!$A$1:$W$39"}</definedName>
    <definedName name="dfd" localSheetId="0" hidden="1">{"'表紙'!$A$1:$W$39"}</definedName>
    <definedName name="dfd" hidden="1">{"'表紙'!$A$1:$W$39"}</definedName>
    <definedName name="dfgd" localSheetId="0" hidden="1">{#N/A,#N/A,FALSE,"caratula";#N/A,#N/A,FALSE,"Product by line";#N/A,#N/A,FALSE,"YTD";#N/A,#N/A,FALSE,"Per Units";#N/A,#N/A,FALSE,"Amount"}</definedName>
    <definedName name="dfgd" hidden="1">{#N/A,#N/A,FALSE,"caratula";#N/A,#N/A,FALSE,"Product by line";#N/A,#N/A,FALSE,"YTD";#N/A,#N/A,FALSE,"Per Units";#N/A,#N/A,FALSE,"Amount"}</definedName>
    <definedName name="dfgrr" localSheetId="0" hidden="1">{#N/A,#N/A,FALSE,"CARATUL";#N/A,#N/A,FALSE,"PROFIT AND LOSS";#N/A,#N/A,FALSE,"GRAFICO_PBT";#N/A,#N/A,FALSE,"EXPLIC.VARIANTE";#N/A,#N/A,FALSE,"GENERAL EXP.AREA"}</definedName>
    <definedName name="dfgrr" hidden="1">{#N/A,#N/A,FALSE,"CARATUL";#N/A,#N/A,FALSE,"PROFIT AND LOSS";#N/A,#N/A,FALSE,"GRAFICO_PBT";#N/A,#N/A,FALSE,"EXPLIC.VARIANTE";#N/A,#N/A,FALSE,"GENERAL EXP.AREA"}</definedName>
    <definedName name="ｄｆｇふぁがｆが" localSheetId="0" hidden="1">{#N/A,#N/A,FALSE,"caratula";#N/A,#N/A,FALSE,"Product by line";#N/A,#N/A,FALSE,"YTD";#N/A,#N/A,FALSE,"Per Units";#N/A,#N/A,FALSE,"Amount"}</definedName>
    <definedName name="ｄｆｇふぁがｆが" hidden="1">{#N/A,#N/A,FALSE,"caratula";#N/A,#N/A,FALSE,"Product by line";#N/A,#N/A,FALSE,"YTD";#N/A,#N/A,FALSE,"Per Units";#N/A,#N/A,FALSE,"Amount"}</definedName>
    <definedName name="dfs" localSheetId="0" hidden="1">{"'表紙'!$A$1:$W$39"}</definedName>
    <definedName name="dfs" hidden="1">{"'表紙'!$A$1:$W$39"}</definedName>
    <definedName name="ＤＬＲ機器" localSheetId="0" hidden="1">{"'Sheet1'!$A$92:$B$92","'Sheet1'!$A$1:$J$92"}</definedName>
    <definedName name="ＤＬＲ機器" hidden="1">{"'Sheet1'!$A$92:$B$92","'Sheet1'!$A$1:$J$92"}</definedName>
    <definedName name="DN" localSheetId="0" hidden="1">{"'表紙'!$A$1:$W$39"}</definedName>
    <definedName name="DN" hidden="1">{"'表紙'!$A$1:$W$39"}</definedName>
    <definedName name="ed" localSheetId="0" hidden="1">{"'表紙'!$A$1:$W$39"}</definedName>
    <definedName name="ed" hidden="1">{"'表紙'!$A$1:$W$39"}</definedName>
    <definedName name="EEEE" localSheetId="0" hidden="1">{"'表紙'!$A$1:$W$39"}</definedName>
    <definedName name="EEEE" hidden="1">{"'表紙'!$A$1:$W$39"}</definedName>
    <definedName name="eere" localSheetId="0" hidden="1">{"'表紙'!$A$1:$W$39"}</definedName>
    <definedName name="eere" hidden="1">{"'表紙'!$A$1:$W$39"}</definedName>
    <definedName name="EHETHETHET" localSheetId="0" hidden="1">{#N/A,#N/A,FALSE,"CARATUL";#N/A,#N/A,FALSE,"PROFIT AND LOSS";#N/A,#N/A,FALSE,"GRAFICO_PBT";#N/A,#N/A,FALSE,"EXPLIC.VARIANTE";#N/A,#N/A,FALSE,"GENERAL EXP.AREA"}</definedName>
    <definedName name="EHETHETHET" hidden="1">{#N/A,#N/A,FALSE,"CARATUL";#N/A,#N/A,FALSE,"PROFIT AND LOSS";#N/A,#N/A,FALSE,"GRAFICO_PBT";#N/A,#N/A,FALSE,"EXPLIC.VARIANTE";#N/A,#N/A,FALSE,"GENERAL EXP.AREA"}</definedName>
    <definedName name="eqwew" localSheetId="0" hidden="1">{#N/A,#N/A,FALSE,"CARATUL";#N/A,#N/A,FALSE,"PROFIT AND LOSS";#N/A,#N/A,FALSE,"GRAFICO_PBT";#N/A,#N/A,FALSE,"EXPLIC.VARIANTE";#N/A,#N/A,FALSE,"GENERAL EXP.AREA"}</definedName>
    <definedName name="eqwew" hidden="1">{#N/A,#N/A,FALSE,"CARATUL";#N/A,#N/A,FALSE,"PROFIT AND LOSS";#N/A,#N/A,FALSE,"GRAFICO_PBT";#N/A,#N/A,FALSE,"EXPLIC.VARIANTE";#N/A,#N/A,FALSE,"GENERAL EXP.AREA"}</definedName>
    <definedName name="ererre" localSheetId="0" hidden="1">{#N/A,#N/A,FALSE,"CARATUL";#N/A,#N/A,FALSE,"PROFIT AND LOSS";#N/A,#N/A,FALSE,"GRAFICO_PBT";#N/A,#N/A,FALSE,"EXPLIC.VARIANTE";#N/A,#N/A,FALSE,"GENERAL EXP.AREA"}</definedName>
    <definedName name="ererre" hidden="1">{#N/A,#N/A,FALSE,"CARATUL";#N/A,#N/A,FALSE,"PROFIT AND LOSS";#N/A,#N/A,FALSE,"GRAFICO_PBT";#N/A,#N/A,FALSE,"EXPLIC.VARIANTE";#N/A,#N/A,FALSE,"GENERAL EXP.AREA"}</definedName>
    <definedName name="erertrzdsf" localSheetId="0" hidden="1">{#N/A,#N/A,FALSE,"CARATUL";#N/A,#N/A,FALSE,"PROFIT AND LOSS";#N/A,#N/A,FALSE,"GRAFICO_PBT";#N/A,#N/A,FALSE,"EXPLIC.VARIANTE";#N/A,#N/A,FALSE,"GENERAL EXP.AREA"}</definedName>
    <definedName name="erertrzdsf" hidden="1">{#N/A,#N/A,FALSE,"CARATUL";#N/A,#N/A,FALSE,"PROFIT AND LOSS";#N/A,#N/A,FALSE,"GRAFICO_PBT";#N/A,#N/A,FALSE,"EXPLIC.VARIANTE";#N/A,#N/A,FALSE,"GENERAL EXP.AREA"}</definedName>
    <definedName name="erfff" localSheetId="0" hidden="1">{#N/A,#N/A,FALSE,"caratula";#N/A,#N/A,FALSE,"Product by line";#N/A,#N/A,FALSE,"YTD";#N/A,#N/A,FALSE,"Per Units";#N/A,#N/A,FALSE,"Amount"}</definedName>
    <definedName name="erfff" hidden="1">{#N/A,#N/A,FALSE,"caratula";#N/A,#N/A,FALSE,"Product by line";#N/A,#N/A,FALSE,"YTD";#N/A,#N/A,FALSE,"Per Units";#N/A,#N/A,FALSE,"Amount"}</definedName>
    <definedName name="EWE" localSheetId="0" hidden="1">{#N/A,#N/A,FALSE,"CARATUL";#N/A,#N/A,FALSE,"PROFIT AND LOSS";#N/A,#N/A,FALSE,"GRAFICO_PBT";#N/A,#N/A,FALSE,"EXPLIC.VARIANTE";#N/A,#N/A,FALSE,"GENERAL EXP.AREA"}</definedName>
    <definedName name="EWE" hidden="1">{#N/A,#N/A,FALSE,"CARATUL";#N/A,#N/A,FALSE,"PROFIT AND LOSS";#N/A,#N/A,FALSE,"GRAFICO_PBT";#N/A,#N/A,FALSE,"EXPLIC.VARIANTE";#N/A,#N/A,FALSE,"GENERAL EXP.AREA"}</definedName>
    <definedName name="eweqe" localSheetId="0" hidden="1">{#N/A,#N/A,FALSE,"CARATUL";#N/A,#N/A,FALSE,"PROFIT AND LOSS";#N/A,#N/A,FALSE,"GRAFICO_PBT";#N/A,#N/A,FALSE,"EXPLIC.VARIANTE";#N/A,#N/A,FALSE,"GENERAL EXP.AREA"}</definedName>
    <definedName name="eweqe" hidden="1">{#N/A,#N/A,FALSE,"CARATUL";#N/A,#N/A,FALSE,"PROFIT AND LOSS";#N/A,#N/A,FALSE,"GRAFICO_PBT";#N/A,#N/A,FALSE,"EXPLIC.VARIANTE";#N/A,#N/A,FALSE,"GENERAL EXP.AREA"}</definedName>
    <definedName name="ewfwew" localSheetId="0" hidden="1">#REF!</definedName>
    <definedName name="ewfwew" hidden="1">#REF!</definedName>
    <definedName name="ewrewq" localSheetId="0" hidden="1">{"'表紙'!$A$1:$W$39"}</definedName>
    <definedName name="ewrewq" hidden="1">{"'表紙'!$A$1:$W$39"}</definedName>
    <definedName name="faffr" localSheetId="0" hidden="1">{#N/A,#N/A,FALSE,"caratula";#N/A,#N/A,FALSE,"Product by line";#N/A,#N/A,FALSE,"YTD";#N/A,#N/A,FALSE,"Per Units";#N/A,#N/A,FALSE,"Amount"}</definedName>
    <definedName name="faffr" hidden="1">{#N/A,#N/A,FALSE,"caratula";#N/A,#N/A,FALSE,"Product by line";#N/A,#N/A,FALSE,"YTD";#N/A,#N/A,FALSE,"Per Units";#N/A,#N/A,FALSE,"Amount"}</definedName>
    <definedName name="fbxz" localSheetId="0" hidden="1">{#N/A,#N/A,FALSE,"CARATUL";#N/A,#N/A,FALSE,"PROFIT AND LOSS";#N/A,#N/A,FALSE,"GRAFICO_PBT";#N/A,#N/A,FALSE,"EXPLIC.VARIANTE";#N/A,#N/A,FALSE,"GENERAL EXP.AREA"}</definedName>
    <definedName name="fbxz" hidden="1">{#N/A,#N/A,FALSE,"CARATUL";#N/A,#N/A,FALSE,"PROFIT AND LOSS";#N/A,#N/A,FALSE,"GRAFICO_PBT";#N/A,#N/A,FALSE,"EXPLIC.VARIANTE";#N/A,#N/A,FALSE,"GENERAL EXP.AREA"}</definedName>
    <definedName name="fdff" localSheetId="0" hidden="1">{"'表紙'!$A$1:$W$39"}</definedName>
    <definedName name="fdff" hidden="1">{"'表紙'!$A$1:$W$39"}</definedName>
    <definedName name="fdgft" localSheetId="0" hidden="1">{"'表紙'!$A$1:$W$39"}</definedName>
    <definedName name="fdgft" hidden="1">{"'表紙'!$A$1:$W$39"}</definedName>
    <definedName name="fdsfd" localSheetId="0" hidden="1">{"'表紙'!$A$1:$W$39"}</definedName>
    <definedName name="fdsfd" hidden="1">{"'表紙'!$A$1:$W$39"}</definedName>
    <definedName name="feafe" localSheetId="0" hidden="1">{"'表紙'!$A$1:$W$39"}</definedName>
    <definedName name="feafe" hidden="1">{"'表紙'!$A$1:$W$39"}</definedName>
    <definedName name="fefeef" localSheetId="0" hidden="1">{"'表紙'!$A$1:$W$39"}</definedName>
    <definedName name="fefeef" hidden="1">{"'表紙'!$A$1:$W$39"}</definedName>
    <definedName name="fffggf" localSheetId="0" hidden="1">{#N/A,#N/A,FALSE,"CARATUL";#N/A,#N/A,FALSE,"PROFIT AND LOSS";#N/A,#N/A,FALSE,"GRAFICO_PBT";#N/A,#N/A,FALSE,"EXPLIC.VARIANTE";#N/A,#N/A,FALSE,"GENERAL EXP.AREA"}</definedName>
    <definedName name="fffggf" hidden="1">{#N/A,#N/A,FALSE,"CARATUL";#N/A,#N/A,FALSE,"PROFIT AND LOSS";#N/A,#N/A,FALSE,"GRAFICO_PBT";#N/A,#N/A,FALSE,"EXPLIC.VARIANTE";#N/A,#N/A,FALSE,"GENERAL EXP.AREA"}</definedName>
    <definedName name="fggg" localSheetId="0" hidden="1">{#N/A,#N/A,FALSE,"CARATUL";#N/A,#N/A,FALSE,"PROFIT AND LOSS";#N/A,#N/A,FALSE,"GRAFICO_PBT";#N/A,#N/A,FALSE,"EXPLIC.VARIANTE";#N/A,#N/A,FALSE,"GENERAL EXP.AREA"}</definedName>
    <definedName name="fggg" hidden="1">{#N/A,#N/A,FALSE,"CARATUL";#N/A,#N/A,FALSE,"PROFIT AND LOSS";#N/A,#N/A,FALSE,"GRAFICO_PBT";#N/A,#N/A,FALSE,"EXPLIC.VARIANTE";#N/A,#N/A,FALSE,"GENERAL EXP.AREA"}</definedName>
    <definedName name="fhmshfj" localSheetId="0" hidden="1">{#N/A,#N/A,FALSE,"CARATUL";#N/A,#N/A,FALSE,"PROFIT AND LOSS";#N/A,#N/A,FALSE,"GRAFICO_PBT";#N/A,#N/A,FALSE,"EXPLIC.VARIANTE";#N/A,#N/A,FALSE,"GENERAL EXP.AREA"}</definedName>
    <definedName name="fhmshfj" hidden="1">{#N/A,#N/A,FALSE,"CARATUL";#N/A,#N/A,FALSE,"PROFIT AND LOSS";#N/A,#N/A,FALSE,"GRAFICO_PBT";#N/A,#N/A,FALSE,"EXPLIC.VARIANTE";#N/A,#N/A,FALSE,"GENERAL EXP.AREA"}</definedName>
    <definedName name="font" localSheetId="0" hidden="1">{"'表紙'!$A$1:$W$39"}</definedName>
    <definedName name="font" hidden="1">{"'表紙'!$A$1:$W$39"}</definedName>
    <definedName name="fsadf" localSheetId="0" hidden="1">{#N/A,#N/A,FALSE,"CARATUL";#N/A,#N/A,FALSE,"PROFIT AND LOSS";#N/A,#N/A,FALSE,"GRAFICO_PBT";#N/A,#N/A,FALSE,"EXPLIC.VARIANTE";#N/A,#N/A,FALSE,"GENERAL EXP.AREA"}</definedName>
    <definedName name="fsadf" hidden="1">{#N/A,#N/A,FALSE,"CARATUL";#N/A,#N/A,FALSE,"PROFIT AND LOSS";#N/A,#N/A,FALSE,"GRAFICO_PBT";#N/A,#N/A,FALSE,"EXPLIC.VARIANTE";#N/A,#N/A,FALSE,"GENERAL EXP.AREA"}</definedName>
    <definedName name="fsdf" localSheetId="0" hidden="1">{#N/A,#N/A,FALSE,"CARATUL";#N/A,#N/A,FALSE,"PROFIT AND LOSS";#N/A,#N/A,FALSE,"GRAFICO_PBT";#N/A,#N/A,FALSE,"EXPLIC.VARIANTE";#N/A,#N/A,FALSE,"GENERAL EXP.AREA"}</definedName>
    <definedName name="fsdf" hidden="1">{#N/A,#N/A,FALSE,"CARATUL";#N/A,#N/A,FALSE,"PROFIT AND LOSS";#N/A,#N/A,FALSE,"GRAFICO_PBT";#N/A,#N/A,FALSE,"EXPLIC.VARIANTE";#N/A,#N/A,FALSE,"GENERAL EXP.AREA"}</definedName>
    <definedName name="Function" localSheetId="0" hidden="1">{"'表紙'!$A$1:$W$39"}</definedName>
    <definedName name="Function" hidden="1">{"'表紙'!$A$1:$W$39"}</definedName>
    <definedName name="functiona" localSheetId="0" hidden="1">{"'表紙'!$A$1:$W$39"}</definedName>
    <definedName name="functiona" hidden="1">{"'表紙'!$A$1:$W$39"}</definedName>
    <definedName name="functionb" localSheetId="0" hidden="1">{"'表紙'!$A$1:$W$39"}</definedName>
    <definedName name="functionb" hidden="1">{"'表紙'!$A$1:$W$39"}</definedName>
    <definedName name="functionlist" localSheetId="0" hidden="1">{"'表紙'!$A$1:$W$39"}</definedName>
    <definedName name="functionlist" hidden="1">{"'表紙'!$A$1:$W$39"}</definedName>
    <definedName name="FunctionList2" localSheetId="0" hidden="1">{"'表紙'!$A$1:$W$39"}</definedName>
    <definedName name="FunctionList2" hidden="1">{"'表紙'!$A$1:$W$39"}</definedName>
    <definedName name="fvvd" localSheetId="0" hidden="1">{#N/A,#N/A,FALSE,"CARATUL";#N/A,#N/A,FALSE,"PROFIT AND LOSS";#N/A,#N/A,FALSE,"GRAFICO_PBT";#N/A,#N/A,FALSE,"EXPLIC.VARIANTE";#N/A,#N/A,FALSE,"GENERAL EXP.AREA"}</definedName>
    <definedName name="fvvd" hidden="1">{#N/A,#N/A,FALSE,"CARATUL";#N/A,#N/A,FALSE,"PROFIT AND LOSS";#N/A,#N/A,FALSE,"GRAFICO_PBT";#N/A,#N/A,FALSE,"EXPLIC.VARIANTE";#N/A,#N/A,FALSE,"GENERAL EXP.AREA"}</definedName>
    <definedName name="g" localSheetId="0" hidden="1">{"'表紙'!$A$1:$W$39"}</definedName>
    <definedName name="g" hidden="1">{"'表紙'!$A$1:$W$39"}</definedName>
    <definedName name="gad" localSheetId="0" hidden="1">{#N/A,#N/A,FALSE,"CARATUL";#N/A,#N/A,FALSE,"PROFIT AND LOSS";#N/A,#N/A,FALSE,"GRAFICO_PBT";#N/A,#N/A,FALSE,"EXPLIC.VARIANTE";#N/A,#N/A,FALSE,"GENERAL EXP.AREA"}</definedName>
    <definedName name="gad" hidden="1">{#N/A,#N/A,FALSE,"CARATUL";#N/A,#N/A,FALSE,"PROFIT AND LOSS";#N/A,#N/A,FALSE,"GRAFICO_PBT";#N/A,#N/A,FALSE,"EXPLIC.VARIANTE";#N/A,#N/A,FALSE,"GENERAL EXP.AREA"}</definedName>
    <definedName name="gadfga" localSheetId="0" hidden="1">{#N/A,#N/A,FALSE,"CARATUL";#N/A,#N/A,FALSE,"PROFIT AND LOSS";#N/A,#N/A,FALSE,"GRAFICO_PBT";#N/A,#N/A,FALSE,"EXPLIC.VARIANTE";#N/A,#N/A,FALSE,"GENERAL EXP.AREA"}</definedName>
    <definedName name="gadfga" hidden="1">{#N/A,#N/A,FALSE,"CARATUL";#N/A,#N/A,FALSE,"PROFIT AND LOSS";#N/A,#N/A,FALSE,"GRAFICO_PBT";#N/A,#N/A,FALSE,"EXPLIC.VARIANTE";#N/A,#N/A,FALSE,"GENERAL EXP.AREA"}</definedName>
    <definedName name="gag" localSheetId="0" hidden="1">{#N/A,#N/A,FALSE,"CARATUL";#N/A,#N/A,FALSE,"PROFIT AND LOSS";#N/A,#N/A,FALSE,"GRAFICO_PBT";#N/A,#N/A,FALSE,"EXPLIC.VARIANTE";#N/A,#N/A,FALSE,"GENERAL EXP.AREA"}</definedName>
    <definedName name="gag" hidden="1">{#N/A,#N/A,FALSE,"CARATUL";#N/A,#N/A,FALSE,"PROFIT AND LOSS";#N/A,#N/A,FALSE,"GRAFICO_PBT";#N/A,#N/A,FALSE,"EXPLIC.VARIANTE";#N/A,#N/A,FALSE,"GENERAL EXP.AREA"}</definedName>
    <definedName name="gaga" localSheetId="0" hidden="1">{#N/A,#N/A,FALSE,"caratula";#N/A,#N/A,FALSE,"Product by line";#N/A,#N/A,FALSE,"YTD";#N/A,#N/A,FALSE,"Per Units";#N/A,#N/A,FALSE,"Amount"}</definedName>
    <definedName name="gaga" hidden="1">{#N/A,#N/A,FALSE,"caratula";#N/A,#N/A,FALSE,"Product by line";#N/A,#N/A,FALSE,"YTD";#N/A,#N/A,FALSE,"Per Units";#N/A,#N/A,FALSE,"Amount"}</definedName>
    <definedName name="gagd" localSheetId="0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fa" localSheetId="0" hidden="1">{#N/A,#N/A,FALSE,"CARATUL";#N/A,#N/A,FALSE,"PROFIT AND LOSS";#N/A,#N/A,FALSE,"GRAFICO_PBT";#N/A,#N/A,FALSE,"EXPLIC.VARIANTE";#N/A,#N/A,FALSE,"GENERAL EXP.AREA"}</definedName>
    <definedName name="gagdfa" hidden="1">{#N/A,#N/A,FALSE,"CARATUL";#N/A,#N/A,FALSE,"PROFIT AND LOSS";#N/A,#N/A,FALSE,"GRAFICO_PBT";#N/A,#N/A,FALSE,"EXPLIC.VARIANTE";#N/A,#N/A,FALSE,"GENERAL EXP.AREA"}</definedName>
    <definedName name="gd" localSheetId="0" hidden="1">{"'表紙'!$A$1:$W$39"}</definedName>
    <definedName name="gd" hidden="1">{"'表紙'!$A$1:$W$39"}</definedName>
    <definedName name="gdaga" localSheetId="0" hidden="1">{#N/A,#N/A,FALSE,"CARATUL";#N/A,#N/A,FALSE,"PROFIT AND LOSS";#N/A,#N/A,FALSE,"GRAFICO_PBT";#N/A,#N/A,FALSE,"EXPLIC.VARIANTE";#N/A,#N/A,FALSE,"GENERAL EXP.AREA"}</definedName>
    <definedName name="gdaga" hidden="1">{#N/A,#N/A,FALSE,"CARATUL";#N/A,#N/A,FALSE,"PROFIT AND LOSS";#N/A,#N/A,FALSE,"GRAFICO_PBT";#N/A,#N/A,FALSE,"EXPLIC.VARIANTE";#N/A,#N/A,FALSE,"GENERAL EXP.AREA"}</definedName>
    <definedName name="gdfaa" localSheetId="0" hidden="1">{#N/A,#N/A,FALSE,"caratula";#N/A,#N/A,FALSE,"Product by line";#N/A,#N/A,FALSE,"YTD";#N/A,#N/A,FALSE,"Per Units";#N/A,#N/A,FALSE,"Amount"}</definedName>
    <definedName name="gdfaa" hidden="1">{#N/A,#N/A,FALSE,"caratula";#N/A,#N/A,FALSE,"Product by line";#N/A,#N/A,FALSE,"YTD";#N/A,#N/A,FALSE,"Per Units";#N/A,#N/A,FALSE,"Amount"}</definedName>
    <definedName name="gdfagd" localSheetId="0" hidden="1">{#N/A,#N/A,FALSE,"caratula";#N/A,#N/A,FALSE,"Product by line";#N/A,#N/A,FALSE,"YTD";#N/A,#N/A,FALSE,"Per Units";#N/A,#N/A,FALSE,"Amount"}</definedName>
    <definedName name="gdfagd" hidden="1">{#N/A,#N/A,FALSE,"caratula";#N/A,#N/A,FALSE,"Product by line";#N/A,#N/A,FALSE,"YTD";#N/A,#N/A,FALSE,"Per Units";#N/A,#N/A,FALSE,"Amount"}</definedName>
    <definedName name="gdgadg" localSheetId="0" hidden="1">{#N/A,#N/A,FALSE,"CARATUL";#N/A,#N/A,FALSE,"PROFIT AND LOSS";#N/A,#N/A,FALSE,"GRAFICO_PBT";#N/A,#N/A,FALSE,"EXPLIC.VARIANTE";#N/A,#N/A,FALSE,"GENERAL EXP.AREA"}</definedName>
    <definedName name="gdgadg" hidden="1">{#N/A,#N/A,FALSE,"CARATUL";#N/A,#N/A,FALSE,"PROFIT AND LOSS";#N/A,#N/A,FALSE,"GRAFICO_PBT";#N/A,#N/A,FALSE,"EXPLIC.VARIANTE";#N/A,#N/A,FALSE,"GENERAL EXP.AREA"}</definedName>
    <definedName name="gfagdff" localSheetId="0" hidden="1">{#N/A,#N/A,FALSE,"CARATUL";#N/A,#N/A,FALSE,"PROFIT AND LOSS";#N/A,#N/A,FALSE,"GRAFICO_PBT";#N/A,#N/A,FALSE,"EXPLIC.VARIANTE";#N/A,#N/A,FALSE,"GENERAL EXP.AREA"}</definedName>
    <definedName name="gfagdff" hidden="1">{#N/A,#N/A,FALSE,"CARATUL";#N/A,#N/A,FALSE,"PROFIT AND LOSS";#N/A,#N/A,FALSE,"GRAFICO_PBT";#N/A,#N/A,FALSE,"EXPLIC.VARIANTE";#N/A,#N/A,FALSE,"GENERAL EXP.AREA"}</definedName>
    <definedName name="gffa" localSheetId="0" hidden="1">{#N/A,#N/A,FALSE,"CARATUL";#N/A,#N/A,FALSE,"PROFIT AND LOSS";#N/A,#N/A,FALSE,"GRAFICO_PBT";#N/A,#N/A,FALSE,"EXPLIC.VARIANTE";#N/A,#N/A,FALSE,"GENERAL EXP.AREA"}</definedName>
    <definedName name="gffa" hidden="1">{#N/A,#N/A,FALSE,"CARATUL";#N/A,#N/A,FALSE,"PROFIT AND LOSS";#N/A,#N/A,FALSE,"GRAFICO_PBT";#N/A,#N/A,FALSE,"EXPLIC.VARIANTE";#N/A,#N/A,FALSE,"GENERAL EXP.AREA"}</definedName>
    <definedName name="gflmgermgñ" localSheetId="0" hidden="1">{#N/A,#N/A,FALSE,"CARATUL";#N/A,#N/A,FALSE,"PROFIT AND LOSS";#N/A,#N/A,FALSE,"GRAFICO_PBT";#N/A,#N/A,FALSE,"EXPLIC.VARIANTE";#N/A,#N/A,FALSE,"GENERAL EXP.AREA"}</definedName>
    <definedName name="gflmgermgñ" hidden="1">{#N/A,#N/A,FALSE,"CARATUL";#N/A,#N/A,FALSE,"PROFIT AND LOSS";#N/A,#N/A,FALSE,"GRAFICO_PBT";#N/A,#N/A,FALSE,"EXPLIC.VARIANTE";#N/A,#N/A,FALSE,"GENERAL EXP.AREA"}</definedName>
    <definedName name="gg" localSheetId="0" hidden="1">#REF!</definedName>
    <definedName name="gg" hidden="1">#REF!</definedName>
    <definedName name="gga" localSheetId="0" hidden="1">{#N/A,#N/A,FALSE,"CARATUL";#N/A,#N/A,FALSE,"PROFIT AND LOSS";#N/A,#N/A,FALSE,"GRAFICO_PBT";#N/A,#N/A,FALSE,"EXPLIC.VARIANTE";#N/A,#N/A,FALSE,"GENERAL EXP.AREA"}</definedName>
    <definedName name="gga" hidden="1">{#N/A,#N/A,FALSE,"CARATUL";#N/A,#N/A,FALSE,"PROFIT AND LOSS";#N/A,#N/A,FALSE,"GRAFICO_PBT";#N/A,#N/A,FALSE,"EXPLIC.VARIANTE";#N/A,#N/A,FALSE,"GENERAL EXP.AREA"}</definedName>
    <definedName name="ggag" localSheetId="0" hidden="1">{#N/A,#N/A,FALSE,"CARATUL";#N/A,#N/A,FALSE,"PROFIT AND LOSS";#N/A,#N/A,FALSE,"GRAFICO_PBT";#N/A,#N/A,FALSE,"EXPLIC.VARIANTE";#N/A,#N/A,FALSE,"GENERAL EXP.AREA"}</definedName>
    <definedName name="ggag" hidden="1">{#N/A,#N/A,FALSE,"CARATUL";#N/A,#N/A,FALSE,"PROFIT AND LOSS";#N/A,#N/A,FALSE,"GRAFICO_PBT";#N/A,#N/A,FALSE,"EXPLIC.VARIANTE";#N/A,#N/A,FALSE,"GENERAL EXP.AREA"}</definedName>
    <definedName name="ggaga" localSheetId="0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aga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g" localSheetId="0" hidden="1">{"'表紙'!$A$1:$W$39"}</definedName>
    <definedName name="ggg" hidden="1">{"'表紙'!$A$1:$W$39"}</definedName>
    <definedName name="gggg" localSheetId="0" hidden="1">{"'表紙'!$A$1:$W$39"}</definedName>
    <definedName name="gggg" hidden="1">{"'表紙'!$A$1:$W$39"}</definedName>
    <definedName name="ggrff" localSheetId="0" hidden="1">{#N/A,#N/A,FALSE,"CARATUL";#N/A,#N/A,FALSE,"PROFIT AND LOSS";#N/A,#N/A,FALSE,"GRAFICO_PBT";#N/A,#N/A,FALSE,"EXPLIC.VARIANTE";#N/A,#N/A,FALSE,"GENERAL EXP.AREA"}</definedName>
    <definedName name="ggrff" hidden="1">{#N/A,#N/A,FALSE,"CARATUL";#N/A,#N/A,FALSE,"PROFIT AND LOSS";#N/A,#N/A,FALSE,"GRAFICO_PBT";#N/A,#N/A,FALSE,"EXPLIC.VARIANTE";#N/A,#N/A,FALSE,"GENERAL EXP.AREA"}</definedName>
    <definedName name="ghjhjkjk" localSheetId="0" hidden="1">{"'表紙'!$A$1:$W$39"}</definedName>
    <definedName name="ghjhjkjk" hidden="1">{"'表紙'!$A$1:$W$39"}</definedName>
    <definedName name="gnhzdgh" localSheetId="0" hidden="1">{#N/A,#N/A,FALSE,"CARATUL";#N/A,#N/A,FALSE,"PROFIT AND LOSS";#N/A,#N/A,FALSE,"GRAFICO_PBT";#N/A,#N/A,FALSE,"EXPLIC.VARIANTE";#N/A,#N/A,FALSE,"GENERAL EXP.AREA"}</definedName>
    <definedName name="gnhzdgh" hidden="1">{#N/A,#N/A,FALSE,"CARATUL";#N/A,#N/A,FALSE,"PROFIT AND LOSS";#N/A,#N/A,FALSE,"GRAFICO_PBT";#N/A,#N/A,FALSE,"EXPLIC.VARIANTE";#N/A,#N/A,FALSE,"GENERAL EXP.AREA"}</definedName>
    <definedName name="gp" localSheetId="0" hidden="1">#REF!</definedName>
    <definedName name="gp" hidden="1">#REF!</definedName>
    <definedName name="GSD" localSheetId="0" hidden="1">{"'表紙'!$A$1:$W$39"}</definedName>
    <definedName name="GSD" hidden="1">{"'表紙'!$A$1:$W$39"}</definedName>
    <definedName name="guu" localSheetId="0" hidden="1">{"'表紙'!$A$1:$W$39"}</definedName>
    <definedName name="guu" hidden="1">{"'表紙'!$A$1:$W$39"}</definedName>
    <definedName name="h" localSheetId="0" hidden="1">{"'表紙'!$A$1:$W$39"}</definedName>
    <definedName name="h" hidden="1">{"'表紙'!$A$1:$W$39"}</definedName>
    <definedName name="hdgfhsdgh" localSheetId="0" hidden="1">{#N/A,#N/A,FALSE,"CARATUL";#N/A,#N/A,FALSE,"PROFIT AND LOSS";#N/A,#N/A,FALSE,"GRAFICO_PBT";#N/A,#N/A,FALSE,"EXPLIC.VARIANTE";#N/A,#N/A,FALSE,"GENERAL EXP.AREA"}</definedName>
    <definedName name="hdgfhsdgh" hidden="1">{#N/A,#N/A,FALSE,"CARATUL";#N/A,#N/A,FALSE,"PROFIT AND LOSS";#N/A,#N/A,FALSE,"GRAFICO_PBT";#N/A,#N/A,FALSE,"EXPLIC.VARIANTE";#N/A,#N/A,FALSE,"GENERAL EXP.AREA"}</definedName>
    <definedName name="hhh" localSheetId="0" hidden="1">{"'表紙'!$A$1:$W$39"}</definedName>
    <definedName name="hhh" hidden="1">{"'表紙'!$A$1:$W$39"}</definedName>
    <definedName name="hjjkl" localSheetId="0" hidden="1">{"'Sheet1'!$L$16"}</definedName>
    <definedName name="hjjkl" hidden="1">{"'Sheet1'!$L$16"}</definedName>
    <definedName name="HTML_2" localSheetId="0" hidden="1">{"'表紙'!$A$1:$W$39"}</definedName>
    <definedName name="HTML_2" hidden="1">{"'表紙'!$A$1:$W$39"}</definedName>
    <definedName name="HTML_CodePage" hidden="1">932</definedName>
    <definedName name="HTML_Control" localSheetId="0" hidden="1">{"'表紙'!$A$1:$W$39"}</definedName>
    <definedName name="HTML_Control" hidden="1">{"'表紙'!$A$1:$W$39"}</definedName>
    <definedName name="html_control_1" localSheetId="0" hidden="1">{"'表紙'!$A$1:$W$39"}</definedName>
    <definedName name="html_control_1" hidden="1">{"'表紙'!$A$1:$W$39"}</definedName>
    <definedName name="HTML_Control_bkup" localSheetId="0" hidden="1">{"'表紙'!$A$1:$W$39"}</definedName>
    <definedName name="HTML_Control_bkup" hidden="1">{"'表紙'!$A$1:$W$39"}</definedName>
    <definedName name="html_control_bkup_1" localSheetId="0" hidden="1">{"'表紙'!$A$1:$W$39"}</definedName>
    <definedName name="html_control_bkup_1" hidden="1">{"'表紙'!$A$1:$W$39"}</definedName>
    <definedName name="HTML_Control1" localSheetId="0" hidden="1">{"'表紙'!$A$1:$W$39"}</definedName>
    <definedName name="HTML_Control1" hidden="1">{"'表紙'!$A$1:$W$39"}</definedName>
    <definedName name="HTML_Control2" localSheetId="0" hidden="1">{"'NGﾘｽﾄ'!$A$1:$F$27"}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HTML1_1" hidden="1">"'[国内9805.xls](事)完成品・部材'!$A$6:$M$133"</definedName>
    <definedName name="HTML1_10" hidden="1">""</definedName>
    <definedName name="HTML1_11" hidden="1">1</definedName>
    <definedName name="HTML1_12" hidden="1">"H:\ipshome\home\ipstowa\gipnft2.htm"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2</definedName>
    <definedName name="huy" localSheetId="0" hidden="1">{"'Sheet1'!$L$16"}</definedName>
    <definedName name="huy" hidden="1">{"'Sheet1'!$L$16"}</definedName>
    <definedName name="IU" localSheetId="0" hidden="1">{"'表紙'!$A$1:$W$39"}</definedName>
    <definedName name="IU" hidden="1">{"'表紙'!$A$1:$W$39"}</definedName>
    <definedName name="jh" localSheetId="0" hidden="1">{#N/A,#N/A,FALSE,"CARATUL";#N/A,#N/A,FALSE,"PROFIT AND LOSS";#N/A,#N/A,FALSE,"GRAFICO_PBT";#N/A,#N/A,FALSE,"EXPLIC.VARIANTE";#N/A,#N/A,FALSE,"GENERAL EXP.AREA"}</definedName>
    <definedName name="jh" hidden="1">{#N/A,#N/A,FALSE,"CARATUL";#N/A,#N/A,FALSE,"PROFIT AND LOSS";#N/A,#N/A,FALSE,"GRAFICO_PBT";#N/A,#N/A,FALSE,"EXPLIC.VARIANTE";#N/A,#N/A,FALSE,"GENERAL EXP.AREA"}</definedName>
    <definedName name="jsp" localSheetId="0" hidden="1">{"'表紙'!$A$1:$W$39"}</definedName>
    <definedName name="jsp" hidden="1">{"'表紙'!$A$1:$W$39"}</definedName>
    <definedName name="juj" localSheetId="0" hidden="1">{"'表紙'!$A$1:$W$39"}</definedName>
    <definedName name="juj" hidden="1">{"'表紙'!$A$1:$W$39"}</definedName>
    <definedName name="kaizen" localSheetId="0" hidden="1">#REF!</definedName>
    <definedName name="kaizen" hidden="1">#REF!</definedName>
    <definedName name="kaizen2" localSheetId="0" hidden="1">#REF!</definedName>
    <definedName name="kaizen2" hidden="1">#REF!</definedName>
    <definedName name="kaizen3" localSheetId="0" hidden="1">#REF!</definedName>
    <definedName name="kaizen3" hidden="1">#REF!</definedName>
    <definedName name="kaizen5" localSheetId="0" hidden="1">{"'表紙'!$A$1:$W$39"}</definedName>
    <definedName name="kaizen5" hidden="1">{"'表紙'!$A$1:$W$39"}</definedName>
    <definedName name="KG" localSheetId="0" hidden="1">{"'NGﾘｽﾄ'!$A$1:$F$27"}</definedName>
    <definedName name="KG" hidden="1">{"'NGﾘｽﾄ'!$A$1:$F$27"}</definedName>
    <definedName name="limcount" hidden="1">1</definedName>
    <definedName name="ＬＭ簡易台数" localSheetId="0" hidden="1">{"年販売台数計画",#N/A,FALSE,"販売台数計画";"月販売台数計画",#N/A,FALSE,"販売台数計画"}</definedName>
    <definedName name="ＬＭ簡易台数" hidden="1">{"年販売台数計画",#N/A,FALSE,"販売台数計画";"月販売台数計画",#N/A,FALSE,"販売台数計画"}</definedName>
    <definedName name="Market" localSheetId="0" hidden="1">{#N/A,#N/A,FALSE,"CARATUL";#N/A,#N/A,FALSE,"PROFIT AND LOSS";#N/A,#N/A,FALSE,"GRAFICO_PBT";#N/A,#N/A,FALSE,"EXPLIC.VARIANTE";#N/A,#N/A,FALSE,"GENERAL EXP.AREA"}</definedName>
    <definedName name="Market" hidden="1">{#N/A,#N/A,FALSE,"CARATUL";#N/A,#N/A,FALSE,"PROFIT AND LOSS";#N/A,#N/A,FALSE,"GRAFICO_PBT";#N/A,#N/A,FALSE,"EXPLIC.VARIANTE";#N/A,#N/A,FALSE,"GENERAL EXP.AREA"}</definedName>
    <definedName name="Method_JSP" localSheetId="0" hidden="1">{"'表紙'!$A$1:$W$39"}</definedName>
    <definedName name="Method_JSP" hidden="1">{"'表紙'!$A$1:$W$39"}</definedName>
    <definedName name="MPC派生前出" localSheetId="0" hidden="1">{"年販売台数計画",#N/A,FALSE,"販売台数計画";"月販売台数計画",#N/A,FALSE,"販売台数計画"}</definedName>
    <definedName name="MPC派生前出" hidden="1">{"年販売台数計画",#N/A,FALSE,"販売台数計画";"月販売台数計画",#N/A,FALSE,"販売台数計画"}</definedName>
    <definedName name="n" localSheetId="0" hidden="1">{"'表紙'!$A$1:$W$39"}</definedName>
    <definedName name="n" hidden="1">{"'表紙'!$A$1:$W$39"}</definedName>
    <definedName name="new" localSheetId="0" hidden="1">{"'表紙'!$A$1:$W$39"}</definedName>
    <definedName name="new" hidden="1">{"'表紙'!$A$1:$W$39"}</definedName>
    <definedName name="NN" localSheetId="0" hidden="1">{"'表紙'!$A$1:$W$39"}</definedName>
    <definedName name="NN" hidden="1">{"'表紙'!$A$1:$W$39"}</definedName>
    <definedName name="omo" localSheetId="0" hidden="1">{"'表紙'!$A$1:$W$39"}</definedName>
    <definedName name="omo" hidden="1">{"'表紙'!$A$1:$W$39"}</definedName>
    <definedName name="one" localSheetId="0" hidden="1">{"'表紙'!$A$1:$W$39"}</definedName>
    <definedName name="one" hidden="1">{"'表紙'!$A$1:$W$39"}</definedName>
    <definedName name="Overviewl" localSheetId="0" hidden="1">{"'表紙'!$A$1:$W$39"}</definedName>
    <definedName name="Overviewl" hidden="1">{"'表紙'!$A$1:$W$39"}</definedName>
    <definedName name="p" localSheetId="0" hidden="1">{"'表紙'!$A$1:$W$39"}</definedName>
    <definedName name="p" hidden="1">{"'表紙'!$A$1:$W$39"}</definedName>
    <definedName name="part2" localSheetId="0" hidden="1">{#N/A,#N/A,FALSE,"CARATUL";#N/A,#N/A,FALSE,"PROFIT AND LOSS";#N/A,#N/A,FALSE,"GRAFICO_PBT";#N/A,#N/A,FALSE,"EXPLIC.VARIANTE";#N/A,#N/A,FALSE,"GENERAL EXP.AREA"}</definedName>
    <definedName name="part2" hidden="1">{#N/A,#N/A,FALSE,"CARATUL";#N/A,#N/A,FALSE,"PROFIT AND LOSS";#N/A,#N/A,FALSE,"GRAFICO_PBT";#N/A,#N/A,FALSE,"EXPLIC.VARIANTE";#N/A,#N/A,FALSE,"GENERAL EXP.AREA"}</definedName>
    <definedName name="perf" localSheetId="0" hidden="1">{"'表紙'!$A$1:$W$39"}</definedName>
    <definedName name="perf" hidden="1">{"'表紙'!$A$1:$W$39"}</definedName>
    <definedName name="pla" localSheetId="0" hidden="1">{"'表紙'!$A$1:$W$39"}</definedName>
    <definedName name="pla" hidden="1">{"'表紙'!$A$1:$W$39"}</definedName>
    <definedName name="plan" localSheetId="0" hidden="1">{"'表紙'!$A$1:$W$39"}</definedName>
    <definedName name="plan" hidden="1">{"'表紙'!$A$1:$W$39"}</definedName>
    <definedName name="pm4x2" localSheetId="0" hidden="1">{#N/A,#N/A,FALSE,"caratula";#N/A,#N/A,FALSE,"Product by line";#N/A,#N/A,FALSE,"YTD";#N/A,#N/A,FALSE,"Per Units";#N/A,#N/A,FALSE,"Amount"}</definedName>
    <definedName name="pm4x2" hidden="1">{#N/A,#N/A,FALSE,"caratula";#N/A,#N/A,FALSE,"Product by line";#N/A,#N/A,FALSE,"YTD";#N/A,#N/A,FALSE,"Per Units";#N/A,#N/A,FALSE,"Amount"}</definedName>
    <definedName name="pppppppp" localSheetId="0" hidden="1">#REF!</definedName>
    <definedName name="pppppppp" hidden="1">#REF!</definedName>
    <definedName name="_xlnm.Print_Area" localSheetId="0">'3. Function List'!$A$1:$S$79</definedName>
    <definedName name="q" localSheetId="0" hidden="1">{"'表紙'!$A$1:$W$39"}</definedName>
    <definedName name="q" hidden="1">{"'表紙'!$A$1:$W$39"}</definedName>
    <definedName name="QE" localSheetId="0" hidden="1">{"'Sheet1'!$A$92:$B$92","'Sheet1'!$A$1:$J$92"}</definedName>
    <definedName name="QE" hidden="1">{"'Sheet1'!$A$92:$B$92","'Sheet1'!$A$1:$J$92"}</definedName>
    <definedName name="QQ" localSheetId="0" hidden="1">{"'表紙'!$A$1:$W$39"}</definedName>
    <definedName name="QQ" hidden="1">{"'表紙'!$A$1:$W$39"}</definedName>
    <definedName name="qwe" localSheetId="0" hidden="1">{"'表紙'!$A$1:$W$39"}</definedName>
    <definedName name="qwe" hidden="1">{"'表紙'!$A$1:$W$39"}</definedName>
    <definedName name="qweqwe" localSheetId="0" hidden="1">{#N/A,#N/A,FALSE,"CARATUL";#N/A,#N/A,FALSE,"PROFIT AND LOSS";#N/A,#N/A,FALSE,"GRAFICO_PBT";#N/A,#N/A,FALSE,"EXPLIC.VARIANTE";#N/A,#N/A,FALSE,"GENERAL EXP.AREA"}</definedName>
    <definedName name="qweqwe" hidden="1">{#N/A,#N/A,FALSE,"CARATUL";#N/A,#N/A,FALSE,"PROFIT AND LOSS";#N/A,#N/A,FALSE,"GRAFICO_PBT";#N/A,#N/A,FALSE,"EXPLIC.VARIANTE";#N/A,#N/A,FALSE,"GENERAL EXP.AREA"}</definedName>
    <definedName name="qwerew" localSheetId="0" hidden="1">{"'表紙'!$A$1:$W$39"}</definedName>
    <definedName name="qwerew" hidden="1">{"'表紙'!$A$1:$W$39"}</definedName>
    <definedName name="qwerqwr" localSheetId="0" hidden="1">{#N/A,#N/A,FALSE,"caratula";#N/A,#N/A,FALSE,"Product by line";#N/A,#N/A,FALSE,"YTD";#N/A,#N/A,FALSE,"Per Units";#N/A,#N/A,FALSE,"Amount"}</definedName>
    <definedName name="qwerqwr" hidden="1">{#N/A,#N/A,FALSE,"caratula";#N/A,#N/A,FALSE,"Product by line";#N/A,#N/A,FALSE,"YTD";#N/A,#N/A,FALSE,"Per Units";#N/A,#N/A,FALSE,"Amount"}</definedName>
    <definedName name="qwwer" localSheetId="0" hidden="1">{#N/A,#N/A,FALSE,"CARATUL";#N/A,#N/A,FALSE,"PROFIT AND LOSS";#N/A,#N/A,FALSE,"GRAFICO_PBT";#N/A,#N/A,FALSE,"EXPLIC.VARIANTE";#N/A,#N/A,FALSE,"GENERAL EXP.AREA"}</definedName>
    <definedName name="qwwer" hidden="1">{#N/A,#N/A,FALSE,"CARATUL";#N/A,#N/A,FALSE,"PROFIT AND LOSS";#N/A,#N/A,FALSE,"GRAFICO_PBT";#N/A,#N/A,FALSE,"EXPLIC.VARIANTE";#N/A,#N/A,FALSE,"GENERAL EXP.AREA"}</definedName>
    <definedName name="ranger" localSheetId="0" hidden="1">{#N/A,#N/A,FALSE,"caratula";#N/A,#N/A,FALSE,"Product by line";#N/A,#N/A,FALSE,"YTD";#N/A,#N/A,FALSE,"Per Units";#N/A,#N/A,FALSE,"Amount"}</definedName>
    <definedName name="ranger" hidden="1">{#N/A,#N/A,FALSE,"caratula";#N/A,#N/A,FALSE,"Product by line";#N/A,#N/A,FALSE,"YTD";#N/A,#N/A,FALSE,"Per Units";#N/A,#N/A,FALSE,"Amount"}</definedName>
    <definedName name="reae" localSheetId="0" hidden="1">{"'表紙'!$A$1:$W$39"}</definedName>
    <definedName name="reae" hidden="1">{"'表紙'!$A$1:$W$39"}</definedName>
    <definedName name="RegisterBatch" hidden="1">#NAME?</definedName>
    <definedName name="rerwertqwte" localSheetId="0" hidden="1">{#N/A,#N/A,FALSE,"CARATUL";#N/A,#N/A,FALSE,"PROFIT AND LOSS";#N/A,#N/A,FALSE,"GRAFICO_PBT";#N/A,#N/A,FALSE,"EXPLIC.VARIANTE";#N/A,#N/A,FALSE,"GENERAL EXP.AREA"}</definedName>
    <definedName name="rerwertqwte" hidden="1">{#N/A,#N/A,FALSE,"CARATUL";#N/A,#N/A,FALSE,"PROFIT AND LOSS";#N/A,#N/A,FALSE,"GRAFICO_PBT";#N/A,#N/A,FALSE,"EXPLIC.VARIANTE";#N/A,#N/A,FALSE,"GENERAL EXP.AREA"}</definedName>
    <definedName name="REYETRYETRWY" localSheetId="0" hidden="1">{#N/A,#N/A,FALSE,"CARATUL";#N/A,#N/A,FALSE,"PROFIT AND LOSS";#N/A,#N/A,FALSE,"GRAFICO_PBT";#N/A,#N/A,FALSE,"EXPLIC.VARIANTE";#N/A,#N/A,FALSE,"GENERAL EXP.AREA"}</definedName>
    <definedName name="REYETRYETRWY" hidden="1">{#N/A,#N/A,FALSE,"CARATUL";#N/A,#N/A,FALSE,"PROFIT AND LOSS";#N/A,#N/A,FALSE,"GRAFICO_PBT";#N/A,#N/A,FALSE,"EXPLIC.VARIANTE";#N/A,#N/A,FALSE,"GENERAL EXP.AREA"}</definedName>
    <definedName name="rrfgfg" localSheetId="0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fgfg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r" localSheetId="0" hidden="1">{#N/A,#N/A,FALSE,"CARATUL";#N/A,#N/A,FALSE,"PROFIT AND LOSS";#N/A,#N/A,FALSE,"GRAFICO_PBT";#N/A,#N/A,FALSE,"EXPLIC.VARIANTE";#N/A,#N/A,FALSE,"GENERAL EXP.AREA"}</definedName>
    <definedName name="rrr" hidden="1">{#N/A,#N/A,FALSE,"CARATUL";#N/A,#N/A,FALSE,"PROFIT AND LOSS";#N/A,#N/A,FALSE,"GRAFICO_PBT";#N/A,#N/A,FALSE,"EXPLIC.VARIANTE";#N/A,#N/A,FALSE,"GENERAL EXP.AREA"}</definedName>
    <definedName name="rrrf" localSheetId="0" hidden="1">{#N/A,#N/A,FALSE,"caratula";#N/A,#N/A,FALSE,"Product by line";#N/A,#N/A,FALSE,"YTD";#N/A,#N/A,FALSE,"Per Units";#N/A,#N/A,FALSE,"Amount"}</definedName>
    <definedName name="rrrf" hidden="1">{#N/A,#N/A,FALSE,"caratula";#N/A,#N/A,FALSE,"Product by line";#N/A,#N/A,FALSE,"YTD";#N/A,#N/A,FALSE,"Per Units";#N/A,#N/A,FALSE,"Amount"}</definedName>
    <definedName name="rtrt" localSheetId="0" hidden="1">{#N/A,#N/A,FALSE,"CARATUL";#N/A,#N/A,FALSE,"PROFIT AND LOSS";#N/A,#N/A,FALSE,"GRAFICO_PBT";#N/A,#N/A,FALSE,"EXPLIC.VARIANTE";#N/A,#N/A,FALSE,"GENERAL EXP.AREA"}</definedName>
    <definedName name="rtrt" hidden="1">{#N/A,#N/A,FALSE,"CARATUL";#N/A,#N/A,FALSE,"PROFIT AND LOSS";#N/A,#N/A,FALSE,"GRAFICO_PBT";#N/A,#N/A,FALSE,"EXPLIC.VARIANTE";#N/A,#N/A,FALSE,"GENERAL EXP.AREA"}</definedName>
    <definedName name="Rujipun" localSheetId="0" hidden="1">#REF!</definedName>
    <definedName name="Rujipun" hidden="1">#REF!</definedName>
    <definedName name="s" localSheetId="0" hidden="1">{"'表紙'!$A$1:$W$39"}</definedName>
    <definedName name="s" hidden="1">{"'表紙'!$A$1:$W$39"}</definedName>
    <definedName name="ｓ" localSheetId="0" hidden="1">{"'ﾊｰﾄﾞ'!$A$1:$H$97"}</definedName>
    <definedName name="ｓ" hidden="1">{"'ﾊｰﾄﾞ'!$A$1:$H$97"}</definedName>
    <definedName name="sara" localSheetId="0" hidden="1">{"'表紙'!$A$1:$W$39"}</definedName>
    <definedName name="sara" hidden="1">{"'表紙'!$A$1:$W$39"}</definedName>
    <definedName name="sd" localSheetId="0" hidden="1">{"'表紙'!$A$1:$W$39"}</definedName>
    <definedName name="sd" hidden="1">{"'表紙'!$A$1:$W$39"}</definedName>
    <definedName name="sdd" localSheetId="0" hidden="1">{"'表紙'!$A$1:$W$39"}</definedName>
    <definedName name="sdd" hidden="1">{"'表紙'!$A$1:$W$39"}</definedName>
    <definedName name="sds" localSheetId="0" hidden="1">{"'表紙'!$A$1:$W$39"}</definedName>
    <definedName name="sds" hidden="1">{"'表紙'!$A$1:$W$39"}</definedName>
    <definedName name="sencount" hidden="1">1</definedName>
    <definedName name="ses" localSheetId="0" hidden="1">{"'表紙'!$A$1:$W$39"}</definedName>
    <definedName name="ses" hidden="1">{"'表紙'!$A$1:$W$39"}</definedName>
    <definedName name="sid" localSheetId="0" hidden="1">{"'表紙'!$A$1:$W$39"}</definedName>
    <definedName name="sid" hidden="1">{"'表紙'!$A$1:$W$39"}</definedName>
    <definedName name="siddu" localSheetId="0" hidden="1">{"'表紙'!$A$1:$W$39"}</definedName>
    <definedName name="siddu" hidden="1">{"'表紙'!$A$1:$W$39"}</definedName>
    <definedName name="snake" localSheetId="0" hidden="1">{"'表紙'!$A$1:$W$39"}</definedName>
    <definedName name="snake" hidden="1">{"'表紙'!$A$1:$W$39"}</definedName>
    <definedName name="sq" localSheetId="0" hidden="1">{"'表紙'!$A$1:$W$39"}</definedName>
    <definedName name="sq" hidden="1">{"'表紙'!$A$1:$W$39"}</definedName>
    <definedName name="ss" localSheetId="0" hidden="1">{"'表紙'!$A$1:$W$39"}</definedName>
    <definedName name="ss" hidden="1">{"'表紙'!$A$1:$W$39"}</definedName>
    <definedName name="ssas" localSheetId="0" hidden="1">{"'表紙'!$A$1:$W$39"}</definedName>
    <definedName name="ssas" hidden="1">{"'表紙'!$A$1:$W$39"}</definedName>
    <definedName name="sss" localSheetId="0" hidden="1">{"'表紙'!$A$1:$W$39"}</definedName>
    <definedName name="sss" hidden="1">{"'表紙'!$A$1:$W$39"}</definedName>
    <definedName name="TB_M_DAMAGE_RATIO" localSheetId="0" hidden="1">{"'表紙'!$A$1:$W$39"}</definedName>
    <definedName name="TB_M_DAMAGE_RATIO" hidden="1">{"'表紙'!$A$1:$W$39"}</definedName>
    <definedName name="tha" localSheetId="0" hidden="1">{"'Sheet1'!$L$16"}</definedName>
    <definedName name="tha" hidden="1">{"'Sheet1'!$L$16"}</definedName>
    <definedName name="ＴＯＫＹＯ" localSheetId="0" hidden="1">#REF!</definedName>
    <definedName name="ＴＯＫＹＯ" hidden="1">#REF!</definedName>
    <definedName name="Tree" hidden="1">#NAME?</definedName>
    <definedName name="TWIN_Exchange_Rate" localSheetId="0" hidden="1">{"'表紙'!$A$1:$W$39"}</definedName>
    <definedName name="TWIN_Exchange_Rate" hidden="1">{"'表紙'!$A$1:$W$39"}</definedName>
    <definedName name="tytyt" localSheetId="0" hidden="1">{"'表紙'!$A$1:$W$39"}</definedName>
    <definedName name="tytyt" hidden="1">{"'表紙'!$A$1:$W$39"}</definedName>
    <definedName name="upload" localSheetId="0" hidden="1">{"'表紙'!$A$1:$W$39"}</definedName>
    <definedName name="upload" hidden="1">{"'表紙'!$A$1:$W$39"}</definedName>
    <definedName name="UR" localSheetId="0" hidden="1">#REF!</definedName>
    <definedName name="UR" hidden="1">#REF!</definedName>
    <definedName name="VV" localSheetId="0" hidden="1">{"'表紙'!$A$1:$W$39"}</definedName>
    <definedName name="VV" hidden="1">{"'表紙'!$A$1:$W$39"}</definedName>
    <definedName name="WDQWD" localSheetId="0" hidden="1">{#N/A,#N/A,FALSE,"CARATUL";#N/A,#N/A,FALSE,"PROFIT AND LOSS";#N/A,#N/A,FALSE,"GRAFICO_PBT";#N/A,#N/A,FALSE,"EXPLIC.VARIANTE";#N/A,#N/A,FALSE,"GENERAL EXP.AREA"}</definedName>
    <definedName name="WDQWD" hidden="1">{#N/A,#N/A,FALSE,"CARATUL";#N/A,#N/A,FALSE,"PROFIT AND LOSS";#N/A,#N/A,FALSE,"GRAFICO_PBT";#N/A,#N/A,FALSE,"EXPLIC.VARIANTE";#N/A,#N/A,FALSE,"GENERAL EXP.AREA"}</definedName>
    <definedName name="weqgfwrgasfhgqebh" localSheetId="0" hidden="1">{#N/A,#N/A,FALSE,"CARATUL";#N/A,#N/A,FALSE,"PROFIT AND LOSS";#N/A,#N/A,FALSE,"GRAFICO_PBT";#N/A,#N/A,FALSE,"EXPLIC.VARIANTE";#N/A,#N/A,FALSE,"GENERAL EXP.AREA"}</definedName>
    <definedName name="weqgfwrgasfhgqebh" hidden="1">{#N/A,#N/A,FALSE,"CARATUL";#N/A,#N/A,FALSE,"PROFIT AND LOSS";#N/A,#N/A,FALSE,"GRAFICO_PBT";#N/A,#N/A,FALSE,"EXPLIC.VARIANTE";#N/A,#N/A,FALSE,"GENERAL EXP.AREA"}</definedName>
    <definedName name="wer" localSheetId="0" hidden="1">{#N/A,#N/A,FALSE,"CARATUL";#N/A,#N/A,FALSE,"PROFIT AND LOSS";#N/A,#N/A,FALSE,"GRAFICO_PBT";#N/A,#N/A,FALSE,"EXPLIC.VARIANTE";#N/A,#N/A,FALSE,"GENERAL EXP.AREA"}</definedName>
    <definedName name="wer" hidden="1">{#N/A,#N/A,FALSE,"CARATUL";#N/A,#N/A,FALSE,"PROFIT AND LOSS";#N/A,#N/A,FALSE,"GRAFICO_PBT";#N/A,#N/A,FALSE,"EXPLIC.VARIANTE";#N/A,#N/A,FALSE,"GENERAL EXP.AREA"}</definedName>
    <definedName name="wew" localSheetId="0" hidden="1">{#N/A,#N/A,FALSE,"CARATUL";#N/A,#N/A,FALSE,"PROFIT AND LOSS";#N/A,#N/A,FALSE,"GRAFICO_PBT";#N/A,#N/A,FALSE,"EXPLIC.VARIANTE";#N/A,#N/A,FALSE,"GENERAL EXP.AREA"}</definedName>
    <definedName name="wew" hidden="1">{#N/A,#N/A,FALSE,"CARATUL";#N/A,#N/A,FALSE,"PROFIT AND LOSS";#N/A,#N/A,FALSE,"GRAFICO_PBT";#N/A,#N/A,FALSE,"EXPLIC.VARIANTE";#N/A,#N/A,FALSE,"GENERAL EXP.AREA"}</definedName>
    <definedName name="wrn.forecast." localSheetId="0" hidden="1">{#N/A,#N/A,FALSE,"CARATUL";#N/A,#N/A,FALSE,"PROFIT AND LOSS";#N/A,#N/A,FALSE,"GRAFICO_PBT";#N/A,#N/A,FALSE,"EXPLIC.VARIANTE";#N/A,#N/A,FALSE,"GENERAL EXP.AREA"}</definedName>
    <definedName name="wrn.forecast." hidden="1">{#N/A,#N/A,FALSE,"CARATUL";#N/A,#N/A,FALSE,"PROFIT AND LOSS";#N/A,#N/A,FALSE,"GRAFICO_PBT";#N/A,#N/A,FALSE,"EXPLIC.VARIANTE";#N/A,#N/A,FALSE,"GENERAL EXP.AREA"}</definedName>
    <definedName name="wrn.most." localSheetId="0" hidden="1">{#N/A,#N/A,FALSE,"caratula";#N/A,#N/A,FALSE,"Product by line";#N/A,#N/A,FALSE,"YTD";#N/A,#N/A,FALSE,"Per Units";#N/A,#N/A,FALSE,"Amount"}</definedName>
    <definedName name="wrn.most." hidden="1">{#N/A,#N/A,FALSE,"caratula";#N/A,#N/A,FALSE,"Product by line";#N/A,#N/A,FALSE,"YTD";#N/A,#N/A,FALSE,"Per Units";#N/A,#N/A,FALSE,"Amount"}</definedName>
    <definedName name="wrn.Print._.All._.Pages." localSheetId="0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wrn.PRINT_ALL." localSheetId="0" hidden="1">{"VIEW1",#N/A,FALSE,"春木";"VIEW2",#N/A,FALSE,"春木";"VIEW3",#N/A,FALSE,"春木"}</definedName>
    <definedName name="wrn.PRINT_ALL." hidden="1">{"VIEW1",#N/A,FALSE,"春木";"VIEW2",#N/A,FALSE,"春木";"VIEW3",#N/A,FALSE,"春木"}</definedName>
    <definedName name="wrn.REPORT1." localSheetId="0" hidden="1">{"VIEW1",#N/A,FALSE,"懸案事項";"VIEW2",#N/A,FALSE,"懸案事項"}</definedName>
    <definedName name="wrn.REPORT1." hidden="1">{"VIEW1",#N/A,FALSE,"懸案事項";"VIEW2",#N/A,FALSE,"懸案事項"}</definedName>
    <definedName name="wrn.todo." localSheetId="0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todo.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ドアトリム3_17." localSheetId="0" hidden="1">{#N/A,"プレ技3/17見直し",FALSE,"内製専用設投";#N/A,"プレ技3/17見直し",FALSE,"内製汎用設投";#N/A,#N/A,FALSE,"ドアトリムコスト検証"}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localSheetId="0" hidden="1">{#N/A,"プレ技3/24見直し",FALSE,"内製専用設投";#N/A,"プレ技3/24見直し",FALSE,"内製汎用設投";#N/A,#N/A,FALSE,"ドアトリムコスト検証"}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全シート印刷." localSheetId="0" hidden="1">{#N/A,#N/A,FALSE,"ＨＢＳＣＳＳ";#N/A,#N/A,FALSE,"原価管理表平田倉庫";#N/A,#N/A,FALSE,"原価管理表 日立印刷";#N/A,#N/A,FALSE,"原価管理合計表"}</definedName>
    <definedName name="wrn.全シート印刷." hidden="1">{#N/A,#N/A,FALSE,"ＨＢＳＣＳＳ";#N/A,#N/A,FALSE,"原価管理表平田倉庫";#N/A,#N/A,FALSE,"原価管理表 日立印刷";#N/A,#N/A,FALSE,"原価管理合計表"}</definedName>
    <definedName name="wrn.表と台数印刷用." localSheetId="0" hidden="1">{"the池台数表",#N/A,TRUE,"負荷見通し(the池)";"the池グラフ",#N/A,TRUE,"負荷見通し(the池)";"the滋台数表",#N/A,TRUE,"負荷見通し(the滋)";"the滋グラフ",#N/A,TRUE,"負荷見通し(the滋)"}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localSheetId="0" hidden="1">{"年販売台数計画",#N/A,FALSE,"販売台数計画";"月販売台数計画",#N/A,FALSE,"販売台数計画"}</definedName>
    <definedName name="wrn.販売台数計画." hidden="1">{"年販売台数計画",#N/A,FALSE,"販売台数計画";"月販売台数計画",#N/A,FALSE,"販売台数計画"}</definedName>
    <definedName name="wsrffd" localSheetId="0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srffd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" localSheetId="0" hidden="1">#REF!</definedName>
    <definedName name="ww" hidden="1">#REF!</definedName>
    <definedName name="www" localSheetId="0" hidden="1">{"'表紙'!$A$1:$W$39"}</definedName>
    <definedName name="www" hidden="1">{"'表紙'!$A$1:$W$39"}</definedName>
    <definedName name="wwww" localSheetId="0" hidden="1">{"'表紙'!$A$1:$W$39"}</definedName>
    <definedName name="wwww" hidden="1">{"'表紙'!$A$1:$W$39"}</definedName>
    <definedName name="WWWWW" localSheetId="0" hidden="1">{"'表紙'!$A$1:$W$39"}</definedName>
    <definedName name="WWWWW" hidden="1">{"'表紙'!$A$1:$W$39"}</definedName>
    <definedName name="wwwwwwwwwwwwwwwwwwwww" localSheetId="0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wwwwwwwwwwwwwwwwwww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x" localSheetId="0" hidden="1">{"'表紙'!$A$1:$W$39"}</definedName>
    <definedName name="x" hidden="1">{"'表紙'!$A$1:$W$39"}</definedName>
    <definedName name="xcbx" localSheetId="0" hidden="1">{#N/A,#N/A,FALSE,"CARATUL";#N/A,#N/A,FALSE,"PROFIT AND LOSS";#N/A,#N/A,FALSE,"GRAFICO_PBT";#N/A,#N/A,FALSE,"EXPLIC.VARIANTE";#N/A,#N/A,FALSE,"GENERAL EXP.AREA"}</definedName>
    <definedName name="xcbx" hidden="1">{#N/A,#N/A,FALSE,"CARATUL";#N/A,#N/A,FALSE,"PROFIT AND LOSS";#N/A,#N/A,FALSE,"GRAFICO_PBT";#N/A,#N/A,FALSE,"EXPLIC.VARIANTE";#N/A,#N/A,FALSE,"GENERAL EXP.AREA"}</definedName>
    <definedName name="xx" localSheetId="0" hidden="1">#REF!</definedName>
    <definedName name="xx" hidden="1">#REF!</definedName>
    <definedName name="xxx" localSheetId="0" hidden="1">#REF!</definedName>
    <definedName name="xxx" hidden="1">#REF!</definedName>
    <definedName name="XXXX" localSheetId="0" hidden="1">{"'Sheet1'!$A$92:$B$92","'Sheet1'!$A$1:$J$92"}</definedName>
    <definedName name="XXXX" hidden="1">{"'Sheet1'!$A$92:$B$92","'Sheet1'!$A$1:$J$92"}</definedName>
    <definedName name="ｘｘｘｘ" localSheetId="0" hidden="1">{"'表紙'!$A$1:$W$39"}</definedName>
    <definedName name="ｘｘｘｘ" hidden="1">{"'表紙'!$A$1:$W$39"}</definedName>
    <definedName name="xxxxx" localSheetId="0" hidden="1">#REF!</definedName>
    <definedName name="xxxxx" hidden="1">#REF!</definedName>
    <definedName name="XXXXXXXXXXXXXXXXXXX" localSheetId="0" hidden="1">{"'ﾊｰﾄﾞ'!$A$1:$H$97"}</definedName>
    <definedName name="XXXXXXXXXXXXXXXXXXX" hidden="1">{"'ﾊｰﾄﾞ'!$A$1:$H$97"}</definedName>
    <definedName name="xyz" localSheetId="0" hidden="1">{"'表紙'!$A$1:$W$39"}</definedName>
    <definedName name="xyz" hidden="1">{"'表紙'!$A$1:$W$39"}</definedName>
    <definedName name="xzc" localSheetId="0" hidden="1">{#N/A,#N/A,FALSE,"CARATUL";#N/A,#N/A,FALSE,"PROFIT AND LOSS";#N/A,#N/A,FALSE,"GRAFICO_PBT";#N/A,#N/A,FALSE,"EXPLIC.VARIANTE";#N/A,#N/A,FALSE,"GENERAL EXP.AREA"}</definedName>
    <definedName name="xzc" hidden="1">{#N/A,#N/A,FALSE,"CARATUL";#N/A,#N/A,FALSE,"PROFIT AND LOSS";#N/A,#N/A,FALSE,"GRAFICO_PBT";#N/A,#N/A,FALSE,"EXPLIC.VARIANTE";#N/A,#N/A,FALSE,"GENERAL EXP.AREA"}</definedName>
    <definedName name="y" localSheetId="0" hidden="1">{"'表紙'!$A$1:$W$39"}</definedName>
    <definedName name="y" hidden="1">{"'表紙'!$A$1:$W$39"}</definedName>
    <definedName name="yami" localSheetId="0" hidden="1">{#N/A,#N/A,FALSE,"CARATUL";#N/A,#N/A,FALSE,"PROFIT AND LOSS";#N/A,#N/A,FALSE,"GRAFICO_PBT";#N/A,#N/A,FALSE,"EXPLIC.VARIANTE";#N/A,#N/A,FALSE,"GENERAL EXP.AREA"}</definedName>
    <definedName name="yami" hidden="1">{#N/A,#N/A,FALSE,"CARATUL";#N/A,#N/A,FALSE,"PROFIT AND LOSS";#N/A,#N/A,FALSE,"GRAFICO_PBT";#N/A,#N/A,FALSE,"EXPLIC.VARIANTE";#N/A,#N/A,FALSE,"GENERAL EXP.AREA"}</definedName>
    <definedName name="YAMILA" localSheetId="0" hidden="1">{#N/A,#N/A,FALSE,"CARATUL";#N/A,#N/A,FALSE,"PROFIT AND LOSS";#N/A,#N/A,FALSE,"GRAFICO_PBT";#N/A,#N/A,FALSE,"EXPLIC.VARIANTE";#N/A,#N/A,FALSE,"GENERAL EXP.AREA"}</definedName>
    <definedName name="YAMILA" hidden="1">{#N/A,#N/A,FALSE,"CARATUL";#N/A,#N/A,FALSE,"PROFIT AND LOSS";#N/A,#N/A,FALSE,"GRAFICO_PBT";#N/A,#N/A,FALSE,"EXPLIC.VARIANTE";#N/A,#N/A,FALSE,"GENERAL EXP.AREA"}</definedName>
    <definedName name="yyy" localSheetId="0" hidden="1">{"'表紙'!$A$1:$W$39"}</definedName>
    <definedName name="yyy" hidden="1">{"'表紙'!$A$1:$W$39"}</definedName>
    <definedName name="YYYY" localSheetId="0" hidden="1">{#N/A,#N/A,FALSE,"CARATUL";#N/A,#N/A,FALSE,"PROFIT AND LOSS";#N/A,#N/A,FALSE,"GRAFICO_PBT";#N/A,#N/A,FALSE,"EXPLIC.VARIANTE";#N/A,#N/A,FALSE,"GENERAL EXP.AREA"}</definedName>
    <definedName name="YYYY" hidden="1">{#N/A,#N/A,FALSE,"CARATUL";#N/A,#N/A,FALSE,"PROFIT AND LOSS";#N/A,#N/A,FALSE,"GRAFICO_PBT";#N/A,#N/A,FALSE,"EXPLIC.VARIANTE";#N/A,#N/A,FALSE,"GENERAL EXP.AREA"}</definedName>
    <definedName name="yyyyy" localSheetId="0" hidden="1">{"'表紙'!$A$1:$W$39"}</definedName>
    <definedName name="yyyyy" hidden="1">{"'表紙'!$A$1:$W$39"}</definedName>
    <definedName name="z" localSheetId="0" hidden="1">{"'表紙'!$A$1:$W$39"}</definedName>
    <definedName name="z" hidden="1">{"'表紙'!$A$1:$W$39"}</definedName>
    <definedName name="Z_57E1B8D2_6BBC_4814_A401_22F180650BAA_.wvu.FilterData" localSheetId="0" hidden="1">#REF!</definedName>
    <definedName name="Z_57E1B8D2_6BBC_4814_A401_22F180650BAA_.wvu.FilterData" hidden="1">#REF!</definedName>
    <definedName name="zx" localSheetId="0" hidden="1">{#N/A,#N/A,FALSE,"ＨＢＳＣＳＳ";#N/A,#N/A,FALSE,"原価管理表平田倉庫";#N/A,#N/A,FALSE,"原価管理表 日立印刷";#N/A,#N/A,FALSE,"原価管理合計表"}</definedName>
    <definedName name="zx" hidden="1">{#N/A,#N/A,FALSE,"ＨＢＳＣＳＳ";#N/A,#N/A,FALSE,"原価管理表平田倉庫";#N/A,#N/A,FALSE,"原価管理表 日立印刷";#N/A,#N/A,FALSE,"原価管理合計表"}</definedName>
    <definedName name="ZZZ" localSheetId="0" hidden="1">{"'Sheet1'!$A$92:$B$92","'Sheet1'!$A$1:$J$92"}</definedName>
    <definedName name="ZZZ" hidden="1">{"'Sheet1'!$A$92:$B$92","'Sheet1'!$A$1:$J$92"}</definedName>
    <definedName name="あｄｆｇｆがあふぁｈ" localSheetId="0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ｆがあふぁｈ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ｇｇｇっがあ" localSheetId="0" hidden="1">{#N/A,#N/A,FALSE,"CARATUL";#N/A,#N/A,FALSE,"PROFIT AND LOSS";#N/A,#N/A,FALSE,"GRAFICO_PBT";#N/A,#N/A,FALSE,"EXPLIC.VARIANTE";#N/A,#N/A,FALSE,"GENERAL EXP.AREA"}</definedName>
    <definedName name="あｄｆｇｇｇｇっがあ" hidden="1">{#N/A,#N/A,FALSE,"CARATUL";#N/A,#N/A,FALSE,"PROFIT AND LOSS";#N/A,#N/A,FALSE,"GRAFICO_PBT";#N/A,#N/A,FALSE,"EXPLIC.VARIANTE";#N/A,#N/A,FALSE,"GENERAL EXP.AREA"}</definedName>
    <definedName name="あｄｇふぁｄｆがｆっが" localSheetId="0" hidden="1">{#N/A,#N/A,FALSE,"caratula";#N/A,#N/A,FALSE,"Product by line";#N/A,#N/A,FALSE,"YTD";#N/A,#N/A,FALSE,"Per Units";#N/A,#N/A,FALSE,"Amount"}</definedName>
    <definedName name="あｄｇふぁｄｆがｆっが" hidden="1">{#N/A,#N/A,FALSE,"caratula";#N/A,#N/A,FALSE,"Product by line";#N/A,#N/A,FALSE,"YTD";#N/A,#N/A,FALSE,"Per Units";#N/A,#N/A,FALSE,"Amount"}</definedName>
    <definedName name="あｆｇｆがｄ" localSheetId="0" hidden="1">{#N/A,#N/A,FALSE,"CARATUL";#N/A,#N/A,FALSE,"PROFIT AND LOSS";#N/A,#N/A,FALSE,"GRAFICO_PBT";#N/A,#N/A,FALSE,"EXPLIC.VARIANTE";#N/A,#N/A,FALSE,"GENERAL EXP.AREA"}</definedName>
    <definedName name="あｆｇｆがｄ" hidden="1">{#N/A,#N/A,FALSE,"CARATUL";#N/A,#N/A,FALSE,"PROFIT AND LOSS";#N/A,#N/A,FALSE,"GRAFICO_PBT";#N/A,#N/A,FALSE,"EXPLIC.VARIANTE";#N/A,#N/A,FALSE,"GENERAL EXP.AREA"}</definedName>
    <definedName name="あｓｆがあは" localSheetId="0" hidden="1">{#N/A,#N/A,FALSE,"CARATUL";#N/A,#N/A,FALSE,"PROFIT AND LOSS";#N/A,#N/A,FALSE,"GRAFICO_PBT";#N/A,#N/A,FALSE,"EXPLIC.VARIANTE";#N/A,#N/A,FALSE,"GENERAL EXP.AREA"}</definedName>
    <definedName name="あｓｆがあは" hidden="1">{#N/A,#N/A,FALSE,"CARATUL";#N/A,#N/A,FALSE,"PROFIT AND LOSS";#N/A,#N/A,FALSE,"GRAFICO_PBT";#N/A,#N/A,FALSE,"EXPLIC.VARIANTE";#N/A,#N/A,FALSE,"GENERAL EXP.AREA"}</definedName>
    <definedName name="ああああ" localSheetId="0" hidden="1">{"'表紙'!$A$1:$W$39"}</definedName>
    <definedName name="ああああ" hidden="1">{"'表紙'!$A$1:$W$39"}</definedName>
    <definedName name="いいいい" localSheetId="0" hidden="1">{"'表紙'!$A$1:$W$39"}</definedName>
    <definedName name="いいいい" hidden="1">{"'表紙'!$A$1:$W$39"}</definedName>
    <definedName name="がｇ" localSheetId="0" hidden="1">{#N/A,#N/A,FALSE,"CARATUL";#N/A,#N/A,FALSE,"PROFIT AND LOSS";#N/A,#N/A,FALSE,"GRAFICO_PBT";#N/A,#N/A,FALSE,"EXPLIC.VARIANTE";#N/A,#N/A,FALSE,"GENERAL EXP.AREA"}</definedName>
    <definedName name="がｇ" hidden="1">{#N/A,#N/A,FALSE,"CARATUL";#N/A,#N/A,FALSE,"PROFIT AND LOSS";#N/A,#N/A,FALSE,"GRAFICO_PBT";#N/A,#N/A,FALSE,"EXPLIC.VARIANTE";#N/A,#N/A,FALSE,"GENERAL EXP.AREA"}</definedName>
    <definedName name="カメラライン" localSheetId="0" hidden="1">{#N/A,#N/A,FALSE,"CARATUL";#N/A,#N/A,FALSE,"PROFIT AND LOSS";#N/A,#N/A,FALSE,"GRAFICO_PBT";#N/A,#N/A,FALSE,"EXPLIC.VARIANTE";#N/A,#N/A,FALSE,"GENERAL EXP.AREA"}</definedName>
    <definedName name="カメラライン" hidden="1">{#N/A,#N/A,FALSE,"CARATUL";#N/A,#N/A,FALSE,"PROFIT AND LOSS";#N/A,#N/A,FALSE,"GRAFICO_PBT";#N/A,#N/A,FALSE,"EXPLIC.VARIANTE";#N/A,#N/A,FALSE,"GENERAL EXP.AREA"}</definedName>
    <definedName name="グラフ" localSheetId="0" hidden="1">{"'表紙'!$A$1:$W$39"}</definedName>
    <definedName name="グラフ" hidden="1">{"'表紙'!$A$1:$W$39"}</definedName>
    <definedName name="コミニュケーション" localSheetId="0" hidden="1">{"'表紙'!$A$1:$W$39"}</definedName>
    <definedName name="コミニュケーション" hidden="1">{"'表紙'!$A$1:$W$39"}</definedName>
    <definedName name="ｺﾐﾆｭｹｰｼｮﾝ計画" localSheetId="0" hidden="1">{"'表紙'!$A$1:$W$39"}</definedName>
    <definedName name="ｺﾐﾆｭｹｰｼｮﾝ計画" hidden="1">{"'表紙'!$A$1:$W$39"}</definedName>
    <definedName name="スケジュール" localSheetId="0" hidden="1">{"'表紙'!$A$1:$W$39"}</definedName>
    <definedName name="スケジュール" hidden="1">{"'表紙'!$A$1:$W$39"}</definedName>
    <definedName name="たいうおう" localSheetId="0" hidden="1">{"'表紙'!$A$1:$W$39"}</definedName>
    <definedName name="たいうおう" hidden="1">{"'表紙'!$A$1:$W$39"}</definedName>
    <definedName name="ダブリ" localSheetId="0" hidden="1">{"年販売台数計画",#N/A,FALSE,"販売台数計画";"月販売台数計画",#N/A,FALSE,"販売台数計画"}</definedName>
    <definedName name="ダブリ" hidden="1">{"年販売台数計画",#N/A,FALSE,"販売台数計画";"月販売台数計画",#N/A,FALSE,"販売台数計画"}</definedName>
    <definedName name="っっj" localSheetId="0" hidden="1">{"'表紙'!$A$1:$W$39"}</definedName>
    <definedName name="っっj" hidden="1">{"'表紙'!$A$1:$W$39"}</definedName>
    <definedName name="てｔ３４ｗｇ" localSheetId="0" hidden="1">{"'表紙'!$A$1:$W$39"}</definedName>
    <definedName name="てｔ３４ｗｇ" hidden="1">{"'表紙'!$A$1:$W$39"}</definedName>
    <definedName name="マスタ" localSheetId="0" hidden="1">{"'表紙'!$A$1:$W$39"}</definedName>
    <definedName name="マスタ" hidden="1">{"'表紙'!$A$1:$W$39"}</definedName>
    <definedName name="体制" localSheetId="0" hidden="1">{"'表紙'!$A$1:$W$39"}</definedName>
    <definedName name="体制" hidden="1">{"'表紙'!$A$1:$W$39"}</definedName>
    <definedName name="全体" localSheetId="0" hidden="1">{"'表紙'!$A$1:$W$39"}</definedName>
    <definedName name="全体" hidden="1">{"'表紙'!$A$1:$W$39"}</definedName>
    <definedName name="全体構成マップ_3" localSheetId="0" hidden="1">{"'1100'!$T$25:$Y$30"}</definedName>
    <definedName name="全体構成マップ_3" hidden="1">{"'1100'!$T$25:$Y$30"}</definedName>
    <definedName name="品質" localSheetId="0" hidden="1">{"'表紙'!$A$1:$W$39"}</definedName>
    <definedName name="品質" hidden="1">{"'表紙'!$A$1:$W$39"}</definedName>
    <definedName name="改革" localSheetId="0" hidden="1">{"'表紙'!$A$1:$W$39"}</definedName>
    <definedName name="改革" hidden="1">{"'表紙'!$A$1:$W$39"}</definedName>
    <definedName name="確認" localSheetId="0" hidden="1">{#N/A,#N/A,FALSE,"caratula";#N/A,#N/A,FALSE,"Product by line";#N/A,#N/A,FALSE,"YTD";#N/A,#N/A,FALSE,"Per Units";#N/A,#N/A,FALSE,"Amount"}</definedName>
    <definedName name="確認" hidden="1">{#N/A,#N/A,FALSE,"caratula";#N/A,#N/A,FALSE,"Product by line";#N/A,#N/A,FALSE,"YTD";#N/A,#N/A,FALSE,"Per Units";#N/A,#N/A,FALSE,"Amount"}</definedName>
    <definedName name="移行計画" localSheetId="0" hidden="1">{"'Sheet1'!$A$92:$B$92","'Sheet1'!$A$1:$J$92"}</definedName>
    <definedName name="移行計画" hidden="1">{"'Sheet1'!$A$92:$B$92","'Sheet1'!$A$1:$J$92"}</definedName>
    <definedName name="移行関連計画" localSheetId="0" hidden="1">{"'Sheet1'!$A$92:$B$92","'Sheet1'!$A$1:$J$92"}</definedName>
    <definedName name="移行関連計画" hidden="1">{"'Sheet1'!$A$92:$B$92","'Sheet1'!$A$1:$J$92"}</definedName>
    <definedName name="総括" localSheetId="0" hidden="1">{"'表紙'!$A$1:$W$39"}</definedName>
    <definedName name="総括" hidden="1">{"'表紙'!$A$1:$W$39"}</definedName>
    <definedName name="計画" localSheetId="0" hidden="1">{"'表紙'!$A$1:$W$39"}</definedName>
    <definedName name="計画" hidden="1">{"'表紙'!$A$1:$W$39"}</definedName>
    <definedName name="責任体制" localSheetId="0" hidden="1">{"'表紙'!$A$1:$W$39"}</definedName>
    <definedName name="責任体制" hidden="1">{"'表紙'!$A$1:$W$39"}</definedName>
    <definedName name="関連表" localSheetId="0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5" i="1" l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P86" i="1" s="1"/>
  <c r="O80" i="1"/>
  <c r="O86" i="1" s="1"/>
  <c r="N80" i="1"/>
  <c r="N86" i="1" s="1"/>
  <c r="K59" i="1"/>
  <c r="J59" i="1"/>
  <c r="I59" i="1"/>
  <c r="Z58" i="1"/>
  <c r="Y58" i="1"/>
  <c r="X58" i="1"/>
  <c r="W58" i="1"/>
  <c r="V58" i="1"/>
  <c r="U58" i="1"/>
  <c r="L58" i="1"/>
  <c r="P58" i="1" s="1"/>
  <c r="Z57" i="1"/>
  <c r="Y57" i="1"/>
  <c r="X57" i="1"/>
  <c r="W57" i="1"/>
  <c r="L57" i="1" s="1"/>
  <c r="P57" i="1" s="1"/>
  <c r="V57" i="1"/>
  <c r="U57" i="1"/>
  <c r="N57" i="1"/>
  <c r="R57" i="1" s="1"/>
  <c r="Z56" i="1"/>
  <c r="Y56" i="1"/>
  <c r="X56" i="1"/>
  <c r="W56" i="1"/>
  <c r="V56" i="1"/>
  <c r="U56" i="1"/>
  <c r="L56" i="1"/>
  <c r="P56" i="1" s="1"/>
  <c r="Z55" i="1"/>
  <c r="Y55" i="1"/>
  <c r="X55" i="1"/>
  <c r="W55" i="1"/>
  <c r="L55" i="1" s="1"/>
  <c r="P55" i="1" s="1"/>
  <c r="V55" i="1"/>
  <c r="U55" i="1"/>
  <c r="N55" i="1"/>
  <c r="R55" i="1" s="1"/>
  <c r="Z54" i="1"/>
  <c r="Y54" i="1"/>
  <c r="X54" i="1"/>
  <c r="W54" i="1"/>
  <c r="V54" i="1"/>
  <c r="U54" i="1"/>
  <c r="L54" i="1"/>
  <c r="P54" i="1" s="1"/>
  <c r="Z53" i="1"/>
  <c r="Y53" i="1"/>
  <c r="X53" i="1"/>
  <c r="W53" i="1"/>
  <c r="L53" i="1" s="1"/>
  <c r="P53" i="1" s="1"/>
  <c r="V53" i="1"/>
  <c r="U53" i="1"/>
  <c r="Z52" i="1"/>
  <c r="Y52" i="1"/>
  <c r="X52" i="1"/>
  <c r="W52" i="1"/>
  <c r="V52" i="1"/>
  <c r="U52" i="1"/>
  <c r="L52" i="1"/>
  <c r="P52" i="1" s="1"/>
  <c r="Z51" i="1"/>
  <c r="Y51" i="1"/>
  <c r="X51" i="1"/>
  <c r="W51" i="1"/>
  <c r="L51" i="1" s="1"/>
  <c r="P51" i="1" s="1"/>
  <c r="V51" i="1"/>
  <c r="U51" i="1"/>
  <c r="Z50" i="1"/>
  <c r="Y50" i="1"/>
  <c r="X50" i="1"/>
  <c r="W50" i="1"/>
  <c r="V50" i="1"/>
  <c r="U50" i="1"/>
  <c r="L50" i="1"/>
  <c r="Z49" i="1"/>
  <c r="Y49" i="1"/>
  <c r="X49" i="1"/>
  <c r="W49" i="1"/>
  <c r="L49" i="1" s="1"/>
  <c r="P49" i="1" s="1"/>
  <c r="V49" i="1"/>
  <c r="U49" i="1"/>
  <c r="M49" i="1" s="1"/>
  <c r="Q49" i="1" s="1"/>
  <c r="N49" i="1"/>
  <c r="R49" i="1" s="1"/>
  <c r="Z48" i="1"/>
  <c r="Y48" i="1"/>
  <c r="X48" i="1"/>
  <c r="W48" i="1"/>
  <c r="V48" i="1"/>
  <c r="U48" i="1"/>
  <c r="Z47" i="1"/>
  <c r="Y47" i="1"/>
  <c r="X47" i="1"/>
  <c r="W47" i="1"/>
  <c r="L47" i="1" s="1"/>
  <c r="P47" i="1" s="1"/>
  <c r="V47" i="1"/>
  <c r="U47" i="1"/>
  <c r="M47" i="1" s="1"/>
  <c r="Q47" i="1" s="1"/>
  <c r="N47" i="1"/>
  <c r="R47" i="1" s="1"/>
  <c r="Z46" i="1"/>
  <c r="Y46" i="1"/>
  <c r="X46" i="1"/>
  <c r="W46" i="1"/>
  <c r="V46" i="1"/>
  <c r="U46" i="1"/>
  <c r="Z45" i="1"/>
  <c r="Y45" i="1"/>
  <c r="X45" i="1"/>
  <c r="W45" i="1"/>
  <c r="L45" i="1" s="1"/>
  <c r="P45" i="1" s="1"/>
  <c r="V45" i="1"/>
  <c r="U45" i="1"/>
  <c r="M45" i="1" s="1"/>
  <c r="Q45" i="1" s="1"/>
  <c r="N45" i="1"/>
  <c r="R45" i="1" s="1"/>
  <c r="Z44" i="1"/>
  <c r="Y44" i="1"/>
  <c r="X44" i="1"/>
  <c r="W44" i="1"/>
  <c r="V44" i="1"/>
  <c r="U44" i="1"/>
  <c r="Z43" i="1"/>
  <c r="Y43" i="1"/>
  <c r="X43" i="1"/>
  <c r="W43" i="1"/>
  <c r="L43" i="1" s="1"/>
  <c r="P43" i="1" s="1"/>
  <c r="V43" i="1"/>
  <c r="U43" i="1"/>
  <c r="M43" i="1" s="1"/>
  <c r="Q43" i="1" s="1"/>
  <c r="N43" i="1"/>
  <c r="R43" i="1" s="1"/>
  <c r="Z42" i="1"/>
  <c r="Y42" i="1"/>
  <c r="X42" i="1"/>
  <c r="W42" i="1"/>
  <c r="V42" i="1"/>
  <c r="U42" i="1"/>
  <c r="Z41" i="1"/>
  <c r="Y41" i="1"/>
  <c r="X41" i="1"/>
  <c r="W41" i="1"/>
  <c r="L41" i="1" s="1"/>
  <c r="P41" i="1" s="1"/>
  <c r="V41" i="1"/>
  <c r="U41" i="1"/>
  <c r="M41" i="1" s="1"/>
  <c r="Q41" i="1" s="1"/>
  <c r="N41" i="1"/>
  <c r="R41" i="1" s="1"/>
  <c r="Z40" i="1"/>
  <c r="Y40" i="1"/>
  <c r="X40" i="1"/>
  <c r="W40" i="1"/>
  <c r="V40" i="1"/>
  <c r="U40" i="1"/>
  <c r="Z39" i="1"/>
  <c r="Y39" i="1"/>
  <c r="X39" i="1"/>
  <c r="W39" i="1"/>
  <c r="L39" i="1" s="1"/>
  <c r="P39" i="1" s="1"/>
  <c r="V39" i="1"/>
  <c r="U39" i="1"/>
  <c r="M39" i="1" s="1"/>
  <c r="Q39" i="1" s="1"/>
  <c r="N39" i="1"/>
  <c r="R39" i="1" s="1"/>
  <c r="Z38" i="1"/>
  <c r="Y38" i="1"/>
  <c r="X38" i="1"/>
  <c r="W38" i="1"/>
  <c r="V38" i="1"/>
  <c r="U38" i="1"/>
  <c r="Z37" i="1"/>
  <c r="Y37" i="1"/>
  <c r="X37" i="1"/>
  <c r="W37" i="1"/>
  <c r="L37" i="1" s="1"/>
  <c r="P37" i="1" s="1"/>
  <c r="V37" i="1"/>
  <c r="U37" i="1"/>
  <c r="M37" i="1" s="1"/>
  <c r="Q37" i="1" s="1"/>
  <c r="R37" i="1"/>
  <c r="N37" i="1"/>
  <c r="Z36" i="1"/>
  <c r="Y36" i="1"/>
  <c r="X36" i="1"/>
  <c r="W36" i="1"/>
  <c r="V36" i="1"/>
  <c r="U36" i="1"/>
  <c r="Z35" i="1"/>
  <c r="Y35" i="1"/>
  <c r="X35" i="1"/>
  <c r="W35" i="1"/>
  <c r="L35" i="1" s="1"/>
  <c r="P35" i="1" s="1"/>
  <c r="V35" i="1"/>
  <c r="U35" i="1"/>
  <c r="M35" i="1" s="1"/>
  <c r="Q35" i="1" s="1"/>
  <c r="R35" i="1"/>
  <c r="N35" i="1"/>
  <c r="Z34" i="1"/>
  <c r="Y34" i="1"/>
  <c r="X34" i="1"/>
  <c r="W34" i="1"/>
  <c r="V34" i="1"/>
  <c r="U34" i="1"/>
  <c r="Z33" i="1"/>
  <c r="Y33" i="1"/>
  <c r="X33" i="1"/>
  <c r="W33" i="1"/>
  <c r="L33" i="1" s="1"/>
  <c r="P33" i="1" s="1"/>
  <c r="V33" i="1"/>
  <c r="U33" i="1"/>
  <c r="M33" i="1" s="1"/>
  <c r="Q33" i="1" s="1"/>
  <c r="R33" i="1"/>
  <c r="N33" i="1"/>
  <c r="Z32" i="1"/>
  <c r="Y32" i="1"/>
  <c r="X32" i="1"/>
  <c r="W32" i="1"/>
  <c r="V32" i="1"/>
  <c r="U32" i="1"/>
  <c r="Z31" i="1"/>
  <c r="Y31" i="1"/>
  <c r="X31" i="1"/>
  <c r="W31" i="1"/>
  <c r="L31" i="1" s="1"/>
  <c r="P31" i="1" s="1"/>
  <c r="V31" i="1"/>
  <c r="U31" i="1"/>
  <c r="M31" i="1" s="1"/>
  <c r="Q31" i="1" s="1"/>
  <c r="R31" i="1"/>
  <c r="N31" i="1"/>
  <c r="Z30" i="1"/>
  <c r="Y30" i="1"/>
  <c r="X30" i="1"/>
  <c r="W30" i="1"/>
  <c r="V30" i="1"/>
  <c r="U30" i="1"/>
  <c r="Z29" i="1"/>
  <c r="Y29" i="1"/>
  <c r="X29" i="1"/>
  <c r="W29" i="1"/>
  <c r="L29" i="1" s="1"/>
  <c r="P29" i="1" s="1"/>
  <c r="V29" i="1"/>
  <c r="U29" i="1"/>
  <c r="M29" i="1" s="1"/>
  <c r="Q29" i="1" s="1"/>
  <c r="R29" i="1"/>
  <c r="N29" i="1"/>
  <c r="Z28" i="1"/>
  <c r="Y28" i="1"/>
  <c r="X28" i="1"/>
  <c r="W28" i="1"/>
  <c r="V28" i="1"/>
  <c r="U28" i="1"/>
  <c r="Z27" i="1"/>
  <c r="Y27" i="1"/>
  <c r="X27" i="1"/>
  <c r="W27" i="1"/>
  <c r="V27" i="1"/>
  <c r="U27" i="1"/>
  <c r="N27" i="1" s="1"/>
  <c r="R27" i="1"/>
  <c r="L27" i="1"/>
  <c r="P27" i="1" s="1"/>
  <c r="Z26" i="1"/>
  <c r="Y26" i="1"/>
  <c r="X26" i="1"/>
  <c r="W26" i="1"/>
  <c r="N26" i="1" s="1"/>
  <c r="R26" i="1" s="1"/>
  <c r="V26" i="1"/>
  <c r="U26" i="1"/>
  <c r="L26" i="1" s="1"/>
  <c r="P26" i="1" s="1"/>
  <c r="O26" i="1"/>
  <c r="S26" i="1" s="1"/>
  <c r="Z25" i="1"/>
  <c r="Y25" i="1"/>
  <c r="X25" i="1"/>
  <c r="W25" i="1"/>
  <c r="V25" i="1"/>
  <c r="U25" i="1"/>
  <c r="L25" i="1"/>
  <c r="P25" i="1" s="1"/>
  <c r="Z24" i="1"/>
  <c r="Y24" i="1"/>
  <c r="X24" i="1"/>
  <c r="W24" i="1"/>
  <c r="V24" i="1"/>
  <c r="L24" i="1" s="1"/>
  <c r="P24" i="1" s="1"/>
  <c r="U24" i="1"/>
  <c r="N24" i="1"/>
  <c r="R24" i="1" s="1"/>
  <c r="Z23" i="1"/>
  <c r="Y23" i="1"/>
  <c r="X23" i="1"/>
  <c r="W23" i="1"/>
  <c r="V23" i="1"/>
  <c r="U23" i="1"/>
  <c r="L23" i="1"/>
  <c r="P23" i="1" s="1"/>
  <c r="Z22" i="1"/>
  <c r="Y22" i="1"/>
  <c r="X22" i="1"/>
  <c r="W22" i="1"/>
  <c r="V22" i="1"/>
  <c r="L22" i="1" s="1"/>
  <c r="P22" i="1" s="1"/>
  <c r="U22" i="1"/>
  <c r="N22" i="1"/>
  <c r="R22" i="1" s="1"/>
  <c r="Z20" i="1"/>
  <c r="Y20" i="1"/>
  <c r="X20" i="1"/>
  <c r="W20" i="1"/>
  <c r="V20" i="1"/>
  <c r="U20" i="1"/>
  <c r="L20" i="1"/>
  <c r="P20" i="1" s="1"/>
  <c r="Z19" i="1"/>
  <c r="Y19" i="1"/>
  <c r="X19" i="1"/>
  <c r="W19" i="1"/>
  <c r="V19" i="1"/>
  <c r="L19" i="1" s="1"/>
  <c r="P19" i="1" s="1"/>
  <c r="U19" i="1"/>
  <c r="N19" i="1"/>
  <c r="R19" i="1" s="1"/>
  <c r="Z18" i="1"/>
  <c r="Y18" i="1"/>
  <c r="X18" i="1"/>
  <c r="W18" i="1"/>
  <c r="V18" i="1"/>
  <c r="U18" i="1"/>
  <c r="L18" i="1"/>
  <c r="P18" i="1" s="1"/>
  <c r="Z17" i="1"/>
  <c r="Y17" i="1"/>
  <c r="X17" i="1"/>
  <c r="W17" i="1"/>
  <c r="V17" i="1"/>
  <c r="L17" i="1" s="1"/>
  <c r="U17" i="1"/>
  <c r="N17" i="1"/>
  <c r="Z16" i="1"/>
  <c r="Y16" i="1"/>
  <c r="X16" i="1"/>
  <c r="W16" i="1"/>
  <c r="V16" i="1"/>
  <c r="U16" i="1"/>
  <c r="L16" i="1"/>
  <c r="P16" i="1" s="1"/>
  <c r="Z15" i="1"/>
  <c r="Y15" i="1"/>
  <c r="X15" i="1"/>
  <c r="W15" i="1"/>
  <c r="V15" i="1"/>
  <c r="L15" i="1" s="1"/>
  <c r="P15" i="1" s="1"/>
  <c r="U15" i="1"/>
  <c r="N15" i="1"/>
  <c r="R15" i="1" s="1"/>
  <c r="Z14" i="1"/>
  <c r="Y14" i="1"/>
  <c r="X14" i="1"/>
  <c r="W14" i="1"/>
  <c r="V14" i="1"/>
  <c r="U14" i="1"/>
  <c r="P14" i="1"/>
  <c r="L14" i="1"/>
  <c r="Z13" i="1"/>
  <c r="Y13" i="1"/>
  <c r="X13" i="1"/>
  <c r="W13" i="1"/>
  <c r="M13" i="1" s="1"/>
  <c r="Q13" i="1" s="1"/>
  <c r="V13" i="1"/>
  <c r="L13" i="1" s="1"/>
  <c r="P13" i="1" s="1"/>
  <c r="U13" i="1"/>
  <c r="O13" i="1"/>
  <c r="S13" i="1" s="1"/>
  <c r="N13" i="1"/>
  <c r="R13" i="1" s="1"/>
  <c r="Z12" i="1"/>
  <c r="Y12" i="1"/>
  <c r="X12" i="1"/>
  <c r="W12" i="1"/>
  <c r="V12" i="1"/>
  <c r="U12" i="1"/>
  <c r="P12" i="1"/>
  <c r="L12" i="1"/>
  <c r="Z11" i="1"/>
  <c r="Y11" i="1"/>
  <c r="X11" i="1"/>
  <c r="W11" i="1"/>
  <c r="M11" i="1" s="1"/>
  <c r="Q11" i="1" s="1"/>
  <c r="V11" i="1"/>
  <c r="L11" i="1" s="1"/>
  <c r="P11" i="1" s="1"/>
  <c r="U11" i="1"/>
  <c r="O11" i="1"/>
  <c r="S11" i="1" s="1"/>
  <c r="N11" i="1"/>
  <c r="R11" i="1" s="1"/>
  <c r="Z10" i="1"/>
  <c r="Y10" i="1"/>
  <c r="X10" i="1"/>
  <c r="W10" i="1"/>
  <c r="V10" i="1"/>
  <c r="U10" i="1"/>
  <c r="P10" i="1"/>
  <c r="L10" i="1"/>
  <c r="Z9" i="1"/>
  <c r="Y9" i="1"/>
  <c r="X9" i="1"/>
  <c r="W9" i="1"/>
  <c r="M9" i="1" s="1"/>
  <c r="Q9" i="1" s="1"/>
  <c r="V9" i="1"/>
  <c r="L9" i="1" s="1"/>
  <c r="P9" i="1" s="1"/>
  <c r="U9" i="1"/>
  <c r="O9" i="1"/>
  <c r="S9" i="1" s="1"/>
  <c r="N9" i="1"/>
  <c r="R9" i="1" s="1"/>
  <c r="Z8" i="1"/>
  <c r="Y8" i="1"/>
  <c r="X8" i="1"/>
  <c r="W8" i="1"/>
  <c r="V8" i="1"/>
  <c r="U8" i="1"/>
  <c r="L8" i="1" s="1"/>
  <c r="Z7" i="1"/>
  <c r="Y7" i="1"/>
  <c r="X7" i="1"/>
  <c r="W7" i="1"/>
  <c r="M7" i="1" s="1"/>
  <c r="Q7" i="1" s="1"/>
  <c r="V7" i="1"/>
  <c r="L7" i="1" s="1"/>
  <c r="P7" i="1" s="1"/>
  <c r="U7" i="1"/>
  <c r="O7" i="1"/>
  <c r="S7" i="1" s="1"/>
  <c r="N7" i="1"/>
  <c r="R7" i="1" s="1"/>
  <c r="Z6" i="1"/>
  <c r="Y6" i="1"/>
  <c r="X6" i="1"/>
  <c r="W6" i="1"/>
  <c r="V6" i="1"/>
  <c r="U6" i="1"/>
  <c r="P6" i="1"/>
  <c r="L6" i="1"/>
  <c r="Z5" i="1"/>
  <c r="Y5" i="1"/>
  <c r="X5" i="1"/>
  <c r="W5" i="1"/>
  <c r="M5" i="1" s="1"/>
  <c r="V5" i="1"/>
  <c r="L5" i="1" s="1"/>
  <c r="U5" i="1"/>
  <c r="O5" i="1"/>
  <c r="S5" i="1" s="1"/>
  <c r="N5" i="1"/>
  <c r="R5" i="1" s="1"/>
  <c r="G81" i="1" l="1"/>
  <c r="P8" i="1"/>
  <c r="P5" i="1"/>
  <c r="M15" i="1"/>
  <c r="Q15" i="1" s="1"/>
  <c r="O15" i="1"/>
  <c r="S15" i="1" s="1"/>
  <c r="M17" i="1"/>
  <c r="O17" i="1"/>
  <c r="M19" i="1"/>
  <c r="Q19" i="1" s="1"/>
  <c r="O19" i="1"/>
  <c r="S19" i="1" s="1"/>
  <c r="M22" i="1"/>
  <c r="Q22" i="1" s="1"/>
  <c r="O22" i="1"/>
  <c r="S22" i="1" s="1"/>
  <c r="O42" i="1"/>
  <c r="S42" i="1" s="1"/>
  <c r="N42" i="1"/>
  <c r="R42" i="1" s="1"/>
  <c r="M42" i="1"/>
  <c r="Q42" i="1" s="1"/>
  <c r="L42" i="1"/>
  <c r="P42" i="1" s="1"/>
  <c r="Q5" i="1"/>
  <c r="O6" i="1"/>
  <c r="N6" i="1"/>
  <c r="O10" i="1"/>
  <c r="S10" i="1" s="1"/>
  <c r="N10" i="1"/>
  <c r="R10" i="1" s="1"/>
  <c r="O14" i="1"/>
  <c r="S14" i="1" s="1"/>
  <c r="N14" i="1"/>
  <c r="R14" i="1" s="1"/>
  <c r="R17" i="1"/>
  <c r="O44" i="1"/>
  <c r="S44" i="1" s="1"/>
  <c r="N44" i="1"/>
  <c r="R44" i="1" s="1"/>
  <c r="M44" i="1"/>
  <c r="Q44" i="1" s="1"/>
  <c r="L44" i="1"/>
  <c r="P44" i="1" s="1"/>
  <c r="G82" i="1"/>
  <c r="P17" i="1"/>
  <c r="O40" i="1"/>
  <c r="S40" i="1" s="1"/>
  <c r="N40" i="1"/>
  <c r="R40" i="1" s="1"/>
  <c r="M40" i="1"/>
  <c r="Q40" i="1" s="1"/>
  <c r="L40" i="1"/>
  <c r="P40" i="1" s="1"/>
  <c r="O48" i="1"/>
  <c r="S48" i="1" s="1"/>
  <c r="N48" i="1"/>
  <c r="R48" i="1" s="1"/>
  <c r="M48" i="1"/>
  <c r="Q48" i="1" s="1"/>
  <c r="L48" i="1"/>
  <c r="P48" i="1" s="1"/>
  <c r="G83" i="1"/>
  <c r="M24" i="1"/>
  <c r="Q24" i="1" s="1"/>
  <c r="O24" i="1"/>
  <c r="S24" i="1" s="1"/>
  <c r="G80" i="1"/>
  <c r="O8" i="1"/>
  <c r="N8" i="1"/>
  <c r="O12" i="1"/>
  <c r="S12" i="1" s="1"/>
  <c r="N12" i="1"/>
  <c r="R12" i="1" s="1"/>
  <c r="M6" i="1"/>
  <c r="M8" i="1"/>
  <c r="M10" i="1"/>
  <c r="Q10" i="1" s="1"/>
  <c r="M12" i="1"/>
  <c r="Q12" i="1" s="1"/>
  <c r="M14" i="1"/>
  <c r="Q14" i="1" s="1"/>
  <c r="O16" i="1"/>
  <c r="M16" i="1"/>
  <c r="N16" i="1"/>
  <c r="O18" i="1"/>
  <c r="S18" i="1" s="1"/>
  <c r="N18" i="1"/>
  <c r="R18" i="1" s="1"/>
  <c r="M18" i="1"/>
  <c r="Q18" i="1" s="1"/>
  <c r="O20" i="1"/>
  <c r="S20" i="1" s="1"/>
  <c r="N20" i="1"/>
  <c r="R20" i="1" s="1"/>
  <c r="M20" i="1"/>
  <c r="Q20" i="1" s="1"/>
  <c r="O23" i="1"/>
  <c r="M23" i="1"/>
  <c r="N23" i="1"/>
  <c r="O25" i="1"/>
  <c r="S25" i="1" s="1"/>
  <c r="N25" i="1"/>
  <c r="R25" i="1" s="1"/>
  <c r="M25" i="1"/>
  <c r="Q25" i="1" s="1"/>
  <c r="O38" i="1"/>
  <c r="N38" i="1"/>
  <c r="M38" i="1"/>
  <c r="L38" i="1"/>
  <c r="O46" i="1"/>
  <c r="S46" i="1" s="1"/>
  <c r="N46" i="1"/>
  <c r="R46" i="1" s="1"/>
  <c r="M46" i="1"/>
  <c r="Q46" i="1" s="1"/>
  <c r="L46" i="1"/>
  <c r="P46" i="1" s="1"/>
  <c r="O28" i="1"/>
  <c r="S28" i="1" s="1"/>
  <c r="N28" i="1"/>
  <c r="R28" i="1" s="1"/>
  <c r="M28" i="1"/>
  <c r="Q28" i="1" s="1"/>
  <c r="O32" i="1"/>
  <c r="S32" i="1" s="1"/>
  <c r="N32" i="1"/>
  <c r="R32" i="1" s="1"/>
  <c r="M32" i="1"/>
  <c r="Q32" i="1" s="1"/>
  <c r="O34" i="1"/>
  <c r="S34" i="1" s="1"/>
  <c r="N34" i="1"/>
  <c r="R34" i="1" s="1"/>
  <c r="M34" i="1"/>
  <c r="Q34" i="1" s="1"/>
  <c r="N53" i="1"/>
  <c r="R53" i="1" s="1"/>
  <c r="M27" i="1"/>
  <c r="Q27" i="1" s="1"/>
  <c r="O27" i="1"/>
  <c r="S27" i="1" s="1"/>
  <c r="O30" i="1"/>
  <c r="S30" i="1" s="1"/>
  <c r="N30" i="1"/>
  <c r="R30" i="1" s="1"/>
  <c r="M30" i="1"/>
  <c r="Q30" i="1" s="1"/>
  <c r="O36" i="1"/>
  <c r="N36" i="1"/>
  <c r="M36" i="1"/>
  <c r="N51" i="1"/>
  <c r="R51" i="1" s="1"/>
  <c r="M26" i="1"/>
  <c r="Q26" i="1" s="1"/>
  <c r="L28" i="1"/>
  <c r="P28" i="1" s="1"/>
  <c r="L30" i="1"/>
  <c r="P30" i="1" s="1"/>
  <c r="L32" i="1"/>
  <c r="P32" i="1" s="1"/>
  <c r="L34" i="1"/>
  <c r="P34" i="1" s="1"/>
  <c r="L36" i="1"/>
  <c r="O50" i="1"/>
  <c r="N50" i="1"/>
  <c r="M50" i="1"/>
  <c r="M51" i="1"/>
  <c r="Q51" i="1" s="1"/>
  <c r="O52" i="1"/>
  <c r="S52" i="1" s="1"/>
  <c r="N52" i="1"/>
  <c r="R52" i="1" s="1"/>
  <c r="M52" i="1"/>
  <c r="Q52" i="1" s="1"/>
  <c r="M53" i="1"/>
  <c r="Q53" i="1" s="1"/>
  <c r="O54" i="1"/>
  <c r="S54" i="1" s="1"/>
  <c r="N54" i="1"/>
  <c r="R54" i="1" s="1"/>
  <c r="M54" i="1"/>
  <c r="Q54" i="1" s="1"/>
  <c r="M55" i="1"/>
  <c r="Q55" i="1" s="1"/>
  <c r="O56" i="1"/>
  <c r="S56" i="1" s="1"/>
  <c r="N56" i="1"/>
  <c r="R56" i="1" s="1"/>
  <c r="M56" i="1"/>
  <c r="Q56" i="1" s="1"/>
  <c r="M57" i="1"/>
  <c r="Q57" i="1" s="1"/>
  <c r="O58" i="1"/>
  <c r="S58" i="1" s="1"/>
  <c r="N58" i="1"/>
  <c r="R58" i="1" s="1"/>
  <c r="M58" i="1"/>
  <c r="Q58" i="1" s="1"/>
  <c r="O29" i="1"/>
  <c r="S29" i="1" s="1"/>
  <c r="O31" i="1"/>
  <c r="S31" i="1" s="1"/>
  <c r="O33" i="1"/>
  <c r="S33" i="1" s="1"/>
  <c r="O35" i="1"/>
  <c r="S35" i="1" s="1"/>
  <c r="O37" i="1"/>
  <c r="S37" i="1" s="1"/>
  <c r="O39" i="1"/>
  <c r="S39" i="1" s="1"/>
  <c r="O41" i="1"/>
  <c r="S41" i="1" s="1"/>
  <c r="O43" i="1"/>
  <c r="S43" i="1" s="1"/>
  <c r="O45" i="1"/>
  <c r="S45" i="1" s="1"/>
  <c r="O47" i="1"/>
  <c r="S47" i="1" s="1"/>
  <c r="O49" i="1"/>
  <c r="S49" i="1" s="1"/>
  <c r="O51" i="1"/>
  <c r="S51" i="1" s="1"/>
  <c r="O53" i="1"/>
  <c r="S53" i="1" s="1"/>
  <c r="O55" i="1"/>
  <c r="S55" i="1" s="1"/>
  <c r="O57" i="1"/>
  <c r="S57" i="1" s="1"/>
  <c r="J84" i="1" l="1"/>
  <c r="T84" i="1" s="1"/>
  <c r="S23" i="1"/>
  <c r="H83" i="1"/>
  <c r="R83" i="1" s="1"/>
  <c r="Q16" i="1"/>
  <c r="O59" i="1"/>
  <c r="M59" i="1"/>
  <c r="L81" i="1"/>
  <c r="M81" i="1" s="1"/>
  <c r="Q81" i="1"/>
  <c r="G85" i="1"/>
  <c r="P36" i="1"/>
  <c r="R36" i="1"/>
  <c r="I85" i="1"/>
  <c r="S85" i="1" s="1"/>
  <c r="R23" i="1"/>
  <c r="I84" i="1"/>
  <c r="S84" i="1" s="1"/>
  <c r="H80" i="1"/>
  <c r="Q6" i="1"/>
  <c r="Q59" i="1" s="1"/>
  <c r="J81" i="1"/>
  <c r="T81" i="1" s="1"/>
  <c r="S8" i="1"/>
  <c r="Q82" i="1"/>
  <c r="L82" i="1"/>
  <c r="M82" i="1" s="1"/>
  <c r="J80" i="1"/>
  <c r="S6" i="1"/>
  <c r="H82" i="1"/>
  <c r="R82" i="1" s="1"/>
  <c r="Q17" i="1"/>
  <c r="P59" i="1"/>
  <c r="Q83" i="1"/>
  <c r="Q36" i="1"/>
  <c r="H85" i="1"/>
  <c r="R85" i="1" s="1"/>
  <c r="S16" i="1"/>
  <c r="J83" i="1"/>
  <c r="T83" i="1" s="1"/>
  <c r="Q8" i="1"/>
  <c r="H81" i="1"/>
  <c r="R81" i="1" s="1"/>
  <c r="I81" i="1"/>
  <c r="S81" i="1" s="1"/>
  <c r="R8" i="1"/>
  <c r="I80" i="1"/>
  <c r="R6" i="1"/>
  <c r="J82" i="1"/>
  <c r="T82" i="1" s="1"/>
  <c r="S17" i="1"/>
  <c r="S36" i="1"/>
  <c r="J85" i="1"/>
  <c r="T85" i="1" s="1"/>
  <c r="H84" i="1"/>
  <c r="R84" i="1" s="1"/>
  <c r="Q23" i="1"/>
  <c r="I83" i="1"/>
  <c r="S83" i="1" s="1"/>
  <c r="R16" i="1"/>
  <c r="Q80" i="1"/>
  <c r="G84" i="1"/>
  <c r="N59" i="1"/>
  <c r="I82" i="1"/>
  <c r="S82" i="1" s="1"/>
  <c r="L59" i="1"/>
  <c r="Q84" i="1" l="1"/>
  <c r="L84" i="1"/>
  <c r="M84" i="1" s="1"/>
  <c r="S80" i="1"/>
  <c r="I87" i="1"/>
  <c r="L80" i="1"/>
  <c r="M80" i="1" s="1"/>
  <c r="H87" i="1"/>
  <c r="R80" i="1"/>
  <c r="S59" i="1"/>
  <c r="P60" i="1" s="1"/>
  <c r="M87" i="1"/>
  <c r="M89" i="1"/>
  <c r="M65" i="1"/>
  <c r="L87" i="1"/>
  <c r="M62" i="1"/>
  <c r="M63" i="1" s="1"/>
  <c r="L89" i="1"/>
  <c r="L83" i="1"/>
  <c r="M83" i="1" s="1"/>
  <c r="N89" i="1"/>
  <c r="N87" i="1"/>
  <c r="R59" i="1"/>
  <c r="T80" i="1"/>
  <c r="J87" i="1"/>
  <c r="L85" i="1"/>
  <c r="M85" i="1" s="1"/>
  <c r="Q85" i="1"/>
  <c r="N62" i="1"/>
  <c r="O89" i="1"/>
</calcChain>
</file>

<file path=xl/comments1.xml><?xml version="1.0" encoding="utf-8"?>
<comments xmlns="http://schemas.openxmlformats.org/spreadsheetml/2006/main">
  <authors>
    <author>Ploen Kaewruen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Ploen Kaewruen:</t>
        </r>
        <r>
          <rPr>
            <sz val="9"/>
            <color indexed="81"/>
            <rFont val="Tahoma"/>
            <family val="2"/>
          </rPr>
          <t xml:space="preserve">
1 normal search
1 LOV</t>
        </r>
      </text>
    </comment>
  </commentList>
</comments>
</file>

<file path=xl/sharedStrings.xml><?xml version="1.0" encoding="utf-8"?>
<sst xmlns="http://schemas.openxmlformats.org/spreadsheetml/2006/main" count="133" uniqueCount="117">
  <si>
    <t>No</t>
  </si>
  <si>
    <t>Effort (manday)</t>
  </si>
  <si>
    <t>Pricing by position</t>
  </si>
  <si>
    <t>Task</t>
  </si>
  <si>
    <t>Detial</t>
  </si>
  <si>
    <t>r</t>
  </si>
  <si>
    <t>sprint</t>
  </si>
  <si>
    <t>Complexity</t>
  </si>
  <si>
    <t>Screen</t>
  </si>
  <si>
    <t>Process</t>
  </si>
  <si>
    <t>Report</t>
  </si>
  <si>
    <t>SM</t>
  </si>
  <si>
    <t>SA</t>
  </si>
  <si>
    <t>PG</t>
  </si>
  <si>
    <t>Tester</t>
  </si>
  <si>
    <t>Tester
6,000</t>
  </si>
  <si>
    <t>New Car Insurance</t>
  </si>
  <si>
    <t>New Car Insurance Activation List</t>
  </si>
  <si>
    <t>3_1_1 Show all vehicle data that received API from ddms- Select to detail for activated- Able to export raw data from list</t>
  </si>
  <si>
    <t>New Car Insurance Activation Detail</t>
  </si>
  <si>
    <t>3_1_2,3 Show detail each vehicle following selected from list screen- Click for activated- Click for deactivated (If any)</t>
  </si>
  <si>
    <t>New Car Insurance Activation Report</t>
  </si>
  <si>
    <t>3_2: For download raw data from new car insurance</t>
  </si>
  <si>
    <t xml:space="preserve">INS Company Import - 1st year INS Sales Premium </t>
  </si>
  <si>
    <t>5_1</t>
  </si>
  <si>
    <t>INS Company Export - 1st year INS Sales Daily</t>
  </si>
  <si>
    <t xml:space="preserve">New Car Insurance Edit </t>
  </si>
  <si>
    <t>Management</t>
  </si>
  <si>
    <t>3.1</t>
  </si>
  <si>
    <t>1st Time Data Allocation</t>
  </si>
  <si>
    <t>6_2_1_1 1st time data allocation</t>
  </si>
  <si>
    <t>3.2</t>
  </si>
  <si>
    <t>Insurance Premium Management</t>
  </si>
  <si>
    <t>6_4 INS Premium Mgmt Screen</t>
  </si>
  <si>
    <t>3.3</t>
  </si>
  <si>
    <t>New Car - Insurance Portfolio Management</t>
  </si>
  <si>
    <t>6_1_2_1 INS Activation Function</t>
  </si>
  <si>
    <t>3.4</t>
  </si>
  <si>
    <t>New Car - Insurance Activation Management</t>
  </si>
  <si>
    <t>3.5</t>
  </si>
  <si>
    <t>6_1_1_1 For manage portfolion that will impact to call plan, 2-3 New Car INS Portfolio MGMT</t>
  </si>
  <si>
    <t>3.6</t>
  </si>
  <si>
    <t>1st Year(Red Plate) INS report</t>
  </si>
  <si>
    <t>6_5_1</t>
  </si>
  <si>
    <t>3.7</t>
  </si>
  <si>
    <t>Customer Management - INS Premium Mgmt Screen</t>
  </si>
  <si>
    <t>6_3_1 INS Databased MGMT, 6_3_1</t>
  </si>
  <si>
    <t>3.8</t>
  </si>
  <si>
    <t>Employee master - list</t>
  </si>
  <si>
    <t>6_3_2_1 Manpower and ACC Setting</t>
  </si>
  <si>
    <t>3.9</t>
  </si>
  <si>
    <t>Employee master - Detail</t>
  </si>
  <si>
    <t>6_3_2_2 Account by Acc Mgmt</t>
  </si>
  <si>
    <t>3.10</t>
  </si>
  <si>
    <t>Customer master - list</t>
  </si>
  <si>
    <t>3.11</t>
  </si>
  <si>
    <t>Customer master - Detail</t>
  </si>
  <si>
    <t>6_3_2_3 Inc Cust Ac Create</t>
  </si>
  <si>
    <t>Interface</t>
  </si>
  <si>
    <t>4.1</t>
  </si>
  <si>
    <t>REST API insurance data to BP Accident App</t>
  </si>
  <si>
    <t>4.2</t>
  </si>
  <si>
    <t>REST API received vehicle data from DDMS</t>
  </si>
  <si>
    <t>4.3</t>
  </si>
  <si>
    <t>REST API received customer data from TOPSERV</t>
  </si>
  <si>
    <t>4.4</t>
  </si>
  <si>
    <t>REST API Send policy data to TOPSERV</t>
  </si>
  <si>
    <t>4.5</t>
  </si>
  <si>
    <t>REST API - SC API - Add</t>
  </si>
  <si>
    <t>New,Update,delete user, user authorize</t>
  </si>
  <si>
    <t>4.6</t>
  </si>
  <si>
    <t>REST API - SC API - Update</t>
  </si>
  <si>
    <t>4.7</t>
  </si>
  <si>
    <t>REST API - SC API - Delete</t>
  </si>
  <si>
    <t>4.8</t>
  </si>
  <si>
    <t>REST API - SC API - user authorization</t>
  </si>
  <si>
    <t>Master</t>
  </si>
  <si>
    <t>5.1</t>
  </si>
  <si>
    <t>User ( Update/ Delete)</t>
  </si>
  <si>
    <t>User role assigment</t>
  </si>
  <si>
    <t>5.2</t>
  </si>
  <si>
    <t>User Group (Update/ Delete)</t>
  </si>
  <si>
    <t>Role management</t>
  </si>
  <si>
    <t>5.3</t>
  </si>
  <si>
    <t>Organization (Add/ Update/ Delete)</t>
  </si>
  <si>
    <t>Organization of dealer</t>
  </si>
  <si>
    <t>5.4</t>
  </si>
  <si>
    <t>Car Company (Toyota/Honda)</t>
  </si>
  <si>
    <t>5.5</t>
  </si>
  <si>
    <t>Car Model (Yaris/ corolla)</t>
  </si>
  <si>
    <t>5.6</t>
  </si>
  <si>
    <t>Province</t>
  </si>
  <si>
    <t>5.7</t>
  </si>
  <si>
    <t>Amphur</t>
  </si>
  <si>
    <t>5.8</t>
  </si>
  <si>
    <t>Tumbon</t>
  </si>
  <si>
    <t>5.9</t>
  </si>
  <si>
    <t>Dealer</t>
  </si>
  <si>
    <t>group dealer</t>
  </si>
  <si>
    <t>5.10</t>
  </si>
  <si>
    <t>Insurance</t>
  </si>
  <si>
    <t>Data Migration</t>
  </si>
  <si>
    <t>sales</t>
  </si>
  <si>
    <t>sales organize</t>
  </si>
  <si>
    <t>Customer Vehicel</t>
  </si>
  <si>
    <t>Customer</t>
  </si>
  <si>
    <t>Vehicle Insurance mapping</t>
  </si>
  <si>
    <t>Total</t>
  </si>
  <si>
    <t>SPG</t>
  </si>
  <si>
    <t>MD</t>
  </si>
  <si>
    <t>MM</t>
  </si>
  <si>
    <t>Batch</t>
  </si>
  <si>
    <t>SM MP</t>
  </si>
  <si>
    <t>SA MP</t>
  </si>
  <si>
    <t>SPG MP</t>
  </si>
  <si>
    <t>Tester MP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</si>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</sst>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B050"/>
      <name val="Arial"/>
      <family val="2"/>
    </font>
    <font>
      <sz val="8"/>
      <color theme="4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4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textRotation="90"/>
    </xf>
    <xf numFmtId="0" fontId="4" fillId="2" borderId="1" xfId="1" applyFont="1" applyFill="1" applyBorder="1" applyAlignment="1">
      <alignment textRotation="90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0" borderId="0" xfId="1" applyFont="1"/>
    <xf numFmtId="1" fontId="5" fillId="0" borderId="0" xfId="1" applyNumberFormat="1" applyFont="1"/>
    <xf numFmtId="0" fontId="5" fillId="0" borderId="0" xfId="2" applyFont="1"/>
    <xf numFmtId="0" fontId="4" fillId="3" borderId="1" xfId="1" applyFont="1" applyFill="1" applyBorder="1" applyAlignment="1">
      <alignment horizontal="center" textRotation="90"/>
    </xf>
    <xf numFmtId="0" fontId="5" fillId="2" borderId="1" xfId="1" applyFont="1" applyFill="1" applyBorder="1" applyAlignment="1">
      <alignment horizontal="center" vertical="center"/>
    </xf>
    <xf numFmtId="164" fontId="5" fillId="2" borderId="1" xfId="3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vertical="top"/>
    </xf>
    <xf numFmtId="0" fontId="5" fillId="4" borderId="6" xfId="1" applyFont="1" applyFill="1" applyBorder="1" applyAlignment="1">
      <alignment vertical="top"/>
    </xf>
    <xf numFmtId="0" fontId="5" fillId="4" borderId="7" xfId="1" applyFont="1" applyFill="1" applyBorder="1" applyAlignment="1">
      <alignment vertical="top"/>
    </xf>
    <xf numFmtId="0" fontId="5" fillId="4" borderId="7" xfId="1" applyFont="1" applyFill="1" applyBorder="1" applyAlignment="1">
      <alignment vertical="top" wrapText="1"/>
    </xf>
    <xf numFmtId="0" fontId="5" fillId="4" borderId="7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top" wrapText="1"/>
    </xf>
    <xf numFmtId="0" fontId="5" fillId="4" borderId="8" xfId="1" applyFont="1" applyFill="1" applyBorder="1" applyAlignment="1">
      <alignment horizontal="center"/>
    </xf>
    <xf numFmtId="9" fontId="5" fillId="4" borderId="8" xfId="1" applyNumberFormat="1" applyFont="1" applyFill="1" applyBorder="1"/>
    <xf numFmtId="9" fontId="5" fillId="4" borderId="8" xfId="3" applyNumberFormat="1" applyFont="1" applyFill="1" applyBorder="1"/>
    <xf numFmtId="0" fontId="5" fillId="4" borderId="8" xfId="1" applyFont="1" applyFill="1" applyBorder="1"/>
    <xf numFmtId="1" fontId="5" fillId="0" borderId="0" xfId="1" applyNumberFormat="1" applyFont="1" applyFill="1"/>
    <xf numFmtId="43" fontId="5" fillId="4" borderId="8" xfId="1" applyNumberFormat="1" applyFont="1" applyFill="1" applyBorder="1"/>
    <xf numFmtId="43" fontId="5" fillId="4" borderId="8" xfId="3" applyNumberFormat="1" applyFont="1" applyFill="1" applyBorder="1"/>
    <xf numFmtId="41" fontId="5" fillId="4" borderId="8" xfId="1" applyNumberFormat="1" applyFont="1" applyFill="1" applyBorder="1"/>
    <xf numFmtId="0" fontId="5" fillId="0" borderId="9" xfId="1" applyFont="1" applyBorder="1" applyAlignment="1">
      <alignment vertical="top"/>
    </xf>
    <xf numFmtId="0" fontId="5" fillId="0" borderId="9" xfId="1" applyFont="1" applyBorder="1" applyAlignment="1">
      <alignment horizontal="left" vertical="top"/>
    </xf>
    <xf numFmtId="0" fontId="6" fillId="0" borderId="0" xfId="1" applyFont="1" applyBorder="1" applyAlignment="1">
      <alignment vertical="top"/>
    </xf>
    <xf numFmtId="0" fontId="5" fillId="0" borderId="9" xfId="1" applyFont="1" applyBorder="1" applyAlignment="1">
      <alignment vertical="top" wrapText="1"/>
    </xf>
    <xf numFmtId="0" fontId="5" fillId="0" borderId="9" xfId="1" applyFont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top"/>
    </xf>
    <xf numFmtId="43" fontId="5" fillId="0" borderId="9" xfId="3" applyNumberFormat="1" applyFont="1" applyBorder="1"/>
    <xf numFmtId="41" fontId="5" fillId="0" borderId="9" xfId="3" applyNumberFormat="1" applyFont="1" applyBorder="1"/>
    <xf numFmtId="0" fontId="6" fillId="0" borderId="9" xfId="1" quotePrefix="1" applyFont="1" applyBorder="1" applyAlignment="1">
      <alignment vertical="top" wrapText="1"/>
    </xf>
    <xf numFmtId="0" fontId="5" fillId="0" borderId="9" xfId="1" quotePrefix="1" applyFont="1" applyBorder="1" applyAlignment="1">
      <alignment vertical="top" wrapText="1"/>
    </xf>
    <xf numFmtId="0" fontId="5" fillId="0" borderId="9" xfId="1" quotePrefix="1" applyFont="1" applyBorder="1" applyAlignment="1">
      <alignment horizontal="center" vertical="center" wrapText="1"/>
    </xf>
    <xf numFmtId="0" fontId="5" fillId="3" borderId="9" xfId="1" quotePrefix="1" applyFont="1" applyFill="1" applyBorder="1" applyAlignment="1">
      <alignment horizontal="center" vertical="top" wrapText="1"/>
    </xf>
    <xf numFmtId="0" fontId="7" fillId="0" borderId="9" xfId="1" quotePrefix="1" applyFont="1" applyBorder="1" applyAlignment="1">
      <alignment vertical="top" wrapText="1"/>
    </xf>
    <xf numFmtId="0" fontId="5" fillId="0" borderId="9" xfId="1" quotePrefix="1" applyFont="1" applyBorder="1" applyAlignment="1">
      <alignment horizontal="left" vertical="top"/>
    </xf>
    <xf numFmtId="0" fontId="5" fillId="0" borderId="9" xfId="2" quotePrefix="1" applyFont="1" applyBorder="1" applyAlignment="1">
      <alignment horizontal="left" vertical="top"/>
    </xf>
    <xf numFmtId="0" fontId="5" fillId="0" borderId="9" xfId="1" quotePrefix="1" applyFont="1" applyBorder="1" applyAlignment="1">
      <alignment horizontal="left" vertical="top" wrapText="1"/>
    </xf>
    <xf numFmtId="43" fontId="5" fillId="4" borderId="8" xfId="3" applyFont="1" applyFill="1" applyBorder="1"/>
    <xf numFmtId="0" fontId="5" fillId="0" borderId="9" xfId="4" quotePrefix="1" applyFont="1" applyBorder="1" applyAlignment="1">
      <alignment vertical="top" wrapText="1"/>
    </xf>
    <xf numFmtId="0" fontId="5" fillId="0" borderId="9" xfId="1" applyFont="1" applyFill="1" applyBorder="1" applyAlignment="1">
      <alignment vertical="top"/>
    </xf>
    <xf numFmtId="0" fontId="5" fillId="0" borderId="9" xfId="1" applyFont="1" applyFill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7" fillId="0" borderId="9" xfId="4" applyFont="1" applyBorder="1" applyAlignment="1">
      <alignment vertical="top" wrapText="1"/>
    </xf>
    <xf numFmtId="0" fontId="5" fillId="0" borderId="9" xfId="4" quotePrefix="1" applyFont="1" applyBorder="1" applyAlignment="1">
      <alignment horizontal="center" vertical="center" wrapText="1"/>
    </xf>
    <xf numFmtId="0" fontId="5" fillId="3" borderId="9" xfId="2" quotePrefix="1" applyFont="1" applyFill="1" applyBorder="1" applyAlignment="1">
      <alignment horizontal="center" vertical="top" wrapText="1"/>
    </xf>
    <xf numFmtId="0" fontId="5" fillId="0" borderId="9" xfId="2" applyFont="1" applyBorder="1" applyAlignment="1">
      <alignment horizontal="center" vertical="top"/>
    </xf>
    <xf numFmtId="0" fontId="5" fillId="0" borderId="9" xfId="2" applyFont="1" applyFill="1" applyBorder="1" applyAlignment="1">
      <alignment vertical="top"/>
    </xf>
    <xf numFmtId="0" fontId="7" fillId="0" borderId="9" xfId="4" quotePrefix="1" applyFont="1" applyBorder="1" applyAlignment="1">
      <alignment vertical="top" wrapText="1"/>
    </xf>
    <xf numFmtId="0" fontId="5" fillId="0" borderId="9" xfId="2" applyFont="1" applyBorder="1" applyAlignment="1">
      <alignment vertical="top"/>
    </xf>
    <xf numFmtId="0" fontId="8" fillId="0" borderId="9" xfId="4" quotePrefix="1" applyFont="1" applyBorder="1" applyAlignment="1">
      <alignment vertical="top" wrapText="1"/>
    </xf>
    <xf numFmtId="0" fontId="8" fillId="0" borderId="9" xfId="4" quotePrefix="1" applyFont="1" applyBorder="1" applyAlignment="1">
      <alignment horizontal="center" vertical="center" wrapText="1"/>
    </xf>
    <xf numFmtId="0" fontId="8" fillId="3" borderId="9" xfId="2" quotePrefix="1" applyFont="1" applyFill="1" applyBorder="1" applyAlignment="1">
      <alignment horizontal="center" vertical="top" wrapText="1"/>
    </xf>
    <xf numFmtId="0" fontId="5" fillId="0" borderId="10" xfId="1" applyFont="1" applyBorder="1" applyAlignment="1">
      <alignment vertical="top"/>
    </xf>
    <xf numFmtId="0" fontId="5" fillId="0" borderId="10" xfId="1" applyFont="1" applyBorder="1" applyAlignment="1">
      <alignment horizontal="left" vertical="top"/>
    </xf>
    <xf numFmtId="0" fontId="7" fillId="0" borderId="10" xfId="1" quotePrefix="1" applyFont="1" applyBorder="1" applyAlignment="1">
      <alignment vertical="top" wrapText="1"/>
    </xf>
    <xf numFmtId="0" fontId="5" fillId="0" borderId="10" xfId="1" quotePrefix="1" applyFont="1" applyBorder="1" applyAlignment="1">
      <alignment vertical="top" wrapText="1"/>
    </xf>
    <xf numFmtId="0" fontId="5" fillId="0" borderId="10" xfId="1" quotePrefix="1" applyFont="1" applyBorder="1" applyAlignment="1">
      <alignment horizontal="center" vertical="center" wrapText="1"/>
    </xf>
    <xf numFmtId="0" fontId="5" fillId="0" borderId="0" xfId="1" applyFont="1" applyAlignment="1">
      <alignment horizontal="left"/>
    </xf>
    <xf numFmtId="0" fontId="4" fillId="0" borderId="11" xfId="1" applyFont="1" applyFill="1" applyBorder="1" applyAlignment="1"/>
    <xf numFmtId="0" fontId="4" fillId="0" borderId="12" xfId="1" applyFont="1" applyFill="1" applyBorder="1" applyAlignment="1"/>
    <xf numFmtId="0" fontId="5" fillId="0" borderId="13" xfId="1" applyFont="1" applyBorder="1" applyAlignment="1">
      <alignment horizontal="center" wrapText="1"/>
    </xf>
    <xf numFmtId="0" fontId="5" fillId="0" borderId="14" xfId="1" applyFont="1" applyBorder="1"/>
    <xf numFmtId="0" fontId="4" fillId="0" borderId="15" xfId="1" applyFont="1" applyBorder="1"/>
    <xf numFmtId="43" fontId="5" fillId="0" borderId="15" xfId="1" applyNumberFormat="1" applyFont="1" applyBorder="1"/>
    <xf numFmtId="164" fontId="5" fillId="0" borderId="15" xfId="3" applyNumberFormat="1" applyFont="1" applyBorder="1"/>
    <xf numFmtId="0" fontId="5" fillId="0" borderId="0" xfId="1" applyFont="1" applyAlignment="1">
      <alignment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41" fontId="5" fillId="0" borderId="12" xfId="1" applyNumberFormat="1" applyFont="1" applyBorder="1" applyAlignment="1"/>
    <xf numFmtId="43" fontId="5" fillId="0" borderId="0" xfId="1" applyNumberFormat="1" applyFont="1"/>
    <xf numFmtId="0" fontId="5" fillId="0" borderId="0" xfId="4" applyFont="1" applyAlignment="1">
      <alignment horizontal="center" wrapText="1"/>
    </xf>
    <xf numFmtId="0" fontId="5" fillId="0" borderId="0" xfId="4" applyFont="1"/>
    <xf numFmtId="0" fontId="5" fillId="0" borderId="0" xfId="4" applyFont="1" applyAlignment="1">
      <alignment wrapText="1"/>
    </xf>
    <xf numFmtId="0" fontId="5" fillId="0" borderId="0" xfId="4" applyFont="1" applyAlignment="1">
      <alignment horizontal="center" vertical="center" wrapText="1"/>
    </xf>
    <xf numFmtId="2" fontId="5" fillId="0" borderId="0" xfId="4" applyNumberFormat="1" applyFont="1" applyAlignment="1">
      <alignment horizontal="center" wrapText="1"/>
    </xf>
    <xf numFmtId="2" fontId="5" fillId="0" borderId="0" xfId="4" applyNumberFormat="1" applyFont="1"/>
    <xf numFmtId="1" fontId="5" fillId="0" borderId="0" xfId="4" applyNumberFormat="1" applyFont="1" applyAlignment="1">
      <alignment horizontal="center" wrapText="1"/>
    </xf>
  </cellXfs>
  <cellStyles count="5">
    <cellStyle name="Comma 5" xfId="3"/>
    <cellStyle name="Normal" xfId="0" builtinId="0"/>
    <cellStyle name="Normal 5 2 2" xfId="4"/>
    <cellStyle name="Normal 5 3" xfId="2"/>
    <cellStyle name="Normal 6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lynteci\2.ECI%20SHARE\DOCUME~1\hakiyama\LOCALS~1\Temp\notes6030C8\&#20225;&#30011;&#32207;&#25324;\01)&#20013;&#26399;&#35336;&#30011;\&#9313;&#35201;&#21729;&#35336;&#30011;\99&#20013;&#35336;&#20154;&#21729;&#35336;&#30011;\&#20154;&#21729;&#35336;&#31639;New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00s005\system\windows\TEMP\&#12452;&#12463;L&#12539;(gj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3.59.159.33\libprjcenter\Program%20Files\TeamWARE\Office\TEMP\MAIL\MV4\&#65316;&#65331;&#65432;&#65392;&#65405;&#29366;&#27841;(98.8&#26178;&#28857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WEB\Gadgetbox\RIMArts\Rebecca\tsew050\User1\Attach\19991207_00\f(%5eXgA&#37904;(SupM~IF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データ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エビデンス作成結果"/>
      <sheetName val="Sheet1"/>
      <sheetName val="Sheet2"/>
      <sheetName val="Sheet3"/>
      <sheetName val="イクL・(gjm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表紙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基本情報"/>
      <sheetName val="グラフデータ"/>
      <sheetName val="進捗管理表"/>
      <sheetName val="13係担当割（上期）"/>
      <sheetName val="13係担当割（下期）"/>
      <sheetName val="H21年　提出物割振り"/>
      <sheetName val="H21年　小改善"/>
      <sheetName val="車両仕様"/>
      <sheetName val="2-5．ﾒｲﾝﾒﾆｬｰ_設定・取込メニュー(納入先)"/>
      <sheetName val="4,1．部品・荷姿一覧_生準(納入先)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4-A．除外条件マッチング処理(中楢・再開)_手順"/>
      <sheetName val="38-A_除外条件マッチング処理(自動送俣)_手順"/>
      <sheetName val="3．鈲捗画面"/>
      <sheetName val="瑻録結果データ6"/>
      <sheetName val="通知枇"/>
      <sheetName val="H21屴　小改善"/>
      <sheetName val="2-5．ﾒｲﾝﾒﾆｬｲ_設定・取込メニュー(納入先)"/>
      <sheetName val="原単位"/>
      <sheetName val="規模別分析"/>
      <sheetName val="IN-HOUSE (042L PxP)"/>
      <sheetName val="PR"/>
      <sheetName val="#REF"/>
      <sheetName val="明細_インフラ"/>
      <sheetName val="Sheet4"/>
      <sheetName val="選択項目"/>
      <sheetName val="めも"/>
      <sheetName val="（別紙5-1）PP02簡素化"/>
      <sheetName val="01損益見通 ３－６ｼｽ"/>
      <sheetName val="バス"/>
      <sheetName val="Marketing"/>
      <sheetName val="AUTO123"/>
      <sheetName val="リスト"/>
      <sheetName val="ヘッダ"/>
      <sheetName val="帳票説明"/>
      <sheetName val="※選択マスタ"/>
      <sheetName val="Link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01損益見通_３－６ｼｽ"/>
      <sheetName val="190XS設計室1128"/>
      <sheetName val="A"/>
      <sheetName val="MASTER "/>
      <sheetName val="入力規則リスト"/>
      <sheetName val="ServiceRiminder"/>
      <sheetName val="CC data"/>
      <sheetName val="MOM_20160121"/>
      <sheetName val="※変更禁止【リストボックス用】設備一覧（サーバ機器）"/>
      <sheetName val="改版履歴"/>
      <sheetName val="テスト観点一覧"/>
      <sheetName val="画面説明"/>
      <sheetName val="ファイル設定"/>
      <sheetName val="Data Validations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3TT0303"/>
      <sheetName val="査定ポイント"/>
      <sheetName val="ﾃｽﾄﾃﾞｰﾀ一覧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Industry"/>
      <sheetName val="Industry Grand"/>
      <sheetName val="Brand Total"/>
      <sheetName val="Detail"/>
      <sheetName val="NA"/>
      <sheetName val="0次"/>
      <sheetName val="清单"/>
      <sheetName val="利润表"/>
      <sheetName val="推移"/>
      <sheetName val="投資ﾌｫﾛｰ"/>
      <sheetName val="Oct Truckfest GMAC BC"/>
      <sheetName val="記述要領"/>
      <sheetName val="1201以前"/>
      <sheetName val="障害検出率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レベル１"/>
      <sheetName val="レベル２"/>
      <sheetName val="リスト用（印刷不要）"/>
      <sheetName val="AssySupps"/>
      <sheetName val="関連ｻﾌﾞ"/>
      <sheetName val="98.休日マスタ（削除禁止）"/>
      <sheetName val="InputMaster"/>
      <sheetName val="CheckMaster"/>
      <sheetName val="２．機能全体構成図"/>
      <sheetName val="質問・回答"/>
      <sheetName val="区分"/>
      <sheetName val="見積もり前提"/>
      <sheetName val="基礎データ"/>
      <sheetName val="未発行⑩要件"/>
      <sheetName val="設定"/>
      <sheetName val="諸定義&amp;保守"/>
      <sheetName val="类别主表"/>
      <sheetName val="ini"/>
      <sheetName val="【Data】cpu_2000_070222"/>
      <sheetName val="【Data】cpu_2006_070222"/>
      <sheetName val="【Data】jbb2000_070222"/>
      <sheetName val="【Data】JBB2005_Results_070222"/>
      <sheetName val="【Data】web2005_Results_070222"/>
      <sheetName val="【Data】SPECweb99_070222"/>
      <sheetName val="【Data】jAppServer2002_070222"/>
      <sheetName val="【Data】jAppServer2004_070222"/>
      <sheetName val="【Data】OMPM2001_070222"/>
      <sheetName val="【Data】ato2tier_070222"/>
      <sheetName val="【Data】sd2tier_070222"/>
      <sheetName val="【Data】tpcc_results_070222"/>
      <sheetName val="【Data】tpch_results_1000_070222"/>
      <sheetName val="【Data】SPECweb99_SSL_070222"/>
      <sheetName val="Header"/>
      <sheetName val="Values"/>
      <sheetName val="Template "/>
      <sheetName val="区分語"/>
      <sheetName val="(カメラ)スケジュール"/>
      <sheetName val="記入要領"/>
      <sheetName val="Values "/>
      <sheetName val="ﾁｮｲｽ"/>
      <sheetName val="WK"/>
      <sheetName val="データ選択用"/>
      <sheetName val="社員リスト"/>
      <sheetName val="Supplier Master IF"/>
      <sheetName val="3.課題管理_項目"/>
      <sheetName val="リスト用"/>
      <sheetName val="選択"/>
      <sheetName val="ステータス"/>
      <sheetName val="Guideline"/>
      <sheetName val="処理サイクル一覧"/>
      <sheetName val="思想"/>
      <sheetName val="単独・呼び出し"/>
      <sheetName val="各種プルダウン一覧"/>
      <sheetName val="1"/>
      <sheetName val="2"/>
      <sheetName val="データ"/>
      <sheetName val="IRPAA1E_0280"/>
      <sheetName val="IRHA20E_0020"/>
      <sheetName val="IRIAHQE_0001"/>
      <sheetName val="hiddenSheet"/>
      <sheetName val="IRIZ03C_0001"/>
      <sheetName val="入力規則"/>
      <sheetName val="No.200"/>
      <sheetName val="No.300"/>
      <sheetName val="No.400"/>
      <sheetName val="No.500"/>
      <sheetName val="集計"/>
      <sheetName val="入力規則wk"/>
      <sheetName val="IRLAE1I 車両・用品発注依頼登録"/>
    </sheetNames>
    <sheetDataSet>
      <sheetData sheetId="0" refreshError="1">
        <row r="1">
          <cell r="O1" t="str">
            <v>サブブロックID／名</v>
          </cell>
        </row>
        <row r="5">
          <cell r="O5" t="str">
            <v>製品重量</v>
          </cell>
        </row>
        <row r="6">
          <cell r="O6" t="str">
            <v>SEIHINJYURYO</v>
          </cell>
        </row>
        <row r="7">
          <cell r="O7" t="str">
            <v>N</v>
          </cell>
        </row>
        <row r="8">
          <cell r="O8">
            <v>6</v>
          </cell>
        </row>
        <row r="9">
          <cell r="O9">
            <v>0</v>
          </cell>
        </row>
        <row r="15">
          <cell r="O15" t="str">
            <v>管理区分</v>
          </cell>
        </row>
        <row r="16">
          <cell r="O16" t="str">
            <v>KANRIKBN</v>
          </cell>
        </row>
        <row r="17">
          <cell r="O17" t="str">
            <v>C</v>
          </cell>
        </row>
        <row r="18">
          <cell r="O18">
            <v>1</v>
          </cell>
        </row>
        <row r="19">
          <cell r="O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1">
          <cell r="O1" t="str">
            <v>サブブロックID／名</v>
          </cell>
        </row>
      </sheetData>
      <sheetData sheetId="35">
        <row r="1">
          <cell r="O1" t="str">
            <v>サブブロックID／名</v>
          </cell>
        </row>
      </sheetData>
      <sheetData sheetId="36">
        <row r="1">
          <cell r="O1" t="str">
            <v>サブブロックID／名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>
        <row r="4">
          <cell r="O4" t="str">
            <v>統合先ファンクション名称</v>
          </cell>
        </row>
      </sheetData>
      <sheetData sheetId="181">
        <row r="4">
          <cell r="O4" t="str">
            <v>統合先ファンクション名称</v>
          </cell>
        </row>
      </sheetData>
      <sheetData sheetId="182"/>
      <sheetData sheetId="183"/>
      <sheetData sheetId="184">
        <row r="4">
          <cell r="O4" t="str">
            <v>統合先ファンクション名称</v>
          </cell>
        </row>
      </sheetData>
      <sheetData sheetId="185">
        <row r="4">
          <cell r="O4" t="str">
            <v>統合先ファンクション名称</v>
          </cell>
        </row>
      </sheetData>
      <sheetData sheetId="186">
        <row r="1">
          <cell r="O1" t="str">
            <v>サブブロックID／名</v>
          </cell>
        </row>
      </sheetData>
      <sheetData sheetId="187">
        <row r="1">
          <cell r="O1" t="str">
            <v>サブブロックID／名</v>
          </cell>
        </row>
      </sheetData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>
        <row r="1">
          <cell r="O1" t="str">
            <v>サブブロックID／名</v>
          </cell>
        </row>
      </sheetData>
      <sheetData sheetId="205">
        <row r="1">
          <cell r="O1" t="str">
            <v>サブブロックID／名</v>
          </cell>
        </row>
      </sheetData>
      <sheetData sheetId="206">
        <row r="1">
          <cell r="O1" t="str">
            <v>サブブロックID／名</v>
          </cell>
        </row>
      </sheetData>
      <sheetData sheetId="207">
        <row r="1">
          <cell r="O1" t="str">
            <v>サブブロックID／名</v>
          </cell>
        </row>
      </sheetData>
      <sheetData sheetId="208">
        <row r="1">
          <cell r="O1" t="str">
            <v>サブブロックID／名</v>
          </cell>
        </row>
      </sheetData>
      <sheetData sheetId="209">
        <row r="1">
          <cell r="O1" t="str">
            <v>サブブロックID／名</v>
          </cell>
        </row>
      </sheetData>
      <sheetData sheetId="210">
        <row r="1">
          <cell r="O1" t="str">
            <v>サブブロックID／名</v>
          </cell>
        </row>
      </sheetData>
      <sheetData sheetId="211">
        <row r="1">
          <cell r="O1" t="str">
            <v>サブブロックID／名</v>
          </cell>
        </row>
      </sheetData>
      <sheetData sheetId="212">
        <row r="1">
          <cell r="O1" t="str">
            <v>サブブロックID／名</v>
          </cell>
        </row>
      </sheetData>
      <sheetData sheetId="213">
        <row r="1">
          <cell r="O1" t="str">
            <v>サブブロックID／名</v>
          </cell>
        </row>
      </sheetData>
      <sheetData sheetId="214">
        <row r="1">
          <cell r="O1" t="str">
            <v>サブブロックID／名</v>
          </cell>
        </row>
      </sheetData>
      <sheetData sheetId="215">
        <row r="1">
          <cell r="O1" t="str">
            <v>サブブロックID／名</v>
          </cell>
        </row>
      </sheetData>
      <sheetData sheetId="216"/>
      <sheetData sheetId="217" refreshError="1"/>
      <sheetData sheetId="218" refreshError="1"/>
      <sheetData sheetId="219" refreshError="1"/>
      <sheetData sheetId="220">
        <row r="1">
          <cell r="O1" t="str">
            <v>サブブロックID／名</v>
          </cell>
        </row>
      </sheetData>
      <sheetData sheetId="221">
        <row r="1">
          <cell r="O1" t="str">
            <v>サブブロックID／名</v>
          </cell>
        </row>
      </sheetData>
      <sheetData sheetId="222">
        <row r="1">
          <cell r="O1" t="str">
            <v>サブブロックID／名</v>
          </cell>
        </row>
      </sheetData>
      <sheetData sheetId="223">
        <row r="1">
          <cell r="O1" t="str">
            <v>サブブロックID／名</v>
          </cell>
        </row>
      </sheetData>
      <sheetData sheetId="224">
        <row r="1">
          <cell r="O1" t="str">
            <v>サブブロックID／名</v>
          </cell>
        </row>
      </sheetData>
      <sheetData sheetId="225">
        <row r="1">
          <cell r="O1" t="str">
            <v>サブブロックID／名</v>
          </cell>
        </row>
      </sheetData>
      <sheetData sheetId="226">
        <row r="1">
          <cell r="O1" t="str">
            <v>サブブロックID／名</v>
          </cell>
        </row>
      </sheetData>
      <sheetData sheetId="227">
        <row r="1">
          <cell r="O1" t="str">
            <v>サブブロックID／名</v>
          </cell>
        </row>
      </sheetData>
      <sheetData sheetId="228">
        <row r="1">
          <cell r="O1" t="str">
            <v>サブブロックID／名</v>
          </cell>
        </row>
      </sheetData>
      <sheetData sheetId="229">
        <row r="1">
          <cell r="O1" t="str">
            <v>サブブロックID／名</v>
          </cell>
        </row>
      </sheetData>
      <sheetData sheetId="230">
        <row r="1">
          <cell r="O1" t="str">
            <v>サブブロックID／名</v>
          </cell>
        </row>
      </sheetData>
      <sheetData sheetId="231">
        <row r="1">
          <cell r="O1" t="str">
            <v>サブブロックID／名</v>
          </cell>
        </row>
      </sheetData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>
        <row r="1">
          <cell r="O1" t="str">
            <v>サブブロックID／名</v>
          </cell>
        </row>
      </sheetData>
      <sheetData sheetId="236">
        <row r="1">
          <cell r="O1" t="str">
            <v>サブブロックID／名</v>
          </cell>
        </row>
      </sheetData>
      <sheetData sheetId="237">
        <row r="1">
          <cell r="O1" t="str">
            <v>サブブロックID／名</v>
          </cell>
        </row>
      </sheetData>
      <sheetData sheetId="238">
        <row r="1">
          <cell r="O1" t="str">
            <v>サブブロックID／名</v>
          </cell>
        </row>
      </sheetData>
      <sheetData sheetId="239">
        <row r="1">
          <cell r="O1" t="str">
            <v>サブブロックID／名</v>
          </cell>
        </row>
      </sheetData>
      <sheetData sheetId="240">
        <row r="1">
          <cell r="O1" t="str">
            <v>サブブロックID／名</v>
          </cell>
        </row>
      </sheetData>
      <sheetData sheetId="241">
        <row r="1">
          <cell r="O1" t="str">
            <v>サブブロックID／名</v>
          </cell>
        </row>
      </sheetData>
      <sheetData sheetId="242">
        <row r="1">
          <cell r="O1" t="str">
            <v>サブブロックID／名</v>
          </cell>
        </row>
      </sheetData>
      <sheetData sheetId="243">
        <row r="1">
          <cell r="O1" t="str">
            <v>サブブロックID／名</v>
          </cell>
        </row>
      </sheetData>
      <sheetData sheetId="244">
        <row r="1">
          <cell r="O1" t="str">
            <v>サブブロックID／名</v>
          </cell>
        </row>
      </sheetData>
      <sheetData sheetId="245">
        <row r="1">
          <cell r="O1" t="str">
            <v>サブブロックID／名</v>
          </cell>
        </row>
      </sheetData>
      <sheetData sheetId="246">
        <row r="1">
          <cell r="O1" t="str">
            <v>サブブロックID／名</v>
          </cell>
        </row>
      </sheetData>
      <sheetData sheetId="247">
        <row r="1">
          <cell r="O1" t="str">
            <v>サブブロックID／名</v>
          </cell>
        </row>
      </sheetData>
      <sheetData sheetId="248">
        <row r="1">
          <cell r="O1" t="str">
            <v>サブブロックID／名</v>
          </cell>
        </row>
      </sheetData>
      <sheetData sheetId="249">
        <row r="1">
          <cell r="O1" t="str">
            <v>サブブロックID／名</v>
          </cell>
        </row>
      </sheetData>
      <sheetData sheetId="250">
        <row r="1">
          <cell r="O1" t="str">
            <v>サブブロックID／名</v>
          </cell>
        </row>
      </sheetData>
      <sheetData sheetId="251">
        <row r="1">
          <cell r="O1" t="str">
            <v>サブブロックID／名</v>
          </cell>
        </row>
      </sheetData>
      <sheetData sheetId="252">
        <row r="1">
          <cell r="O1" t="str">
            <v>サブブロックID／名</v>
          </cell>
        </row>
      </sheetData>
      <sheetData sheetId="253">
        <row r="1">
          <cell r="O1" t="str">
            <v>サブブロックID／名</v>
          </cell>
        </row>
      </sheetData>
      <sheetData sheetId="254">
        <row r="1">
          <cell r="O1" t="str">
            <v>サブブロックID／名</v>
          </cell>
        </row>
      </sheetData>
      <sheetData sheetId="255">
        <row r="1">
          <cell r="O1" t="str">
            <v>サブブロックID／名</v>
          </cell>
        </row>
      </sheetData>
      <sheetData sheetId="256">
        <row r="1">
          <cell r="O1" t="str">
            <v>サブブロックID／名</v>
          </cell>
        </row>
      </sheetData>
      <sheetData sheetId="257">
        <row r="1">
          <cell r="O1" t="str">
            <v>サブブロックID／名</v>
          </cell>
        </row>
      </sheetData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>
        <row r="1">
          <cell r="O1" t="str">
            <v>サブブロックID／名</v>
          </cell>
        </row>
      </sheetData>
      <sheetData sheetId="335">
        <row r="1">
          <cell r="O1" t="str">
            <v>サブブロックID／名</v>
          </cell>
        </row>
      </sheetData>
      <sheetData sheetId="336"/>
      <sheetData sheetId="337"/>
      <sheetData sheetId="338">
        <row r="1">
          <cell r="O1" t="str">
            <v>サブブロックID／名</v>
          </cell>
        </row>
      </sheetData>
      <sheetData sheetId="339"/>
      <sheetData sheetId="340">
        <row r="1">
          <cell r="O1" t="str">
            <v>サブブロックID／名</v>
          </cell>
        </row>
      </sheetData>
      <sheetData sheetId="341"/>
      <sheetData sheetId="342">
        <row r="1">
          <cell r="O1" t="str">
            <v>サブブロックID／名</v>
          </cell>
        </row>
      </sheetData>
      <sheetData sheetId="343">
        <row r="1">
          <cell r="O1" t="str">
            <v>サブブロックID／名</v>
          </cell>
        </row>
      </sheetData>
      <sheetData sheetId="344">
        <row r="1">
          <cell r="O1" t="str">
            <v>サブブロックID／名</v>
          </cell>
        </row>
      </sheetData>
      <sheetData sheetId="345">
        <row r="1">
          <cell r="O1" t="str">
            <v>サブブロックID／名</v>
          </cell>
        </row>
      </sheetData>
      <sheetData sheetId="346">
        <row r="1">
          <cell r="O1" t="str">
            <v>サブブロックID／名</v>
          </cell>
        </row>
      </sheetData>
      <sheetData sheetId="347">
        <row r="1">
          <cell r="O1" t="str">
            <v>サブブロックID／名</v>
          </cell>
        </row>
      </sheetData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 refreshError="1"/>
      <sheetData sheetId="406" refreshError="1"/>
      <sheetData sheetId="407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/>
      <sheetData sheetId="415" refreshError="1"/>
      <sheetData sheetId="416" refreshError="1"/>
      <sheetData sheetId="417">
        <row r="1">
          <cell r="O1" t="str">
            <v>サブブロックID／名</v>
          </cell>
        </row>
      </sheetData>
      <sheetData sheetId="418" refreshError="1"/>
      <sheetData sheetId="419">
        <row r="1">
          <cell r="O1" t="str">
            <v>サブブロックID／名</v>
          </cell>
        </row>
      </sheetData>
      <sheetData sheetId="420">
        <row r="1">
          <cell r="O1" t="str">
            <v>サブブロックID／名</v>
          </cell>
        </row>
      </sheetData>
      <sheetData sheetId="421">
        <row r="1">
          <cell r="O1" t="str">
            <v>サブブロックID／名</v>
          </cell>
        </row>
      </sheetData>
      <sheetData sheetId="422">
        <row r="1">
          <cell r="O1" t="str">
            <v>サブブロックID／名</v>
          </cell>
        </row>
      </sheetData>
      <sheetData sheetId="423" refreshError="1"/>
      <sheetData sheetId="424" refreshError="1"/>
      <sheetData sheetId="425">
        <row r="1">
          <cell r="O1" t="str">
            <v>サブブロックID／名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現行月額 昇順"/>
      <sheetName val="現行月額"/>
      <sheetName val="現行月額(DSのみ)"/>
      <sheetName val="現行月額(DSのみ) (2)"/>
      <sheetName val="ＤＳﾘｰｽ残試算"/>
      <sheetName val="新規ＧＰ費用試算"/>
      <sheetName val="HITOSS費用一覧"/>
      <sheetName val="HITOSS費用一覧 98.6時点(2)"/>
      <sheetName val="ＤＳ月額推移"/>
      <sheetName val="ＧＰ切換試算 1案"/>
      <sheetName val="ＧＰ切換試算 2案"/>
      <sheetName val="ＧＰ切換試算 2案 3社含む"/>
      <sheetName val="ＧＰ切換試算 2案 短縮版"/>
      <sheetName val="ＧＰ切換試算一覧表"/>
      <sheetName val="ＧＰ切換試算一覧表 (18+10+1社除く)"/>
      <sheetName val="ＤＳﾘｰｽ状況(98.8時点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AS003 Parts Master"/>
      <sheetName val="MS004 Supplier Corp"/>
      <sheetName val="MS005 Supplier Plant"/>
      <sheetName val="MS006 Potential Supplier Cop"/>
      <sheetName val="MS007 Potential Supplier Plant"/>
      <sheetName val="MS008 Supplier Person Maste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A131"/>
  <sheetViews>
    <sheetView tabSelected="1" view="pageBreakPreview" zoomScaleNormal="100" zoomScaleSheetLayoutView="100" workbookViewId="0">
      <selection activeCell="B1" sqref="B1"/>
    </sheetView>
  </sheetViews>
  <sheetFormatPr defaultRowHeight="11.25" x14ac:dyDescent="0.2"/>
  <cols>
    <col min="1" max="1" width="1.140625" style="9" customWidth="1"/>
    <col min="2" max="2" width="2.85546875" style="9" customWidth="1"/>
    <col min="3" max="3" width="7.140625" style="66" customWidth="1"/>
    <col min="4" max="4" width="36.85546875" style="74" bestFit="1" customWidth="1"/>
    <col min="5" max="5" width="65" style="74" customWidth="1"/>
    <col min="6" max="6" width="5.140625" style="75" hidden="1" customWidth="1"/>
    <col min="7" max="7" width="4.42578125" style="76" hidden="1" customWidth="1"/>
    <col min="8" max="8" width="6.140625" style="9" hidden="1" customWidth="1"/>
    <col min="9" max="9" width="6.140625" style="9" bestFit="1" customWidth="1"/>
    <col min="10" max="11" width="6.7109375" style="9" bestFit="1" customWidth="1"/>
    <col min="12" max="12" width="7.42578125" style="9" customWidth="1"/>
    <col min="13" max="13" width="10.42578125" style="9" bestFit="1" customWidth="1"/>
    <col min="14" max="14" width="10" style="9" bestFit="1" customWidth="1"/>
    <col min="15" max="15" width="8.140625" style="9" customWidth="1"/>
    <col min="16" max="16" width="12.28515625" style="9" bestFit="1" customWidth="1"/>
    <col min="17" max="18" width="11.5703125" style="9" bestFit="1" customWidth="1"/>
    <col min="19" max="19" width="12.5703125" style="9" customWidth="1"/>
    <col min="20" max="20" width="3" style="9" customWidth="1"/>
    <col min="21" max="26" width="4.7109375" style="10" customWidth="1"/>
    <col min="27" max="16384" width="9.140625" style="9"/>
  </cols>
  <sheetData>
    <row r="2" spans="2:27" ht="15.6" customHeight="1" x14ac:dyDescent="0.2">
      <c r="B2" s="1" t="s">
        <v>0</v>
      </c>
      <c r="C2" s="1"/>
      <c r="D2" s="2"/>
      <c r="E2" s="3"/>
      <c r="F2" s="3"/>
      <c r="G2" s="4"/>
      <c r="H2" s="5"/>
      <c r="I2" s="5"/>
      <c r="J2" s="5"/>
      <c r="K2" s="5"/>
      <c r="L2" s="6" t="s">
        <v>1</v>
      </c>
      <c r="M2" s="7"/>
      <c r="N2" s="7"/>
      <c r="O2" s="8"/>
      <c r="P2" s="6" t="s">
        <v>2</v>
      </c>
      <c r="Q2" s="7"/>
      <c r="R2" s="7"/>
      <c r="S2" s="8"/>
      <c r="U2" s="10">
        <v>13</v>
      </c>
      <c r="V2" s="10">
        <v>8</v>
      </c>
      <c r="W2" s="10">
        <v>5</v>
      </c>
      <c r="X2" s="10">
        <v>3</v>
      </c>
      <c r="Y2" s="10">
        <v>2</v>
      </c>
      <c r="Z2" s="10">
        <v>1</v>
      </c>
      <c r="AA2" s="11"/>
    </row>
    <row r="3" spans="2:27" ht="84.75" customHeight="1" x14ac:dyDescent="0.2">
      <c r="B3" s="1"/>
      <c r="C3" s="1"/>
      <c r="D3" s="3" t="s">
        <v>3</v>
      </c>
      <c r="E3" s="3" t="s">
        <v>4</v>
      </c>
      <c r="F3" s="3" t="s">
        <v>5</v>
      </c>
      <c r="G3" s="12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4" t="s">
        <v>11</v>
      </c>
      <c r="Q3" s="14" t="s">
        <v>12</v>
      </c>
      <c r="R3" s="14" t="s">
        <v>13</v>
      </c>
      <c r="S3" s="14" t="s">
        <v>15</v>
      </c>
      <c r="U3" s="10">
        <v>20</v>
      </c>
      <c r="V3" s="10">
        <v>18</v>
      </c>
      <c r="W3" s="10">
        <v>12</v>
      </c>
      <c r="X3" s="10">
        <v>8</v>
      </c>
      <c r="Y3" s="10">
        <v>5</v>
      </c>
      <c r="Z3" s="10">
        <v>3</v>
      </c>
      <c r="AA3" s="11"/>
    </row>
    <row r="4" spans="2:27" ht="15.6" customHeight="1" x14ac:dyDescent="0.2">
      <c r="B4" s="15"/>
      <c r="C4" s="16"/>
      <c r="D4" s="17"/>
      <c r="E4" s="18"/>
      <c r="F4" s="19"/>
      <c r="G4" s="20"/>
      <c r="H4" s="21"/>
      <c r="I4" s="21"/>
      <c r="J4" s="21"/>
      <c r="K4" s="21"/>
      <c r="L4" s="22">
        <v>0.05</v>
      </c>
      <c r="M4" s="23">
        <v>0.35</v>
      </c>
      <c r="N4" s="23">
        <v>0.4</v>
      </c>
      <c r="O4" s="23">
        <v>0.2</v>
      </c>
      <c r="P4" s="24">
        <v>18000</v>
      </c>
      <c r="Q4" s="24">
        <v>12150</v>
      </c>
      <c r="R4" s="24">
        <v>9700</v>
      </c>
      <c r="S4" s="24">
        <v>7150</v>
      </c>
      <c r="U4" s="25"/>
      <c r="V4" s="25"/>
      <c r="W4" s="25"/>
    </row>
    <row r="5" spans="2:27" ht="15.6" customHeight="1" x14ac:dyDescent="0.2">
      <c r="B5" s="15">
        <v>1</v>
      </c>
      <c r="C5" s="16" t="s">
        <v>16</v>
      </c>
      <c r="D5" s="17"/>
      <c r="E5" s="18"/>
      <c r="F5" s="19"/>
      <c r="G5" s="20"/>
      <c r="H5" s="21"/>
      <c r="I5" s="21"/>
      <c r="J5" s="21"/>
      <c r="K5" s="21"/>
      <c r="L5" s="26">
        <f t="shared" ref="L5:L15" si="0">SUM($U5:$Z5)*$L$4</f>
        <v>0</v>
      </c>
      <c r="M5" s="27">
        <f t="shared" ref="M5:M15" si="1">SUM($U5:$Z5)*$M$4</f>
        <v>0</v>
      </c>
      <c r="N5" s="27">
        <f t="shared" ref="N5:N15" si="2">SUM($U5:$Z5)*$N$4</f>
        <v>0</v>
      </c>
      <c r="O5" s="27">
        <f t="shared" ref="O5:O15" si="3">SUM($U5:$Z5)*$O$4</f>
        <v>0</v>
      </c>
      <c r="P5" s="28">
        <f t="shared" ref="P5:P15" si="4">L5*$P$4</f>
        <v>0</v>
      </c>
      <c r="Q5" s="28">
        <f t="shared" ref="Q5:Q15" si="5">M5*$Q$4</f>
        <v>0</v>
      </c>
      <c r="R5" s="28">
        <f t="shared" ref="R5:R15" si="6">N5*$R$4</f>
        <v>0</v>
      </c>
      <c r="S5" s="28">
        <f t="shared" ref="S5:S15" si="7">O5*$S$4</f>
        <v>0</v>
      </c>
      <c r="U5" s="25">
        <f t="shared" ref="U5:U15" si="8">IF($H5=13, SUM($I5:$K5)*$U$3,0)</f>
        <v>0</v>
      </c>
      <c r="V5" s="25">
        <f t="shared" ref="V5:V15" si="9">IF($H5=8, SUM($I5:$K5)*$V$3,0)</f>
        <v>0</v>
      </c>
      <c r="W5" s="25">
        <f t="shared" ref="W5:W15" si="10">IF($H5=5, SUM($I5:$K5)*$W$3,0)</f>
        <v>0</v>
      </c>
      <c r="X5" s="25">
        <f t="shared" ref="X5:X15" si="11">IF($H5=3, SUM($I5:$K5)*$X$3,0)</f>
        <v>0</v>
      </c>
      <c r="Y5" s="25">
        <f t="shared" ref="Y5:Y15" si="12">IF($H5=2, SUM($I5:$K5)*$Y$3,0)</f>
        <v>0</v>
      </c>
      <c r="Z5" s="25">
        <f t="shared" ref="Z5:Z15" si="13">IF($H5=1, SUM($I5:$K5)*$Z$3,0)</f>
        <v>0</v>
      </c>
    </row>
    <row r="6" spans="2:27" ht="43.5" customHeight="1" x14ac:dyDescent="0.2">
      <c r="B6" s="48"/>
      <c r="C6" s="30">
        <v>1.1000000000000001</v>
      </c>
      <c r="D6" s="31" t="s">
        <v>17</v>
      </c>
      <c r="E6" s="32" t="s">
        <v>18</v>
      </c>
      <c r="F6" s="33">
        <v>1</v>
      </c>
      <c r="G6" s="34">
        <v>1</v>
      </c>
      <c r="H6" s="35">
        <v>3</v>
      </c>
      <c r="I6" s="29">
        <v>1</v>
      </c>
      <c r="J6" s="29"/>
      <c r="K6" s="29"/>
      <c r="L6" s="36">
        <f t="shared" si="0"/>
        <v>0.4</v>
      </c>
      <c r="M6" s="36">
        <f t="shared" si="1"/>
        <v>2.8</v>
      </c>
      <c r="N6" s="36">
        <f t="shared" si="2"/>
        <v>3.2</v>
      </c>
      <c r="O6" s="36">
        <f t="shared" si="3"/>
        <v>1.6</v>
      </c>
      <c r="P6" s="37">
        <f t="shared" si="4"/>
        <v>7200</v>
      </c>
      <c r="Q6" s="37">
        <f t="shared" si="5"/>
        <v>34020</v>
      </c>
      <c r="R6" s="37">
        <f t="shared" si="6"/>
        <v>31040</v>
      </c>
      <c r="S6" s="37">
        <f t="shared" si="7"/>
        <v>11440</v>
      </c>
      <c r="U6" s="25">
        <f t="shared" si="8"/>
        <v>0</v>
      </c>
      <c r="V6" s="25">
        <f t="shared" si="9"/>
        <v>0</v>
      </c>
      <c r="W6" s="25">
        <f t="shared" si="10"/>
        <v>0</v>
      </c>
      <c r="X6" s="25">
        <f t="shared" si="11"/>
        <v>8</v>
      </c>
      <c r="Y6" s="25">
        <f t="shared" si="12"/>
        <v>0</v>
      </c>
      <c r="Z6" s="25">
        <f t="shared" si="13"/>
        <v>0</v>
      </c>
    </row>
    <row r="7" spans="2:27" ht="22.5" x14ac:dyDescent="0.2">
      <c r="B7" s="48"/>
      <c r="C7" s="30">
        <v>1.2000000000000002</v>
      </c>
      <c r="D7" s="38" t="s">
        <v>19</v>
      </c>
      <c r="E7" s="39" t="s">
        <v>20</v>
      </c>
      <c r="F7" s="40">
        <v>1</v>
      </c>
      <c r="G7" s="41">
        <v>1</v>
      </c>
      <c r="H7" s="35">
        <v>13</v>
      </c>
      <c r="I7" s="29">
        <v>1</v>
      </c>
      <c r="J7" s="29">
        <v>1</v>
      </c>
      <c r="K7" s="29"/>
      <c r="L7" s="36">
        <f t="shared" si="0"/>
        <v>2</v>
      </c>
      <c r="M7" s="36">
        <f t="shared" si="1"/>
        <v>14</v>
      </c>
      <c r="N7" s="36">
        <f t="shared" si="2"/>
        <v>16</v>
      </c>
      <c r="O7" s="36">
        <f t="shared" si="3"/>
        <v>8</v>
      </c>
      <c r="P7" s="37">
        <f t="shared" si="4"/>
        <v>36000</v>
      </c>
      <c r="Q7" s="37">
        <f t="shared" si="5"/>
        <v>170100</v>
      </c>
      <c r="R7" s="37">
        <f t="shared" si="6"/>
        <v>155200</v>
      </c>
      <c r="S7" s="37">
        <f t="shared" si="7"/>
        <v>57200</v>
      </c>
      <c r="U7" s="25">
        <f t="shared" si="8"/>
        <v>40</v>
      </c>
      <c r="V7" s="25">
        <f t="shared" si="9"/>
        <v>0</v>
      </c>
      <c r="W7" s="25">
        <f t="shared" si="10"/>
        <v>0</v>
      </c>
      <c r="X7" s="25">
        <f t="shared" si="11"/>
        <v>0</v>
      </c>
      <c r="Y7" s="25">
        <f t="shared" si="12"/>
        <v>0</v>
      </c>
      <c r="Z7" s="25">
        <f t="shared" si="13"/>
        <v>0</v>
      </c>
    </row>
    <row r="8" spans="2:27" ht="15.6" customHeight="1" x14ac:dyDescent="0.2">
      <c r="B8" s="48"/>
      <c r="C8" s="30">
        <v>1.3000000000000003</v>
      </c>
      <c r="D8" s="38" t="s">
        <v>21</v>
      </c>
      <c r="E8" s="39" t="s">
        <v>22</v>
      </c>
      <c r="F8" s="40">
        <v>1</v>
      </c>
      <c r="G8" s="41">
        <v>2</v>
      </c>
      <c r="H8" s="35">
        <v>5</v>
      </c>
      <c r="I8" s="29"/>
      <c r="J8" s="29"/>
      <c r="K8" s="29">
        <v>1</v>
      </c>
      <c r="L8" s="36">
        <f t="shared" si="0"/>
        <v>0.60000000000000009</v>
      </c>
      <c r="M8" s="36">
        <f t="shared" si="1"/>
        <v>4.1999999999999993</v>
      </c>
      <c r="N8" s="36">
        <f t="shared" si="2"/>
        <v>4.8000000000000007</v>
      </c>
      <c r="O8" s="36">
        <f t="shared" si="3"/>
        <v>2.4000000000000004</v>
      </c>
      <c r="P8" s="37">
        <f t="shared" si="4"/>
        <v>10800.000000000002</v>
      </c>
      <c r="Q8" s="37">
        <f t="shared" si="5"/>
        <v>51029.999999999993</v>
      </c>
      <c r="R8" s="37">
        <f t="shared" si="6"/>
        <v>46560.000000000007</v>
      </c>
      <c r="S8" s="37">
        <f t="shared" si="7"/>
        <v>17160.000000000004</v>
      </c>
      <c r="U8" s="25">
        <f t="shared" si="8"/>
        <v>0</v>
      </c>
      <c r="V8" s="25">
        <f t="shared" si="9"/>
        <v>0</v>
      </c>
      <c r="W8" s="25">
        <f t="shared" si="10"/>
        <v>12</v>
      </c>
      <c r="X8" s="25">
        <f t="shared" si="11"/>
        <v>0</v>
      </c>
      <c r="Y8" s="25">
        <f t="shared" si="12"/>
        <v>0</v>
      </c>
      <c r="Z8" s="25">
        <f t="shared" si="13"/>
        <v>0</v>
      </c>
    </row>
    <row r="9" spans="2:27" ht="15.6" customHeight="1" x14ac:dyDescent="0.2">
      <c r="B9" s="48"/>
      <c r="C9" s="30">
        <v>1.4000000000000004</v>
      </c>
      <c r="D9" s="39" t="s">
        <v>23</v>
      </c>
      <c r="E9" s="39" t="s">
        <v>24</v>
      </c>
      <c r="F9" s="40">
        <v>1</v>
      </c>
      <c r="G9" s="41">
        <v>1</v>
      </c>
      <c r="H9" s="35">
        <v>2</v>
      </c>
      <c r="I9" s="29"/>
      <c r="J9" s="29"/>
      <c r="K9" s="29">
        <v>1</v>
      </c>
      <c r="L9" s="36">
        <f>SUM($U9:$Z9)*$L$4</f>
        <v>0.25</v>
      </c>
      <c r="M9" s="36">
        <f>SUM($U9:$Z9)*$M$4</f>
        <v>1.75</v>
      </c>
      <c r="N9" s="36">
        <f>SUM($U9:$Z9)*$N$4</f>
        <v>2</v>
      </c>
      <c r="O9" s="36">
        <f>SUM($U9:$Z9)*$O$4</f>
        <v>1</v>
      </c>
      <c r="P9" s="37">
        <f>L9*$P$4</f>
        <v>4500</v>
      </c>
      <c r="Q9" s="37">
        <f>M9*$Q$4</f>
        <v>21262.5</v>
      </c>
      <c r="R9" s="37">
        <f>N9*$R$4</f>
        <v>19400</v>
      </c>
      <c r="S9" s="37">
        <f>O9*$S$4</f>
        <v>7150</v>
      </c>
      <c r="U9" s="25">
        <f>IF($H9=13, SUM($I9:$K9)*$U$3,0)</f>
        <v>0</v>
      </c>
      <c r="V9" s="25">
        <f>IF($H9=8, SUM($I9:$K9)*$V$3,0)</f>
        <v>0</v>
      </c>
      <c r="W9" s="25">
        <f>IF($H9=5, SUM($I9:$K9)*$W$3,0)</f>
        <v>0</v>
      </c>
      <c r="X9" s="25">
        <f>IF($H9=3, SUM($I9:$K9)*$X$3,0)</f>
        <v>0</v>
      </c>
      <c r="Y9" s="25">
        <f>IF($H9=2, SUM($I9:$K9)*$Y$3,0)</f>
        <v>5</v>
      </c>
      <c r="Z9" s="25">
        <f>IF($H9=1, SUM($I9:$K9)*$Z$3,0)</f>
        <v>0</v>
      </c>
    </row>
    <row r="10" spans="2:27" ht="15.6" customHeight="1" x14ac:dyDescent="0.2">
      <c r="B10" s="48"/>
      <c r="C10" s="30">
        <v>1.5000000000000004</v>
      </c>
      <c r="D10" s="39" t="s">
        <v>25</v>
      </c>
      <c r="E10" s="39" t="s">
        <v>24</v>
      </c>
      <c r="F10" s="40">
        <v>1</v>
      </c>
      <c r="G10" s="41">
        <v>2</v>
      </c>
      <c r="H10" s="35">
        <v>2</v>
      </c>
      <c r="I10" s="29"/>
      <c r="J10" s="29"/>
      <c r="K10" s="29">
        <v>1</v>
      </c>
      <c r="L10" s="36">
        <f>SUM($U10:$Z10)*$L$4</f>
        <v>0.25</v>
      </c>
      <c r="M10" s="36">
        <f>SUM($U10:$Z10)*$M$4</f>
        <v>1.75</v>
      </c>
      <c r="N10" s="36">
        <f>SUM($U10:$Z10)*$N$4</f>
        <v>2</v>
      </c>
      <c r="O10" s="36">
        <f>SUM($U10:$Z10)*$O$4</f>
        <v>1</v>
      </c>
      <c r="P10" s="37">
        <f>L10*$P$4</f>
        <v>4500</v>
      </c>
      <c r="Q10" s="37">
        <f>M10*$Q$4</f>
        <v>21262.5</v>
      </c>
      <c r="R10" s="37">
        <f>N10*$R$4</f>
        <v>19400</v>
      </c>
      <c r="S10" s="37">
        <f>O10*$S$4</f>
        <v>7150</v>
      </c>
      <c r="U10" s="25">
        <f>IF($H10=13, SUM($I10:$K10)*$U$3,0)</f>
        <v>0</v>
      </c>
      <c r="V10" s="25">
        <f>IF($H10=8, SUM($I10:$K10)*$V$3,0)</f>
        <v>0</v>
      </c>
      <c r="W10" s="25">
        <f>IF($H10=5, SUM($I10:$K10)*$W$3,0)</f>
        <v>0</v>
      </c>
      <c r="X10" s="25">
        <f>IF($H10=3, SUM($I10:$K10)*$X$3,0)</f>
        <v>0</v>
      </c>
      <c r="Y10" s="25">
        <f>IF($H10=2, SUM($I10:$K10)*$Y$3,0)</f>
        <v>5</v>
      </c>
      <c r="Z10" s="25">
        <f>IF($H10=1, SUM($I10:$K10)*$Z$3,0)</f>
        <v>0</v>
      </c>
    </row>
    <row r="11" spans="2:27" ht="15.6" customHeight="1" x14ac:dyDescent="0.2">
      <c r="B11" s="48"/>
      <c r="C11" s="30">
        <v>1.6</v>
      </c>
      <c r="D11" s="42" t="s">
        <v>26</v>
      </c>
      <c r="E11" s="39"/>
      <c r="F11" s="40">
        <v>1</v>
      </c>
      <c r="G11" s="41">
        <v>2</v>
      </c>
      <c r="H11" s="35">
        <v>8</v>
      </c>
      <c r="I11" s="29">
        <v>1</v>
      </c>
      <c r="J11" s="29"/>
      <c r="K11" s="29"/>
      <c r="L11" s="36">
        <f t="shared" si="0"/>
        <v>0.9</v>
      </c>
      <c r="M11" s="36">
        <f t="shared" si="1"/>
        <v>6.3</v>
      </c>
      <c r="N11" s="36">
        <f t="shared" si="2"/>
        <v>7.2</v>
      </c>
      <c r="O11" s="36">
        <f t="shared" si="3"/>
        <v>3.6</v>
      </c>
      <c r="P11" s="37">
        <f t="shared" si="4"/>
        <v>16200</v>
      </c>
      <c r="Q11" s="37">
        <f t="shared" si="5"/>
        <v>76545</v>
      </c>
      <c r="R11" s="37">
        <f t="shared" si="6"/>
        <v>69840</v>
      </c>
      <c r="S11" s="37">
        <f t="shared" si="7"/>
        <v>25740</v>
      </c>
      <c r="U11" s="25">
        <f t="shared" si="8"/>
        <v>0</v>
      </c>
      <c r="V11" s="25">
        <f t="shared" si="9"/>
        <v>18</v>
      </c>
      <c r="W11" s="25">
        <f t="shared" si="10"/>
        <v>0</v>
      </c>
      <c r="X11" s="25">
        <f t="shared" si="11"/>
        <v>0</v>
      </c>
      <c r="Y11" s="25">
        <f t="shared" si="12"/>
        <v>0</v>
      </c>
      <c r="Z11" s="25">
        <f t="shared" si="13"/>
        <v>0</v>
      </c>
    </row>
    <row r="12" spans="2:27" ht="15.6" customHeight="1" x14ac:dyDescent="0.2">
      <c r="B12" s="48"/>
      <c r="C12" s="43"/>
      <c r="D12" s="39"/>
      <c r="E12" s="39"/>
      <c r="F12" s="40"/>
      <c r="G12" s="41"/>
      <c r="H12" s="35"/>
      <c r="I12" s="29"/>
      <c r="J12" s="29"/>
      <c r="K12" s="29"/>
      <c r="L12" s="36">
        <f t="shared" si="0"/>
        <v>0</v>
      </c>
      <c r="M12" s="36">
        <f t="shared" si="1"/>
        <v>0</v>
      </c>
      <c r="N12" s="36">
        <f t="shared" si="2"/>
        <v>0</v>
      </c>
      <c r="O12" s="36">
        <f t="shared" si="3"/>
        <v>0</v>
      </c>
      <c r="P12" s="37">
        <f t="shared" si="4"/>
        <v>0</v>
      </c>
      <c r="Q12" s="37">
        <f t="shared" si="5"/>
        <v>0</v>
      </c>
      <c r="R12" s="37">
        <f t="shared" si="6"/>
        <v>0</v>
      </c>
      <c r="S12" s="37">
        <f t="shared" si="7"/>
        <v>0</v>
      </c>
      <c r="U12" s="25">
        <f t="shared" si="8"/>
        <v>0</v>
      </c>
      <c r="V12" s="25">
        <f t="shared" si="9"/>
        <v>0</v>
      </c>
      <c r="W12" s="25">
        <f t="shared" si="10"/>
        <v>0</v>
      </c>
      <c r="X12" s="25">
        <f t="shared" si="11"/>
        <v>0</v>
      </c>
      <c r="Y12" s="25">
        <f t="shared" si="12"/>
        <v>0</v>
      </c>
      <c r="Z12" s="25">
        <f t="shared" si="13"/>
        <v>0</v>
      </c>
    </row>
    <row r="13" spans="2:27" ht="15.6" customHeight="1" x14ac:dyDescent="0.2">
      <c r="B13" s="29"/>
      <c r="C13" s="43"/>
      <c r="D13" s="39"/>
      <c r="E13" s="39"/>
      <c r="F13" s="40"/>
      <c r="G13" s="41"/>
      <c r="H13" s="35"/>
      <c r="I13" s="29"/>
      <c r="J13" s="29"/>
      <c r="K13" s="29"/>
      <c r="L13" s="36">
        <f t="shared" si="0"/>
        <v>0</v>
      </c>
      <c r="M13" s="36">
        <f t="shared" si="1"/>
        <v>0</v>
      </c>
      <c r="N13" s="36">
        <f t="shared" si="2"/>
        <v>0</v>
      </c>
      <c r="O13" s="36">
        <f t="shared" si="3"/>
        <v>0</v>
      </c>
      <c r="P13" s="37">
        <f t="shared" si="4"/>
        <v>0</v>
      </c>
      <c r="Q13" s="37">
        <f t="shared" si="5"/>
        <v>0</v>
      </c>
      <c r="R13" s="37">
        <f t="shared" si="6"/>
        <v>0</v>
      </c>
      <c r="S13" s="37">
        <f t="shared" si="7"/>
        <v>0</v>
      </c>
      <c r="U13" s="25">
        <f t="shared" si="8"/>
        <v>0</v>
      </c>
      <c r="V13" s="25">
        <f t="shared" si="9"/>
        <v>0</v>
      </c>
      <c r="W13" s="25">
        <f t="shared" si="10"/>
        <v>0</v>
      </c>
      <c r="X13" s="25">
        <f t="shared" si="11"/>
        <v>0</v>
      </c>
      <c r="Y13" s="25">
        <f t="shared" si="12"/>
        <v>0</v>
      </c>
      <c r="Z13" s="25">
        <f t="shared" si="13"/>
        <v>0</v>
      </c>
    </row>
    <row r="14" spans="2:27" ht="15.6" customHeight="1" x14ac:dyDescent="0.2">
      <c r="B14" s="15">
        <v>3</v>
      </c>
      <c r="C14" s="16" t="s">
        <v>27</v>
      </c>
      <c r="D14" s="17"/>
      <c r="E14" s="18"/>
      <c r="F14" s="19"/>
      <c r="G14" s="20"/>
      <c r="H14" s="21"/>
      <c r="I14" s="21"/>
      <c r="J14" s="21"/>
      <c r="K14" s="21"/>
      <c r="L14" s="26">
        <f t="shared" si="0"/>
        <v>0</v>
      </c>
      <c r="M14" s="27">
        <f t="shared" si="1"/>
        <v>0</v>
      </c>
      <c r="N14" s="27">
        <f t="shared" si="2"/>
        <v>0</v>
      </c>
      <c r="O14" s="27">
        <f t="shared" si="3"/>
        <v>0</v>
      </c>
      <c r="P14" s="28">
        <f t="shared" si="4"/>
        <v>0</v>
      </c>
      <c r="Q14" s="28">
        <f t="shared" si="5"/>
        <v>0</v>
      </c>
      <c r="R14" s="28">
        <f t="shared" si="6"/>
        <v>0</v>
      </c>
      <c r="S14" s="28">
        <f t="shared" si="7"/>
        <v>0</v>
      </c>
      <c r="U14" s="25">
        <f t="shared" si="8"/>
        <v>0</v>
      </c>
      <c r="V14" s="25">
        <f t="shared" si="9"/>
        <v>0</v>
      </c>
      <c r="W14" s="25">
        <f t="shared" si="10"/>
        <v>0</v>
      </c>
      <c r="X14" s="25">
        <f t="shared" si="11"/>
        <v>0</v>
      </c>
      <c r="Y14" s="25">
        <f t="shared" si="12"/>
        <v>0</v>
      </c>
      <c r="Z14" s="25">
        <f t="shared" si="13"/>
        <v>0</v>
      </c>
    </row>
    <row r="15" spans="2:27" ht="15.6" customHeight="1" x14ac:dyDescent="0.2">
      <c r="B15" s="48"/>
      <c r="C15" s="44" t="s">
        <v>28</v>
      </c>
      <c r="D15" s="39" t="s">
        <v>29</v>
      </c>
      <c r="E15" s="39" t="s">
        <v>30</v>
      </c>
      <c r="F15" s="40">
        <v>1</v>
      </c>
      <c r="G15" s="41">
        <v>2</v>
      </c>
      <c r="H15" s="35">
        <v>13</v>
      </c>
      <c r="I15" s="29">
        <v>1</v>
      </c>
      <c r="J15" s="29"/>
      <c r="K15" s="29"/>
      <c r="L15" s="36">
        <f t="shared" si="0"/>
        <v>1</v>
      </c>
      <c r="M15" s="36">
        <f t="shared" si="1"/>
        <v>7</v>
      </c>
      <c r="N15" s="36">
        <f t="shared" si="2"/>
        <v>8</v>
      </c>
      <c r="O15" s="36">
        <f t="shared" si="3"/>
        <v>4</v>
      </c>
      <c r="P15" s="37">
        <f t="shared" si="4"/>
        <v>18000</v>
      </c>
      <c r="Q15" s="37">
        <f t="shared" si="5"/>
        <v>85050</v>
      </c>
      <c r="R15" s="37">
        <f t="shared" si="6"/>
        <v>77600</v>
      </c>
      <c r="S15" s="37">
        <f t="shared" si="7"/>
        <v>28600</v>
      </c>
      <c r="U15" s="25">
        <f t="shared" si="8"/>
        <v>20</v>
      </c>
      <c r="V15" s="25">
        <f t="shared" si="9"/>
        <v>0</v>
      </c>
      <c r="W15" s="25">
        <f t="shared" si="10"/>
        <v>0</v>
      </c>
      <c r="X15" s="25">
        <f t="shared" si="11"/>
        <v>0</v>
      </c>
      <c r="Y15" s="25">
        <f t="shared" si="12"/>
        <v>0</v>
      </c>
      <c r="Z15" s="25">
        <f t="shared" si="13"/>
        <v>0</v>
      </c>
    </row>
    <row r="16" spans="2:27" ht="15.6" customHeight="1" x14ac:dyDescent="0.2">
      <c r="B16" s="48"/>
      <c r="C16" s="44" t="s">
        <v>31</v>
      </c>
      <c r="D16" s="39" t="s">
        <v>32</v>
      </c>
      <c r="E16" s="39" t="s">
        <v>33</v>
      </c>
      <c r="F16" s="40">
        <v>4</v>
      </c>
      <c r="G16" s="41">
        <v>4</v>
      </c>
      <c r="H16" s="35">
        <v>5</v>
      </c>
      <c r="I16" s="29">
        <v>1</v>
      </c>
      <c r="J16" s="29"/>
      <c r="K16" s="29">
        <v>2</v>
      </c>
      <c r="L16" s="36">
        <f>SUM($U16:$Z16)*$L$4</f>
        <v>1.8</v>
      </c>
      <c r="M16" s="36">
        <f>SUM($U16:$Z16)*$M$4</f>
        <v>12.6</v>
      </c>
      <c r="N16" s="36">
        <f>SUM($U16:$Z16)*$N$4</f>
        <v>14.4</v>
      </c>
      <c r="O16" s="36">
        <f>SUM($U16:$Z16)*$O$4</f>
        <v>7.2</v>
      </c>
      <c r="P16" s="37">
        <f>L16*$P$4</f>
        <v>32400</v>
      </c>
      <c r="Q16" s="37">
        <f>M16*$Q$4</f>
        <v>153090</v>
      </c>
      <c r="R16" s="37">
        <f>N16*$R$4</f>
        <v>139680</v>
      </c>
      <c r="S16" s="37">
        <f>O16*$S$4</f>
        <v>51480</v>
      </c>
      <c r="U16" s="25">
        <f>IF($H16=13, SUM($I16:$K16)*$U$3,0)</f>
        <v>0</v>
      </c>
      <c r="V16" s="25">
        <f>IF($H16=8, SUM($I16:$K16)*$V$3,0)</f>
        <v>0</v>
      </c>
      <c r="W16" s="25">
        <f>IF($H16=5, SUM($I16:$K16)*$W$3,0)</f>
        <v>36</v>
      </c>
      <c r="X16" s="25">
        <f>IF($H16=3, SUM($I16:$K16)*$X$3,0)</f>
        <v>0</v>
      </c>
      <c r="Y16" s="25">
        <f>IF($H16=2, SUM($I16:$K16)*$Y$3,0)</f>
        <v>0</v>
      </c>
      <c r="Z16" s="25">
        <f>IF($H16=1, SUM($I16:$K16)*$Z$3,0)</f>
        <v>0</v>
      </c>
    </row>
    <row r="17" spans="2:26" ht="15.6" customHeight="1" x14ac:dyDescent="0.2">
      <c r="B17" s="48"/>
      <c r="C17" s="44" t="s">
        <v>34</v>
      </c>
      <c r="D17" s="39" t="s">
        <v>35</v>
      </c>
      <c r="E17" s="39" t="s">
        <v>36</v>
      </c>
      <c r="F17" s="40">
        <v>4</v>
      </c>
      <c r="G17" s="41">
        <v>3</v>
      </c>
      <c r="H17" s="35">
        <v>8</v>
      </c>
      <c r="I17" s="29">
        <v>1</v>
      </c>
      <c r="J17" s="29"/>
      <c r="K17" s="29"/>
      <c r="L17" s="36">
        <f>SUM($U17:$Z17)*$L$4</f>
        <v>0.9</v>
      </c>
      <c r="M17" s="36">
        <f>SUM($U17:$Z17)*$M$4</f>
        <v>6.3</v>
      </c>
      <c r="N17" s="36">
        <f>SUM($U17:$Z17)*$N$4</f>
        <v>7.2</v>
      </c>
      <c r="O17" s="36">
        <f>SUM($U17:$Z17)*$O$4</f>
        <v>3.6</v>
      </c>
      <c r="P17" s="37">
        <f>L17*$P$4</f>
        <v>16200</v>
      </c>
      <c r="Q17" s="37">
        <f>M17*$Q$4</f>
        <v>76545</v>
      </c>
      <c r="R17" s="37">
        <f>N17*$R$4</f>
        <v>69840</v>
      </c>
      <c r="S17" s="37">
        <f>O17*$S$4</f>
        <v>25740</v>
      </c>
      <c r="U17" s="25">
        <f>IF($H17=13, SUM($I17:$K17)*$U$3,0)</f>
        <v>0</v>
      </c>
      <c r="V17" s="25">
        <f>IF($H17=8, SUM($I17:$K17)*$V$3,0)</f>
        <v>18</v>
      </c>
      <c r="W17" s="25">
        <f>IF($H17=5, SUM($I17:$K17)*$W$3,0)</f>
        <v>0</v>
      </c>
      <c r="X17" s="25">
        <f>IF($H17=3, SUM($I17:$K17)*$X$3,0)</f>
        <v>0</v>
      </c>
      <c r="Y17" s="25">
        <f>IF($H17=2, SUM($I17:$K17)*$Y$3,0)</f>
        <v>0</v>
      </c>
      <c r="Z17" s="25">
        <f>IF($H17=1, SUM($I17:$K17)*$Z$3,0)</f>
        <v>0</v>
      </c>
    </row>
    <row r="18" spans="2:26" ht="15.6" customHeight="1" x14ac:dyDescent="0.2">
      <c r="B18" s="48"/>
      <c r="C18" s="44" t="s">
        <v>37</v>
      </c>
      <c r="D18" s="39" t="s">
        <v>38</v>
      </c>
      <c r="E18" s="39" t="s">
        <v>36</v>
      </c>
      <c r="F18" s="40">
        <v>4</v>
      </c>
      <c r="G18" s="41">
        <v>3</v>
      </c>
      <c r="H18" s="35">
        <v>8</v>
      </c>
      <c r="I18" s="29">
        <v>1</v>
      </c>
      <c r="J18" s="29"/>
      <c r="K18" s="29"/>
      <c r="L18" s="36">
        <f>SUM($U18:$Z18)*$L$4</f>
        <v>0.9</v>
      </c>
      <c r="M18" s="36">
        <f>SUM($U18:$Z18)*$M$4</f>
        <v>6.3</v>
      </c>
      <c r="N18" s="36">
        <f>SUM($U18:$Z18)*$N$4</f>
        <v>7.2</v>
      </c>
      <c r="O18" s="36">
        <f>SUM($U18:$Z18)*$O$4</f>
        <v>3.6</v>
      </c>
      <c r="P18" s="37">
        <f>L18*$P$4</f>
        <v>16200</v>
      </c>
      <c r="Q18" s="37">
        <f>M18*$Q$4</f>
        <v>76545</v>
      </c>
      <c r="R18" s="37">
        <f>N18*$R$4</f>
        <v>69840</v>
      </c>
      <c r="S18" s="37">
        <f>O18*$S$4</f>
        <v>25740</v>
      </c>
      <c r="U18" s="25">
        <f>IF($H18=13, SUM($I18:$K18)*$U$3,0)</f>
        <v>0</v>
      </c>
      <c r="V18" s="25">
        <f>IF($H18=8, SUM($I18:$K18)*$V$3,0)</f>
        <v>18</v>
      </c>
      <c r="W18" s="25">
        <f>IF($H18=5, SUM($I18:$K18)*$W$3,0)</f>
        <v>0</v>
      </c>
      <c r="X18" s="25">
        <f>IF($H18=3, SUM($I18:$K18)*$X$3,0)</f>
        <v>0</v>
      </c>
      <c r="Y18" s="25">
        <f>IF($H18=2, SUM($I18:$K18)*$Y$3,0)</f>
        <v>0</v>
      </c>
      <c r="Z18" s="25">
        <f>IF($H18=1, SUM($I18:$K18)*$Z$3,0)</f>
        <v>0</v>
      </c>
    </row>
    <row r="19" spans="2:26" ht="15.6" customHeight="1" x14ac:dyDescent="0.2">
      <c r="B19" s="48"/>
      <c r="C19" s="44" t="s">
        <v>39</v>
      </c>
      <c r="D19" s="39" t="s">
        <v>35</v>
      </c>
      <c r="E19" s="39" t="s">
        <v>40</v>
      </c>
      <c r="F19" s="40">
        <v>3</v>
      </c>
      <c r="G19" s="41">
        <v>4</v>
      </c>
      <c r="H19" s="35">
        <v>5</v>
      </c>
      <c r="I19" s="29">
        <v>1</v>
      </c>
      <c r="J19" s="29"/>
      <c r="K19" s="29"/>
      <c r="L19" s="36">
        <f>SUM($U19:$Z19)*$L$4</f>
        <v>0.60000000000000009</v>
      </c>
      <c r="M19" s="36">
        <f>SUM($U19:$Z19)*$M$4</f>
        <v>4.1999999999999993</v>
      </c>
      <c r="N19" s="36">
        <f>SUM($U19:$Z19)*$N$4</f>
        <v>4.8000000000000007</v>
      </c>
      <c r="O19" s="36">
        <f>SUM($U19:$Z19)*$O$4</f>
        <v>2.4000000000000004</v>
      </c>
      <c r="P19" s="37">
        <f>L19*$P$4</f>
        <v>10800.000000000002</v>
      </c>
      <c r="Q19" s="37">
        <f>M19*$Q$4</f>
        <v>51029.999999999993</v>
      </c>
      <c r="R19" s="37">
        <f>N19*$R$4</f>
        <v>46560.000000000007</v>
      </c>
      <c r="S19" s="37">
        <f>O19*$S$4</f>
        <v>17160.000000000004</v>
      </c>
      <c r="U19" s="25">
        <f>IF($H19=13, SUM($I19:$K19)*$U$3,0)</f>
        <v>0</v>
      </c>
      <c r="V19" s="25">
        <f>IF($H19=8, SUM($I19:$K19)*$V$3,0)</f>
        <v>0</v>
      </c>
      <c r="W19" s="25">
        <f>IF($H19=5, SUM($I19:$K19)*$W$3,0)</f>
        <v>12</v>
      </c>
      <c r="X19" s="25">
        <f>IF($H19=3, SUM($I19:$K19)*$X$3,0)</f>
        <v>0</v>
      </c>
      <c r="Y19" s="25">
        <f>IF($H19=2, SUM($I19:$K19)*$Y$3,0)</f>
        <v>0</v>
      </c>
      <c r="Z19" s="25">
        <f>IF($H19=1, SUM($I19:$K19)*$Z$3,0)</f>
        <v>0</v>
      </c>
    </row>
    <row r="20" spans="2:26" ht="15.6" customHeight="1" x14ac:dyDescent="0.2">
      <c r="B20" s="48"/>
      <c r="C20" s="44" t="s">
        <v>41</v>
      </c>
      <c r="D20" s="39" t="s">
        <v>42</v>
      </c>
      <c r="E20" s="39" t="s">
        <v>43</v>
      </c>
      <c r="F20" s="40">
        <v>2</v>
      </c>
      <c r="G20" s="41">
        <v>4</v>
      </c>
      <c r="H20" s="35">
        <v>5</v>
      </c>
      <c r="I20" s="29">
        <v>1</v>
      </c>
      <c r="J20" s="29"/>
      <c r="K20" s="29"/>
      <c r="L20" s="36">
        <f>SUM($U20:$Z20)*$L$4</f>
        <v>0.60000000000000009</v>
      </c>
      <c r="M20" s="36">
        <f>SUM($U20:$Z20)*$M$4</f>
        <v>4.1999999999999993</v>
      </c>
      <c r="N20" s="36">
        <f>SUM($U20:$Z20)*$N$4</f>
        <v>4.8000000000000007</v>
      </c>
      <c r="O20" s="36">
        <f>SUM($U20:$Z20)*$O$4</f>
        <v>2.4000000000000004</v>
      </c>
      <c r="P20" s="37">
        <f>L20*$P$4</f>
        <v>10800.000000000002</v>
      </c>
      <c r="Q20" s="37">
        <f>M20*$Q$4</f>
        <v>51029.999999999993</v>
      </c>
      <c r="R20" s="37">
        <f>N20*$R$4</f>
        <v>46560.000000000007</v>
      </c>
      <c r="S20" s="37">
        <f>O20*$S$4</f>
        <v>17160.000000000004</v>
      </c>
      <c r="U20" s="25">
        <f>IF($H20=13, SUM($I20:$K20)*$U$3,0)</f>
        <v>0</v>
      </c>
      <c r="V20" s="25">
        <f>IF($H20=8, SUM($I20:$K20)*$V$3,0)</f>
        <v>0</v>
      </c>
      <c r="W20" s="25">
        <f>IF($H20=5, SUM($I20:$K20)*$W$3,0)</f>
        <v>12</v>
      </c>
      <c r="X20" s="25">
        <f>IF($H20=3, SUM($I20:$K20)*$X$3,0)</f>
        <v>0</v>
      </c>
      <c r="Y20" s="25">
        <f>IF($H20=2, SUM($I20:$K20)*$Y$3,0)</f>
        <v>0</v>
      </c>
      <c r="Z20" s="25">
        <f>IF($H20=1, SUM($I20:$K20)*$Z$3,0)</f>
        <v>0</v>
      </c>
    </row>
    <row r="21" spans="2:26" ht="15.6" customHeight="1" x14ac:dyDescent="0.2">
      <c r="B21" s="29"/>
      <c r="C21" s="44"/>
      <c r="D21" s="39"/>
      <c r="E21" s="39"/>
      <c r="F21" s="40"/>
      <c r="G21" s="41"/>
      <c r="H21" s="35"/>
      <c r="I21" s="29"/>
      <c r="J21" s="29"/>
      <c r="K21" s="29"/>
      <c r="L21" s="36"/>
      <c r="M21" s="36"/>
      <c r="N21" s="36"/>
      <c r="O21" s="36"/>
      <c r="P21" s="37"/>
      <c r="Q21" s="37"/>
      <c r="R21" s="37"/>
      <c r="S21" s="37"/>
      <c r="U21" s="25"/>
      <c r="V21" s="25"/>
      <c r="W21" s="25"/>
      <c r="X21" s="25"/>
      <c r="Y21" s="25"/>
      <c r="Z21" s="25"/>
    </row>
    <row r="22" spans="2:26" ht="15.6" customHeight="1" x14ac:dyDescent="0.2">
      <c r="B22" s="48"/>
      <c r="C22" s="44" t="s">
        <v>44</v>
      </c>
      <c r="D22" s="39" t="s">
        <v>45</v>
      </c>
      <c r="E22" s="39" t="s">
        <v>46</v>
      </c>
      <c r="F22" s="40">
        <v>6</v>
      </c>
      <c r="G22" s="41">
        <v>3</v>
      </c>
      <c r="H22" s="35">
        <v>8</v>
      </c>
      <c r="I22" s="29">
        <v>1</v>
      </c>
      <c r="J22" s="29"/>
      <c r="K22" s="29"/>
      <c r="L22" s="36">
        <f t="shared" ref="L22:L58" si="14">SUM($U22:$Z22)*$L$4</f>
        <v>0.9</v>
      </c>
      <c r="M22" s="36">
        <f t="shared" ref="M22:M58" si="15">SUM($U22:$Z22)*$M$4</f>
        <v>6.3</v>
      </c>
      <c r="N22" s="36">
        <f t="shared" ref="N22:N58" si="16">SUM($U22:$Z22)*$N$4</f>
        <v>7.2</v>
      </c>
      <c r="O22" s="36">
        <f t="shared" ref="O22:O58" si="17">SUM($U22:$Z22)*$O$4</f>
        <v>3.6</v>
      </c>
      <c r="P22" s="37">
        <f t="shared" ref="P22:P58" si="18">L22*$P$4</f>
        <v>16200</v>
      </c>
      <c r="Q22" s="37">
        <f t="shared" ref="Q22:Q58" si="19">M22*$Q$4</f>
        <v>76545</v>
      </c>
      <c r="R22" s="37">
        <f t="shared" ref="R22:R58" si="20">N22*$R$4</f>
        <v>69840</v>
      </c>
      <c r="S22" s="37">
        <f t="shared" ref="S22:S58" si="21">O22*$S$4</f>
        <v>25740</v>
      </c>
      <c r="U22" s="25">
        <f t="shared" ref="U22:U58" si="22">IF($H22=13, SUM($I22:$K22)*$U$3,0)</f>
        <v>0</v>
      </c>
      <c r="V22" s="25">
        <f t="shared" ref="V22:V58" si="23">IF($H22=8, SUM($I22:$K22)*$V$3,0)</f>
        <v>18</v>
      </c>
      <c r="W22" s="25">
        <f t="shared" ref="W22:W58" si="24">IF($H22=5, SUM($I22:$K22)*$W$3,0)</f>
        <v>0</v>
      </c>
      <c r="X22" s="25">
        <f t="shared" ref="X22:X58" si="25">IF($H22=3, SUM($I22:$K22)*$X$3,0)</f>
        <v>0</v>
      </c>
      <c r="Y22" s="25">
        <f t="shared" ref="Y22:Y58" si="26">IF($H22=2, SUM($I22:$K22)*$Y$3,0)</f>
        <v>0</v>
      </c>
      <c r="Z22" s="25">
        <f t="shared" ref="Z22:Z58" si="27">IF($H22=1, SUM($I22:$K22)*$Z$3,0)</f>
        <v>0</v>
      </c>
    </row>
    <row r="23" spans="2:26" ht="15.6" customHeight="1" x14ac:dyDescent="0.2">
      <c r="B23" s="48"/>
      <c r="C23" s="44" t="s">
        <v>47</v>
      </c>
      <c r="D23" s="39" t="s">
        <v>48</v>
      </c>
      <c r="E23" s="39" t="s">
        <v>49</v>
      </c>
      <c r="F23" s="40">
        <v>6</v>
      </c>
      <c r="G23" s="41">
        <v>5</v>
      </c>
      <c r="H23" s="35">
        <v>1</v>
      </c>
      <c r="I23" s="29">
        <v>1</v>
      </c>
      <c r="J23" s="29"/>
      <c r="K23" s="29"/>
      <c r="L23" s="36">
        <f>SUM($U23:$Z23)*$L$4</f>
        <v>0.15000000000000002</v>
      </c>
      <c r="M23" s="36">
        <f>SUM($U23:$Z23)*$M$4</f>
        <v>1.0499999999999998</v>
      </c>
      <c r="N23" s="36">
        <f>SUM($U23:$Z23)*$N$4</f>
        <v>1.2000000000000002</v>
      </c>
      <c r="O23" s="36">
        <f>SUM($U23:$Z23)*$O$4</f>
        <v>0.60000000000000009</v>
      </c>
      <c r="P23" s="37">
        <f>L23*$P$4</f>
        <v>2700.0000000000005</v>
      </c>
      <c r="Q23" s="37">
        <f>M23*$Q$4</f>
        <v>12757.499999999998</v>
      </c>
      <c r="R23" s="37">
        <f>N23*$R$4</f>
        <v>11640.000000000002</v>
      </c>
      <c r="S23" s="37">
        <f>O23*$S$4</f>
        <v>4290.0000000000009</v>
      </c>
      <c r="U23" s="25">
        <f>IF($H23=13, SUM($I23:$K23)*$U$3,0)</f>
        <v>0</v>
      </c>
      <c r="V23" s="25">
        <f>IF($H23=8, SUM($I23:$K23)*$V$3,0)</f>
        <v>0</v>
      </c>
      <c r="W23" s="25">
        <f>IF($H23=5, SUM($I23:$K23)*$W$3,0)</f>
        <v>0</v>
      </c>
      <c r="X23" s="25">
        <f>IF($H23=3, SUM($I23:$K23)*$X$3,0)</f>
        <v>0</v>
      </c>
      <c r="Y23" s="25">
        <f>IF($H23=2, SUM($I23:$K23)*$Y$3,0)</f>
        <v>0</v>
      </c>
      <c r="Z23" s="25">
        <f>IF($H23=1, SUM($I23:$K23)*$Z$3,0)</f>
        <v>3</v>
      </c>
    </row>
    <row r="24" spans="2:26" ht="15.6" customHeight="1" x14ac:dyDescent="0.2">
      <c r="B24" s="48"/>
      <c r="C24" s="44" t="s">
        <v>50</v>
      </c>
      <c r="D24" s="39" t="s">
        <v>51</v>
      </c>
      <c r="E24" s="39" t="s">
        <v>52</v>
      </c>
      <c r="F24" s="40">
        <v>6</v>
      </c>
      <c r="G24" s="41">
        <v>5</v>
      </c>
      <c r="H24" s="35">
        <v>2</v>
      </c>
      <c r="I24" s="29">
        <v>1</v>
      </c>
      <c r="J24" s="29"/>
      <c r="K24" s="29"/>
      <c r="L24" s="36">
        <f>SUM($U24:$Z24)*$L$4</f>
        <v>0.25</v>
      </c>
      <c r="M24" s="36">
        <f>SUM($U24:$Z24)*$M$4</f>
        <v>1.75</v>
      </c>
      <c r="N24" s="36">
        <f>SUM($U24:$Z24)*$N$4</f>
        <v>2</v>
      </c>
      <c r="O24" s="36">
        <f>SUM($U24:$Z24)*$O$4</f>
        <v>1</v>
      </c>
      <c r="P24" s="37">
        <f>L24*$P$4</f>
        <v>4500</v>
      </c>
      <c r="Q24" s="37">
        <f>M24*$Q$4</f>
        <v>21262.5</v>
      </c>
      <c r="R24" s="37">
        <f>N24*$R$4</f>
        <v>19400</v>
      </c>
      <c r="S24" s="37">
        <f>O24*$S$4</f>
        <v>7150</v>
      </c>
      <c r="U24" s="25">
        <f>IF($H24=13, SUM($I24:$K24)*$U$3,0)</f>
        <v>0</v>
      </c>
      <c r="V24" s="25">
        <f>IF($H24=8, SUM($I24:$K24)*$V$3,0)</f>
        <v>0</v>
      </c>
      <c r="W24" s="25">
        <f>IF($H24=5, SUM($I24:$K24)*$W$3,0)</f>
        <v>0</v>
      </c>
      <c r="X24" s="25">
        <f>IF($H24=3, SUM($I24:$K24)*$X$3,0)</f>
        <v>0</v>
      </c>
      <c r="Y24" s="25">
        <f>IF($H24=2, SUM($I24:$K24)*$Y$3,0)</f>
        <v>5</v>
      </c>
      <c r="Z24" s="25">
        <f>IF($H24=1, SUM($I24:$K24)*$Z$3,0)</f>
        <v>0</v>
      </c>
    </row>
    <row r="25" spans="2:26" ht="15.6" customHeight="1" x14ac:dyDescent="0.2">
      <c r="B25" s="48"/>
      <c r="C25" s="44" t="s">
        <v>53</v>
      </c>
      <c r="D25" s="39" t="s">
        <v>54</v>
      </c>
      <c r="E25" s="39"/>
      <c r="F25" s="40">
        <v>6</v>
      </c>
      <c r="G25" s="41">
        <v>5</v>
      </c>
      <c r="H25" s="35">
        <v>1</v>
      </c>
      <c r="I25" s="29">
        <v>1</v>
      </c>
      <c r="J25" s="29"/>
      <c r="K25" s="29"/>
      <c r="L25" s="36">
        <f>SUM($U25:$Z25)*$L$4</f>
        <v>0.15000000000000002</v>
      </c>
      <c r="M25" s="36">
        <f>SUM($U25:$Z25)*$M$4</f>
        <v>1.0499999999999998</v>
      </c>
      <c r="N25" s="36">
        <f>SUM($U25:$Z25)*$N$4</f>
        <v>1.2000000000000002</v>
      </c>
      <c r="O25" s="36">
        <f>SUM($U25:$Z25)*$O$4</f>
        <v>0.60000000000000009</v>
      </c>
      <c r="P25" s="37">
        <f>L25*$P$4</f>
        <v>2700.0000000000005</v>
      </c>
      <c r="Q25" s="37">
        <f>M25*$Q$4</f>
        <v>12757.499999999998</v>
      </c>
      <c r="R25" s="37">
        <f>N25*$R$4</f>
        <v>11640.000000000002</v>
      </c>
      <c r="S25" s="37">
        <f>O25*$S$4</f>
        <v>4290.0000000000009</v>
      </c>
      <c r="U25" s="25">
        <f>IF($H25=13, SUM($I25:$K25)*$U$3,0)</f>
        <v>0</v>
      </c>
      <c r="V25" s="25">
        <f>IF($H25=8, SUM($I25:$K25)*$V$3,0)</f>
        <v>0</v>
      </c>
      <c r="W25" s="25">
        <f>IF($H25=5, SUM($I25:$K25)*$W$3,0)</f>
        <v>0</v>
      </c>
      <c r="X25" s="25">
        <f>IF($H25=3, SUM($I25:$K25)*$X$3,0)</f>
        <v>0</v>
      </c>
      <c r="Y25" s="25">
        <f>IF($H25=2, SUM($I25:$K25)*$Y$3,0)</f>
        <v>0</v>
      </c>
      <c r="Z25" s="25">
        <f>IF($H25=1, SUM($I25:$K25)*$Z$3,0)</f>
        <v>3</v>
      </c>
    </row>
    <row r="26" spans="2:26" ht="15.6" customHeight="1" x14ac:dyDescent="0.2">
      <c r="B26" s="48"/>
      <c r="C26" s="44" t="s">
        <v>55</v>
      </c>
      <c r="D26" s="39" t="s">
        <v>56</v>
      </c>
      <c r="E26" s="39" t="s">
        <v>57</v>
      </c>
      <c r="F26" s="40">
        <v>6</v>
      </c>
      <c r="G26" s="41">
        <v>5</v>
      </c>
      <c r="H26" s="35">
        <v>3</v>
      </c>
      <c r="I26" s="29">
        <v>1</v>
      </c>
      <c r="J26" s="29"/>
      <c r="K26" s="29"/>
      <c r="L26" s="36">
        <f>SUM($U26:$Z26)*$L$4</f>
        <v>0.4</v>
      </c>
      <c r="M26" s="36">
        <f>SUM($U26:$Z26)*$M$4</f>
        <v>2.8</v>
      </c>
      <c r="N26" s="36">
        <f>SUM($U26:$Z26)*$N$4</f>
        <v>3.2</v>
      </c>
      <c r="O26" s="36">
        <f>SUM($U26:$Z26)*$O$4</f>
        <v>1.6</v>
      </c>
      <c r="P26" s="37">
        <f>L26*$P$4</f>
        <v>7200</v>
      </c>
      <c r="Q26" s="37">
        <f>M26*$Q$4</f>
        <v>34020</v>
      </c>
      <c r="R26" s="37">
        <f>N26*$R$4</f>
        <v>31040</v>
      </c>
      <c r="S26" s="37">
        <f>O26*$S$4</f>
        <v>11440</v>
      </c>
      <c r="U26" s="25">
        <f>IF($H26=13, SUM($I26:$K26)*$U$3,0)</f>
        <v>0</v>
      </c>
      <c r="V26" s="25">
        <f>IF($H26=8, SUM($I26:$K26)*$V$3,0)</f>
        <v>0</v>
      </c>
      <c r="W26" s="25">
        <f>IF($H26=5, SUM($I26:$K26)*$W$3,0)</f>
        <v>0</v>
      </c>
      <c r="X26" s="25">
        <f>IF($H26=3, SUM($I26:$K26)*$X$3,0)</f>
        <v>8</v>
      </c>
      <c r="Y26" s="25">
        <f>IF($H26=2, SUM($I26:$K26)*$Y$3,0)</f>
        <v>0</v>
      </c>
      <c r="Z26" s="25">
        <f>IF($H26=1, SUM($I26:$K26)*$Z$3,0)</f>
        <v>0</v>
      </c>
    </row>
    <row r="27" spans="2:26" ht="15.6" customHeight="1" x14ac:dyDescent="0.2">
      <c r="B27" s="48"/>
      <c r="C27" s="30"/>
      <c r="D27" s="39"/>
      <c r="E27" s="39"/>
      <c r="F27" s="40"/>
      <c r="G27" s="41"/>
      <c r="H27" s="35"/>
      <c r="I27" s="29"/>
      <c r="J27" s="29"/>
      <c r="K27" s="29"/>
      <c r="L27" s="36">
        <f t="shared" si="14"/>
        <v>0</v>
      </c>
      <c r="M27" s="36">
        <f t="shared" si="15"/>
        <v>0</v>
      </c>
      <c r="N27" s="36">
        <f t="shared" si="16"/>
        <v>0</v>
      </c>
      <c r="O27" s="36">
        <f t="shared" si="17"/>
        <v>0</v>
      </c>
      <c r="P27" s="37">
        <f t="shared" si="18"/>
        <v>0</v>
      </c>
      <c r="Q27" s="37">
        <f t="shared" si="19"/>
        <v>0</v>
      </c>
      <c r="R27" s="37">
        <f t="shared" si="20"/>
        <v>0</v>
      </c>
      <c r="S27" s="37">
        <f t="shared" si="21"/>
        <v>0</v>
      </c>
      <c r="U27" s="25">
        <f t="shared" si="22"/>
        <v>0</v>
      </c>
      <c r="V27" s="25">
        <f t="shared" si="23"/>
        <v>0</v>
      </c>
      <c r="W27" s="25">
        <f t="shared" si="24"/>
        <v>0</v>
      </c>
      <c r="X27" s="25">
        <f t="shared" si="25"/>
        <v>0</v>
      </c>
      <c r="Y27" s="25">
        <f t="shared" si="26"/>
        <v>0</v>
      </c>
      <c r="Z27" s="25">
        <f t="shared" si="27"/>
        <v>0</v>
      </c>
    </row>
    <row r="28" spans="2:26" ht="15.6" customHeight="1" x14ac:dyDescent="0.2">
      <c r="B28" s="15">
        <v>4</v>
      </c>
      <c r="C28" s="16" t="s">
        <v>58</v>
      </c>
      <c r="D28" s="17"/>
      <c r="E28" s="18"/>
      <c r="F28" s="19"/>
      <c r="G28" s="20"/>
      <c r="H28" s="21"/>
      <c r="I28" s="21"/>
      <c r="J28" s="21"/>
      <c r="K28" s="21"/>
      <c r="L28" s="26">
        <f t="shared" si="14"/>
        <v>0</v>
      </c>
      <c r="M28" s="27">
        <f t="shared" si="15"/>
        <v>0</v>
      </c>
      <c r="N28" s="27">
        <f t="shared" si="16"/>
        <v>0</v>
      </c>
      <c r="O28" s="27">
        <f t="shared" si="17"/>
        <v>0</v>
      </c>
      <c r="P28" s="28">
        <f t="shared" si="18"/>
        <v>0</v>
      </c>
      <c r="Q28" s="28">
        <f t="shared" si="19"/>
        <v>0</v>
      </c>
      <c r="R28" s="28">
        <f t="shared" si="20"/>
        <v>0</v>
      </c>
      <c r="S28" s="28">
        <f t="shared" si="21"/>
        <v>0</v>
      </c>
      <c r="U28" s="25">
        <f t="shared" si="22"/>
        <v>0</v>
      </c>
      <c r="V28" s="25">
        <f t="shared" si="23"/>
        <v>0</v>
      </c>
      <c r="W28" s="25">
        <f t="shared" si="24"/>
        <v>0</v>
      </c>
      <c r="X28" s="25">
        <f t="shared" si="25"/>
        <v>0</v>
      </c>
      <c r="Y28" s="25">
        <f t="shared" si="26"/>
        <v>0</v>
      </c>
      <c r="Z28" s="25">
        <f t="shared" si="27"/>
        <v>0</v>
      </c>
    </row>
    <row r="29" spans="2:26" ht="15.6" customHeight="1" x14ac:dyDescent="0.2">
      <c r="B29" s="48"/>
      <c r="C29" s="44" t="s">
        <v>59</v>
      </c>
      <c r="D29" s="39" t="s">
        <v>60</v>
      </c>
      <c r="E29" s="39"/>
      <c r="F29" s="40"/>
      <c r="G29" s="41">
        <v>5</v>
      </c>
      <c r="H29" s="35">
        <v>3</v>
      </c>
      <c r="I29" s="29"/>
      <c r="J29" s="29">
        <v>1</v>
      </c>
      <c r="K29" s="29"/>
      <c r="L29" s="36">
        <f t="shared" si="14"/>
        <v>0.4</v>
      </c>
      <c r="M29" s="36">
        <f t="shared" si="15"/>
        <v>2.8</v>
      </c>
      <c r="N29" s="36">
        <f t="shared" si="16"/>
        <v>3.2</v>
      </c>
      <c r="O29" s="36">
        <f t="shared" si="17"/>
        <v>1.6</v>
      </c>
      <c r="P29" s="37">
        <f t="shared" si="18"/>
        <v>7200</v>
      </c>
      <c r="Q29" s="37">
        <f t="shared" si="19"/>
        <v>34020</v>
      </c>
      <c r="R29" s="37">
        <f t="shared" si="20"/>
        <v>31040</v>
      </c>
      <c r="S29" s="37">
        <f t="shared" si="21"/>
        <v>11440</v>
      </c>
      <c r="U29" s="25">
        <f t="shared" si="22"/>
        <v>0</v>
      </c>
      <c r="V29" s="25">
        <f t="shared" si="23"/>
        <v>0</v>
      </c>
      <c r="W29" s="25">
        <f t="shared" si="24"/>
        <v>0</v>
      </c>
      <c r="X29" s="25">
        <f t="shared" si="25"/>
        <v>8</v>
      </c>
      <c r="Y29" s="25">
        <f t="shared" si="26"/>
        <v>0</v>
      </c>
      <c r="Z29" s="25">
        <f t="shared" si="27"/>
        <v>0</v>
      </c>
    </row>
    <row r="30" spans="2:26" ht="15.6" customHeight="1" x14ac:dyDescent="0.2">
      <c r="B30" s="48"/>
      <c r="C30" s="44" t="s">
        <v>61</v>
      </c>
      <c r="D30" s="32" t="s">
        <v>62</v>
      </c>
      <c r="E30" s="32"/>
      <c r="F30" s="33"/>
      <c r="G30" s="34">
        <v>5</v>
      </c>
      <c r="H30" s="35">
        <v>3</v>
      </c>
      <c r="I30" s="29"/>
      <c r="J30" s="29">
        <v>1</v>
      </c>
      <c r="K30" s="29"/>
      <c r="L30" s="36">
        <f t="shared" si="14"/>
        <v>0.4</v>
      </c>
      <c r="M30" s="36">
        <f t="shared" si="15"/>
        <v>2.8</v>
      </c>
      <c r="N30" s="36">
        <f t="shared" si="16"/>
        <v>3.2</v>
      </c>
      <c r="O30" s="36">
        <f t="shared" si="17"/>
        <v>1.6</v>
      </c>
      <c r="P30" s="37">
        <f t="shared" si="18"/>
        <v>7200</v>
      </c>
      <c r="Q30" s="37">
        <f t="shared" si="19"/>
        <v>34020</v>
      </c>
      <c r="R30" s="37">
        <f t="shared" si="20"/>
        <v>31040</v>
      </c>
      <c r="S30" s="37">
        <f t="shared" si="21"/>
        <v>11440</v>
      </c>
      <c r="U30" s="25">
        <f t="shared" si="22"/>
        <v>0</v>
      </c>
      <c r="V30" s="25">
        <f t="shared" si="23"/>
        <v>0</v>
      </c>
      <c r="W30" s="25">
        <f t="shared" si="24"/>
        <v>0</v>
      </c>
      <c r="X30" s="25">
        <f t="shared" si="25"/>
        <v>8</v>
      </c>
      <c r="Y30" s="25">
        <f t="shared" si="26"/>
        <v>0</v>
      </c>
      <c r="Z30" s="25">
        <f t="shared" si="27"/>
        <v>0</v>
      </c>
    </row>
    <row r="31" spans="2:26" ht="15.6" customHeight="1" x14ac:dyDescent="0.2">
      <c r="B31" s="48"/>
      <c r="C31" s="44" t="s">
        <v>63</v>
      </c>
      <c r="D31" s="32" t="s">
        <v>64</v>
      </c>
      <c r="E31" s="32"/>
      <c r="F31" s="33"/>
      <c r="G31" s="34">
        <v>5</v>
      </c>
      <c r="H31" s="35">
        <v>3</v>
      </c>
      <c r="I31" s="29"/>
      <c r="J31" s="29">
        <v>1</v>
      </c>
      <c r="K31" s="29"/>
      <c r="L31" s="36">
        <f t="shared" si="14"/>
        <v>0.4</v>
      </c>
      <c r="M31" s="36">
        <f t="shared" si="15"/>
        <v>2.8</v>
      </c>
      <c r="N31" s="36">
        <f t="shared" si="16"/>
        <v>3.2</v>
      </c>
      <c r="O31" s="36">
        <f t="shared" si="17"/>
        <v>1.6</v>
      </c>
      <c r="P31" s="37">
        <f t="shared" si="18"/>
        <v>7200</v>
      </c>
      <c r="Q31" s="37">
        <f t="shared" si="19"/>
        <v>34020</v>
      </c>
      <c r="R31" s="37">
        <f t="shared" si="20"/>
        <v>31040</v>
      </c>
      <c r="S31" s="37">
        <f t="shared" si="21"/>
        <v>11440</v>
      </c>
      <c r="U31" s="25">
        <f t="shared" si="22"/>
        <v>0</v>
      </c>
      <c r="V31" s="25">
        <f t="shared" si="23"/>
        <v>0</v>
      </c>
      <c r="W31" s="25">
        <f t="shared" si="24"/>
        <v>0</v>
      </c>
      <c r="X31" s="25">
        <f t="shared" si="25"/>
        <v>8</v>
      </c>
      <c r="Y31" s="25">
        <f t="shared" si="26"/>
        <v>0</v>
      </c>
      <c r="Z31" s="25">
        <f t="shared" si="27"/>
        <v>0</v>
      </c>
    </row>
    <row r="32" spans="2:26" ht="15.6" customHeight="1" x14ac:dyDescent="0.2">
      <c r="B32" s="48"/>
      <c r="C32" s="44" t="s">
        <v>65</v>
      </c>
      <c r="D32" s="32" t="s">
        <v>66</v>
      </c>
      <c r="E32" s="32"/>
      <c r="F32" s="33"/>
      <c r="G32" s="34">
        <v>5</v>
      </c>
      <c r="H32" s="35">
        <v>3</v>
      </c>
      <c r="I32" s="29"/>
      <c r="J32" s="29">
        <v>1</v>
      </c>
      <c r="K32" s="29"/>
      <c r="L32" s="36">
        <f t="shared" si="14"/>
        <v>0.4</v>
      </c>
      <c r="M32" s="36">
        <f t="shared" si="15"/>
        <v>2.8</v>
      </c>
      <c r="N32" s="36">
        <f t="shared" si="16"/>
        <v>3.2</v>
      </c>
      <c r="O32" s="36">
        <f t="shared" si="17"/>
        <v>1.6</v>
      </c>
      <c r="P32" s="37">
        <f t="shared" si="18"/>
        <v>7200</v>
      </c>
      <c r="Q32" s="37">
        <f t="shared" si="19"/>
        <v>34020</v>
      </c>
      <c r="R32" s="37">
        <f t="shared" si="20"/>
        <v>31040</v>
      </c>
      <c r="S32" s="37">
        <f t="shared" si="21"/>
        <v>11440</v>
      </c>
      <c r="U32" s="25">
        <f t="shared" si="22"/>
        <v>0</v>
      </c>
      <c r="V32" s="25">
        <f t="shared" si="23"/>
        <v>0</v>
      </c>
      <c r="W32" s="25">
        <f t="shared" si="24"/>
        <v>0</v>
      </c>
      <c r="X32" s="25">
        <f t="shared" si="25"/>
        <v>8</v>
      </c>
      <c r="Y32" s="25">
        <f t="shared" si="26"/>
        <v>0</v>
      </c>
      <c r="Z32" s="25">
        <f t="shared" si="27"/>
        <v>0</v>
      </c>
    </row>
    <row r="33" spans="2:26" ht="15.6" customHeight="1" x14ac:dyDescent="0.2">
      <c r="B33" s="48"/>
      <c r="C33" s="44" t="s">
        <v>67</v>
      </c>
      <c r="D33" s="45" t="s">
        <v>68</v>
      </c>
      <c r="E33" s="45" t="s">
        <v>69</v>
      </c>
      <c r="F33" s="40"/>
      <c r="G33" s="41">
        <v>5</v>
      </c>
      <c r="H33" s="35">
        <v>1</v>
      </c>
      <c r="I33" s="29"/>
      <c r="J33" s="29">
        <v>1</v>
      </c>
      <c r="K33" s="29"/>
      <c r="L33" s="36">
        <f t="shared" si="14"/>
        <v>0.15000000000000002</v>
      </c>
      <c r="M33" s="36">
        <f t="shared" si="15"/>
        <v>1.0499999999999998</v>
      </c>
      <c r="N33" s="36">
        <f t="shared" si="16"/>
        <v>1.2000000000000002</v>
      </c>
      <c r="O33" s="36">
        <f t="shared" si="17"/>
        <v>0.60000000000000009</v>
      </c>
      <c r="P33" s="37">
        <f t="shared" si="18"/>
        <v>2700.0000000000005</v>
      </c>
      <c r="Q33" s="37">
        <f t="shared" si="19"/>
        <v>12757.499999999998</v>
      </c>
      <c r="R33" s="37">
        <f t="shared" si="20"/>
        <v>11640.000000000002</v>
      </c>
      <c r="S33" s="37">
        <f t="shared" si="21"/>
        <v>4290.0000000000009</v>
      </c>
      <c r="U33" s="25">
        <f t="shared" si="22"/>
        <v>0</v>
      </c>
      <c r="V33" s="25">
        <f t="shared" si="23"/>
        <v>0</v>
      </c>
      <c r="W33" s="25">
        <f t="shared" si="24"/>
        <v>0</v>
      </c>
      <c r="X33" s="25">
        <f t="shared" si="25"/>
        <v>0</v>
      </c>
      <c r="Y33" s="25">
        <f t="shared" si="26"/>
        <v>0</v>
      </c>
      <c r="Z33" s="25">
        <f t="shared" si="27"/>
        <v>3</v>
      </c>
    </row>
    <row r="34" spans="2:26" ht="15.6" customHeight="1" x14ac:dyDescent="0.2">
      <c r="B34" s="48"/>
      <c r="C34" s="44" t="s">
        <v>70</v>
      </c>
      <c r="D34" s="45" t="s">
        <v>71</v>
      </c>
      <c r="E34" s="45"/>
      <c r="F34" s="40"/>
      <c r="G34" s="41">
        <v>5</v>
      </c>
      <c r="H34" s="35">
        <v>1</v>
      </c>
      <c r="I34" s="29"/>
      <c r="J34" s="29">
        <v>1</v>
      </c>
      <c r="K34" s="29"/>
      <c r="L34" s="36">
        <f t="shared" si="14"/>
        <v>0.15000000000000002</v>
      </c>
      <c r="M34" s="36">
        <f t="shared" si="15"/>
        <v>1.0499999999999998</v>
      </c>
      <c r="N34" s="36">
        <f t="shared" si="16"/>
        <v>1.2000000000000002</v>
      </c>
      <c r="O34" s="36">
        <f t="shared" si="17"/>
        <v>0.60000000000000009</v>
      </c>
      <c r="P34" s="37">
        <f t="shared" si="18"/>
        <v>2700.0000000000005</v>
      </c>
      <c r="Q34" s="37">
        <f t="shared" si="19"/>
        <v>12757.499999999998</v>
      </c>
      <c r="R34" s="37">
        <f t="shared" si="20"/>
        <v>11640.000000000002</v>
      </c>
      <c r="S34" s="37">
        <f t="shared" si="21"/>
        <v>4290.0000000000009</v>
      </c>
      <c r="U34" s="25">
        <f t="shared" si="22"/>
        <v>0</v>
      </c>
      <c r="V34" s="25">
        <f t="shared" si="23"/>
        <v>0</v>
      </c>
      <c r="W34" s="25">
        <f t="shared" si="24"/>
        <v>0</v>
      </c>
      <c r="X34" s="25">
        <f t="shared" si="25"/>
        <v>0</v>
      </c>
      <c r="Y34" s="25">
        <f t="shared" si="26"/>
        <v>0</v>
      </c>
      <c r="Z34" s="25">
        <f t="shared" si="27"/>
        <v>3</v>
      </c>
    </row>
    <row r="35" spans="2:26" ht="15.6" customHeight="1" x14ac:dyDescent="0.2">
      <c r="B35" s="48"/>
      <c r="C35" s="44" t="s">
        <v>72</v>
      </c>
      <c r="D35" s="45" t="s">
        <v>73</v>
      </c>
      <c r="E35" s="45"/>
      <c r="F35" s="40"/>
      <c r="G35" s="41">
        <v>5</v>
      </c>
      <c r="H35" s="35">
        <v>1</v>
      </c>
      <c r="I35" s="29"/>
      <c r="J35" s="29">
        <v>1</v>
      </c>
      <c r="K35" s="29"/>
      <c r="L35" s="36">
        <f t="shared" si="14"/>
        <v>0.15000000000000002</v>
      </c>
      <c r="M35" s="36">
        <f t="shared" si="15"/>
        <v>1.0499999999999998</v>
      </c>
      <c r="N35" s="36">
        <f t="shared" si="16"/>
        <v>1.2000000000000002</v>
      </c>
      <c r="O35" s="36">
        <f t="shared" si="17"/>
        <v>0.60000000000000009</v>
      </c>
      <c r="P35" s="37">
        <f t="shared" si="18"/>
        <v>2700.0000000000005</v>
      </c>
      <c r="Q35" s="37">
        <f t="shared" si="19"/>
        <v>12757.499999999998</v>
      </c>
      <c r="R35" s="37">
        <f t="shared" si="20"/>
        <v>11640.000000000002</v>
      </c>
      <c r="S35" s="37">
        <f t="shared" si="21"/>
        <v>4290.0000000000009</v>
      </c>
      <c r="U35" s="25">
        <f t="shared" si="22"/>
        <v>0</v>
      </c>
      <c r="V35" s="25">
        <f t="shared" si="23"/>
        <v>0</v>
      </c>
      <c r="W35" s="25">
        <f t="shared" si="24"/>
        <v>0</v>
      </c>
      <c r="X35" s="25">
        <f t="shared" si="25"/>
        <v>0</v>
      </c>
      <c r="Y35" s="25">
        <f t="shared" si="26"/>
        <v>0</v>
      </c>
      <c r="Z35" s="25">
        <f t="shared" si="27"/>
        <v>3</v>
      </c>
    </row>
    <row r="36" spans="2:26" ht="15.6" customHeight="1" x14ac:dyDescent="0.2">
      <c r="B36" s="48"/>
      <c r="C36" s="44" t="s">
        <v>74</v>
      </c>
      <c r="D36" s="45" t="s">
        <v>75</v>
      </c>
      <c r="E36" s="45"/>
      <c r="F36" s="40"/>
      <c r="G36" s="41">
        <v>6</v>
      </c>
      <c r="H36" s="35">
        <v>1</v>
      </c>
      <c r="I36" s="29"/>
      <c r="J36" s="29">
        <v>1</v>
      </c>
      <c r="K36" s="29"/>
      <c r="L36" s="36">
        <f t="shared" si="14"/>
        <v>0.15000000000000002</v>
      </c>
      <c r="M36" s="36">
        <f t="shared" si="15"/>
        <v>1.0499999999999998</v>
      </c>
      <c r="N36" s="36">
        <f t="shared" si="16"/>
        <v>1.2000000000000002</v>
      </c>
      <c r="O36" s="36">
        <f t="shared" si="17"/>
        <v>0.60000000000000009</v>
      </c>
      <c r="P36" s="37">
        <f t="shared" si="18"/>
        <v>2700.0000000000005</v>
      </c>
      <c r="Q36" s="37">
        <f t="shared" si="19"/>
        <v>12757.499999999998</v>
      </c>
      <c r="R36" s="37">
        <f t="shared" si="20"/>
        <v>11640.000000000002</v>
      </c>
      <c r="S36" s="37">
        <f t="shared" si="21"/>
        <v>4290.0000000000009</v>
      </c>
      <c r="U36" s="25">
        <f t="shared" si="22"/>
        <v>0</v>
      </c>
      <c r="V36" s="25">
        <f t="shared" si="23"/>
        <v>0</v>
      </c>
      <c r="W36" s="25">
        <f t="shared" si="24"/>
        <v>0</v>
      </c>
      <c r="X36" s="25">
        <f t="shared" si="25"/>
        <v>0</v>
      </c>
      <c r="Y36" s="25">
        <f t="shared" si="26"/>
        <v>0</v>
      </c>
      <c r="Z36" s="25">
        <f t="shared" si="27"/>
        <v>3</v>
      </c>
    </row>
    <row r="37" spans="2:26" ht="15.6" customHeight="1" x14ac:dyDescent="0.2">
      <c r="B37" s="29"/>
      <c r="C37" s="30"/>
      <c r="D37" s="45"/>
      <c r="E37" s="45"/>
      <c r="F37" s="40"/>
      <c r="G37" s="41"/>
      <c r="H37" s="35"/>
      <c r="I37" s="29"/>
      <c r="J37" s="29"/>
      <c r="K37" s="29"/>
      <c r="L37" s="36">
        <f t="shared" si="14"/>
        <v>0</v>
      </c>
      <c r="M37" s="36">
        <f t="shared" si="15"/>
        <v>0</v>
      </c>
      <c r="N37" s="36">
        <f t="shared" si="16"/>
        <v>0</v>
      </c>
      <c r="O37" s="36">
        <f t="shared" si="17"/>
        <v>0</v>
      </c>
      <c r="P37" s="37">
        <f t="shared" si="18"/>
        <v>0</v>
      </c>
      <c r="Q37" s="37">
        <f t="shared" si="19"/>
        <v>0</v>
      </c>
      <c r="R37" s="37">
        <f t="shared" si="20"/>
        <v>0</v>
      </c>
      <c r="S37" s="37">
        <f t="shared" si="21"/>
        <v>0</v>
      </c>
      <c r="U37" s="25">
        <f t="shared" si="22"/>
        <v>0</v>
      </c>
      <c r="V37" s="25">
        <f t="shared" si="23"/>
        <v>0</v>
      </c>
      <c r="W37" s="25">
        <f t="shared" si="24"/>
        <v>0</v>
      </c>
      <c r="X37" s="25">
        <f t="shared" si="25"/>
        <v>0</v>
      </c>
      <c r="Y37" s="25">
        <f t="shared" si="26"/>
        <v>0</v>
      </c>
      <c r="Z37" s="25">
        <f t="shared" si="27"/>
        <v>0</v>
      </c>
    </row>
    <row r="38" spans="2:26" ht="15.6" customHeight="1" x14ac:dyDescent="0.2">
      <c r="B38" s="15">
        <v>5</v>
      </c>
      <c r="C38" s="16" t="s">
        <v>76</v>
      </c>
      <c r="D38" s="17"/>
      <c r="E38" s="18"/>
      <c r="F38" s="19"/>
      <c r="G38" s="20"/>
      <c r="H38" s="21"/>
      <c r="I38" s="21"/>
      <c r="J38" s="21"/>
      <c r="K38" s="21"/>
      <c r="L38" s="24">
        <f t="shared" ref="L38:L57" si="28">SUM($U38:$Z38)*$L$4</f>
        <v>0</v>
      </c>
      <c r="M38" s="46">
        <f t="shared" si="15"/>
        <v>0</v>
      </c>
      <c r="N38" s="46">
        <f t="shared" si="16"/>
        <v>0</v>
      </c>
      <c r="O38" s="46">
        <f t="shared" si="17"/>
        <v>0</v>
      </c>
      <c r="P38" s="24"/>
      <c r="Q38" s="24"/>
      <c r="R38" s="24"/>
      <c r="S38" s="24"/>
      <c r="U38" s="25">
        <f t="shared" si="22"/>
        <v>0</v>
      </c>
      <c r="V38" s="25">
        <f t="shared" si="23"/>
        <v>0</v>
      </c>
      <c r="W38" s="25">
        <f t="shared" si="24"/>
        <v>0</v>
      </c>
      <c r="X38" s="25">
        <f t="shared" si="25"/>
        <v>0</v>
      </c>
      <c r="Y38" s="25">
        <f t="shared" si="26"/>
        <v>0</v>
      </c>
      <c r="Z38" s="25">
        <f t="shared" si="27"/>
        <v>0</v>
      </c>
    </row>
    <row r="39" spans="2:26" ht="15.6" customHeight="1" x14ac:dyDescent="0.2">
      <c r="B39" s="48"/>
      <c r="C39" s="44" t="s">
        <v>77</v>
      </c>
      <c r="D39" s="32" t="s">
        <v>78</v>
      </c>
      <c r="E39" s="47" t="s">
        <v>79</v>
      </c>
      <c r="F39" s="40"/>
      <c r="G39" s="41">
        <v>6</v>
      </c>
      <c r="H39" s="35">
        <v>1</v>
      </c>
      <c r="I39" s="48">
        <v>1</v>
      </c>
      <c r="J39" s="49"/>
      <c r="K39" s="50"/>
      <c r="L39" s="36">
        <f t="shared" si="28"/>
        <v>0.15000000000000002</v>
      </c>
      <c r="M39" s="36">
        <f t="shared" si="15"/>
        <v>1.0499999999999998</v>
      </c>
      <c r="N39" s="36">
        <f t="shared" si="16"/>
        <v>1.2000000000000002</v>
      </c>
      <c r="O39" s="36">
        <f t="shared" si="17"/>
        <v>0.60000000000000009</v>
      </c>
      <c r="P39" s="37">
        <f t="shared" ref="P39:P49" si="29">L39*$P$4</f>
        <v>2700.0000000000005</v>
      </c>
      <c r="Q39" s="37">
        <f t="shared" ref="Q39:Q49" si="30">M39*$Q$4</f>
        <v>12757.499999999998</v>
      </c>
      <c r="R39" s="37">
        <f t="shared" ref="R39:R49" si="31">N39*$R$4</f>
        <v>11640.000000000002</v>
      </c>
      <c r="S39" s="37">
        <f t="shared" ref="S39:S49" si="32">O39*$S$4</f>
        <v>4290.0000000000009</v>
      </c>
      <c r="U39" s="25">
        <f t="shared" si="22"/>
        <v>0</v>
      </c>
      <c r="V39" s="25">
        <f t="shared" si="23"/>
        <v>0</v>
      </c>
      <c r="W39" s="25">
        <f t="shared" si="24"/>
        <v>0</v>
      </c>
      <c r="X39" s="25">
        <f t="shared" si="25"/>
        <v>0</v>
      </c>
      <c r="Y39" s="25">
        <f t="shared" si="26"/>
        <v>0</v>
      </c>
      <c r="Z39" s="25">
        <f t="shared" si="27"/>
        <v>3</v>
      </c>
    </row>
    <row r="40" spans="2:26" ht="15.6" customHeight="1" x14ac:dyDescent="0.2">
      <c r="B40" s="48"/>
      <c r="C40" s="44" t="s">
        <v>80</v>
      </c>
      <c r="D40" s="32" t="s">
        <v>81</v>
      </c>
      <c r="E40" s="47" t="s">
        <v>82</v>
      </c>
      <c r="F40" s="40"/>
      <c r="G40" s="41"/>
      <c r="H40" s="35"/>
      <c r="I40" s="48"/>
      <c r="J40" s="49"/>
      <c r="K40" s="50"/>
      <c r="L40" s="36">
        <f t="shared" si="28"/>
        <v>0</v>
      </c>
      <c r="M40" s="36">
        <f t="shared" si="15"/>
        <v>0</v>
      </c>
      <c r="N40" s="36">
        <f t="shared" si="16"/>
        <v>0</v>
      </c>
      <c r="O40" s="36">
        <f t="shared" si="17"/>
        <v>0</v>
      </c>
      <c r="P40" s="37">
        <f t="shared" si="29"/>
        <v>0</v>
      </c>
      <c r="Q40" s="37">
        <f t="shared" si="30"/>
        <v>0</v>
      </c>
      <c r="R40" s="37">
        <f t="shared" si="31"/>
        <v>0</v>
      </c>
      <c r="S40" s="37">
        <f t="shared" si="32"/>
        <v>0</v>
      </c>
      <c r="U40" s="25">
        <f t="shared" si="22"/>
        <v>0</v>
      </c>
      <c r="V40" s="25">
        <f t="shared" si="23"/>
        <v>0</v>
      </c>
      <c r="W40" s="25">
        <f t="shared" si="24"/>
        <v>0</v>
      </c>
      <c r="X40" s="25">
        <f t="shared" si="25"/>
        <v>0</v>
      </c>
      <c r="Y40" s="25">
        <f t="shared" si="26"/>
        <v>0</v>
      </c>
      <c r="Z40" s="25">
        <f t="shared" si="27"/>
        <v>0</v>
      </c>
    </row>
    <row r="41" spans="2:26" ht="15.6" customHeight="1" x14ac:dyDescent="0.2">
      <c r="B41" s="48"/>
      <c r="C41" s="44" t="s">
        <v>83</v>
      </c>
      <c r="D41" s="32" t="s">
        <v>84</v>
      </c>
      <c r="E41" s="47" t="s">
        <v>85</v>
      </c>
      <c r="F41" s="40"/>
      <c r="G41" s="41">
        <v>6</v>
      </c>
      <c r="H41" s="35">
        <v>1</v>
      </c>
      <c r="I41" s="48">
        <v>1</v>
      </c>
      <c r="J41" s="49"/>
      <c r="K41" s="50"/>
      <c r="L41" s="36">
        <f t="shared" si="28"/>
        <v>0.15000000000000002</v>
      </c>
      <c r="M41" s="36">
        <f t="shared" si="15"/>
        <v>1.0499999999999998</v>
      </c>
      <c r="N41" s="36">
        <f t="shared" si="16"/>
        <v>1.2000000000000002</v>
      </c>
      <c r="O41" s="36">
        <f t="shared" si="17"/>
        <v>0.60000000000000009</v>
      </c>
      <c r="P41" s="37">
        <f t="shared" si="29"/>
        <v>2700.0000000000005</v>
      </c>
      <c r="Q41" s="37">
        <f t="shared" si="30"/>
        <v>12757.499999999998</v>
      </c>
      <c r="R41" s="37">
        <f t="shared" si="31"/>
        <v>11640.000000000002</v>
      </c>
      <c r="S41" s="37">
        <f t="shared" si="32"/>
        <v>4290.0000000000009</v>
      </c>
      <c r="U41" s="25">
        <f t="shared" si="22"/>
        <v>0</v>
      </c>
      <c r="V41" s="25">
        <f t="shared" si="23"/>
        <v>0</v>
      </c>
      <c r="W41" s="25">
        <f t="shared" si="24"/>
        <v>0</v>
      </c>
      <c r="X41" s="25">
        <f t="shared" si="25"/>
        <v>0</v>
      </c>
      <c r="Y41" s="25">
        <f t="shared" si="26"/>
        <v>0</v>
      </c>
      <c r="Z41" s="25">
        <f t="shared" si="27"/>
        <v>3</v>
      </c>
    </row>
    <row r="42" spans="2:26" ht="15.6" customHeight="1" x14ac:dyDescent="0.2">
      <c r="B42" s="48"/>
      <c r="C42" s="44" t="s">
        <v>86</v>
      </c>
      <c r="D42" s="51" t="s">
        <v>87</v>
      </c>
      <c r="E42" s="47"/>
      <c r="F42" s="52"/>
      <c r="G42" s="53">
        <v>6</v>
      </c>
      <c r="H42" s="54">
        <v>1</v>
      </c>
      <c r="I42" s="55">
        <v>1</v>
      </c>
      <c r="J42" s="49"/>
      <c r="K42" s="50"/>
      <c r="L42" s="36">
        <f t="shared" si="28"/>
        <v>0.15000000000000002</v>
      </c>
      <c r="M42" s="36">
        <f t="shared" si="15"/>
        <v>1.0499999999999998</v>
      </c>
      <c r="N42" s="36">
        <f t="shared" si="16"/>
        <v>1.2000000000000002</v>
      </c>
      <c r="O42" s="36">
        <f t="shared" si="17"/>
        <v>0.60000000000000009</v>
      </c>
      <c r="P42" s="37">
        <f t="shared" si="29"/>
        <v>2700.0000000000005</v>
      </c>
      <c r="Q42" s="37">
        <f t="shared" si="30"/>
        <v>12757.499999999998</v>
      </c>
      <c r="R42" s="37">
        <f t="shared" si="31"/>
        <v>11640.000000000002</v>
      </c>
      <c r="S42" s="37">
        <f t="shared" si="32"/>
        <v>4290.0000000000009</v>
      </c>
      <c r="U42" s="25">
        <f t="shared" si="22"/>
        <v>0</v>
      </c>
      <c r="V42" s="25">
        <f t="shared" si="23"/>
        <v>0</v>
      </c>
      <c r="W42" s="25">
        <f t="shared" si="24"/>
        <v>0</v>
      </c>
      <c r="X42" s="25">
        <f t="shared" si="25"/>
        <v>0</v>
      </c>
      <c r="Y42" s="25">
        <f t="shared" si="26"/>
        <v>0</v>
      </c>
      <c r="Z42" s="25">
        <f t="shared" si="27"/>
        <v>3</v>
      </c>
    </row>
    <row r="43" spans="2:26" ht="15.6" customHeight="1" x14ac:dyDescent="0.2">
      <c r="B43" s="48"/>
      <c r="C43" s="44" t="s">
        <v>88</v>
      </c>
      <c r="D43" s="56" t="s">
        <v>89</v>
      </c>
      <c r="E43" s="47"/>
      <c r="F43" s="52"/>
      <c r="G43" s="53">
        <v>6</v>
      </c>
      <c r="H43" s="54">
        <v>1</v>
      </c>
      <c r="I43" s="57">
        <v>1</v>
      </c>
      <c r="J43" s="50"/>
      <c r="K43" s="50"/>
      <c r="L43" s="36">
        <f t="shared" si="28"/>
        <v>0.15000000000000002</v>
      </c>
      <c r="M43" s="36">
        <f t="shared" si="15"/>
        <v>1.0499999999999998</v>
      </c>
      <c r="N43" s="36">
        <f t="shared" si="16"/>
        <v>1.2000000000000002</v>
      </c>
      <c r="O43" s="36">
        <f t="shared" si="17"/>
        <v>0.60000000000000009</v>
      </c>
      <c r="P43" s="37">
        <f t="shared" si="29"/>
        <v>2700.0000000000005</v>
      </c>
      <c r="Q43" s="37">
        <f t="shared" si="30"/>
        <v>12757.499999999998</v>
      </c>
      <c r="R43" s="37">
        <f t="shared" si="31"/>
        <v>11640.000000000002</v>
      </c>
      <c r="S43" s="37">
        <f t="shared" si="32"/>
        <v>4290.0000000000009</v>
      </c>
      <c r="U43" s="25">
        <f t="shared" si="22"/>
        <v>0</v>
      </c>
      <c r="V43" s="25">
        <f t="shared" si="23"/>
        <v>0</v>
      </c>
      <c r="W43" s="25">
        <f t="shared" si="24"/>
        <v>0</v>
      </c>
      <c r="X43" s="25">
        <f t="shared" si="25"/>
        <v>0</v>
      </c>
      <c r="Y43" s="25">
        <f t="shared" si="26"/>
        <v>0</v>
      </c>
      <c r="Z43" s="25">
        <f t="shared" si="27"/>
        <v>3</v>
      </c>
    </row>
    <row r="44" spans="2:26" ht="15.6" customHeight="1" x14ac:dyDescent="0.2">
      <c r="B44" s="48"/>
      <c r="C44" s="44" t="s">
        <v>90</v>
      </c>
      <c r="D44" s="56" t="s">
        <v>91</v>
      </c>
      <c r="E44" s="47"/>
      <c r="F44" s="52"/>
      <c r="G44" s="53">
        <v>6</v>
      </c>
      <c r="H44" s="54">
        <v>1</v>
      </c>
      <c r="I44" s="57">
        <v>1</v>
      </c>
      <c r="J44" s="50"/>
      <c r="K44" s="50"/>
      <c r="L44" s="36">
        <f t="shared" si="28"/>
        <v>0.15000000000000002</v>
      </c>
      <c r="M44" s="36">
        <f t="shared" si="15"/>
        <v>1.0499999999999998</v>
      </c>
      <c r="N44" s="36">
        <f t="shared" si="16"/>
        <v>1.2000000000000002</v>
      </c>
      <c r="O44" s="36">
        <f t="shared" si="17"/>
        <v>0.60000000000000009</v>
      </c>
      <c r="P44" s="37">
        <f t="shared" si="29"/>
        <v>2700.0000000000005</v>
      </c>
      <c r="Q44" s="37">
        <f t="shared" si="30"/>
        <v>12757.499999999998</v>
      </c>
      <c r="R44" s="37">
        <f t="shared" si="31"/>
        <v>11640.000000000002</v>
      </c>
      <c r="S44" s="37">
        <f t="shared" si="32"/>
        <v>4290.0000000000009</v>
      </c>
      <c r="U44" s="25">
        <f t="shared" si="22"/>
        <v>0</v>
      </c>
      <c r="V44" s="25">
        <f t="shared" si="23"/>
        <v>0</v>
      </c>
      <c r="W44" s="25">
        <f t="shared" si="24"/>
        <v>0</v>
      </c>
      <c r="X44" s="25">
        <f t="shared" si="25"/>
        <v>0</v>
      </c>
      <c r="Y44" s="25">
        <f t="shared" si="26"/>
        <v>0</v>
      </c>
      <c r="Z44" s="25">
        <f t="shared" si="27"/>
        <v>3</v>
      </c>
    </row>
    <row r="45" spans="2:26" ht="15.6" customHeight="1" x14ac:dyDescent="0.2">
      <c r="B45" s="48"/>
      <c r="C45" s="44" t="s">
        <v>92</v>
      </c>
      <c r="D45" s="56" t="s">
        <v>93</v>
      </c>
      <c r="E45" s="47"/>
      <c r="F45" s="52"/>
      <c r="G45" s="53">
        <v>6</v>
      </c>
      <c r="H45" s="54">
        <v>1</v>
      </c>
      <c r="I45" s="57">
        <v>1</v>
      </c>
      <c r="J45" s="50"/>
      <c r="K45" s="50"/>
      <c r="L45" s="36">
        <f t="shared" si="28"/>
        <v>0.15000000000000002</v>
      </c>
      <c r="M45" s="36">
        <f t="shared" si="15"/>
        <v>1.0499999999999998</v>
      </c>
      <c r="N45" s="36">
        <f t="shared" si="16"/>
        <v>1.2000000000000002</v>
      </c>
      <c r="O45" s="36">
        <f t="shared" si="17"/>
        <v>0.60000000000000009</v>
      </c>
      <c r="P45" s="37">
        <f t="shared" si="29"/>
        <v>2700.0000000000005</v>
      </c>
      <c r="Q45" s="37">
        <f t="shared" si="30"/>
        <v>12757.499999999998</v>
      </c>
      <c r="R45" s="37">
        <f t="shared" si="31"/>
        <v>11640.000000000002</v>
      </c>
      <c r="S45" s="37">
        <f t="shared" si="32"/>
        <v>4290.0000000000009</v>
      </c>
      <c r="U45" s="25">
        <f t="shared" si="22"/>
        <v>0</v>
      </c>
      <c r="V45" s="25">
        <f t="shared" si="23"/>
        <v>0</v>
      </c>
      <c r="W45" s="25">
        <f t="shared" si="24"/>
        <v>0</v>
      </c>
      <c r="X45" s="25">
        <f t="shared" si="25"/>
        <v>0</v>
      </c>
      <c r="Y45" s="25">
        <f t="shared" si="26"/>
        <v>0</v>
      </c>
      <c r="Z45" s="25">
        <f t="shared" si="27"/>
        <v>3</v>
      </c>
    </row>
    <row r="46" spans="2:26" ht="15.6" customHeight="1" x14ac:dyDescent="0.2">
      <c r="B46" s="48"/>
      <c r="C46" s="44" t="s">
        <v>94</v>
      </c>
      <c r="D46" s="56" t="s">
        <v>95</v>
      </c>
      <c r="E46" s="58"/>
      <c r="F46" s="59"/>
      <c r="G46" s="60">
        <v>6</v>
      </c>
      <c r="H46" s="54">
        <v>1</v>
      </c>
      <c r="I46" s="57">
        <v>1</v>
      </c>
      <c r="J46" s="50"/>
      <c r="K46" s="50"/>
      <c r="L46" s="36">
        <f t="shared" si="28"/>
        <v>0.15000000000000002</v>
      </c>
      <c r="M46" s="36">
        <f t="shared" si="15"/>
        <v>1.0499999999999998</v>
      </c>
      <c r="N46" s="36">
        <f t="shared" si="16"/>
        <v>1.2000000000000002</v>
      </c>
      <c r="O46" s="36">
        <f t="shared" si="17"/>
        <v>0.60000000000000009</v>
      </c>
      <c r="P46" s="37">
        <f t="shared" si="29"/>
        <v>2700.0000000000005</v>
      </c>
      <c r="Q46" s="37">
        <f t="shared" si="30"/>
        <v>12757.499999999998</v>
      </c>
      <c r="R46" s="37">
        <f t="shared" si="31"/>
        <v>11640.000000000002</v>
      </c>
      <c r="S46" s="37">
        <f t="shared" si="32"/>
        <v>4290.0000000000009</v>
      </c>
      <c r="U46" s="25">
        <f t="shared" si="22"/>
        <v>0</v>
      </c>
      <c r="V46" s="25">
        <f t="shared" si="23"/>
        <v>0</v>
      </c>
      <c r="W46" s="25">
        <f t="shared" si="24"/>
        <v>0</v>
      </c>
      <c r="X46" s="25">
        <f t="shared" si="25"/>
        <v>0</v>
      </c>
      <c r="Y46" s="25">
        <f t="shared" si="26"/>
        <v>0</v>
      </c>
      <c r="Z46" s="25">
        <f t="shared" si="27"/>
        <v>3</v>
      </c>
    </row>
    <row r="47" spans="2:26" ht="15.6" customHeight="1" x14ac:dyDescent="0.2">
      <c r="B47" s="48"/>
      <c r="C47" s="44" t="s">
        <v>96</v>
      </c>
      <c r="D47" s="56" t="s">
        <v>97</v>
      </c>
      <c r="E47" s="47" t="s">
        <v>98</v>
      </c>
      <c r="F47" s="52"/>
      <c r="G47" s="53">
        <v>6</v>
      </c>
      <c r="H47" s="54">
        <v>2</v>
      </c>
      <c r="I47" s="57">
        <v>1</v>
      </c>
      <c r="J47" s="50"/>
      <c r="K47" s="50"/>
      <c r="L47" s="36">
        <f t="shared" si="28"/>
        <v>0.25</v>
      </c>
      <c r="M47" s="36">
        <f t="shared" si="15"/>
        <v>1.75</v>
      </c>
      <c r="N47" s="36">
        <f t="shared" si="16"/>
        <v>2</v>
      </c>
      <c r="O47" s="36">
        <f t="shared" si="17"/>
        <v>1</v>
      </c>
      <c r="P47" s="37">
        <f t="shared" si="29"/>
        <v>4500</v>
      </c>
      <c r="Q47" s="37">
        <f t="shared" si="30"/>
        <v>21262.5</v>
      </c>
      <c r="R47" s="37">
        <f t="shared" si="31"/>
        <v>19400</v>
      </c>
      <c r="S47" s="37">
        <f t="shared" si="32"/>
        <v>7150</v>
      </c>
      <c r="U47" s="25">
        <f t="shared" si="22"/>
        <v>0</v>
      </c>
      <c r="V47" s="25">
        <f t="shared" si="23"/>
        <v>0</v>
      </c>
      <c r="W47" s="25">
        <f t="shared" si="24"/>
        <v>0</v>
      </c>
      <c r="X47" s="25">
        <f t="shared" si="25"/>
        <v>0</v>
      </c>
      <c r="Y47" s="25">
        <f t="shared" si="26"/>
        <v>5</v>
      </c>
      <c r="Z47" s="25">
        <f t="shared" si="27"/>
        <v>0</v>
      </c>
    </row>
    <row r="48" spans="2:26" ht="15.6" customHeight="1" x14ac:dyDescent="0.2">
      <c r="B48" s="48"/>
      <c r="C48" s="44" t="s">
        <v>99</v>
      </c>
      <c r="D48" s="56" t="s">
        <v>100</v>
      </c>
      <c r="E48" s="58"/>
      <c r="F48" s="59"/>
      <c r="G48" s="60">
        <v>6</v>
      </c>
      <c r="H48" s="54">
        <v>2</v>
      </c>
      <c r="I48" s="57">
        <v>1</v>
      </c>
      <c r="J48" s="50"/>
      <c r="K48" s="50"/>
      <c r="L48" s="36">
        <f t="shared" si="28"/>
        <v>0.25</v>
      </c>
      <c r="M48" s="36">
        <f t="shared" si="15"/>
        <v>1.75</v>
      </c>
      <c r="N48" s="36">
        <f t="shared" si="16"/>
        <v>2</v>
      </c>
      <c r="O48" s="36">
        <f t="shared" si="17"/>
        <v>1</v>
      </c>
      <c r="P48" s="37">
        <f t="shared" si="29"/>
        <v>4500</v>
      </c>
      <c r="Q48" s="37">
        <f t="shared" si="30"/>
        <v>21262.5</v>
      </c>
      <c r="R48" s="37">
        <f t="shared" si="31"/>
        <v>19400</v>
      </c>
      <c r="S48" s="37">
        <f t="shared" si="32"/>
        <v>7150</v>
      </c>
      <c r="U48" s="25">
        <f t="shared" si="22"/>
        <v>0</v>
      </c>
      <c r="V48" s="25">
        <f t="shared" si="23"/>
        <v>0</v>
      </c>
      <c r="W48" s="25">
        <f t="shared" si="24"/>
        <v>0</v>
      </c>
      <c r="X48" s="25">
        <f t="shared" si="25"/>
        <v>0</v>
      </c>
      <c r="Y48" s="25">
        <f t="shared" si="26"/>
        <v>5</v>
      </c>
      <c r="Z48" s="25">
        <f t="shared" si="27"/>
        <v>0</v>
      </c>
    </row>
    <row r="49" spans="2:26" ht="15.6" customHeight="1" x14ac:dyDescent="0.2">
      <c r="B49" s="48"/>
      <c r="C49" s="30"/>
      <c r="D49" s="45"/>
      <c r="E49" s="45"/>
      <c r="F49" s="40"/>
      <c r="G49" s="41"/>
      <c r="H49" s="35"/>
      <c r="I49" s="29"/>
      <c r="J49" s="29"/>
      <c r="K49" s="29"/>
      <c r="L49" s="36">
        <f t="shared" si="14"/>
        <v>0</v>
      </c>
      <c r="M49" s="36">
        <f t="shared" si="15"/>
        <v>0</v>
      </c>
      <c r="N49" s="36">
        <f t="shared" si="16"/>
        <v>0</v>
      </c>
      <c r="O49" s="36">
        <f t="shared" si="17"/>
        <v>0</v>
      </c>
      <c r="P49" s="37">
        <f t="shared" si="29"/>
        <v>0</v>
      </c>
      <c r="Q49" s="37">
        <f t="shared" si="30"/>
        <v>0</v>
      </c>
      <c r="R49" s="37">
        <f t="shared" si="31"/>
        <v>0</v>
      </c>
      <c r="S49" s="37">
        <f t="shared" si="32"/>
        <v>0</v>
      </c>
      <c r="U49" s="25">
        <f t="shared" si="22"/>
        <v>0</v>
      </c>
      <c r="V49" s="25">
        <f t="shared" si="23"/>
        <v>0</v>
      </c>
      <c r="W49" s="25">
        <f t="shared" si="24"/>
        <v>0</v>
      </c>
      <c r="X49" s="25">
        <f t="shared" si="25"/>
        <v>0</v>
      </c>
      <c r="Y49" s="25">
        <f t="shared" si="26"/>
        <v>0</v>
      </c>
      <c r="Z49" s="25">
        <f t="shared" si="27"/>
        <v>0</v>
      </c>
    </row>
    <row r="50" spans="2:26" ht="15.6" customHeight="1" x14ac:dyDescent="0.2">
      <c r="B50" s="15">
        <v>6</v>
      </c>
      <c r="C50" s="16" t="s">
        <v>101</v>
      </c>
      <c r="D50" s="17"/>
      <c r="E50" s="18"/>
      <c r="F50" s="19"/>
      <c r="G50" s="20"/>
      <c r="H50" s="21"/>
      <c r="I50" s="21"/>
      <c r="J50" s="21"/>
      <c r="K50" s="21"/>
      <c r="L50" s="24">
        <f t="shared" si="28"/>
        <v>0</v>
      </c>
      <c r="M50" s="46">
        <f t="shared" si="15"/>
        <v>0</v>
      </c>
      <c r="N50" s="46">
        <f t="shared" si="16"/>
        <v>0</v>
      </c>
      <c r="O50" s="46">
        <f t="shared" si="17"/>
        <v>0</v>
      </c>
      <c r="P50" s="24"/>
      <c r="Q50" s="24"/>
      <c r="R50" s="24"/>
      <c r="S50" s="24"/>
      <c r="U50" s="25">
        <f t="shared" si="22"/>
        <v>0</v>
      </c>
      <c r="V50" s="25">
        <f t="shared" si="23"/>
        <v>0</v>
      </c>
      <c r="W50" s="25">
        <f t="shared" si="24"/>
        <v>0</v>
      </c>
      <c r="X50" s="25">
        <f t="shared" si="25"/>
        <v>0</v>
      </c>
      <c r="Y50" s="25">
        <f t="shared" si="26"/>
        <v>0</v>
      </c>
      <c r="Z50" s="25">
        <f t="shared" si="27"/>
        <v>0</v>
      </c>
    </row>
    <row r="51" spans="2:26" ht="15.6" customHeight="1" x14ac:dyDescent="0.2">
      <c r="B51" s="29"/>
      <c r="C51" s="30">
        <v>6.1</v>
      </c>
      <c r="D51" s="32" t="s">
        <v>78</v>
      </c>
      <c r="E51" s="39" t="s">
        <v>102</v>
      </c>
      <c r="F51" s="40"/>
      <c r="G51" s="41">
        <v>6</v>
      </c>
      <c r="H51" s="35">
        <v>1</v>
      </c>
      <c r="I51" s="48">
        <v>1</v>
      </c>
      <c r="J51" s="49"/>
      <c r="K51" s="50"/>
      <c r="L51" s="36">
        <f t="shared" si="28"/>
        <v>0.15000000000000002</v>
      </c>
      <c r="M51" s="36">
        <f t="shared" si="15"/>
        <v>1.0499999999999998</v>
      </c>
      <c r="N51" s="36">
        <f t="shared" si="16"/>
        <v>1.2000000000000002</v>
      </c>
      <c r="O51" s="36">
        <f t="shared" si="17"/>
        <v>0.60000000000000009</v>
      </c>
      <c r="P51" s="37">
        <f t="shared" ref="P51:P57" si="33">L51*$P$4</f>
        <v>2700.0000000000005</v>
      </c>
      <c r="Q51" s="37">
        <f t="shared" ref="Q51:Q57" si="34">M51*$Q$4</f>
        <v>12757.499999999998</v>
      </c>
      <c r="R51" s="37">
        <f t="shared" ref="R51:R57" si="35">N51*$R$4</f>
        <v>11640.000000000002</v>
      </c>
      <c r="S51" s="37">
        <f t="shared" ref="S51:S57" si="36">O51*$S$4</f>
        <v>4290.0000000000009</v>
      </c>
      <c r="U51" s="25">
        <f t="shared" si="22"/>
        <v>0</v>
      </c>
      <c r="V51" s="25">
        <f t="shared" si="23"/>
        <v>0</v>
      </c>
      <c r="W51" s="25">
        <f t="shared" si="24"/>
        <v>0</v>
      </c>
      <c r="X51" s="25">
        <f t="shared" si="25"/>
        <v>0</v>
      </c>
      <c r="Y51" s="25">
        <f t="shared" si="26"/>
        <v>0</v>
      </c>
      <c r="Z51" s="25">
        <f t="shared" si="27"/>
        <v>3</v>
      </c>
    </row>
    <row r="52" spans="2:26" ht="15.6" customHeight="1" x14ac:dyDescent="0.2">
      <c r="B52" s="29"/>
      <c r="C52" s="30">
        <v>6.1999999999999993</v>
      </c>
      <c r="D52" s="32" t="s">
        <v>81</v>
      </c>
      <c r="E52" s="39"/>
      <c r="F52" s="40"/>
      <c r="G52" s="41"/>
      <c r="H52" s="35"/>
      <c r="I52" s="48"/>
      <c r="J52" s="49"/>
      <c r="K52" s="50"/>
      <c r="L52" s="36">
        <f t="shared" si="28"/>
        <v>0</v>
      </c>
      <c r="M52" s="36">
        <f t="shared" si="15"/>
        <v>0</v>
      </c>
      <c r="N52" s="36">
        <f t="shared" si="16"/>
        <v>0</v>
      </c>
      <c r="O52" s="36">
        <f t="shared" si="17"/>
        <v>0</v>
      </c>
      <c r="P52" s="37">
        <f t="shared" si="33"/>
        <v>0</v>
      </c>
      <c r="Q52" s="37">
        <f t="shared" si="34"/>
        <v>0</v>
      </c>
      <c r="R52" s="37">
        <f t="shared" si="35"/>
        <v>0</v>
      </c>
      <c r="S52" s="37">
        <f t="shared" si="36"/>
        <v>0</v>
      </c>
      <c r="U52" s="25">
        <f t="shared" si="22"/>
        <v>0</v>
      </c>
      <c r="V52" s="25">
        <f t="shared" si="23"/>
        <v>0</v>
      </c>
      <c r="W52" s="25">
        <f t="shared" si="24"/>
        <v>0</v>
      </c>
      <c r="X52" s="25">
        <f t="shared" si="25"/>
        <v>0</v>
      </c>
      <c r="Y52" s="25">
        <f t="shared" si="26"/>
        <v>0</v>
      </c>
      <c r="Z52" s="25">
        <f t="shared" si="27"/>
        <v>0</v>
      </c>
    </row>
    <row r="53" spans="2:26" ht="15.6" customHeight="1" x14ac:dyDescent="0.2">
      <c r="B53" s="29"/>
      <c r="C53" s="30">
        <v>6.2999999999999989</v>
      </c>
      <c r="D53" s="32" t="s">
        <v>84</v>
      </c>
      <c r="E53" s="39" t="s">
        <v>103</v>
      </c>
      <c r="F53" s="40"/>
      <c r="G53" s="41">
        <v>6</v>
      </c>
      <c r="H53" s="35">
        <v>1</v>
      </c>
      <c r="I53" s="48">
        <v>1</v>
      </c>
      <c r="J53" s="49"/>
      <c r="K53" s="50"/>
      <c r="L53" s="36">
        <f t="shared" si="28"/>
        <v>0.15000000000000002</v>
      </c>
      <c r="M53" s="36">
        <f t="shared" si="15"/>
        <v>1.0499999999999998</v>
      </c>
      <c r="N53" s="36">
        <f t="shared" si="16"/>
        <v>1.2000000000000002</v>
      </c>
      <c r="O53" s="36">
        <f t="shared" si="17"/>
        <v>0.60000000000000009</v>
      </c>
      <c r="P53" s="37">
        <f t="shared" si="33"/>
        <v>2700.0000000000005</v>
      </c>
      <c r="Q53" s="37">
        <f t="shared" si="34"/>
        <v>12757.499999999998</v>
      </c>
      <c r="R53" s="37">
        <f t="shared" si="35"/>
        <v>11640.000000000002</v>
      </c>
      <c r="S53" s="37">
        <f t="shared" si="36"/>
        <v>4290.0000000000009</v>
      </c>
      <c r="U53" s="25">
        <f t="shared" si="22"/>
        <v>0</v>
      </c>
      <c r="V53" s="25">
        <f t="shared" si="23"/>
        <v>0</v>
      </c>
      <c r="W53" s="25">
        <f t="shared" si="24"/>
        <v>0</v>
      </c>
      <c r="X53" s="25">
        <f t="shared" si="25"/>
        <v>0</v>
      </c>
      <c r="Y53" s="25">
        <f t="shared" si="26"/>
        <v>0</v>
      </c>
      <c r="Z53" s="25">
        <f t="shared" si="27"/>
        <v>3</v>
      </c>
    </row>
    <row r="54" spans="2:26" ht="15.6" customHeight="1" x14ac:dyDescent="0.2">
      <c r="B54" s="29"/>
      <c r="C54" s="30">
        <v>6.3999999999999986</v>
      </c>
      <c r="D54" s="42" t="s">
        <v>104</v>
      </c>
      <c r="E54" s="39"/>
      <c r="F54" s="40"/>
      <c r="G54" s="41">
        <v>6</v>
      </c>
      <c r="H54" s="35">
        <v>1</v>
      </c>
      <c r="I54" s="48">
        <v>1</v>
      </c>
      <c r="J54" s="49"/>
      <c r="K54" s="50"/>
      <c r="L54" s="36">
        <f t="shared" si="28"/>
        <v>0.15000000000000002</v>
      </c>
      <c r="M54" s="36">
        <f t="shared" si="15"/>
        <v>1.0499999999999998</v>
      </c>
      <c r="N54" s="36">
        <f t="shared" si="16"/>
        <v>1.2000000000000002</v>
      </c>
      <c r="O54" s="36">
        <f t="shared" si="17"/>
        <v>0.60000000000000009</v>
      </c>
      <c r="P54" s="37">
        <f t="shared" si="33"/>
        <v>2700.0000000000005</v>
      </c>
      <c r="Q54" s="37">
        <f t="shared" si="34"/>
        <v>12757.499999999998</v>
      </c>
      <c r="R54" s="37">
        <f t="shared" si="35"/>
        <v>11640.000000000002</v>
      </c>
      <c r="S54" s="37">
        <f t="shared" si="36"/>
        <v>4290.0000000000009</v>
      </c>
      <c r="U54" s="25">
        <f t="shared" si="22"/>
        <v>0</v>
      </c>
      <c r="V54" s="25">
        <f t="shared" si="23"/>
        <v>0</v>
      </c>
      <c r="W54" s="25">
        <f t="shared" si="24"/>
        <v>0</v>
      </c>
      <c r="X54" s="25">
        <f t="shared" si="25"/>
        <v>0</v>
      </c>
      <c r="Y54" s="25">
        <f t="shared" si="26"/>
        <v>0</v>
      </c>
      <c r="Z54" s="25">
        <f t="shared" si="27"/>
        <v>3</v>
      </c>
    </row>
    <row r="55" spans="2:26" ht="15.6" customHeight="1" x14ac:dyDescent="0.2">
      <c r="B55" s="29"/>
      <c r="C55" s="30">
        <v>6.4999999999999982</v>
      </c>
      <c r="D55" s="42" t="s">
        <v>105</v>
      </c>
      <c r="E55" s="39"/>
      <c r="F55" s="40"/>
      <c r="G55" s="41">
        <v>6</v>
      </c>
      <c r="H55" s="35">
        <v>2</v>
      </c>
      <c r="I55" s="29">
        <v>1</v>
      </c>
      <c r="J55" s="50"/>
      <c r="K55" s="50"/>
      <c r="L55" s="36">
        <f t="shared" si="28"/>
        <v>0.25</v>
      </c>
      <c r="M55" s="36">
        <f t="shared" si="15"/>
        <v>1.75</v>
      </c>
      <c r="N55" s="36">
        <f t="shared" si="16"/>
        <v>2</v>
      </c>
      <c r="O55" s="36">
        <f t="shared" si="17"/>
        <v>1</v>
      </c>
      <c r="P55" s="37">
        <f t="shared" si="33"/>
        <v>4500</v>
      </c>
      <c r="Q55" s="37">
        <f t="shared" si="34"/>
        <v>21262.5</v>
      </c>
      <c r="R55" s="37">
        <f t="shared" si="35"/>
        <v>19400</v>
      </c>
      <c r="S55" s="37">
        <f t="shared" si="36"/>
        <v>7150</v>
      </c>
      <c r="U55" s="25">
        <f t="shared" si="22"/>
        <v>0</v>
      </c>
      <c r="V55" s="25">
        <f t="shared" si="23"/>
        <v>0</v>
      </c>
      <c r="W55" s="25">
        <f t="shared" si="24"/>
        <v>0</v>
      </c>
      <c r="X55" s="25">
        <f t="shared" si="25"/>
        <v>0</v>
      </c>
      <c r="Y55" s="25">
        <f t="shared" si="26"/>
        <v>5</v>
      </c>
      <c r="Z55" s="25">
        <f t="shared" si="27"/>
        <v>0</v>
      </c>
    </row>
    <row r="56" spans="2:26" ht="15.6" customHeight="1" x14ac:dyDescent="0.2">
      <c r="B56" s="29"/>
      <c r="C56" s="30">
        <v>6.5999999999999979</v>
      </c>
      <c r="D56" s="42" t="s">
        <v>106</v>
      </c>
      <c r="E56" s="39"/>
      <c r="F56" s="40"/>
      <c r="G56" s="41">
        <v>6</v>
      </c>
      <c r="H56" s="35">
        <v>1</v>
      </c>
      <c r="I56" s="29">
        <v>1</v>
      </c>
      <c r="J56" s="50"/>
      <c r="K56" s="50"/>
      <c r="L56" s="36">
        <f t="shared" si="28"/>
        <v>0.15000000000000002</v>
      </c>
      <c r="M56" s="36">
        <f t="shared" si="15"/>
        <v>1.0499999999999998</v>
      </c>
      <c r="N56" s="36">
        <f t="shared" si="16"/>
        <v>1.2000000000000002</v>
      </c>
      <c r="O56" s="36">
        <f t="shared" si="17"/>
        <v>0.60000000000000009</v>
      </c>
      <c r="P56" s="37">
        <f t="shared" si="33"/>
        <v>2700.0000000000005</v>
      </c>
      <c r="Q56" s="37">
        <f t="shared" si="34"/>
        <v>12757.499999999998</v>
      </c>
      <c r="R56" s="37">
        <f t="shared" si="35"/>
        <v>11640.000000000002</v>
      </c>
      <c r="S56" s="37">
        <f t="shared" si="36"/>
        <v>4290.0000000000009</v>
      </c>
      <c r="U56" s="25">
        <f t="shared" si="22"/>
        <v>0</v>
      </c>
      <c r="V56" s="25">
        <f t="shared" si="23"/>
        <v>0</v>
      </c>
      <c r="W56" s="25">
        <f t="shared" si="24"/>
        <v>0</v>
      </c>
      <c r="X56" s="25">
        <f t="shared" si="25"/>
        <v>0</v>
      </c>
      <c r="Y56" s="25">
        <f t="shared" si="26"/>
        <v>0</v>
      </c>
      <c r="Z56" s="25">
        <f t="shared" si="27"/>
        <v>3</v>
      </c>
    </row>
    <row r="57" spans="2:26" ht="15.6" customHeight="1" x14ac:dyDescent="0.2">
      <c r="B57" s="29"/>
      <c r="C57" s="30">
        <v>6.6999999999999975</v>
      </c>
      <c r="D57" s="42" t="s">
        <v>97</v>
      </c>
      <c r="E57" s="39"/>
      <c r="F57" s="40"/>
      <c r="G57" s="41">
        <v>6</v>
      </c>
      <c r="H57" s="35">
        <v>1</v>
      </c>
      <c r="I57" s="29">
        <v>1</v>
      </c>
      <c r="J57" s="50"/>
      <c r="K57" s="50"/>
      <c r="L57" s="36">
        <f t="shared" si="28"/>
        <v>0.15000000000000002</v>
      </c>
      <c r="M57" s="36">
        <f t="shared" si="15"/>
        <v>1.0499999999999998</v>
      </c>
      <c r="N57" s="36">
        <f t="shared" si="16"/>
        <v>1.2000000000000002</v>
      </c>
      <c r="O57" s="36">
        <f t="shared" si="17"/>
        <v>0.60000000000000009</v>
      </c>
      <c r="P57" s="37">
        <f t="shared" si="33"/>
        <v>2700.0000000000005</v>
      </c>
      <c r="Q57" s="37">
        <f t="shared" si="34"/>
        <v>12757.499999999998</v>
      </c>
      <c r="R57" s="37">
        <f t="shared" si="35"/>
        <v>11640.000000000002</v>
      </c>
      <c r="S57" s="37">
        <f t="shared" si="36"/>
        <v>4290.0000000000009</v>
      </c>
      <c r="U57" s="25">
        <f t="shared" si="22"/>
        <v>0</v>
      </c>
      <c r="V57" s="25">
        <f t="shared" si="23"/>
        <v>0</v>
      </c>
      <c r="W57" s="25">
        <f t="shared" si="24"/>
        <v>0</v>
      </c>
      <c r="X57" s="25">
        <f t="shared" si="25"/>
        <v>0</v>
      </c>
      <c r="Y57" s="25">
        <f t="shared" si="26"/>
        <v>0</v>
      </c>
      <c r="Z57" s="25">
        <f t="shared" si="27"/>
        <v>3</v>
      </c>
    </row>
    <row r="58" spans="2:26" ht="15.6" customHeight="1" x14ac:dyDescent="0.2">
      <c r="B58" s="61"/>
      <c r="C58" s="62">
        <v>6.7999999999999972</v>
      </c>
      <c r="D58" s="63" t="s">
        <v>100</v>
      </c>
      <c r="E58" s="64"/>
      <c r="F58" s="65"/>
      <c r="G58" s="41">
        <v>6</v>
      </c>
      <c r="H58" s="35">
        <v>1</v>
      </c>
      <c r="I58" s="29">
        <v>1</v>
      </c>
      <c r="J58" s="29"/>
      <c r="K58" s="29"/>
      <c r="L58" s="36">
        <f t="shared" si="14"/>
        <v>0.15000000000000002</v>
      </c>
      <c r="M58" s="36">
        <f t="shared" si="15"/>
        <v>1.0499999999999998</v>
      </c>
      <c r="N58" s="36">
        <f t="shared" si="16"/>
        <v>1.2000000000000002</v>
      </c>
      <c r="O58" s="36">
        <f t="shared" si="17"/>
        <v>0.60000000000000009</v>
      </c>
      <c r="P58" s="37">
        <f t="shared" si="18"/>
        <v>2700.0000000000005</v>
      </c>
      <c r="Q58" s="37">
        <f t="shared" si="19"/>
        <v>12757.499999999998</v>
      </c>
      <c r="R58" s="37">
        <f t="shared" si="20"/>
        <v>11640.000000000002</v>
      </c>
      <c r="S58" s="37">
        <f t="shared" si="21"/>
        <v>4290.0000000000009</v>
      </c>
      <c r="U58" s="25">
        <f t="shared" si="22"/>
        <v>0</v>
      </c>
      <c r="V58" s="25">
        <f t="shared" si="23"/>
        <v>0</v>
      </c>
      <c r="W58" s="25">
        <f t="shared" si="24"/>
        <v>0</v>
      </c>
      <c r="X58" s="25">
        <f t="shared" si="25"/>
        <v>0</v>
      </c>
      <c r="Y58" s="25">
        <f t="shared" si="26"/>
        <v>0</v>
      </c>
      <c r="Z58" s="25">
        <f t="shared" si="27"/>
        <v>3</v>
      </c>
    </row>
    <row r="59" spans="2:26" ht="15.6" customHeight="1" thickBot="1" x14ac:dyDescent="0.25">
      <c r="D59" s="67" t="s">
        <v>107</v>
      </c>
      <c r="E59" s="68"/>
      <c r="F59" s="68"/>
      <c r="G59" s="69"/>
      <c r="H59" s="70"/>
      <c r="I59" s="71">
        <f t="shared" ref="I59:S59" si="37">SUM(I5:I58)</f>
        <v>30</v>
      </c>
      <c r="J59" s="71">
        <f t="shared" si="37"/>
        <v>9</v>
      </c>
      <c r="K59" s="71">
        <f t="shared" si="37"/>
        <v>5</v>
      </c>
      <c r="L59" s="72">
        <f t="shared" si="37"/>
        <v>16.95</v>
      </c>
      <c r="M59" s="72">
        <f t="shared" si="37"/>
        <v>118.64999999999992</v>
      </c>
      <c r="N59" s="72">
        <f t="shared" si="37"/>
        <v>135.6</v>
      </c>
      <c r="O59" s="72">
        <f t="shared" si="37"/>
        <v>67.8</v>
      </c>
      <c r="P59" s="73">
        <f t="shared" si="37"/>
        <v>305100</v>
      </c>
      <c r="Q59" s="73">
        <f t="shared" si="37"/>
        <v>1441597.5</v>
      </c>
      <c r="R59" s="73">
        <f t="shared" si="37"/>
        <v>1315320</v>
      </c>
      <c r="S59" s="73">
        <f t="shared" si="37"/>
        <v>484770</v>
      </c>
    </row>
    <row r="60" spans="2:26" ht="15.6" customHeight="1" thickTop="1" thickBot="1" x14ac:dyDescent="0.25">
      <c r="P60" s="77">
        <f>SUM(P59:S59)</f>
        <v>3546787.5</v>
      </c>
      <c r="Q60" s="77"/>
      <c r="R60" s="77"/>
      <c r="S60" s="77"/>
    </row>
    <row r="61" spans="2:26" ht="15.6" customHeight="1" thickTop="1" x14ac:dyDescent="0.2"/>
    <row r="62" spans="2:26" ht="15.6" hidden="1" customHeight="1" thickTop="1" x14ac:dyDescent="0.2">
      <c r="M62" s="78">
        <f>SUM(L59:O59)</f>
        <v>338.99999999999994</v>
      </c>
      <c r="N62" s="78">
        <f>(O59+N59)/20</f>
        <v>10.169999999999998</v>
      </c>
      <c r="S62" s="78"/>
    </row>
    <row r="63" spans="2:26" ht="15.6" hidden="1" customHeight="1" x14ac:dyDescent="0.2">
      <c r="M63" s="78">
        <f>M62/20</f>
        <v>16.949999999999996</v>
      </c>
    </row>
    <row r="64" spans="2:26" ht="15.6" hidden="1" customHeight="1" x14ac:dyDescent="0.2">
      <c r="M64" s="78"/>
    </row>
    <row r="65" spans="4:20" ht="15.6" hidden="1" customHeight="1" x14ac:dyDescent="0.2">
      <c r="M65" s="9">
        <f>(M59)/20</f>
        <v>5.9324999999999957</v>
      </c>
    </row>
    <row r="66" spans="4:20" ht="15.6" hidden="1" customHeight="1" x14ac:dyDescent="0.2"/>
    <row r="67" spans="4:20" ht="15.6" hidden="1" customHeight="1" x14ac:dyDescent="0.2"/>
    <row r="68" spans="4:20" ht="15.6" hidden="1" customHeight="1" x14ac:dyDescent="0.2"/>
    <row r="69" spans="4:20" ht="15.6" hidden="1" customHeight="1" x14ac:dyDescent="0.2"/>
    <row r="70" spans="4:20" ht="15.6" hidden="1" customHeight="1" x14ac:dyDescent="0.2"/>
    <row r="71" spans="4:20" ht="15.6" hidden="1" customHeight="1" x14ac:dyDescent="0.2"/>
    <row r="72" spans="4:20" ht="15.6" hidden="1" customHeight="1" x14ac:dyDescent="0.2"/>
    <row r="73" spans="4:20" ht="15.6" hidden="1" customHeight="1" x14ac:dyDescent="0.2"/>
    <row r="74" spans="4:20" ht="15.6" hidden="1" customHeight="1" x14ac:dyDescent="0.2"/>
    <row r="75" spans="4:20" ht="15.6" hidden="1" customHeight="1" x14ac:dyDescent="0.2"/>
    <row r="76" spans="4:20" ht="15.6" hidden="1" customHeight="1" x14ac:dyDescent="0.2"/>
    <row r="77" spans="4:20" ht="15.6" hidden="1" customHeight="1" x14ac:dyDescent="0.2"/>
    <row r="78" spans="4:20" ht="15.6" hidden="1" customHeight="1" x14ac:dyDescent="0.2"/>
    <row r="79" spans="4:20" ht="15.6" hidden="1" customHeight="1" x14ac:dyDescent="0.2">
      <c r="G79" s="79" t="s">
        <v>11</v>
      </c>
      <c r="H79" s="80" t="s">
        <v>12</v>
      </c>
      <c r="I79" s="80" t="s">
        <v>108</v>
      </c>
      <c r="J79" s="80" t="s">
        <v>14</v>
      </c>
      <c r="K79" s="80" t="s">
        <v>109</v>
      </c>
      <c r="L79" s="80" t="s">
        <v>110</v>
      </c>
      <c r="M79" s="80" t="s">
        <v>8</v>
      </c>
      <c r="N79" s="80" t="s">
        <v>111</v>
      </c>
      <c r="O79" s="80" t="s">
        <v>10</v>
      </c>
      <c r="P79" s="80" t="s">
        <v>112</v>
      </c>
      <c r="Q79" s="80" t="s">
        <v>113</v>
      </c>
      <c r="R79" s="80" t="s">
        <v>114</v>
      </c>
      <c r="S79" s="80" t="s">
        <v>115</v>
      </c>
    </row>
    <row r="80" spans="4:20" ht="15.6" customHeight="1" x14ac:dyDescent="0.2">
      <c r="D80" s="74" t="s">
        <v>116</v>
      </c>
      <c r="E80" s="81">
        <v>1</v>
      </c>
      <c r="F80" s="82"/>
      <c r="G80" s="83">
        <f t="shared" ref="G80:J85" si="38">SUMIF($G$6:$G$58,"="&amp;$E80,L$6:L$58)</f>
        <v>2.65</v>
      </c>
      <c r="H80" s="83">
        <f t="shared" si="38"/>
        <v>18.55</v>
      </c>
      <c r="I80" s="83">
        <f t="shared" si="38"/>
        <v>21.2</v>
      </c>
      <c r="J80" s="83">
        <f t="shared" si="38"/>
        <v>10.6</v>
      </c>
      <c r="L80" s="84">
        <f t="shared" ref="L80:L85" si="39">SUM(G80:J80)</f>
        <v>53</v>
      </c>
      <c r="M80" s="83">
        <f>L80/20</f>
        <v>2.65</v>
      </c>
      <c r="N80" s="85">
        <f t="shared" ref="N80:P85" si="40">SUMIF($G$6:$G$58,"="&amp;$E80,I$6:I$58)</f>
        <v>2</v>
      </c>
      <c r="O80" s="85">
        <f t="shared" si="40"/>
        <v>1</v>
      </c>
      <c r="P80" s="85">
        <f t="shared" si="40"/>
        <v>1</v>
      </c>
      <c r="Q80" s="80">
        <f>ROUNDUP(G80/20,0)</f>
        <v>1</v>
      </c>
      <c r="R80" s="80">
        <f>ROUNDUP(H80/20,0)</f>
        <v>1</v>
      </c>
      <c r="S80" s="80">
        <f>ROUNDUP(I80/20,0)</f>
        <v>2</v>
      </c>
      <c r="T80" s="80">
        <f>ROUNDUP(J80/20,0)</f>
        <v>1</v>
      </c>
    </row>
    <row r="81" spans="5:20" ht="15.6" customHeight="1" x14ac:dyDescent="0.2">
      <c r="E81" s="81">
        <v>2</v>
      </c>
      <c r="F81" s="82"/>
      <c r="G81" s="83">
        <f t="shared" si="38"/>
        <v>2.75</v>
      </c>
      <c r="H81" s="83">
        <f t="shared" si="38"/>
        <v>19.25</v>
      </c>
      <c r="I81" s="83">
        <f t="shared" si="38"/>
        <v>22</v>
      </c>
      <c r="J81" s="83">
        <f t="shared" si="38"/>
        <v>11</v>
      </c>
      <c r="L81" s="84">
        <f t="shared" si="39"/>
        <v>55</v>
      </c>
      <c r="M81" s="83">
        <f t="shared" ref="M81:M85" si="41">L81/20</f>
        <v>2.75</v>
      </c>
      <c r="N81" s="85">
        <f t="shared" si="40"/>
        <v>2</v>
      </c>
      <c r="O81" s="85">
        <f t="shared" si="40"/>
        <v>0</v>
      </c>
      <c r="P81" s="85">
        <f t="shared" si="40"/>
        <v>2</v>
      </c>
      <c r="Q81" s="80">
        <f t="shared" ref="Q81:T85" si="42">ROUNDUP(G81/20,0)</f>
        <v>1</v>
      </c>
      <c r="R81" s="80">
        <f t="shared" si="42"/>
        <v>1</v>
      </c>
      <c r="S81" s="80">
        <f t="shared" si="42"/>
        <v>2</v>
      </c>
      <c r="T81" s="80">
        <f t="shared" si="42"/>
        <v>1</v>
      </c>
    </row>
    <row r="82" spans="5:20" ht="15.6" customHeight="1" x14ac:dyDescent="0.2">
      <c r="E82" s="81">
        <v>3</v>
      </c>
      <c r="F82" s="82"/>
      <c r="G82" s="83">
        <f t="shared" si="38"/>
        <v>2.7</v>
      </c>
      <c r="H82" s="83">
        <f t="shared" si="38"/>
        <v>18.899999999999999</v>
      </c>
      <c r="I82" s="83">
        <f t="shared" si="38"/>
        <v>21.6</v>
      </c>
      <c r="J82" s="83">
        <f t="shared" si="38"/>
        <v>10.8</v>
      </c>
      <c r="L82" s="84">
        <f t="shared" si="39"/>
        <v>54</v>
      </c>
      <c r="M82" s="83">
        <f t="shared" si="41"/>
        <v>2.7</v>
      </c>
      <c r="N82" s="85">
        <f t="shared" si="40"/>
        <v>3</v>
      </c>
      <c r="O82" s="85">
        <f t="shared" si="40"/>
        <v>0</v>
      </c>
      <c r="P82" s="85">
        <f t="shared" si="40"/>
        <v>0</v>
      </c>
      <c r="Q82" s="80">
        <f t="shared" si="42"/>
        <v>1</v>
      </c>
      <c r="R82" s="80">
        <f t="shared" si="42"/>
        <v>1</v>
      </c>
      <c r="S82" s="80">
        <f t="shared" si="42"/>
        <v>2</v>
      </c>
      <c r="T82" s="80">
        <f t="shared" si="42"/>
        <v>1</v>
      </c>
    </row>
    <row r="83" spans="5:20" ht="15.6" customHeight="1" x14ac:dyDescent="0.2">
      <c r="E83" s="81">
        <v>4</v>
      </c>
      <c r="F83" s="82"/>
      <c r="G83" s="83">
        <f t="shared" si="38"/>
        <v>3.0000000000000004</v>
      </c>
      <c r="H83" s="83">
        <f t="shared" si="38"/>
        <v>20.999999999999996</v>
      </c>
      <c r="I83" s="83">
        <f t="shared" si="38"/>
        <v>24.000000000000004</v>
      </c>
      <c r="J83" s="83">
        <f t="shared" si="38"/>
        <v>12.000000000000002</v>
      </c>
      <c r="L83" s="84">
        <f t="shared" si="39"/>
        <v>60</v>
      </c>
      <c r="M83" s="83">
        <f t="shared" si="41"/>
        <v>3</v>
      </c>
      <c r="N83" s="85">
        <f t="shared" si="40"/>
        <v>3</v>
      </c>
      <c r="O83" s="85">
        <f t="shared" si="40"/>
        <v>0</v>
      </c>
      <c r="P83" s="85">
        <f t="shared" si="40"/>
        <v>2</v>
      </c>
      <c r="Q83" s="80">
        <f t="shared" si="42"/>
        <v>1</v>
      </c>
      <c r="R83" s="80">
        <f t="shared" si="42"/>
        <v>2</v>
      </c>
      <c r="S83" s="80">
        <f t="shared" si="42"/>
        <v>2</v>
      </c>
      <c r="T83" s="80">
        <f t="shared" si="42"/>
        <v>1</v>
      </c>
    </row>
    <row r="84" spans="5:20" ht="15.6" customHeight="1" x14ac:dyDescent="0.2">
      <c r="E84" s="81">
        <v>5</v>
      </c>
      <c r="F84" s="82"/>
      <c r="G84" s="83">
        <f t="shared" si="38"/>
        <v>2.9999999999999996</v>
      </c>
      <c r="H84" s="83">
        <f t="shared" si="38"/>
        <v>21.000000000000004</v>
      </c>
      <c r="I84" s="83">
        <f t="shared" si="38"/>
        <v>23.999999999999996</v>
      </c>
      <c r="J84" s="83">
        <f t="shared" si="38"/>
        <v>11.999999999999998</v>
      </c>
      <c r="L84" s="84">
        <f t="shared" si="39"/>
        <v>60</v>
      </c>
      <c r="M84" s="83">
        <f t="shared" si="41"/>
        <v>3</v>
      </c>
      <c r="N84" s="85">
        <f t="shared" si="40"/>
        <v>4</v>
      </c>
      <c r="O84" s="85">
        <f t="shared" si="40"/>
        <v>7</v>
      </c>
      <c r="P84" s="85">
        <f t="shared" si="40"/>
        <v>0</v>
      </c>
      <c r="Q84" s="80">
        <f t="shared" si="42"/>
        <v>1</v>
      </c>
      <c r="R84" s="80">
        <f t="shared" si="42"/>
        <v>2</v>
      </c>
      <c r="S84" s="80">
        <f t="shared" si="42"/>
        <v>2</v>
      </c>
      <c r="T84" s="80">
        <f t="shared" si="42"/>
        <v>1</v>
      </c>
    </row>
    <row r="85" spans="5:20" ht="15.6" customHeight="1" x14ac:dyDescent="0.2">
      <c r="E85" s="81">
        <v>6</v>
      </c>
      <c r="F85" s="82"/>
      <c r="G85" s="83">
        <f t="shared" si="38"/>
        <v>2.8499999999999996</v>
      </c>
      <c r="H85" s="83">
        <f t="shared" si="38"/>
        <v>19.950000000000003</v>
      </c>
      <c r="I85" s="83">
        <f t="shared" si="38"/>
        <v>22.799999999999997</v>
      </c>
      <c r="J85" s="83">
        <f t="shared" si="38"/>
        <v>11.399999999999999</v>
      </c>
      <c r="L85" s="84">
        <f t="shared" si="39"/>
        <v>57</v>
      </c>
      <c r="M85" s="83">
        <f t="shared" si="41"/>
        <v>2.85</v>
      </c>
      <c r="N85" s="85">
        <f t="shared" si="40"/>
        <v>16</v>
      </c>
      <c r="O85" s="85">
        <f t="shared" si="40"/>
        <v>1</v>
      </c>
      <c r="P85" s="85">
        <f t="shared" si="40"/>
        <v>0</v>
      </c>
      <c r="Q85" s="80">
        <f t="shared" si="42"/>
        <v>1</v>
      </c>
      <c r="R85" s="80">
        <f t="shared" si="42"/>
        <v>1</v>
      </c>
      <c r="S85" s="80">
        <f t="shared" si="42"/>
        <v>2</v>
      </c>
      <c r="T85" s="80">
        <f t="shared" si="42"/>
        <v>1</v>
      </c>
    </row>
    <row r="86" spans="5:20" ht="15.6" customHeight="1" x14ac:dyDescent="0.2">
      <c r="E86" s="81"/>
      <c r="F86" s="82"/>
      <c r="G86" s="83"/>
      <c r="H86" s="83"/>
      <c r="I86" s="83"/>
      <c r="J86" s="83"/>
      <c r="L86" s="84"/>
      <c r="M86" s="83"/>
      <c r="N86" s="85">
        <f>SUM(N80:N85)</f>
        <v>30</v>
      </c>
      <c r="O86" s="85">
        <f t="shared" ref="O86:P86" si="43">SUM(O80:O85)</f>
        <v>9</v>
      </c>
      <c r="P86" s="85">
        <f t="shared" si="43"/>
        <v>5</v>
      </c>
      <c r="Q86" s="80"/>
      <c r="R86" s="80"/>
      <c r="S86" s="80"/>
      <c r="T86" s="80"/>
    </row>
    <row r="87" spans="5:20" ht="15.6" customHeight="1" x14ac:dyDescent="0.2">
      <c r="H87" s="9">
        <f>SUM(H80:H85)/20</f>
        <v>5.9324999999999992</v>
      </c>
      <c r="I87" s="9">
        <f t="shared" ref="I87:J87" si="44">SUM(I80:I85)/20</f>
        <v>6.7800000000000011</v>
      </c>
      <c r="J87" s="9">
        <f t="shared" si="44"/>
        <v>3.3900000000000006</v>
      </c>
      <c r="L87" s="78">
        <f>L59/20</f>
        <v>0.84749999999999992</v>
      </c>
      <c r="M87" s="78">
        <f>M59/20/3</f>
        <v>1.9774999999999985</v>
      </c>
      <c r="N87" s="9">
        <f>(N59+O59)/20/3</f>
        <v>3.3899999999999992</v>
      </c>
    </row>
    <row r="88" spans="5:20" ht="15.6" customHeight="1" x14ac:dyDescent="0.2"/>
    <row r="89" spans="5:20" ht="15.6" customHeight="1" x14ac:dyDescent="0.2">
      <c r="L89" s="78">
        <f>L59/6</f>
        <v>2.8249999999999997</v>
      </c>
      <c r="M89" s="78">
        <f t="shared" ref="M89:O89" si="45">M59/6</f>
        <v>19.774999999999988</v>
      </c>
      <c r="N89" s="78">
        <f t="shared" si="45"/>
        <v>22.599999999999998</v>
      </c>
      <c r="O89" s="78">
        <f t="shared" si="45"/>
        <v>11.299999999999999</v>
      </c>
    </row>
    <row r="90" spans="5:20" ht="15.6" customHeight="1" x14ac:dyDescent="0.2"/>
    <row r="91" spans="5:20" ht="15.6" customHeight="1" x14ac:dyDescent="0.2"/>
    <row r="92" spans="5:20" ht="15.6" customHeight="1" x14ac:dyDescent="0.2"/>
    <row r="93" spans="5:20" ht="15.6" customHeight="1" x14ac:dyDescent="0.2"/>
    <row r="94" spans="5:20" ht="15.6" customHeight="1" x14ac:dyDescent="0.2"/>
    <row r="95" spans="5:20" ht="15.6" customHeight="1" x14ac:dyDescent="0.2"/>
    <row r="96" spans="5:20" ht="15.6" customHeight="1" x14ac:dyDescent="0.2"/>
    <row r="97" ht="15.6" customHeight="1" x14ac:dyDescent="0.2"/>
    <row r="98" ht="15.6" customHeight="1" x14ac:dyDescent="0.2"/>
    <row r="99" ht="15.6" customHeight="1" x14ac:dyDescent="0.2"/>
    <row r="100" ht="15.6" customHeight="1" x14ac:dyDescent="0.2"/>
    <row r="101" ht="15.6" customHeight="1" x14ac:dyDescent="0.2"/>
    <row r="102" ht="15.6" customHeight="1" x14ac:dyDescent="0.2"/>
    <row r="103" ht="15.6" customHeight="1" x14ac:dyDescent="0.2"/>
    <row r="104" ht="15.6" customHeight="1" x14ac:dyDescent="0.2"/>
    <row r="105" ht="15.6" customHeight="1" x14ac:dyDescent="0.2"/>
    <row r="106" ht="15.6" customHeight="1" x14ac:dyDescent="0.2"/>
    <row r="107" ht="15.6" customHeight="1" x14ac:dyDescent="0.2"/>
    <row r="108" ht="15.6" customHeight="1" x14ac:dyDescent="0.2"/>
    <row r="109" ht="15.6" customHeight="1" x14ac:dyDescent="0.2"/>
    <row r="110" ht="15.6" customHeight="1" x14ac:dyDescent="0.2"/>
    <row r="111" ht="15.6" customHeight="1" x14ac:dyDescent="0.2"/>
    <row r="112" ht="15.6" customHeight="1" x14ac:dyDescent="0.2"/>
    <row r="113" ht="15.6" customHeight="1" x14ac:dyDescent="0.2"/>
    <row r="114" ht="15.6" customHeight="1" x14ac:dyDescent="0.2"/>
    <row r="115" ht="15.6" customHeight="1" x14ac:dyDescent="0.2"/>
    <row r="116" ht="15.6" customHeight="1" x14ac:dyDescent="0.2"/>
    <row r="117" ht="15.6" customHeight="1" x14ac:dyDescent="0.2"/>
    <row r="119" ht="15.6" customHeight="1" x14ac:dyDescent="0.2"/>
    <row r="120" ht="15.6" customHeight="1" x14ac:dyDescent="0.2"/>
    <row r="121" ht="15.6" customHeight="1" x14ac:dyDescent="0.2"/>
    <row r="122" ht="15.6" customHeight="1" x14ac:dyDescent="0.2"/>
    <row r="123" ht="15.6" customHeight="1" x14ac:dyDescent="0.2"/>
    <row r="124" ht="15.6" customHeight="1" x14ac:dyDescent="0.2"/>
    <row r="125" ht="15.6" customHeight="1" x14ac:dyDescent="0.2"/>
    <row r="126" ht="15.6" customHeight="1" x14ac:dyDescent="0.2"/>
    <row r="127" ht="15.6" customHeight="1" x14ac:dyDescent="0.2"/>
    <row r="128" ht="15.6" customHeight="1" x14ac:dyDescent="0.2"/>
    <row r="129" ht="15.6" customHeight="1" x14ac:dyDescent="0.2"/>
    <row r="130" ht="15.6" customHeight="1" x14ac:dyDescent="0.2"/>
    <row r="131" ht="15.6" customHeight="1" x14ac:dyDescent="0.2"/>
  </sheetData>
  <autoFilter ref="D5:T5"/>
  <mergeCells count="3">
    <mergeCell ref="L2:O2"/>
    <mergeCell ref="P2:S2"/>
    <mergeCell ref="P60:S60"/>
  </mergeCells>
  <pageMargins left="0.7" right="0.7" top="0.75" bottom="0.75" header="0.3" footer="0.3"/>
  <pageSetup paperSize="8" scale="6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 Function List</vt:lpstr>
      <vt:lpstr>'3. Function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Suttinee, Pathomnupong</dc:creator>
  <cp:lastModifiedBy>Yanatasphubes, Nadechpong</cp:lastModifiedBy>
  <dcterms:created xsi:type="dcterms:W3CDTF">2019-04-26T10:43:32Z</dcterms:created>
  <dcterms:modified xsi:type="dcterms:W3CDTF">2019-04-30T02:05:21Z</dcterms:modified>
</cp:coreProperties>
</file>