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hung183/khoa/loc_hong/"/>
    </mc:Choice>
  </mc:AlternateContent>
  <xr:revisionPtr revIDLastSave="0" documentId="8_{13AE4B9B-9833-2E4C-97FE-66D390956525}" xr6:coauthVersionLast="47" xr6:coauthVersionMax="47" xr10:uidLastSave="{00000000-0000-0000-0000-000000000000}"/>
  <bookViews>
    <workbookView xWindow="13740" yWindow="8240" windowWidth="27640" windowHeight="16480" xr2:uid="{0D3AFA78-552D-2045-90D9-7F1362164B1D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68" i="1" l="1"/>
  <c r="AX68" i="1"/>
  <c r="AW68" i="1"/>
  <c r="AZ68" i="1" s="1"/>
  <c r="AV68" i="1"/>
  <c r="AY68" i="1" s="1"/>
  <c r="AU68" i="1"/>
  <c r="AT68" i="1"/>
  <c r="AS68" i="1"/>
  <c r="AR68" i="1"/>
  <c r="BD68" i="1" s="1"/>
  <c r="AQ68" i="1"/>
  <c r="AP68" i="1"/>
  <c r="BB67" i="1"/>
  <c r="AZ67" i="1"/>
  <c r="AY67" i="1"/>
  <c r="AX67" i="1"/>
  <c r="BA67" i="1" s="1"/>
  <c r="AW67" i="1"/>
  <c r="AV67" i="1"/>
  <c r="AU67" i="1"/>
  <c r="AT67" i="1"/>
  <c r="AS67" i="1"/>
  <c r="AR67" i="1"/>
  <c r="AQ67" i="1"/>
  <c r="BC67" i="1" s="1"/>
  <c r="AP67" i="1"/>
  <c r="BA66" i="1"/>
  <c r="AY66" i="1"/>
  <c r="BB66" i="1" s="1"/>
  <c r="AX66" i="1"/>
  <c r="AW66" i="1"/>
  <c r="AZ66" i="1" s="1"/>
  <c r="AV66" i="1"/>
  <c r="AU66" i="1"/>
  <c r="AT66" i="1"/>
  <c r="AS66" i="1"/>
  <c r="AR66" i="1"/>
  <c r="BD66" i="1" s="1"/>
  <c r="AQ66" i="1"/>
  <c r="BC66" i="1" s="1"/>
  <c r="AP66" i="1"/>
  <c r="AZ65" i="1"/>
  <c r="AX65" i="1"/>
  <c r="BA65" i="1" s="1"/>
  <c r="AW65" i="1"/>
  <c r="AV65" i="1"/>
  <c r="AY65" i="1" s="1"/>
  <c r="AU65" i="1"/>
  <c r="AT65" i="1"/>
  <c r="AS65" i="1"/>
  <c r="AR65" i="1"/>
  <c r="AQ65" i="1"/>
  <c r="BC65" i="1" s="1"/>
  <c r="AP65" i="1"/>
  <c r="AY64" i="1"/>
  <c r="AX64" i="1"/>
  <c r="BA64" i="1" s="1"/>
  <c r="AW64" i="1"/>
  <c r="AZ64" i="1" s="1"/>
  <c r="AV64" i="1"/>
  <c r="AU64" i="1"/>
  <c r="AT64" i="1"/>
  <c r="AS64" i="1"/>
  <c r="AR64" i="1"/>
  <c r="AQ64" i="1"/>
  <c r="AP64" i="1"/>
  <c r="BB64" i="1" s="1"/>
  <c r="AX63" i="1"/>
  <c r="BA63" i="1" s="1"/>
  <c r="BD63" i="1" s="1"/>
  <c r="AW63" i="1"/>
  <c r="AZ63" i="1" s="1"/>
  <c r="AV63" i="1"/>
  <c r="AY63" i="1" s="1"/>
  <c r="AU63" i="1"/>
  <c r="AT63" i="1"/>
  <c r="AS63" i="1"/>
  <c r="AR63" i="1"/>
  <c r="AQ63" i="1"/>
  <c r="BC63" i="1" s="1"/>
  <c r="AP63" i="1"/>
  <c r="BB63" i="1" s="1"/>
  <c r="AX62" i="1"/>
  <c r="BA62" i="1" s="1"/>
  <c r="BD62" i="1" s="1"/>
  <c r="AW62" i="1"/>
  <c r="AZ62" i="1" s="1"/>
  <c r="BC62" i="1" s="1"/>
  <c r="AV62" i="1"/>
  <c r="AY62" i="1" s="1"/>
  <c r="AU62" i="1"/>
  <c r="AT62" i="1"/>
  <c r="AS62" i="1"/>
  <c r="AR62" i="1"/>
  <c r="AQ62" i="1"/>
  <c r="AP62" i="1"/>
  <c r="BB62" i="1" s="1"/>
  <c r="BD61" i="1"/>
  <c r="BA61" i="1"/>
  <c r="AX61" i="1"/>
  <c r="AW61" i="1"/>
  <c r="AZ61" i="1" s="1"/>
  <c r="BC61" i="1" s="1"/>
  <c r="AV61" i="1"/>
  <c r="AY61" i="1" s="1"/>
  <c r="BB61" i="1" s="1"/>
  <c r="AU61" i="1"/>
  <c r="AT61" i="1"/>
  <c r="AS61" i="1"/>
  <c r="AR61" i="1"/>
  <c r="AQ61" i="1"/>
  <c r="AP61" i="1"/>
  <c r="BC60" i="1"/>
  <c r="BA60" i="1"/>
  <c r="BD60" i="1" s="1"/>
  <c r="AZ60" i="1"/>
  <c r="AX60" i="1"/>
  <c r="AW60" i="1"/>
  <c r="AV60" i="1"/>
  <c r="AY60" i="1" s="1"/>
  <c r="BB60" i="1" s="1"/>
  <c r="AU60" i="1"/>
  <c r="AT60" i="1"/>
  <c r="AS60" i="1"/>
  <c r="AR60" i="1"/>
  <c r="AQ60" i="1"/>
  <c r="AP60" i="1"/>
  <c r="BB59" i="1"/>
  <c r="BA59" i="1"/>
  <c r="AZ59" i="1"/>
  <c r="BC59" i="1" s="1"/>
  <c r="AY59" i="1"/>
  <c r="AX59" i="1"/>
  <c r="AW59" i="1"/>
  <c r="AV59" i="1"/>
  <c r="AU59" i="1"/>
  <c r="AT59" i="1"/>
  <c r="AS59" i="1"/>
  <c r="AR59" i="1"/>
  <c r="BD59" i="1" s="1"/>
  <c r="AQ59" i="1"/>
  <c r="AP59" i="1"/>
  <c r="BA58" i="1"/>
  <c r="AZ58" i="1"/>
  <c r="AY58" i="1"/>
  <c r="BB58" i="1" s="1"/>
  <c r="AX58" i="1"/>
  <c r="AW58" i="1"/>
  <c r="AV58" i="1"/>
  <c r="AU58" i="1"/>
  <c r="AT58" i="1"/>
  <c r="AS58" i="1"/>
  <c r="AR58" i="1"/>
  <c r="BD58" i="1" s="1"/>
  <c r="AQ58" i="1"/>
  <c r="BC58" i="1" s="1"/>
  <c r="AP58" i="1"/>
  <c r="AZ57" i="1"/>
  <c r="AY57" i="1"/>
  <c r="AX57" i="1"/>
  <c r="BA57" i="1" s="1"/>
  <c r="AW57" i="1"/>
  <c r="AV57" i="1"/>
  <c r="AU57" i="1"/>
  <c r="AT57" i="1"/>
  <c r="AS57" i="1"/>
  <c r="AR57" i="1"/>
  <c r="BD57" i="1" s="1"/>
  <c r="AQ57" i="1"/>
  <c r="BC57" i="1" s="1"/>
  <c r="AP57" i="1"/>
  <c r="BB57" i="1" s="1"/>
  <c r="AY56" i="1"/>
  <c r="AX56" i="1"/>
  <c r="BA56" i="1" s="1"/>
  <c r="AW56" i="1"/>
  <c r="AZ56" i="1" s="1"/>
  <c r="AV56" i="1"/>
  <c r="AU56" i="1"/>
  <c r="AT56" i="1"/>
  <c r="AS56" i="1"/>
  <c r="AR56" i="1"/>
  <c r="AQ56" i="1"/>
  <c r="AP56" i="1"/>
  <c r="BB56" i="1" s="1"/>
  <c r="AX55" i="1"/>
  <c r="BA55" i="1" s="1"/>
  <c r="BD55" i="1" s="1"/>
  <c r="AW55" i="1"/>
  <c r="AZ55" i="1" s="1"/>
  <c r="AV55" i="1"/>
  <c r="AY55" i="1" s="1"/>
  <c r="AU55" i="1"/>
  <c r="AT55" i="1"/>
  <c r="AS55" i="1"/>
  <c r="AR55" i="1"/>
  <c r="AQ55" i="1"/>
  <c r="AP55" i="1"/>
  <c r="BB55" i="1" s="1"/>
  <c r="AX54" i="1"/>
  <c r="BA54" i="1" s="1"/>
  <c r="BD54" i="1" s="1"/>
  <c r="AW54" i="1"/>
  <c r="AZ54" i="1" s="1"/>
  <c r="BC54" i="1" s="1"/>
  <c r="AV54" i="1"/>
  <c r="AY54" i="1" s="1"/>
  <c r="AU54" i="1"/>
  <c r="AT54" i="1"/>
  <c r="AS54" i="1"/>
  <c r="AR54" i="1"/>
  <c r="AQ54" i="1"/>
  <c r="AP54" i="1"/>
  <c r="BB54" i="1" s="1"/>
  <c r="BD53" i="1"/>
  <c r="BA53" i="1"/>
  <c r="AX53" i="1"/>
  <c r="AW53" i="1"/>
  <c r="AZ53" i="1" s="1"/>
  <c r="BC53" i="1" s="1"/>
  <c r="AV53" i="1"/>
  <c r="AY53" i="1" s="1"/>
  <c r="BB53" i="1" s="1"/>
  <c r="AU53" i="1"/>
  <c r="AT53" i="1"/>
  <c r="AS53" i="1"/>
  <c r="AR53" i="1"/>
  <c r="AQ53" i="1"/>
  <c r="AP53" i="1"/>
  <c r="BC52" i="1"/>
  <c r="BA52" i="1"/>
  <c r="BD52" i="1" s="1"/>
  <c r="AZ52" i="1"/>
  <c r="AX52" i="1"/>
  <c r="AW52" i="1"/>
  <c r="AV52" i="1"/>
  <c r="AY52" i="1" s="1"/>
  <c r="BB52" i="1" s="1"/>
  <c r="AU52" i="1"/>
  <c r="AT52" i="1"/>
  <c r="AS52" i="1"/>
  <c r="AR52" i="1"/>
  <c r="AQ52" i="1"/>
  <c r="AP52" i="1"/>
  <c r="BB51" i="1"/>
  <c r="BA51" i="1"/>
  <c r="AZ51" i="1"/>
  <c r="BC51" i="1" s="1"/>
  <c r="AY51" i="1"/>
  <c r="AX51" i="1"/>
  <c r="AW51" i="1"/>
  <c r="AV51" i="1"/>
  <c r="AU51" i="1"/>
  <c r="AT51" i="1"/>
  <c r="AS51" i="1"/>
  <c r="AR51" i="1"/>
  <c r="BD51" i="1" s="1"/>
  <c r="AQ51" i="1"/>
  <c r="AP51" i="1"/>
  <c r="BA50" i="1"/>
  <c r="AZ50" i="1"/>
  <c r="AY50" i="1"/>
  <c r="BB50" i="1" s="1"/>
  <c r="AX50" i="1"/>
  <c r="AW50" i="1"/>
  <c r="AV50" i="1"/>
  <c r="AU50" i="1"/>
  <c r="AT50" i="1"/>
  <c r="AS50" i="1"/>
  <c r="AR50" i="1"/>
  <c r="BD50" i="1" s="1"/>
  <c r="AQ50" i="1"/>
  <c r="BC50" i="1" s="1"/>
  <c r="AP50" i="1"/>
  <c r="AZ49" i="1"/>
  <c r="AY49" i="1"/>
  <c r="AX49" i="1"/>
  <c r="BA49" i="1" s="1"/>
  <c r="AW49" i="1"/>
  <c r="AV49" i="1"/>
  <c r="AU49" i="1"/>
  <c r="AT49" i="1"/>
  <c r="AS49" i="1"/>
  <c r="AR49" i="1"/>
  <c r="BD49" i="1" s="1"/>
  <c r="AQ49" i="1"/>
  <c r="BC49" i="1" s="1"/>
  <c r="AP49" i="1"/>
  <c r="BB49" i="1" s="1"/>
  <c r="AY48" i="1"/>
  <c r="AX48" i="1"/>
  <c r="BA48" i="1" s="1"/>
  <c r="AW48" i="1"/>
  <c r="AZ48" i="1" s="1"/>
  <c r="AV48" i="1"/>
  <c r="AU48" i="1"/>
  <c r="AT48" i="1"/>
  <c r="AS48" i="1"/>
  <c r="AR48" i="1"/>
  <c r="AQ48" i="1"/>
  <c r="AP48" i="1"/>
  <c r="BB48" i="1" s="1"/>
  <c r="AX47" i="1"/>
  <c r="BA47" i="1" s="1"/>
  <c r="BD47" i="1" s="1"/>
  <c r="AW47" i="1"/>
  <c r="AZ47" i="1" s="1"/>
  <c r="AV47" i="1"/>
  <c r="AY47" i="1" s="1"/>
  <c r="AU47" i="1"/>
  <c r="AT47" i="1"/>
  <c r="AS47" i="1"/>
  <c r="AR47" i="1"/>
  <c r="AQ47" i="1"/>
  <c r="AP47" i="1"/>
  <c r="AX46" i="1"/>
  <c r="BA46" i="1" s="1"/>
  <c r="BD46" i="1" s="1"/>
  <c r="AW46" i="1"/>
  <c r="AZ46" i="1" s="1"/>
  <c r="BC46" i="1" s="1"/>
  <c r="AV46" i="1"/>
  <c r="AY46" i="1" s="1"/>
  <c r="AU46" i="1"/>
  <c r="AT46" i="1"/>
  <c r="AS46" i="1"/>
  <c r="AR46" i="1"/>
  <c r="AQ46" i="1"/>
  <c r="AP46" i="1"/>
  <c r="BB46" i="1" s="1"/>
  <c r="BD45" i="1"/>
  <c r="BA45" i="1"/>
  <c r="AX45" i="1"/>
  <c r="AW45" i="1"/>
  <c r="AZ45" i="1" s="1"/>
  <c r="BC45" i="1" s="1"/>
  <c r="AV45" i="1"/>
  <c r="AY45" i="1" s="1"/>
  <c r="BB45" i="1" s="1"/>
  <c r="AU45" i="1"/>
  <c r="AT45" i="1"/>
  <c r="AS45" i="1"/>
  <c r="AR45" i="1"/>
  <c r="AQ45" i="1"/>
  <c r="AP45" i="1"/>
  <c r="BC44" i="1"/>
  <c r="BA44" i="1"/>
  <c r="BD44" i="1" s="1"/>
  <c r="AZ44" i="1"/>
  <c r="AX44" i="1"/>
  <c r="AW44" i="1"/>
  <c r="AV44" i="1"/>
  <c r="AY44" i="1" s="1"/>
  <c r="BB44" i="1" s="1"/>
  <c r="AU44" i="1"/>
  <c r="AT44" i="1"/>
  <c r="AS44" i="1"/>
  <c r="AR44" i="1"/>
  <c r="AQ44" i="1"/>
  <c r="AP44" i="1"/>
  <c r="BB43" i="1"/>
  <c r="BA43" i="1"/>
  <c r="AZ43" i="1"/>
  <c r="BC43" i="1" s="1"/>
  <c r="AY43" i="1"/>
  <c r="AX43" i="1"/>
  <c r="AW43" i="1"/>
  <c r="AV43" i="1"/>
  <c r="AU43" i="1"/>
  <c r="AT43" i="1"/>
  <c r="AS43" i="1"/>
  <c r="AR43" i="1"/>
  <c r="BD43" i="1" s="1"/>
  <c r="AQ43" i="1"/>
  <c r="AP43" i="1"/>
  <c r="BA42" i="1"/>
  <c r="AZ42" i="1"/>
  <c r="AY42" i="1"/>
  <c r="BB42" i="1" s="1"/>
  <c r="AX42" i="1"/>
  <c r="AW42" i="1"/>
  <c r="AV42" i="1"/>
  <c r="AU42" i="1"/>
  <c r="AT42" i="1"/>
  <c r="AS42" i="1"/>
  <c r="AR42" i="1"/>
  <c r="BD42" i="1" s="1"/>
  <c r="AQ42" i="1"/>
  <c r="BC42" i="1" s="1"/>
  <c r="AP42" i="1"/>
  <c r="AZ41" i="1"/>
  <c r="AY41" i="1"/>
  <c r="AX41" i="1"/>
  <c r="BA41" i="1" s="1"/>
  <c r="AW41" i="1"/>
  <c r="AV41" i="1"/>
  <c r="AU41" i="1"/>
  <c r="AT41" i="1"/>
  <c r="AS41" i="1"/>
  <c r="AR41" i="1"/>
  <c r="BD41" i="1" s="1"/>
  <c r="AQ41" i="1"/>
  <c r="BC41" i="1" s="1"/>
  <c r="AP41" i="1"/>
  <c r="BB41" i="1" s="1"/>
  <c r="AY40" i="1"/>
  <c r="AX40" i="1"/>
  <c r="BA40" i="1" s="1"/>
  <c r="AW40" i="1"/>
  <c r="AZ40" i="1" s="1"/>
  <c r="AV40" i="1"/>
  <c r="AU40" i="1"/>
  <c r="AT40" i="1"/>
  <c r="AS40" i="1"/>
  <c r="AR40" i="1"/>
  <c r="BD40" i="1" s="1"/>
  <c r="AQ40" i="1"/>
  <c r="AP40" i="1"/>
  <c r="BB40" i="1" s="1"/>
  <c r="AX39" i="1"/>
  <c r="BA39" i="1" s="1"/>
  <c r="BD39" i="1" s="1"/>
  <c r="AW39" i="1"/>
  <c r="AZ39" i="1" s="1"/>
  <c r="AV39" i="1"/>
  <c r="AY39" i="1" s="1"/>
  <c r="AU39" i="1"/>
  <c r="AT39" i="1"/>
  <c r="AS39" i="1"/>
  <c r="AR39" i="1"/>
  <c r="AQ39" i="1"/>
  <c r="AP39" i="1"/>
  <c r="AX38" i="1"/>
  <c r="BA38" i="1" s="1"/>
  <c r="BD38" i="1" s="1"/>
  <c r="AW38" i="1"/>
  <c r="AZ38" i="1" s="1"/>
  <c r="BC38" i="1" s="1"/>
  <c r="AV38" i="1"/>
  <c r="AY38" i="1" s="1"/>
  <c r="AU38" i="1"/>
  <c r="AT38" i="1"/>
  <c r="AS38" i="1"/>
  <c r="AR38" i="1"/>
  <c r="AQ38" i="1"/>
  <c r="AP38" i="1"/>
  <c r="BD37" i="1"/>
  <c r="BA37" i="1"/>
  <c r="AX37" i="1"/>
  <c r="AW37" i="1"/>
  <c r="AZ37" i="1" s="1"/>
  <c r="BC37" i="1" s="1"/>
  <c r="AV37" i="1"/>
  <c r="AY37" i="1" s="1"/>
  <c r="BB37" i="1" s="1"/>
  <c r="AU37" i="1"/>
  <c r="AT37" i="1"/>
  <c r="AS37" i="1"/>
  <c r="AR37" i="1"/>
  <c r="AQ37" i="1"/>
  <c r="AP37" i="1"/>
  <c r="BC36" i="1"/>
  <c r="BA36" i="1"/>
  <c r="BD36" i="1" s="1"/>
  <c r="AZ36" i="1"/>
  <c r="AX36" i="1"/>
  <c r="AW36" i="1"/>
  <c r="AV36" i="1"/>
  <c r="AY36" i="1" s="1"/>
  <c r="BB36" i="1" s="1"/>
  <c r="AU36" i="1"/>
  <c r="AT36" i="1"/>
  <c r="AS36" i="1"/>
  <c r="AR36" i="1"/>
  <c r="AQ36" i="1"/>
  <c r="AP36" i="1"/>
  <c r="BB35" i="1"/>
  <c r="BA35" i="1"/>
  <c r="AZ35" i="1"/>
  <c r="BC35" i="1" s="1"/>
  <c r="AY35" i="1"/>
  <c r="AX35" i="1"/>
  <c r="AW35" i="1"/>
  <c r="AV35" i="1"/>
  <c r="AU35" i="1"/>
  <c r="AT35" i="1"/>
  <c r="AS35" i="1"/>
  <c r="AR35" i="1"/>
  <c r="BD35" i="1" s="1"/>
  <c r="AQ35" i="1"/>
  <c r="AP35" i="1"/>
  <c r="BA34" i="1"/>
  <c r="AZ34" i="1"/>
  <c r="AY34" i="1"/>
  <c r="BB34" i="1" s="1"/>
  <c r="AX34" i="1"/>
  <c r="AW34" i="1"/>
  <c r="AV34" i="1"/>
  <c r="AU34" i="1"/>
  <c r="AT34" i="1"/>
  <c r="AS34" i="1"/>
  <c r="AR34" i="1"/>
  <c r="BD34" i="1" s="1"/>
  <c r="AQ34" i="1"/>
  <c r="BC34" i="1" s="1"/>
  <c r="AP34" i="1"/>
  <c r="AZ33" i="1"/>
  <c r="AY33" i="1"/>
  <c r="AX33" i="1"/>
  <c r="BA33" i="1" s="1"/>
  <c r="AW33" i="1"/>
  <c r="AV33" i="1"/>
  <c r="AU33" i="1"/>
  <c r="AT33" i="1"/>
  <c r="AS33" i="1"/>
  <c r="AR33" i="1"/>
  <c r="BD33" i="1" s="1"/>
  <c r="AQ33" i="1"/>
  <c r="BC33" i="1" s="1"/>
  <c r="AP33" i="1"/>
  <c r="BB33" i="1" s="1"/>
  <c r="AY32" i="1"/>
  <c r="AX32" i="1"/>
  <c r="BA32" i="1" s="1"/>
  <c r="AW32" i="1"/>
  <c r="AZ32" i="1" s="1"/>
  <c r="AV32" i="1"/>
  <c r="AU32" i="1"/>
  <c r="AT32" i="1"/>
  <c r="AS32" i="1"/>
  <c r="AR32" i="1"/>
  <c r="BD32" i="1" s="1"/>
  <c r="AQ32" i="1"/>
  <c r="BC32" i="1" s="1"/>
  <c r="AP32" i="1"/>
  <c r="BB32" i="1" s="1"/>
  <c r="AX31" i="1"/>
  <c r="BA31" i="1" s="1"/>
  <c r="BD31" i="1" s="1"/>
  <c r="AW31" i="1"/>
  <c r="AZ31" i="1" s="1"/>
  <c r="AV31" i="1"/>
  <c r="AY31" i="1" s="1"/>
  <c r="AU31" i="1"/>
  <c r="AT31" i="1"/>
  <c r="AS31" i="1"/>
  <c r="AR31" i="1"/>
  <c r="AQ31" i="1"/>
  <c r="AP31" i="1"/>
  <c r="AX30" i="1"/>
  <c r="BA30" i="1" s="1"/>
  <c r="BD30" i="1" s="1"/>
  <c r="AW30" i="1"/>
  <c r="AZ30" i="1" s="1"/>
  <c r="BC30" i="1" s="1"/>
  <c r="AV30" i="1"/>
  <c r="AY30" i="1" s="1"/>
  <c r="AU30" i="1"/>
  <c r="AT30" i="1"/>
  <c r="AS30" i="1"/>
  <c r="AR30" i="1"/>
  <c r="AQ30" i="1"/>
  <c r="AP30" i="1"/>
  <c r="BD29" i="1"/>
  <c r="BA29" i="1"/>
  <c r="AX29" i="1"/>
  <c r="AW29" i="1"/>
  <c r="AZ29" i="1" s="1"/>
  <c r="BC29" i="1" s="1"/>
  <c r="AV29" i="1"/>
  <c r="AY29" i="1" s="1"/>
  <c r="BB29" i="1" s="1"/>
  <c r="AU29" i="1"/>
  <c r="AT29" i="1"/>
  <c r="AS29" i="1"/>
  <c r="AR29" i="1"/>
  <c r="AQ29" i="1"/>
  <c r="AP29" i="1"/>
  <c r="BC28" i="1"/>
  <c r="BA28" i="1"/>
  <c r="BD28" i="1" s="1"/>
  <c r="AZ28" i="1"/>
  <c r="AX28" i="1"/>
  <c r="AW28" i="1"/>
  <c r="AV28" i="1"/>
  <c r="AY28" i="1" s="1"/>
  <c r="BB28" i="1" s="1"/>
  <c r="AU28" i="1"/>
  <c r="AT28" i="1"/>
  <c r="AS28" i="1"/>
  <c r="AR28" i="1"/>
  <c r="AQ28" i="1"/>
  <c r="AP28" i="1"/>
  <c r="BB27" i="1"/>
  <c r="BA27" i="1"/>
  <c r="AZ27" i="1"/>
  <c r="BC27" i="1" s="1"/>
  <c r="AY27" i="1"/>
  <c r="AX27" i="1"/>
  <c r="AW27" i="1"/>
  <c r="AV27" i="1"/>
  <c r="AU27" i="1"/>
  <c r="AT27" i="1"/>
  <c r="AS27" i="1"/>
  <c r="AR27" i="1"/>
  <c r="BD27" i="1" s="1"/>
  <c r="AQ27" i="1"/>
  <c r="AP27" i="1"/>
  <c r="BA26" i="1"/>
  <c r="AZ26" i="1"/>
  <c r="AY26" i="1"/>
  <c r="BB26" i="1" s="1"/>
  <c r="AX26" i="1"/>
  <c r="AW26" i="1"/>
  <c r="AV26" i="1"/>
  <c r="AU26" i="1"/>
  <c r="AT26" i="1"/>
  <c r="AS26" i="1"/>
  <c r="AR26" i="1"/>
  <c r="BD26" i="1" s="1"/>
  <c r="AQ26" i="1"/>
  <c r="BC26" i="1" s="1"/>
  <c r="AP26" i="1"/>
  <c r="AZ25" i="1"/>
  <c r="AY25" i="1"/>
  <c r="AX25" i="1"/>
  <c r="BA25" i="1" s="1"/>
  <c r="AW25" i="1"/>
  <c r="AV25" i="1"/>
  <c r="AU25" i="1"/>
  <c r="AT25" i="1"/>
  <c r="AS25" i="1"/>
  <c r="AR25" i="1"/>
  <c r="AQ25" i="1"/>
  <c r="BC25" i="1" s="1"/>
  <c r="AP25" i="1"/>
  <c r="BB25" i="1" s="1"/>
  <c r="AY24" i="1"/>
  <c r="AX24" i="1"/>
  <c r="BA24" i="1" s="1"/>
  <c r="AW24" i="1"/>
  <c r="AZ24" i="1" s="1"/>
  <c r="AV24" i="1"/>
  <c r="AU24" i="1"/>
  <c r="AT24" i="1"/>
  <c r="AS24" i="1"/>
  <c r="AR24" i="1"/>
  <c r="BD24" i="1" s="1"/>
  <c r="AQ24" i="1"/>
  <c r="BC24" i="1" s="1"/>
  <c r="AP24" i="1"/>
  <c r="BB24" i="1" s="1"/>
  <c r="AX23" i="1"/>
  <c r="BA23" i="1" s="1"/>
  <c r="BD23" i="1" s="1"/>
  <c r="AW23" i="1"/>
  <c r="AZ23" i="1" s="1"/>
  <c r="AV23" i="1"/>
  <c r="AY23" i="1" s="1"/>
  <c r="AU23" i="1"/>
  <c r="AT23" i="1"/>
  <c r="AS23" i="1"/>
  <c r="AR23" i="1"/>
  <c r="AQ23" i="1"/>
  <c r="BC23" i="1" s="1"/>
  <c r="AP23" i="1"/>
  <c r="AX22" i="1"/>
  <c r="BA22" i="1" s="1"/>
  <c r="BD22" i="1" s="1"/>
  <c r="AW22" i="1"/>
  <c r="AZ22" i="1" s="1"/>
  <c r="BC22" i="1" s="1"/>
  <c r="AV22" i="1"/>
  <c r="AY22" i="1" s="1"/>
  <c r="AU22" i="1"/>
  <c r="AT22" i="1"/>
  <c r="AS22" i="1"/>
  <c r="AR22" i="1"/>
  <c r="AQ22" i="1"/>
  <c r="AP22" i="1"/>
  <c r="BD21" i="1"/>
  <c r="BA21" i="1"/>
  <c r="AX21" i="1"/>
  <c r="AW21" i="1"/>
  <c r="AZ21" i="1" s="1"/>
  <c r="BC21" i="1" s="1"/>
  <c r="AV21" i="1"/>
  <c r="AY21" i="1" s="1"/>
  <c r="BB21" i="1" s="1"/>
  <c r="AU21" i="1"/>
  <c r="AT21" i="1"/>
  <c r="AS21" i="1"/>
  <c r="AR21" i="1"/>
  <c r="AQ21" i="1"/>
  <c r="AP21" i="1"/>
  <c r="BC20" i="1"/>
  <c r="BA20" i="1"/>
  <c r="BD20" i="1" s="1"/>
  <c r="AZ20" i="1"/>
  <c r="AX20" i="1"/>
  <c r="AW20" i="1"/>
  <c r="AV20" i="1"/>
  <c r="AY20" i="1" s="1"/>
  <c r="BB20" i="1" s="1"/>
  <c r="AU20" i="1"/>
  <c r="AT20" i="1"/>
  <c r="AS20" i="1"/>
  <c r="AR20" i="1"/>
  <c r="AQ20" i="1"/>
  <c r="AP20" i="1"/>
  <c r="BB19" i="1"/>
  <c r="BA19" i="1"/>
  <c r="AZ19" i="1"/>
  <c r="BC19" i="1" s="1"/>
  <c r="AY19" i="1"/>
  <c r="AX19" i="1"/>
  <c r="AW19" i="1"/>
  <c r="AV19" i="1"/>
  <c r="AU19" i="1"/>
  <c r="AT19" i="1"/>
  <c r="AS19" i="1"/>
  <c r="AR19" i="1"/>
  <c r="BD19" i="1" s="1"/>
  <c r="AQ19" i="1"/>
  <c r="AP19" i="1"/>
  <c r="BA18" i="1"/>
  <c r="AZ18" i="1"/>
  <c r="AY18" i="1"/>
  <c r="BB18" i="1" s="1"/>
  <c r="AX18" i="1"/>
  <c r="AW18" i="1"/>
  <c r="AV18" i="1"/>
  <c r="AU18" i="1"/>
  <c r="AT18" i="1"/>
  <c r="AS18" i="1"/>
  <c r="AR18" i="1"/>
  <c r="BD18" i="1" s="1"/>
  <c r="AQ18" i="1"/>
  <c r="BC18" i="1" s="1"/>
  <c r="AP18" i="1"/>
  <c r="AZ17" i="1"/>
  <c r="AY17" i="1"/>
  <c r="AX17" i="1"/>
  <c r="BA17" i="1" s="1"/>
  <c r="AW17" i="1"/>
  <c r="AV17" i="1"/>
  <c r="AU17" i="1"/>
  <c r="AT17" i="1"/>
  <c r="AS17" i="1"/>
  <c r="AR17" i="1"/>
  <c r="AQ17" i="1"/>
  <c r="BC17" i="1" s="1"/>
  <c r="AP17" i="1"/>
  <c r="BB17" i="1" s="1"/>
  <c r="AY16" i="1"/>
  <c r="AX16" i="1"/>
  <c r="BA16" i="1" s="1"/>
  <c r="AW16" i="1"/>
  <c r="AZ16" i="1" s="1"/>
  <c r="AV16" i="1"/>
  <c r="AU16" i="1"/>
  <c r="AT16" i="1"/>
  <c r="AS16" i="1"/>
  <c r="AR16" i="1"/>
  <c r="BD16" i="1" s="1"/>
  <c r="AQ16" i="1"/>
  <c r="BC16" i="1" s="1"/>
  <c r="AP16" i="1"/>
  <c r="BB16" i="1" s="1"/>
  <c r="AX15" i="1"/>
  <c r="BA15" i="1" s="1"/>
  <c r="BD15" i="1" s="1"/>
  <c r="AW15" i="1"/>
  <c r="AZ15" i="1" s="1"/>
  <c r="AV15" i="1"/>
  <c r="AY15" i="1" s="1"/>
  <c r="AU15" i="1"/>
  <c r="AT15" i="1"/>
  <c r="AS15" i="1"/>
  <c r="AR15" i="1"/>
  <c r="AQ15" i="1"/>
  <c r="BC15" i="1" s="1"/>
  <c r="AP15" i="1"/>
  <c r="BB15" i="1" s="1"/>
  <c r="AX14" i="1"/>
  <c r="BA14" i="1" s="1"/>
  <c r="BD14" i="1" s="1"/>
  <c r="AW14" i="1"/>
  <c r="AZ14" i="1" s="1"/>
  <c r="BC14" i="1" s="1"/>
  <c r="AV14" i="1"/>
  <c r="AY14" i="1" s="1"/>
  <c r="AU14" i="1"/>
  <c r="AT14" i="1"/>
  <c r="AS14" i="1"/>
  <c r="AR14" i="1"/>
  <c r="AQ14" i="1"/>
  <c r="AP14" i="1"/>
  <c r="BD13" i="1"/>
  <c r="BA13" i="1"/>
  <c r="AX13" i="1"/>
  <c r="AW13" i="1"/>
  <c r="AZ13" i="1" s="1"/>
  <c r="BC13" i="1" s="1"/>
  <c r="AV13" i="1"/>
  <c r="AY13" i="1" s="1"/>
  <c r="BB13" i="1" s="1"/>
  <c r="AU13" i="1"/>
  <c r="AT13" i="1"/>
  <c r="AS13" i="1"/>
  <c r="AR13" i="1"/>
  <c r="AQ13" i="1"/>
  <c r="AP13" i="1"/>
  <c r="BC12" i="1"/>
  <c r="BA12" i="1"/>
  <c r="BD12" i="1" s="1"/>
  <c r="AZ12" i="1"/>
  <c r="AX12" i="1"/>
  <c r="AW12" i="1"/>
  <c r="AV12" i="1"/>
  <c r="AY12" i="1" s="1"/>
  <c r="BB12" i="1" s="1"/>
  <c r="AU12" i="1"/>
  <c r="AT12" i="1"/>
  <c r="AS12" i="1"/>
  <c r="AR12" i="1"/>
  <c r="AQ12" i="1"/>
  <c r="AP12" i="1"/>
  <c r="BB11" i="1"/>
  <c r="BA11" i="1"/>
  <c r="AZ11" i="1"/>
  <c r="BC11" i="1" s="1"/>
  <c r="AY11" i="1"/>
  <c r="AX11" i="1"/>
  <c r="AW11" i="1"/>
  <c r="AV11" i="1"/>
  <c r="AU11" i="1"/>
  <c r="AT11" i="1"/>
  <c r="AS11" i="1"/>
  <c r="AR11" i="1"/>
  <c r="BD11" i="1" s="1"/>
  <c r="AQ11" i="1"/>
  <c r="AP11" i="1"/>
  <c r="BA10" i="1"/>
  <c r="AZ10" i="1"/>
  <c r="AY10" i="1"/>
  <c r="BB10" i="1" s="1"/>
  <c r="AX10" i="1"/>
  <c r="AW10" i="1"/>
  <c r="AV10" i="1"/>
  <c r="AU10" i="1"/>
  <c r="AT10" i="1"/>
  <c r="AS10" i="1"/>
  <c r="AR10" i="1"/>
  <c r="BD10" i="1" s="1"/>
  <c r="AQ10" i="1"/>
  <c r="BC10" i="1" s="1"/>
  <c r="AP10" i="1"/>
  <c r="AZ9" i="1"/>
  <c r="AY9" i="1"/>
  <c r="AX9" i="1"/>
  <c r="BA9" i="1" s="1"/>
  <c r="AW9" i="1"/>
  <c r="AV9" i="1"/>
  <c r="AU9" i="1"/>
  <c r="AT9" i="1"/>
  <c r="AS9" i="1"/>
  <c r="AR9" i="1"/>
  <c r="AQ9" i="1"/>
  <c r="BC9" i="1" s="1"/>
  <c r="AP9" i="1"/>
  <c r="BB9" i="1" s="1"/>
  <c r="AY8" i="1"/>
  <c r="AX8" i="1"/>
  <c r="BA8" i="1" s="1"/>
  <c r="AW8" i="1"/>
  <c r="AZ8" i="1" s="1"/>
  <c r="AV8" i="1"/>
  <c r="AU8" i="1"/>
  <c r="AT8" i="1"/>
  <c r="AS8" i="1"/>
  <c r="AR8" i="1"/>
  <c r="AQ8" i="1"/>
  <c r="BC8" i="1" s="1"/>
  <c r="AP8" i="1"/>
  <c r="BB8" i="1" s="1"/>
  <c r="AX7" i="1"/>
  <c r="BA7" i="1" s="1"/>
  <c r="BD7" i="1" s="1"/>
  <c r="AW7" i="1"/>
  <c r="AZ7" i="1" s="1"/>
  <c r="AV7" i="1"/>
  <c r="AY7" i="1" s="1"/>
  <c r="AU7" i="1"/>
  <c r="AT7" i="1"/>
  <c r="AS7" i="1"/>
  <c r="AR7" i="1"/>
  <c r="AQ7" i="1"/>
  <c r="BC7" i="1" s="1"/>
  <c r="AP7" i="1"/>
  <c r="BB7" i="1" s="1"/>
  <c r="AX6" i="1"/>
  <c r="BA6" i="1" s="1"/>
  <c r="BD6" i="1" s="1"/>
  <c r="AW6" i="1"/>
  <c r="AZ6" i="1" s="1"/>
  <c r="BC6" i="1" s="1"/>
  <c r="AV6" i="1"/>
  <c r="AY6" i="1" s="1"/>
  <c r="AU6" i="1"/>
  <c r="AT6" i="1"/>
  <c r="AS6" i="1"/>
  <c r="AR6" i="1"/>
  <c r="AQ6" i="1"/>
  <c r="AP6" i="1"/>
  <c r="AP71" i="1" s="1"/>
  <c r="BD5" i="1"/>
  <c r="BA5" i="1"/>
  <c r="AX5" i="1"/>
  <c r="AW5" i="1"/>
  <c r="AZ5" i="1" s="1"/>
  <c r="BC5" i="1" s="1"/>
  <c r="AV5" i="1"/>
  <c r="AY5" i="1" s="1"/>
  <c r="BB5" i="1" s="1"/>
  <c r="AU5" i="1"/>
  <c r="AT5" i="1"/>
  <c r="AS5" i="1"/>
  <c r="AR5" i="1"/>
  <c r="AQ5" i="1"/>
  <c r="AP5" i="1"/>
  <c r="BC4" i="1"/>
  <c r="BA4" i="1"/>
  <c r="BD4" i="1" s="1"/>
  <c r="AZ4" i="1"/>
  <c r="AX4" i="1"/>
  <c r="AW4" i="1"/>
  <c r="AV4" i="1"/>
  <c r="AY4" i="1" s="1"/>
  <c r="BB4" i="1" s="1"/>
  <c r="AU4" i="1"/>
  <c r="AT4" i="1"/>
  <c r="AS4" i="1"/>
  <c r="AR4" i="1"/>
  <c r="AQ4" i="1"/>
  <c r="AP4" i="1"/>
  <c r="BB3" i="1"/>
  <c r="BA3" i="1"/>
  <c r="AZ3" i="1"/>
  <c r="BC3" i="1" s="1"/>
  <c r="AY3" i="1"/>
  <c r="AX3" i="1"/>
  <c r="AW3" i="1"/>
  <c r="AV3" i="1"/>
  <c r="AU3" i="1"/>
  <c r="AT3" i="1"/>
  <c r="AS3" i="1"/>
  <c r="AR3" i="1"/>
  <c r="BD3" i="1" s="1"/>
  <c r="AQ3" i="1"/>
  <c r="AP3" i="1"/>
  <c r="BA2" i="1"/>
  <c r="AZ2" i="1"/>
  <c r="AZ71" i="1" s="1"/>
  <c r="AY2" i="1"/>
  <c r="AX2" i="1"/>
  <c r="AX70" i="1" s="1"/>
  <c r="AW2" i="1"/>
  <c r="AW70" i="1" s="1"/>
  <c r="AV2" i="1"/>
  <c r="AV70" i="1" s="1"/>
  <c r="AU2" i="1"/>
  <c r="AU71" i="1" s="1"/>
  <c r="AT2" i="1"/>
  <c r="AT72" i="1" s="1"/>
  <c r="AS2" i="1"/>
  <c r="AS71" i="1" s="1"/>
  <c r="AR2" i="1"/>
  <c r="AR71" i="1" s="1"/>
  <c r="AQ2" i="1"/>
  <c r="AQ71" i="1" s="1"/>
  <c r="AP2" i="1"/>
  <c r="AP72" i="1" s="1"/>
  <c r="AO71" i="1" l="1"/>
  <c r="AP73" i="1"/>
  <c r="AP74" i="1"/>
  <c r="AP75" i="1"/>
  <c r="AY71" i="1"/>
  <c r="BA71" i="1"/>
  <c r="BD8" i="1"/>
  <c r="BD25" i="1"/>
  <c r="BB38" i="1"/>
  <c r="BB47" i="1"/>
  <c r="BD17" i="1"/>
  <c r="BB30" i="1"/>
  <c r="BB39" i="1"/>
  <c r="BC47" i="1"/>
  <c r="BB65" i="1"/>
  <c r="AU73" i="1"/>
  <c r="BD9" i="1"/>
  <c r="BB22" i="1"/>
  <c r="BB31" i="1"/>
  <c r="BC39" i="1"/>
  <c r="BC48" i="1"/>
  <c r="BD56" i="1"/>
  <c r="BB68" i="1"/>
  <c r="BC55" i="1"/>
  <c r="BC64" i="1"/>
  <c r="BD67" i="1"/>
  <c r="BC56" i="1"/>
  <c r="BD64" i="1"/>
  <c r="BB14" i="1"/>
  <c r="BB23" i="1"/>
  <c r="BC31" i="1"/>
  <c r="BC40" i="1"/>
  <c r="BD48" i="1"/>
  <c r="BD65" i="1"/>
  <c r="BC68" i="1"/>
  <c r="BC2" i="1"/>
  <c r="AT71" i="1"/>
  <c r="AT73" i="1" s="1"/>
  <c r="AU72" i="1"/>
  <c r="BD2" i="1"/>
  <c r="BB2" i="1"/>
  <c r="AY72" i="1"/>
  <c r="BB6" i="1"/>
  <c r="AZ72" i="1"/>
  <c r="AQ72" i="1"/>
  <c r="BA72" i="1"/>
  <c r="AR72" i="1"/>
  <c r="AS72" i="1"/>
  <c r="AS73" i="1" s="1"/>
  <c r="BD72" i="1" l="1"/>
  <c r="BD71" i="1"/>
  <c r="BB71" i="1"/>
  <c r="BB72" i="1"/>
  <c r="AR73" i="1"/>
  <c r="AR74" i="1" s="1"/>
  <c r="BA75" i="1"/>
  <c r="BA74" i="1"/>
  <c r="BA73" i="1"/>
  <c r="BC71" i="1"/>
  <c r="BC72" i="1"/>
  <c r="AX71" i="1"/>
  <c r="AY73" i="1"/>
  <c r="AX73" i="1" s="1"/>
  <c r="AQ73" i="1"/>
  <c r="AQ74" i="1" s="1"/>
  <c r="AZ73" i="1"/>
  <c r="AZ74" i="1" s="1"/>
  <c r="AX72" i="1"/>
  <c r="AO72" i="1"/>
  <c r="AO73" i="1" l="1"/>
  <c r="AO74" i="1" s="1"/>
  <c r="AX75" i="1"/>
  <c r="AY74" i="1"/>
  <c r="AO75" i="1"/>
  <c r="AX74" i="1"/>
  <c r="AY75" i="1"/>
  <c r="BC73" i="1"/>
  <c r="BC74" i="1" s="1"/>
  <c r="AQ75" i="1"/>
  <c r="BD73" i="1"/>
  <c r="BD74" i="1"/>
  <c r="AR75" i="1"/>
  <c r="BE72" i="1"/>
  <c r="BB73" i="1"/>
  <c r="BE73" i="1" s="1"/>
  <c r="BE71" i="1"/>
  <c r="AZ75" i="1"/>
  <c r="BD75" i="1"/>
  <c r="BE75" i="1" l="1"/>
  <c r="BC75" i="1"/>
  <c r="BB75" i="1"/>
  <c r="BB74" i="1"/>
  <c r="BE74" i="1"/>
</calcChain>
</file>

<file path=xl/sharedStrings.xml><?xml version="1.0" encoding="utf-8"?>
<sst xmlns="http://schemas.openxmlformats.org/spreadsheetml/2006/main" count="1011" uniqueCount="113">
  <si>
    <t>stt</t>
  </si>
  <si>
    <t>TNV</t>
  </si>
  <si>
    <t>NS</t>
  </si>
  <si>
    <t>Giới tính</t>
  </si>
  <si>
    <t>Khoa</t>
  </si>
  <si>
    <t>Rang_13</t>
  </si>
  <si>
    <t>VC_13</t>
  </si>
  <si>
    <t>V3D_13</t>
  </si>
  <si>
    <t>L_13</t>
  </si>
  <si>
    <t>a_13</t>
  </si>
  <si>
    <t>b_13</t>
  </si>
  <si>
    <t>Rang_12</t>
  </si>
  <si>
    <t>VC_12</t>
  </si>
  <si>
    <t>V3D_12</t>
  </si>
  <si>
    <t>L_12</t>
  </si>
  <si>
    <t>a_12</t>
  </si>
  <si>
    <t>b_12</t>
  </si>
  <si>
    <t>Rang_11</t>
  </si>
  <si>
    <t>VC_11</t>
  </si>
  <si>
    <t>V3D_11</t>
  </si>
  <si>
    <t>L_11</t>
  </si>
  <si>
    <t>a_11</t>
  </si>
  <si>
    <t>b_11</t>
  </si>
  <si>
    <t>Rang_21</t>
  </si>
  <si>
    <t>VC_21</t>
  </si>
  <si>
    <t>V3D_21</t>
  </si>
  <si>
    <t>L_21</t>
  </si>
  <si>
    <t>a_21</t>
  </si>
  <si>
    <t>b_21</t>
  </si>
  <si>
    <t>Rang_22</t>
  </si>
  <si>
    <t>VC_22</t>
  </si>
  <si>
    <t>V3D_22</t>
  </si>
  <si>
    <t>L_22</t>
  </si>
  <si>
    <t>a_22</t>
  </si>
  <si>
    <t>b_22</t>
  </si>
  <si>
    <t>Rang_23</t>
  </si>
  <si>
    <t>VC_23</t>
  </si>
  <si>
    <t>V3D_23</t>
  </si>
  <si>
    <t>L_23</t>
  </si>
  <si>
    <t>a_23</t>
  </si>
  <si>
    <t>b_23</t>
  </si>
  <si>
    <t>13_23 VC</t>
  </si>
  <si>
    <t>12_22 VC</t>
  </si>
  <si>
    <t>11_21 VC</t>
  </si>
  <si>
    <t>13_23 V3D</t>
  </si>
  <si>
    <t>12_22 V3D</t>
  </si>
  <si>
    <t>11_21 V3D</t>
  </si>
  <si>
    <t>E_Nanh</t>
  </si>
  <si>
    <t>E_Ben</t>
  </si>
  <si>
    <t>E_Cua</t>
  </si>
  <si>
    <t>13_23&lt;1,9</t>
  </si>
  <si>
    <t>12_22&lt;1,9</t>
  </si>
  <si>
    <t>11_21&lt;1,9</t>
  </si>
  <si>
    <t>13_23_VC_E</t>
  </si>
  <si>
    <t>12_22_VC_E</t>
  </si>
  <si>
    <t>11_21_VC_E</t>
  </si>
  <si>
    <t>NỮ</t>
  </si>
  <si>
    <t>RHM</t>
  </si>
  <si>
    <t>B4</t>
  </si>
  <si>
    <t>4M2</t>
  </si>
  <si>
    <t>B3</t>
  </si>
  <si>
    <t>3M2</t>
  </si>
  <si>
    <t>B2</t>
  </si>
  <si>
    <t>2M2</t>
  </si>
  <si>
    <t>2L1.5</t>
  </si>
  <si>
    <t>A3</t>
  </si>
  <si>
    <t>2R2.5</t>
  </si>
  <si>
    <t>A3.5</t>
  </si>
  <si>
    <t>3M3</t>
  </si>
  <si>
    <t>YTCC</t>
  </si>
  <si>
    <t>D3</t>
  </si>
  <si>
    <t>2M3</t>
  </si>
  <si>
    <t>A4</t>
  </si>
  <si>
    <t>3R1.5</t>
  </si>
  <si>
    <t>C2</t>
  </si>
  <si>
    <t>3L1.5</t>
  </si>
  <si>
    <t>A2</t>
  </si>
  <si>
    <t>DD-KTYH</t>
  </si>
  <si>
    <t>C3</t>
  </si>
  <si>
    <t>A1</t>
  </si>
  <si>
    <t>3R2.5</t>
  </si>
  <si>
    <t>2M1</t>
  </si>
  <si>
    <t>NAM</t>
  </si>
  <si>
    <t>4L1.5</t>
  </si>
  <si>
    <t>2R1.5</t>
  </si>
  <si>
    <t>Y</t>
  </si>
  <si>
    <t>C1</t>
  </si>
  <si>
    <t>4L2.5</t>
  </si>
  <si>
    <t>YHCT</t>
  </si>
  <si>
    <t>4R2.5</t>
  </si>
  <si>
    <t>4R1.5</t>
  </si>
  <si>
    <t>D4</t>
  </si>
  <si>
    <t>4M1</t>
  </si>
  <si>
    <t>1M2</t>
  </si>
  <si>
    <t>1M1</t>
  </si>
  <si>
    <t>54X</t>
  </si>
  <si>
    <t>L1</t>
  </si>
  <si>
    <t>L2</t>
  </si>
  <si>
    <t>L3*</t>
  </si>
  <si>
    <t>L4*</t>
  </si>
  <si>
    <t>L5</t>
  </si>
  <si>
    <t>H1</t>
  </si>
  <si>
    <t>H2</t>
  </si>
  <si>
    <t>H3</t>
  </si>
  <si>
    <t>3M1</t>
  </si>
  <si>
    <t>H4</t>
  </si>
  <si>
    <t>H5</t>
  </si>
  <si>
    <t>H6</t>
  </si>
  <si>
    <t>H7</t>
  </si>
  <si>
    <t>H8</t>
  </si>
  <si>
    <t>tổng</t>
  </si>
  <si>
    <t>SỐ LẦN TRUE</t>
  </si>
  <si>
    <t>SỐ LẦN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</si>
</sst>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716C-BEC1-AA46-9059-F490DD11CAF4}">
  <dimension ref="A1:BE75"/>
  <sheetViews>
    <sheetView tabSelected="1" workbookViewId="0">
      <pane ySplit="1" topLeftCell="A2" activePane="bottomLeft" state="frozen"/>
      <selection pane="bottomLeft" activeCell="K25" sqref="K25"/>
    </sheetView>
  </sheetViews>
  <sheetFormatPr baseColWidth="10" defaultColWidth="8.6640625" defaultRowHeight="15" x14ac:dyDescent="0.2"/>
  <cols>
    <col min="1" max="1" width="5.83203125" style="1" customWidth="1"/>
    <col min="2" max="2" width="4.33203125" style="1" bestFit="1" customWidth="1"/>
    <col min="3" max="5" width="8.6640625" style="1"/>
    <col min="6" max="6" width="8.6640625" style="20"/>
    <col min="7" max="7" width="8.6640625" style="21"/>
    <col min="8" max="8" width="8.6640625" style="22"/>
    <col min="9" max="9" width="8.6640625" style="23"/>
    <col min="10" max="11" width="8.6640625" style="24"/>
    <col min="12" max="41" width="8.6640625" style="1"/>
    <col min="42" max="44" width="8.6640625" style="25"/>
    <col min="45" max="47" width="10" style="26" bestFit="1" customWidth="1"/>
    <col min="48" max="48" width="8.6640625" style="1" customWidth="1"/>
    <col min="49" max="50" width="8.6640625" style="1"/>
    <col min="51" max="53" width="9.5" style="7" bestFit="1" customWidth="1"/>
    <col min="54" max="56" width="11.5" style="1" bestFit="1" customWidth="1"/>
    <col min="57" max="16384" width="8.6640625" style="1"/>
  </cols>
  <sheetData>
    <row r="1" spans="1:5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2" t="s">
        <v>18</v>
      </c>
      <c r="T1" s="2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2" t="s">
        <v>24</v>
      </c>
      <c r="Z1" s="2" t="s">
        <v>25</v>
      </c>
      <c r="AA1" s="4" t="s">
        <v>26</v>
      </c>
      <c r="AB1" s="4" t="s">
        <v>27</v>
      </c>
      <c r="AC1" s="4" t="s">
        <v>28</v>
      </c>
      <c r="AD1" s="3" t="s">
        <v>29</v>
      </c>
      <c r="AE1" s="2" t="s">
        <v>30</v>
      </c>
      <c r="AF1" s="2" t="s">
        <v>31</v>
      </c>
      <c r="AG1" s="4" t="s">
        <v>32</v>
      </c>
      <c r="AH1" s="4" t="s">
        <v>33</v>
      </c>
      <c r="AI1" s="4" t="s">
        <v>34</v>
      </c>
      <c r="AJ1" s="3" t="s">
        <v>35</v>
      </c>
      <c r="AK1" s="2" t="s">
        <v>36</v>
      </c>
      <c r="AL1" s="2" t="s">
        <v>37</v>
      </c>
      <c r="AM1" s="4" t="s">
        <v>38</v>
      </c>
      <c r="AN1" s="4" t="s">
        <v>39</v>
      </c>
      <c r="AO1" s="4" t="s">
        <v>40</v>
      </c>
      <c r="AP1" s="5" t="s">
        <v>41</v>
      </c>
      <c r="AQ1" s="5" t="s">
        <v>42</v>
      </c>
      <c r="AR1" s="5" t="s">
        <v>43</v>
      </c>
      <c r="AS1" s="6" t="s">
        <v>44</v>
      </c>
      <c r="AT1" s="6" t="s">
        <v>45</v>
      </c>
      <c r="AU1" s="6" t="s">
        <v>46</v>
      </c>
      <c r="AV1" s="2" t="s">
        <v>47</v>
      </c>
      <c r="AW1" s="2" t="s">
        <v>48</v>
      </c>
      <c r="AX1" s="2" t="s">
        <v>49</v>
      </c>
      <c r="AY1" s="7" t="s">
        <v>50</v>
      </c>
      <c r="AZ1" s="7" t="s">
        <v>51</v>
      </c>
      <c r="BA1" s="7" t="s">
        <v>52</v>
      </c>
      <c r="BB1" s="1" t="s">
        <v>53</v>
      </c>
      <c r="BC1" s="1" t="s">
        <v>54</v>
      </c>
      <c r="BD1" s="1" t="s">
        <v>55</v>
      </c>
    </row>
    <row r="2" spans="1:56" x14ac:dyDescent="0.2">
      <c r="A2" s="1">
        <v>1</v>
      </c>
      <c r="B2" s="2">
        <v>1</v>
      </c>
      <c r="C2" s="8">
        <v>2000</v>
      </c>
      <c r="D2" s="8" t="s">
        <v>56</v>
      </c>
      <c r="E2" s="8" t="s">
        <v>57</v>
      </c>
      <c r="F2" s="9">
        <v>13</v>
      </c>
      <c r="G2" s="10" t="s">
        <v>58</v>
      </c>
      <c r="H2" s="11" t="s">
        <v>59</v>
      </c>
      <c r="I2" s="12">
        <v>71.900000000000006</v>
      </c>
      <c r="J2" s="12">
        <v>1.3</v>
      </c>
      <c r="K2" s="12">
        <v>25.4</v>
      </c>
      <c r="L2" s="13">
        <v>12</v>
      </c>
      <c r="M2" s="14" t="s">
        <v>60</v>
      </c>
      <c r="N2" s="15" t="s">
        <v>61</v>
      </c>
      <c r="O2" s="16">
        <v>74.7</v>
      </c>
      <c r="P2" s="16">
        <v>0</v>
      </c>
      <c r="Q2" s="16">
        <v>20.6</v>
      </c>
      <c r="R2" s="17">
        <v>11</v>
      </c>
      <c r="S2" s="18" t="s">
        <v>62</v>
      </c>
      <c r="T2" s="5" t="s">
        <v>63</v>
      </c>
      <c r="U2" s="19">
        <v>74.099999999999994</v>
      </c>
      <c r="V2" s="19">
        <v>-1.4</v>
      </c>
      <c r="W2" s="19">
        <v>15.4</v>
      </c>
      <c r="X2" s="17">
        <v>21</v>
      </c>
      <c r="Y2" s="18" t="s">
        <v>62</v>
      </c>
      <c r="Z2" s="5" t="s">
        <v>64</v>
      </c>
      <c r="AA2" s="19">
        <v>83.6</v>
      </c>
      <c r="AB2" s="19">
        <v>-1.3</v>
      </c>
      <c r="AC2" s="19">
        <v>18.2</v>
      </c>
      <c r="AD2" s="13">
        <v>22</v>
      </c>
      <c r="AE2" s="14" t="s">
        <v>65</v>
      </c>
      <c r="AF2" s="15" t="s">
        <v>66</v>
      </c>
      <c r="AG2" s="16">
        <v>77.400000000000006</v>
      </c>
      <c r="AH2" s="16">
        <v>0.2</v>
      </c>
      <c r="AI2" s="16">
        <v>22.1</v>
      </c>
      <c r="AJ2" s="9">
        <v>23</v>
      </c>
      <c r="AK2" s="10" t="s">
        <v>67</v>
      </c>
      <c r="AL2" s="11" t="s">
        <v>68</v>
      </c>
      <c r="AM2" s="12">
        <v>75.400000000000006</v>
      </c>
      <c r="AN2" s="12">
        <v>1.4</v>
      </c>
      <c r="AO2" s="12">
        <v>27.5</v>
      </c>
      <c r="AP2" s="5" t="b">
        <f>EXACT(G2,AK2)</f>
        <v>0</v>
      </c>
      <c r="AQ2" s="5" t="b">
        <f>EXACT(M2,AE2)</f>
        <v>0</v>
      </c>
      <c r="AR2" s="5" t="b">
        <f>EXACT(S2,Y2)</f>
        <v>1</v>
      </c>
      <c r="AS2" s="6" t="b">
        <f>EXACT(H2,AL2)</f>
        <v>0</v>
      </c>
      <c r="AT2" s="6" t="b">
        <f>EXACT(N2,AF2)</f>
        <v>0</v>
      </c>
      <c r="AU2" s="6" t="b">
        <f>EXACT(T2,Z2)</f>
        <v>0</v>
      </c>
      <c r="AV2" s="4">
        <f>SQRT((I2-AM2)^2+(J2-AN2)^2+(K2-AO2)^2)</f>
        <v>4.0828911325187214</v>
      </c>
      <c r="AW2" s="4">
        <f>SQRT((O2-AG2)^2+(P2-AH2)^2+(Q2-AI2)^2)</f>
        <v>3.0951575081084348</v>
      </c>
      <c r="AX2" s="4">
        <f>SQRT((U2-AA2)^2+(V2-AB2)^2+(W2-AC2)^2)</f>
        <v>9.9045444115315071</v>
      </c>
      <c r="AY2" s="7" t="b">
        <f>IF(AV2&lt;1.9,TRUE,FALSE)</f>
        <v>0</v>
      </c>
      <c r="AZ2" s="7" t="b">
        <f t="shared" ref="AZ2:BA17" si="0">IF(AW2&lt;1.9,TRUE,FALSE)</f>
        <v>0</v>
      </c>
      <c r="BA2" s="7" t="b">
        <f t="shared" si="0"/>
        <v>0</v>
      </c>
      <c r="BB2" s="1" t="b">
        <f>EXACT(AP2,AY2)</f>
        <v>1</v>
      </c>
      <c r="BC2" s="1" t="b">
        <f t="shared" ref="BC2:BD17" si="1">EXACT(AQ2,AZ2)</f>
        <v>1</v>
      </c>
      <c r="BD2" s="1" t="b">
        <f t="shared" si="1"/>
        <v>0</v>
      </c>
    </row>
    <row r="3" spans="1:56" x14ac:dyDescent="0.2">
      <c r="A3" s="1">
        <v>2</v>
      </c>
      <c r="B3" s="2">
        <v>2</v>
      </c>
      <c r="C3" s="8">
        <v>2001</v>
      </c>
      <c r="D3" s="8" t="s">
        <v>56</v>
      </c>
      <c r="E3" s="8" t="s">
        <v>69</v>
      </c>
      <c r="F3" s="9">
        <v>13</v>
      </c>
      <c r="G3" s="10" t="s">
        <v>58</v>
      </c>
      <c r="H3" s="11" t="s">
        <v>59</v>
      </c>
      <c r="I3" s="12">
        <v>70.599999999999994</v>
      </c>
      <c r="J3" s="12">
        <v>1.5</v>
      </c>
      <c r="K3" s="12">
        <v>24.9</v>
      </c>
      <c r="L3" s="13">
        <v>12</v>
      </c>
      <c r="M3" s="14" t="s">
        <v>60</v>
      </c>
      <c r="N3" s="15" t="s">
        <v>61</v>
      </c>
      <c r="O3" s="16">
        <v>72.400000000000006</v>
      </c>
      <c r="P3" s="16">
        <v>1.1000000000000001</v>
      </c>
      <c r="Q3" s="16">
        <v>22.4</v>
      </c>
      <c r="R3" s="17">
        <v>11</v>
      </c>
      <c r="S3" s="18" t="s">
        <v>70</v>
      </c>
      <c r="T3" s="5" t="s">
        <v>61</v>
      </c>
      <c r="U3" s="19">
        <v>72.7</v>
      </c>
      <c r="V3" s="19">
        <v>0.5</v>
      </c>
      <c r="W3" s="19">
        <v>19.8</v>
      </c>
      <c r="X3" s="17">
        <v>21</v>
      </c>
      <c r="Y3" s="18" t="s">
        <v>60</v>
      </c>
      <c r="Z3" s="5" t="s">
        <v>61</v>
      </c>
      <c r="AA3" s="19">
        <v>74.8</v>
      </c>
      <c r="AB3" s="19">
        <v>0.6</v>
      </c>
      <c r="AC3" s="19">
        <v>21.3</v>
      </c>
      <c r="AD3" s="13">
        <v>22</v>
      </c>
      <c r="AE3" s="14" t="s">
        <v>60</v>
      </c>
      <c r="AF3" s="15" t="s">
        <v>61</v>
      </c>
      <c r="AG3" s="16">
        <v>74.099999999999994</v>
      </c>
      <c r="AH3" s="16">
        <v>1.3</v>
      </c>
      <c r="AI3" s="16">
        <v>22.5</v>
      </c>
      <c r="AJ3" s="9">
        <v>23</v>
      </c>
      <c r="AK3" s="10" t="s">
        <v>65</v>
      </c>
      <c r="AL3" s="11" t="s">
        <v>71</v>
      </c>
      <c r="AM3" s="12">
        <v>79.400000000000006</v>
      </c>
      <c r="AN3" s="12">
        <v>1.4</v>
      </c>
      <c r="AO3" s="12">
        <v>28.2</v>
      </c>
      <c r="AP3" s="5" t="b">
        <f t="shared" ref="AP3:AP66" si="2">EXACT(G3,AK3)</f>
        <v>0</v>
      </c>
      <c r="AQ3" s="5" t="b">
        <f t="shared" ref="AQ3:AQ66" si="3">EXACT(M3,AE3)</f>
        <v>1</v>
      </c>
      <c r="AR3" s="5" t="b">
        <f t="shared" ref="AR3:AR66" si="4">EXACT(S3,Y3)</f>
        <v>0</v>
      </c>
      <c r="AS3" s="6" t="b">
        <f t="shared" ref="AS3:AS66" si="5">EXACT(H3,AL3)</f>
        <v>0</v>
      </c>
      <c r="AT3" s="6" t="b">
        <f t="shared" ref="AT3:AT66" si="6">EXACT(N3,AF3)</f>
        <v>1</v>
      </c>
      <c r="AU3" s="6" t="b">
        <f t="shared" ref="AU3:AU66" si="7">EXACT(T3,Z3)</f>
        <v>1</v>
      </c>
      <c r="AV3" s="4">
        <f t="shared" ref="AV3:AV66" si="8">SQRT((I3-AM3)^2+(J3-AN3)^2+(K3-AO3)^2)</f>
        <v>9.3989361100073552</v>
      </c>
      <c r="AW3" s="4">
        <f t="shared" ref="AW3:AW66" si="9">SQRT((O3-AG3)^2+(P3-AH3)^2+(Q3-AI3)^2)</f>
        <v>1.7146428199482135</v>
      </c>
      <c r="AX3" s="4">
        <f t="shared" ref="AX3:AX66" si="10">SQRT((U3-AA3)^2+(V3-AB3)^2+(W3-AC3)^2)</f>
        <v>2.5826343140289869</v>
      </c>
      <c r="AY3" s="7" t="b">
        <f t="shared" ref="AY3:BA66" si="11">IF(AV3&lt;1.9,TRUE,FALSE)</f>
        <v>0</v>
      </c>
      <c r="AZ3" s="7" t="b">
        <f t="shared" si="0"/>
        <v>1</v>
      </c>
      <c r="BA3" s="7" t="b">
        <f t="shared" si="0"/>
        <v>0</v>
      </c>
      <c r="BB3" s="1" t="b">
        <f t="shared" ref="BB3:BD66" si="12">EXACT(AP3,AY3)</f>
        <v>1</v>
      </c>
      <c r="BC3" s="1" t="b">
        <f t="shared" si="1"/>
        <v>1</v>
      </c>
      <c r="BD3" s="1" t="b">
        <f t="shared" si="1"/>
        <v>1</v>
      </c>
    </row>
    <row r="4" spans="1:56" x14ac:dyDescent="0.2">
      <c r="A4" s="1">
        <v>3</v>
      </c>
      <c r="B4" s="2">
        <v>3</v>
      </c>
      <c r="C4" s="8">
        <v>2001</v>
      </c>
      <c r="D4" s="8" t="s">
        <v>56</v>
      </c>
      <c r="E4" s="8" t="s">
        <v>57</v>
      </c>
      <c r="F4" s="9">
        <v>13</v>
      </c>
      <c r="G4" s="10" t="s">
        <v>72</v>
      </c>
      <c r="H4" s="11" t="s">
        <v>73</v>
      </c>
      <c r="I4" s="12">
        <v>71.7</v>
      </c>
      <c r="J4" s="12">
        <v>1.3</v>
      </c>
      <c r="K4" s="12">
        <v>22.3</v>
      </c>
      <c r="L4" s="13">
        <v>12</v>
      </c>
      <c r="M4" s="14" t="s">
        <v>74</v>
      </c>
      <c r="N4" s="15" t="s">
        <v>75</v>
      </c>
      <c r="O4" s="16">
        <v>72.599999999999994</v>
      </c>
      <c r="P4" s="16">
        <v>-0.2</v>
      </c>
      <c r="Q4" s="16">
        <v>18.8</v>
      </c>
      <c r="R4" s="17">
        <v>11</v>
      </c>
      <c r="S4" s="18" t="s">
        <v>76</v>
      </c>
      <c r="T4" s="5" t="s">
        <v>63</v>
      </c>
      <c r="U4" s="19">
        <v>77.5</v>
      </c>
      <c r="V4" s="19">
        <v>0.1</v>
      </c>
      <c r="W4" s="19">
        <v>20.399999999999999</v>
      </c>
      <c r="X4" s="17">
        <v>21</v>
      </c>
      <c r="Y4" s="18" t="s">
        <v>65</v>
      </c>
      <c r="Z4" s="5" t="s">
        <v>61</v>
      </c>
      <c r="AA4" s="19">
        <v>75.8</v>
      </c>
      <c r="AB4" s="19">
        <v>0.3</v>
      </c>
      <c r="AC4" s="19">
        <v>20.6</v>
      </c>
      <c r="AD4" s="13">
        <v>22</v>
      </c>
      <c r="AE4" s="14" t="s">
        <v>76</v>
      </c>
      <c r="AF4" s="15" t="s">
        <v>63</v>
      </c>
      <c r="AG4" s="16">
        <v>80.5</v>
      </c>
      <c r="AH4" s="16">
        <v>0.2</v>
      </c>
      <c r="AI4" s="16">
        <v>21.4</v>
      </c>
      <c r="AJ4" s="9">
        <v>23</v>
      </c>
      <c r="AK4" s="10" t="s">
        <v>65</v>
      </c>
      <c r="AL4" s="11" t="s">
        <v>71</v>
      </c>
      <c r="AM4" s="12">
        <v>78.599999999999994</v>
      </c>
      <c r="AN4" s="12">
        <v>0.9</v>
      </c>
      <c r="AO4" s="12">
        <v>25.3</v>
      </c>
      <c r="AP4" s="5" t="b">
        <f t="shared" si="2"/>
        <v>0</v>
      </c>
      <c r="AQ4" s="5" t="b">
        <f t="shared" si="3"/>
        <v>0</v>
      </c>
      <c r="AR4" s="5" t="b">
        <f t="shared" si="4"/>
        <v>0</v>
      </c>
      <c r="AS4" s="6" t="b">
        <f t="shared" si="5"/>
        <v>0</v>
      </c>
      <c r="AT4" s="6" t="b">
        <f t="shared" si="6"/>
        <v>0</v>
      </c>
      <c r="AU4" s="6" t="b">
        <f t="shared" si="7"/>
        <v>0</v>
      </c>
      <c r="AV4" s="4">
        <f t="shared" si="8"/>
        <v>7.5345869163478287</v>
      </c>
      <c r="AW4" s="4">
        <f t="shared" si="9"/>
        <v>8.3264638352664502</v>
      </c>
      <c r="AX4" s="4">
        <f t="shared" si="10"/>
        <v>1.7233687939614115</v>
      </c>
      <c r="AY4" s="7" t="b">
        <f t="shared" si="11"/>
        <v>0</v>
      </c>
      <c r="AZ4" s="7" t="b">
        <f t="shared" si="0"/>
        <v>0</v>
      </c>
      <c r="BA4" s="7" t="b">
        <f t="shared" si="0"/>
        <v>1</v>
      </c>
      <c r="BB4" s="1" t="b">
        <f t="shared" si="12"/>
        <v>1</v>
      </c>
      <c r="BC4" s="1" t="b">
        <f t="shared" si="1"/>
        <v>1</v>
      </c>
      <c r="BD4" s="1" t="b">
        <f t="shared" si="1"/>
        <v>0</v>
      </c>
    </row>
    <row r="5" spans="1:56" x14ac:dyDescent="0.2">
      <c r="A5" s="1">
        <v>4</v>
      </c>
      <c r="B5" s="2">
        <v>4</v>
      </c>
      <c r="C5" s="8">
        <v>2003</v>
      </c>
      <c r="D5" s="8" t="s">
        <v>56</v>
      </c>
      <c r="E5" s="8" t="s">
        <v>77</v>
      </c>
      <c r="F5" s="9">
        <v>13</v>
      </c>
      <c r="G5" s="10" t="s">
        <v>72</v>
      </c>
      <c r="H5" s="11" t="s">
        <v>59</v>
      </c>
      <c r="I5" s="12">
        <v>69.7</v>
      </c>
      <c r="J5" s="12">
        <v>1.4</v>
      </c>
      <c r="K5" s="12">
        <v>24.9</v>
      </c>
      <c r="L5" s="13">
        <v>12</v>
      </c>
      <c r="M5" s="14" t="s">
        <v>76</v>
      </c>
      <c r="N5" s="15" t="s">
        <v>63</v>
      </c>
      <c r="O5" s="16">
        <v>82.6</v>
      </c>
      <c r="P5" s="16">
        <v>0.8</v>
      </c>
      <c r="Q5" s="16">
        <v>23.6</v>
      </c>
      <c r="R5" s="17">
        <v>11</v>
      </c>
      <c r="S5" s="18" t="s">
        <v>76</v>
      </c>
      <c r="T5" s="5" t="s">
        <v>63</v>
      </c>
      <c r="U5" s="19">
        <v>84.3</v>
      </c>
      <c r="V5" s="19">
        <v>0.1</v>
      </c>
      <c r="W5" s="19">
        <v>21.3</v>
      </c>
      <c r="X5" s="17">
        <v>21</v>
      </c>
      <c r="Y5" s="18" t="s">
        <v>76</v>
      </c>
      <c r="Z5" s="5" t="s">
        <v>63</v>
      </c>
      <c r="AA5" s="19">
        <v>83.1</v>
      </c>
      <c r="AB5" s="19">
        <v>0.1</v>
      </c>
      <c r="AC5" s="19">
        <v>21.4</v>
      </c>
      <c r="AD5" s="13">
        <v>22</v>
      </c>
      <c r="AE5" s="14" t="s">
        <v>76</v>
      </c>
      <c r="AF5" s="15" t="s">
        <v>63</v>
      </c>
      <c r="AG5" s="16">
        <v>87.3</v>
      </c>
      <c r="AH5" s="16">
        <v>0.6</v>
      </c>
      <c r="AI5" s="16">
        <v>22.5</v>
      </c>
      <c r="AJ5" s="9">
        <v>23</v>
      </c>
      <c r="AK5" s="10" t="s">
        <v>65</v>
      </c>
      <c r="AL5" s="11" t="s">
        <v>71</v>
      </c>
      <c r="AM5" s="12">
        <v>81</v>
      </c>
      <c r="AN5" s="12">
        <v>1.2</v>
      </c>
      <c r="AO5" s="12">
        <v>27.2</v>
      </c>
      <c r="AP5" s="5" t="b">
        <f t="shared" si="2"/>
        <v>0</v>
      </c>
      <c r="AQ5" s="5" t="b">
        <f t="shared" si="3"/>
        <v>1</v>
      </c>
      <c r="AR5" s="5" t="b">
        <f t="shared" si="4"/>
        <v>1</v>
      </c>
      <c r="AS5" s="6" t="b">
        <f t="shared" si="5"/>
        <v>0</v>
      </c>
      <c r="AT5" s="6" t="b">
        <f t="shared" si="6"/>
        <v>1</v>
      </c>
      <c r="AU5" s="6" t="b">
        <f t="shared" si="7"/>
        <v>1</v>
      </c>
      <c r="AV5" s="4">
        <f t="shared" si="8"/>
        <v>11.533429672044649</v>
      </c>
      <c r="AW5" s="4">
        <f t="shared" si="9"/>
        <v>4.8311489316724687</v>
      </c>
      <c r="AX5" s="4">
        <f t="shared" si="10"/>
        <v>1.2041594578792323</v>
      </c>
      <c r="AY5" s="7" t="b">
        <f t="shared" si="11"/>
        <v>0</v>
      </c>
      <c r="AZ5" s="7" t="b">
        <f t="shared" si="0"/>
        <v>0</v>
      </c>
      <c r="BA5" s="7" t="b">
        <f t="shared" si="0"/>
        <v>1</v>
      </c>
      <c r="BB5" s="1" t="b">
        <f t="shared" si="12"/>
        <v>1</v>
      </c>
      <c r="BC5" s="1" t="b">
        <f t="shared" si="1"/>
        <v>0</v>
      </c>
      <c r="BD5" s="1" t="b">
        <f t="shared" si="1"/>
        <v>1</v>
      </c>
    </row>
    <row r="6" spans="1:56" x14ac:dyDescent="0.2">
      <c r="A6" s="1">
        <v>5</v>
      </c>
      <c r="B6" s="2">
        <v>5</v>
      </c>
      <c r="C6" s="8">
        <v>1999</v>
      </c>
      <c r="D6" s="8" t="s">
        <v>56</v>
      </c>
      <c r="E6" s="8" t="s">
        <v>57</v>
      </c>
      <c r="F6" s="9">
        <v>13</v>
      </c>
      <c r="G6" s="10" t="s">
        <v>78</v>
      </c>
      <c r="H6" s="11" t="s">
        <v>61</v>
      </c>
      <c r="I6" s="12">
        <v>68.8</v>
      </c>
      <c r="J6" s="12">
        <v>1.1000000000000001</v>
      </c>
      <c r="K6" s="12">
        <v>20.8</v>
      </c>
      <c r="L6" s="13">
        <v>12</v>
      </c>
      <c r="M6" s="14" t="s">
        <v>76</v>
      </c>
      <c r="N6" s="15" t="s">
        <v>63</v>
      </c>
      <c r="O6" s="16">
        <v>72.3</v>
      </c>
      <c r="P6" s="16">
        <v>-0.9</v>
      </c>
      <c r="Q6" s="16">
        <v>15.9</v>
      </c>
      <c r="R6" s="17">
        <v>11</v>
      </c>
      <c r="S6" s="18" t="s">
        <v>79</v>
      </c>
      <c r="T6" s="5" t="s">
        <v>64</v>
      </c>
      <c r="U6" s="19">
        <v>77.2</v>
      </c>
      <c r="V6" s="19">
        <v>-1.7</v>
      </c>
      <c r="W6" s="19">
        <v>14.3</v>
      </c>
      <c r="X6" s="17">
        <v>21</v>
      </c>
      <c r="Y6" s="18" t="s">
        <v>62</v>
      </c>
      <c r="Z6" s="5" t="s">
        <v>64</v>
      </c>
      <c r="AA6" s="19">
        <v>76.900000000000006</v>
      </c>
      <c r="AB6" s="19">
        <v>-1.4</v>
      </c>
      <c r="AC6" s="19">
        <v>15.4</v>
      </c>
      <c r="AD6" s="13">
        <v>22</v>
      </c>
      <c r="AE6" s="14" t="s">
        <v>76</v>
      </c>
      <c r="AF6" s="15" t="s">
        <v>75</v>
      </c>
      <c r="AG6" s="16">
        <v>74.900000000000006</v>
      </c>
      <c r="AH6" s="16">
        <v>-0.5</v>
      </c>
      <c r="AI6" s="16">
        <v>17.8</v>
      </c>
      <c r="AJ6" s="9">
        <v>23</v>
      </c>
      <c r="AK6" s="10" t="s">
        <v>60</v>
      </c>
      <c r="AL6" s="11" t="s">
        <v>61</v>
      </c>
      <c r="AM6" s="12">
        <v>74.2</v>
      </c>
      <c r="AN6" s="12">
        <v>0.9</v>
      </c>
      <c r="AO6" s="12">
        <v>23.7</v>
      </c>
      <c r="AP6" s="5" t="b">
        <f t="shared" si="2"/>
        <v>0</v>
      </c>
      <c r="AQ6" s="5" t="b">
        <f t="shared" si="3"/>
        <v>1</v>
      </c>
      <c r="AR6" s="5" t="b">
        <f t="shared" si="4"/>
        <v>0</v>
      </c>
      <c r="AS6" s="6" t="b">
        <f t="shared" si="5"/>
        <v>1</v>
      </c>
      <c r="AT6" s="6" t="b">
        <f t="shared" si="6"/>
        <v>0</v>
      </c>
      <c r="AU6" s="6" t="b">
        <f t="shared" si="7"/>
        <v>1</v>
      </c>
      <c r="AV6" s="4">
        <f t="shared" si="8"/>
        <v>6.1326992425847893</v>
      </c>
      <c r="AW6" s="4">
        <f t="shared" si="9"/>
        <v>3.2449961479175973</v>
      </c>
      <c r="AX6" s="4">
        <f t="shared" si="10"/>
        <v>1.1789826122551585</v>
      </c>
      <c r="AY6" s="7" t="b">
        <f t="shared" si="11"/>
        <v>0</v>
      </c>
      <c r="AZ6" s="7" t="b">
        <f t="shared" si="0"/>
        <v>0</v>
      </c>
      <c r="BA6" s="7" t="b">
        <f t="shared" si="0"/>
        <v>1</v>
      </c>
      <c r="BB6" s="1" t="b">
        <f t="shared" si="12"/>
        <v>1</v>
      </c>
      <c r="BC6" s="1" t="b">
        <f t="shared" si="1"/>
        <v>0</v>
      </c>
      <c r="BD6" s="1" t="b">
        <f t="shared" si="1"/>
        <v>0</v>
      </c>
    </row>
    <row r="7" spans="1:56" x14ac:dyDescent="0.2">
      <c r="A7" s="1">
        <v>6</v>
      </c>
      <c r="B7" s="2">
        <v>6</v>
      </c>
      <c r="C7" s="8">
        <v>1999</v>
      </c>
      <c r="D7" s="8" t="s">
        <v>56</v>
      </c>
      <c r="E7" s="8" t="s">
        <v>57</v>
      </c>
      <c r="F7" s="9">
        <v>13</v>
      </c>
      <c r="G7" s="10" t="s">
        <v>67</v>
      </c>
      <c r="H7" s="11" t="s">
        <v>80</v>
      </c>
      <c r="I7" s="12">
        <v>76.2</v>
      </c>
      <c r="J7" s="12">
        <v>1.6</v>
      </c>
      <c r="K7" s="12">
        <v>27.7</v>
      </c>
      <c r="L7" s="13">
        <v>12</v>
      </c>
      <c r="M7" s="14" t="s">
        <v>65</v>
      </c>
      <c r="N7" s="15" t="s">
        <v>66</v>
      </c>
      <c r="O7" s="16">
        <v>78.2</v>
      </c>
      <c r="P7" s="16">
        <v>0.8</v>
      </c>
      <c r="Q7" s="16">
        <v>21.8</v>
      </c>
      <c r="R7" s="17">
        <v>11</v>
      </c>
      <c r="S7" s="18" t="s">
        <v>62</v>
      </c>
      <c r="T7" s="5" t="s">
        <v>64</v>
      </c>
      <c r="U7" s="19">
        <v>83.1</v>
      </c>
      <c r="V7" s="19">
        <v>-1.3</v>
      </c>
      <c r="W7" s="19">
        <v>18.3</v>
      </c>
      <c r="X7" s="17">
        <v>21</v>
      </c>
      <c r="Y7" s="18" t="s">
        <v>76</v>
      </c>
      <c r="Z7" s="5" t="s">
        <v>63</v>
      </c>
      <c r="AA7" s="19">
        <v>82.9</v>
      </c>
      <c r="AB7" s="19">
        <v>-0.5</v>
      </c>
      <c r="AC7" s="19">
        <v>20.7</v>
      </c>
      <c r="AD7" s="13">
        <v>22</v>
      </c>
      <c r="AE7" s="14" t="s">
        <v>65</v>
      </c>
      <c r="AF7" s="15" t="s">
        <v>71</v>
      </c>
      <c r="AG7" s="16">
        <v>80.400000000000006</v>
      </c>
      <c r="AH7" s="16">
        <v>0.6</v>
      </c>
      <c r="AI7" s="16">
        <v>24</v>
      </c>
      <c r="AJ7" s="9">
        <v>23</v>
      </c>
      <c r="AK7" s="10" t="s">
        <v>67</v>
      </c>
      <c r="AL7" s="11" t="s">
        <v>71</v>
      </c>
      <c r="AM7" s="12">
        <v>77.2</v>
      </c>
      <c r="AN7" s="12">
        <v>1.5</v>
      </c>
      <c r="AO7" s="12">
        <v>27.9</v>
      </c>
      <c r="AP7" s="5" t="b">
        <f t="shared" si="2"/>
        <v>1</v>
      </c>
      <c r="AQ7" s="5" t="b">
        <f t="shared" si="3"/>
        <v>1</v>
      </c>
      <c r="AR7" s="5" t="b">
        <f t="shared" si="4"/>
        <v>0</v>
      </c>
      <c r="AS7" s="6" t="b">
        <f t="shared" si="5"/>
        <v>0</v>
      </c>
      <c r="AT7" s="6" t="b">
        <f t="shared" si="6"/>
        <v>0</v>
      </c>
      <c r="AU7" s="6" t="b">
        <f t="shared" si="7"/>
        <v>0</v>
      </c>
      <c r="AV7" s="4">
        <f t="shared" si="8"/>
        <v>1.0246950765959597</v>
      </c>
      <c r="AW7" s="4">
        <f t="shared" si="9"/>
        <v>3.1176914536239808</v>
      </c>
      <c r="AX7" s="4">
        <f t="shared" si="10"/>
        <v>2.5377155080899021</v>
      </c>
      <c r="AY7" s="7" t="b">
        <f t="shared" si="11"/>
        <v>1</v>
      </c>
      <c r="AZ7" s="7" t="b">
        <f t="shared" si="0"/>
        <v>0</v>
      </c>
      <c r="BA7" s="7" t="b">
        <f t="shared" si="0"/>
        <v>0</v>
      </c>
      <c r="BB7" s="1" t="b">
        <f t="shared" si="12"/>
        <v>1</v>
      </c>
      <c r="BC7" s="1" t="b">
        <f t="shared" si="1"/>
        <v>0</v>
      </c>
      <c r="BD7" s="1" t="b">
        <f t="shared" si="1"/>
        <v>1</v>
      </c>
    </row>
    <row r="8" spans="1:56" x14ac:dyDescent="0.2">
      <c r="A8" s="1">
        <v>7</v>
      </c>
      <c r="B8" s="2">
        <v>7</v>
      </c>
      <c r="C8" s="8">
        <v>1999</v>
      </c>
      <c r="D8" s="8" t="s">
        <v>56</v>
      </c>
      <c r="E8" s="8" t="s">
        <v>57</v>
      </c>
      <c r="F8" s="9">
        <v>13</v>
      </c>
      <c r="G8" s="10" t="s">
        <v>76</v>
      </c>
      <c r="H8" s="11" t="s">
        <v>63</v>
      </c>
      <c r="I8" s="12">
        <v>80.3</v>
      </c>
      <c r="J8" s="12">
        <v>-1.3</v>
      </c>
      <c r="K8" s="12">
        <v>18.5</v>
      </c>
      <c r="L8" s="13">
        <v>12</v>
      </c>
      <c r="M8" s="14" t="s">
        <v>62</v>
      </c>
      <c r="N8" s="15" t="s">
        <v>64</v>
      </c>
      <c r="O8" s="16">
        <v>82.5</v>
      </c>
      <c r="P8" s="16">
        <v>-1.5</v>
      </c>
      <c r="Q8" s="16">
        <v>17.600000000000001</v>
      </c>
      <c r="R8" s="17">
        <v>11</v>
      </c>
      <c r="S8" s="18" t="s">
        <v>79</v>
      </c>
      <c r="T8" s="5" t="s">
        <v>81</v>
      </c>
      <c r="U8" s="19">
        <v>83.8</v>
      </c>
      <c r="V8" s="19">
        <v>-2.2000000000000002</v>
      </c>
      <c r="W8" s="19">
        <v>15.5</v>
      </c>
      <c r="X8" s="17">
        <v>21</v>
      </c>
      <c r="Y8" s="18" t="s">
        <v>79</v>
      </c>
      <c r="Z8" s="5" t="s">
        <v>64</v>
      </c>
      <c r="AA8" s="19">
        <v>83</v>
      </c>
      <c r="AB8" s="19">
        <v>-2</v>
      </c>
      <c r="AC8" s="19">
        <v>15.6</v>
      </c>
      <c r="AD8" s="13">
        <v>22</v>
      </c>
      <c r="AE8" s="14" t="s">
        <v>79</v>
      </c>
      <c r="AF8" s="15" t="s">
        <v>64</v>
      </c>
      <c r="AG8" s="16">
        <v>82.8</v>
      </c>
      <c r="AH8" s="16">
        <v>-2</v>
      </c>
      <c r="AI8" s="16">
        <v>17.3</v>
      </c>
      <c r="AJ8" s="9">
        <v>23</v>
      </c>
      <c r="AK8" s="10" t="s">
        <v>76</v>
      </c>
      <c r="AL8" s="11" t="s">
        <v>63</v>
      </c>
      <c r="AM8" s="12">
        <v>82</v>
      </c>
      <c r="AN8" s="12">
        <v>-1</v>
      </c>
      <c r="AO8" s="12">
        <v>19</v>
      </c>
      <c r="AP8" s="5" t="b">
        <f t="shared" si="2"/>
        <v>1</v>
      </c>
      <c r="AQ8" s="5" t="b">
        <f t="shared" si="3"/>
        <v>0</v>
      </c>
      <c r="AR8" s="5" t="b">
        <f t="shared" si="4"/>
        <v>1</v>
      </c>
      <c r="AS8" s="6" t="b">
        <f t="shared" si="5"/>
        <v>1</v>
      </c>
      <c r="AT8" s="6" t="b">
        <f t="shared" si="6"/>
        <v>1</v>
      </c>
      <c r="AU8" s="6" t="b">
        <f t="shared" si="7"/>
        <v>0</v>
      </c>
      <c r="AV8" s="4">
        <f t="shared" si="8"/>
        <v>1.7972200755611454</v>
      </c>
      <c r="AW8" s="4">
        <f t="shared" si="9"/>
        <v>0.65574385243019906</v>
      </c>
      <c r="AX8" s="4">
        <f t="shared" si="10"/>
        <v>0.83066238629180467</v>
      </c>
      <c r="AY8" s="7" t="b">
        <f t="shared" si="11"/>
        <v>1</v>
      </c>
      <c r="AZ8" s="7" t="b">
        <f t="shared" si="0"/>
        <v>1</v>
      </c>
      <c r="BA8" s="7" t="b">
        <f t="shared" si="0"/>
        <v>1</v>
      </c>
      <c r="BB8" s="1" t="b">
        <f t="shared" si="12"/>
        <v>1</v>
      </c>
      <c r="BC8" s="1" t="b">
        <f t="shared" si="1"/>
        <v>0</v>
      </c>
      <c r="BD8" s="1" t="b">
        <f t="shared" si="1"/>
        <v>1</v>
      </c>
    </row>
    <row r="9" spans="1:56" x14ac:dyDescent="0.2">
      <c r="A9" s="1">
        <v>8</v>
      </c>
      <c r="B9" s="2">
        <v>8</v>
      </c>
      <c r="C9" s="8">
        <v>1998</v>
      </c>
      <c r="D9" s="8" t="s">
        <v>82</v>
      </c>
      <c r="E9" s="8" t="s">
        <v>57</v>
      </c>
      <c r="F9" s="9">
        <v>13</v>
      </c>
      <c r="G9" s="10" t="s">
        <v>72</v>
      </c>
      <c r="H9" s="11" t="s">
        <v>59</v>
      </c>
      <c r="I9" s="12">
        <v>66.5</v>
      </c>
      <c r="J9" s="12">
        <v>1.4</v>
      </c>
      <c r="K9" s="12">
        <v>25.4</v>
      </c>
      <c r="L9" s="13">
        <v>12</v>
      </c>
      <c r="M9" s="14" t="s">
        <v>72</v>
      </c>
      <c r="N9" s="15" t="s">
        <v>59</v>
      </c>
      <c r="O9" s="16">
        <v>68.2</v>
      </c>
      <c r="P9" s="16">
        <v>1.8</v>
      </c>
      <c r="Q9" s="16">
        <v>23.1</v>
      </c>
      <c r="R9" s="17">
        <v>11</v>
      </c>
      <c r="S9" s="18" t="s">
        <v>78</v>
      </c>
      <c r="T9" s="5" t="s">
        <v>83</v>
      </c>
      <c r="U9" s="19">
        <v>70.7</v>
      </c>
      <c r="V9" s="19">
        <v>0.6</v>
      </c>
      <c r="W9" s="19">
        <v>21.1</v>
      </c>
      <c r="X9" s="17">
        <v>21</v>
      </c>
      <c r="Y9" s="18" t="s">
        <v>76</v>
      </c>
      <c r="Z9" s="5" t="s">
        <v>84</v>
      </c>
      <c r="AA9" s="19">
        <v>79.3</v>
      </c>
      <c r="AB9" s="19">
        <v>-1</v>
      </c>
      <c r="AC9" s="19">
        <v>18.600000000000001</v>
      </c>
      <c r="AD9" s="13">
        <v>22</v>
      </c>
      <c r="AE9" s="14" t="s">
        <v>60</v>
      </c>
      <c r="AF9" s="15" t="s">
        <v>61</v>
      </c>
      <c r="AG9" s="16">
        <v>72.3</v>
      </c>
      <c r="AH9" s="16">
        <v>1.2</v>
      </c>
      <c r="AI9" s="16">
        <v>22.6</v>
      </c>
      <c r="AJ9" s="9">
        <v>23</v>
      </c>
      <c r="AK9" s="10" t="s">
        <v>67</v>
      </c>
      <c r="AL9" s="11" t="s">
        <v>68</v>
      </c>
      <c r="AM9" s="12">
        <v>75.8</v>
      </c>
      <c r="AN9" s="12">
        <v>1.4</v>
      </c>
      <c r="AO9" s="12">
        <v>28.9</v>
      </c>
      <c r="AP9" s="5" t="b">
        <f t="shared" si="2"/>
        <v>0</v>
      </c>
      <c r="AQ9" s="5" t="b">
        <f t="shared" si="3"/>
        <v>0</v>
      </c>
      <c r="AR9" s="5" t="b">
        <f t="shared" si="4"/>
        <v>0</v>
      </c>
      <c r="AS9" s="6" t="b">
        <f t="shared" si="5"/>
        <v>0</v>
      </c>
      <c r="AT9" s="6" t="b">
        <f t="shared" si="6"/>
        <v>0</v>
      </c>
      <c r="AU9" s="6" t="b">
        <f t="shared" si="7"/>
        <v>0</v>
      </c>
      <c r="AV9" s="4">
        <f t="shared" si="8"/>
        <v>9.93680028983173</v>
      </c>
      <c r="AW9" s="4">
        <f t="shared" si="9"/>
        <v>4.1737273509418351</v>
      </c>
      <c r="AX9" s="4">
        <f t="shared" si="10"/>
        <v>9.0978019323350789</v>
      </c>
      <c r="AY9" s="7" t="b">
        <f t="shared" si="11"/>
        <v>0</v>
      </c>
      <c r="AZ9" s="7" t="b">
        <f t="shared" si="0"/>
        <v>0</v>
      </c>
      <c r="BA9" s="7" t="b">
        <f t="shared" si="0"/>
        <v>0</v>
      </c>
      <c r="BB9" s="1" t="b">
        <f t="shared" si="12"/>
        <v>1</v>
      </c>
      <c r="BC9" s="1" t="b">
        <f t="shared" si="1"/>
        <v>1</v>
      </c>
      <c r="BD9" s="1" t="b">
        <f t="shared" si="1"/>
        <v>1</v>
      </c>
    </row>
    <row r="10" spans="1:56" x14ac:dyDescent="0.2">
      <c r="A10" s="1">
        <v>9</v>
      </c>
      <c r="B10" s="2">
        <v>9</v>
      </c>
      <c r="C10" s="8">
        <v>2003</v>
      </c>
      <c r="D10" s="8" t="s">
        <v>56</v>
      </c>
      <c r="E10" s="8" t="s">
        <v>77</v>
      </c>
      <c r="F10" s="9">
        <v>13</v>
      </c>
      <c r="G10" s="10" t="s">
        <v>72</v>
      </c>
      <c r="H10" s="11" t="s">
        <v>73</v>
      </c>
      <c r="I10" s="12">
        <v>68.599999999999994</v>
      </c>
      <c r="J10" s="12">
        <v>1.8</v>
      </c>
      <c r="K10" s="12">
        <v>22.4</v>
      </c>
      <c r="L10" s="13">
        <v>12</v>
      </c>
      <c r="M10" s="14" t="s">
        <v>65</v>
      </c>
      <c r="N10" s="15" t="s">
        <v>66</v>
      </c>
      <c r="O10" s="16">
        <v>77.599999999999994</v>
      </c>
      <c r="P10" s="16">
        <v>1</v>
      </c>
      <c r="Q10" s="16">
        <v>23.5</v>
      </c>
      <c r="R10" s="17">
        <v>11</v>
      </c>
      <c r="S10" s="18" t="s">
        <v>79</v>
      </c>
      <c r="T10" s="5" t="s">
        <v>64</v>
      </c>
      <c r="U10" s="19">
        <v>80.599999999999994</v>
      </c>
      <c r="V10" s="19">
        <v>-1.7</v>
      </c>
      <c r="W10" s="19">
        <v>15.3</v>
      </c>
      <c r="X10" s="17">
        <v>21</v>
      </c>
      <c r="Y10" s="18" t="s">
        <v>79</v>
      </c>
      <c r="Z10" s="5" t="s">
        <v>64</v>
      </c>
      <c r="AA10" s="19">
        <v>78.8</v>
      </c>
      <c r="AB10" s="19">
        <v>-1.6</v>
      </c>
      <c r="AC10" s="19">
        <v>15.4</v>
      </c>
      <c r="AD10" s="13">
        <v>22</v>
      </c>
      <c r="AE10" s="14" t="s">
        <v>65</v>
      </c>
      <c r="AF10" s="15" t="s">
        <v>71</v>
      </c>
      <c r="AG10" s="16">
        <v>81.400000000000006</v>
      </c>
      <c r="AH10" s="16">
        <v>0.9</v>
      </c>
      <c r="AI10" s="16">
        <v>24</v>
      </c>
      <c r="AJ10" s="9">
        <v>23</v>
      </c>
      <c r="AK10" s="10" t="s">
        <v>65</v>
      </c>
      <c r="AL10" s="11" t="s">
        <v>71</v>
      </c>
      <c r="AM10" s="12">
        <v>78.900000000000006</v>
      </c>
      <c r="AN10" s="12">
        <v>1.3</v>
      </c>
      <c r="AO10" s="12">
        <v>25.9</v>
      </c>
      <c r="AP10" s="5" t="b">
        <f t="shared" si="2"/>
        <v>0</v>
      </c>
      <c r="AQ10" s="5" t="b">
        <f t="shared" si="3"/>
        <v>1</v>
      </c>
      <c r="AR10" s="5" t="b">
        <f t="shared" si="4"/>
        <v>1</v>
      </c>
      <c r="AS10" s="6" t="b">
        <f t="shared" si="5"/>
        <v>0</v>
      </c>
      <c r="AT10" s="6" t="b">
        <f t="shared" si="6"/>
        <v>0</v>
      </c>
      <c r="AU10" s="6" t="b">
        <f t="shared" si="7"/>
        <v>1</v>
      </c>
      <c r="AV10" s="4">
        <f t="shared" si="8"/>
        <v>10.889903580840384</v>
      </c>
      <c r="AW10" s="4">
        <f t="shared" si="9"/>
        <v>3.8340579025361738</v>
      </c>
      <c r="AX10" s="4">
        <f t="shared" si="10"/>
        <v>1.8055470085267757</v>
      </c>
      <c r="AY10" s="7" t="b">
        <f t="shared" si="11"/>
        <v>0</v>
      </c>
      <c r="AZ10" s="7" t="b">
        <f t="shared" si="0"/>
        <v>0</v>
      </c>
      <c r="BA10" s="7" t="b">
        <f t="shared" si="0"/>
        <v>1</v>
      </c>
      <c r="BB10" s="1" t="b">
        <f t="shared" si="12"/>
        <v>1</v>
      </c>
      <c r="BC10" s="1" t="b">
        <f t="shared" si="1"/>
        <v>0</v>
      </c>
      <c r="BD10" s="1" t="b">
        <f t="shared" si="1"/>
        <v>1</v>
      </c>
    </row>
    <row r="11" spans="1:56" x14ac:dyDescent="0.2">
      <c r="A11" s="1">
        <v>10</v>
      </c>
      <c r="B11" s="2">
        <v>10</v>
      </c>
      <c r="C11" s="8">
        <v>1999</v>
      </c>
      <c r="D11" s="8" t="s">
        <v>56</v>
      </c>
      <c r="E11" s="8" t="s">
        <v>85</v>
      </c>
      <c r="F11" s="9">
        <v>13</v>
      </c>
      <c r="G11" s="10" t="s">
        <v>65</v>
      </c>
      <c r="H11" s="11" t="s">
        <v>61</v>
      </c>
      <c r="I11" s="12">
        <v>76</v>
      </c>
      <c r="J11" s="12">
        <v>1.2</v>
      </c>
      <c r="K11" s="12">
        <v>25.2</v>
      </c>
      <c r="L11" s="13">
        <v>12</v>
      </c>
      <c r="M11" s="14" t="s">
        <v>65</v>
      </c>
      <c r="N11" s="15" t="s">
        <v>83</v>
      </c>
      <c r="O11" s="16">
        <v>69.2</v>
      </c>
      <c r="P11" s="16">
        <v>-0.3</v>
      </c>
      <c r="Q11" s="16">
        <v>17.600000000000001</v>
      </c>
      <c r="R11" s="17">
        <v>11</v>
      </c>
      <c r="S11" s="18" t="s">
        <v>74</v>
      </c>
      <c r="T11" s="5" t="s">
        <v>75</v>
      </c>
      <c r="U11" s="19">
        <v>71.3</v>
      </c>
      <c r="V11" s="19">
        <v>-0.8</v>
      </c>
      <c r="W11" s="19">
        <v>16.5</v>
      </c>
      <c r="X11" s="17">
        <v>21</v>
      </c>
      <c r="Y11" s="18" t="s">
        <v>62</v>
      </c>
      <c r="Z11" s="5" t="s">
        <v>63</v>
      </c>
      <c r="AA11" s="19">
        <v>77.3</v>
      </c>
      <c r="AB11" s="19">
        <v>-1.3</v>
      </c>
      <c r="AC11" s="19">
        <v>17.2</v>
      </c>
      <c r="AD11" s="13">
        <v>22</v>
      </c>
      <c r="AE11" s="14" t="s">
        <v>62</v>
      </c>
      <c r="AF11" s="15" t="s">
        <v>64</v>
      </c>
      <c r="AG11" s="16">
        <v>79.099999999999994</v>
      </c>
      <c r="AH11" s="16">
        <v>-1.5</v>
      </c>
      <c r="AI11" s="16">
        <v>17.399999999999999</v>
      </c>
      <c r="AJ11" s="9">
        <v>23</v>
      </c>
      <c r="AK11" s="10" t="s">
        <v>65</v>
      </c>
      <c r="AL11" s="11" t="s">
        <v>66</v>
      </c>
      <c r="AM11" s="12">
        <v>76</v>
      </c>
      <c r="AN11" s="12">
        <v>1.1000000000000001</v>
      </c>
      <c r="AO11" s="12">
        <v>24.4</v>
      </c>
      <c r="AP11" s="5" t="b">
        <f t="shared" si="2"/>
        <v>1</v>
      </c>
      <c r="AQ11" s="5" t="b">
        <f t="shared" si="3"/>
        <v>0</v>
      </c>
      <c r="AR11" s="5" t="b">
        <f t="shared" si="4"/>
        <v>0</v>
      </c>
      <c r="AS11" s="6" t="b">
        <f t="shared" si="5"/>
        <v>0</v>
      </c>
      <c r="AT11" s="6" t="b">
        <f t="shared" si="6"/>
        <v>0</v>
      </c>
      <c r="AU11" s="6" t="b">
        <f t="shared" si="7"/>
        <v>0</v>
      </c>
      <c r="AV11" s="4">
        <f t="shared" si="8"/>
        <v>0.80622577482985569</v>
      </c>
      <c r="AW11" s="4">
        <f t="shared" si="9"/>
        <v>9.9744674043279034</v>
      </c>
      <c r="AX11" s="4">
        <f t="shared" si="10"/>
        <v>6.0613529842766951</v>
      </c>
      <c r="AY11" s="7" t="b">
        <f t="shared" si="11"/>
        <v>1</v>
      </c>
      <c r="AZ11" s="7" t="b">
        <f t="shared" si="0"/>
        <v>0</v>
      </c>
      <c r="BA11" s="7" t="b">
        <f t="shared" si="0"/>
        <v>0</v>
      </c>
      <c r="BB11" s="1" t="b">
        <f t="shared" si="12"/>
        <v>1</v>
      </c>
      <c r="BC11" s="1" t="b">
        <f t="shared" si="1"/>
        <v>1</v>
      </c>
      <c r="BD11" s="1" t="b">
        <f t="shared" si="1"/>
        <v>1</v>
      </c>
    </row>
    <row r="12" spans="1:56" x14ac:dyDescent="0.2">
      <c r="A12" s="1">
        <v>11</v>
      </c>
      <c r="B12" s="2">
        <v>11</v>
      </c>
      <c r="C12" s="8">
        <v>2003</v>
      </c>
      <c r="D12" s="8" t="s">
        <v>56</v>
      </c>
      <c r="E12" s="8" t="s">
        <v>77</v>
      </c>
      <c r="F12" s="9">
        <v>13</v>
      </c>
      <c r="G12" s="10" t="s">
        <v>67</v>
      </c>
      <c r="H12" s="11" t="s">
        <v>80</v>
      </c>
      <c r="I12" s="12">
        <v>75.3</v>
      </c>
      <c r="J12" s="12">
        <v>1.7</v>
      </c>
      <c r="K12" s="12">
        <v>26.1</v>
      </c>
      <c r="L12" s="13">
        <v>12</v>
      </c>
      <c r="M12" s="14" t="s">
        <v>60</v>
      </c>
      <c r="N12" s="15" t="s">
        <v>61</v>
      </c>
      <c r="O12" s="16">
        <v>74.400000000000006</v>
      </c>
      <c r="P12" s="16">
        <v>0.7</v>
      </c>
      <c r="Q12" s="16">
        <v>20.5</v>
      </c>
      <c r="R12" s="17">
        <v>11</v>
      </c>
      <c r="S12" s="18" t="s">
        <v>76</v>
      </c>
      <c r="T12" s="5" t="s">
        <v>84</v>
      </c>
      <c r="U12" s="19">
        <v>77.2</v>
      </c>
      <c r="V12" s="19">
        <v>0</v>
      </c>
      <c r="W12" s="19">
        <v>17.5</v>
      </c>
      <c r="X12" s="17">
        <v>21</v>
      </c>
      <c r="Y12" s="18" t="s">
        <v>62</v>
      </c>
      <c r="Z12" s="5" t="s">
        <v>84</v>
      </c>
      <c r="AA12" s="19">
        <v>77.599999999999994</v>
      </c>
      <c r="AB12" s="19">
        <v>-0.9</v>
      </c>
      <c r="AC12" s="19">
        <v>16.7</v>
      </c>
      <c r="AD12" s="13">
        <v>22</v>
      </c>
      <c r="AE12" s="14" t="s">
        <v>65</v>
      </c>
      <c r="AF12" s="15" t="s">
        <v>61</v>
      </c>
      <c r="AG12" s="16">
        <v>75.900000000000006</v>
      </c>
      <c r="AH12" s="16">
        <v>0.3</v>
      </c>
      <c r="AI12" s="16">
        <v>20.2</v>
      </c>
      <c r="AJ12" s="9">
        <v>23</v>
      </c>
      <c r="AK12" s="10" t="s">
        <v>67</v>
      </c>
      <c r="AL12" s="11" t="s">
        <v>80</v>
      </c>
      <c r="AM12" s="12">
        <v>73.7</v>
      </c>
      <c r="AN12" s="12">
        <v>1.8</v>
      </c>
      <c r="AO12" s="12">
        <v>25.1</v>
      </c>
      <c r="AP12" s="5" t="b">
        <f t="shared" si="2"/>
        <v>1</v>
      </c>
      <c r="AQ12" s="5" t="b">
        <f t="shared" si="3"/>
        <v>0</v>
      </c>
      <c r="AR12" s="5" t="b">
        <f t="shared" si="4"/>
        <v>0</v>
      </c>
      <c r="AS12" s="6" t="b">
        <f t="shared" si="5"/>
        <v>1</v>
      </c>
      <c r="AT12" s="6" t="b">
        <f t="shared" si="6"/>
        <v>1</v>
      </c>
      <c r="AU12" s="6" t="b">
        <f t="shared" si="7"/>
        <v>1</v>
      </c>
      <c r="AV12" s="4">
        <f t="shared" si="8"/>
        <v>1.8894443627691138</v>
      </c>
      <c r="AW12" s="4">
        <f t="shared" si="9"/>
        <v>1.5811388300841898</v>
      </c>
      <c r="AX12" s="4">
        <f t="shared" si="10"/>
        <v>1.2688577540449497</v>
      </c>
      <c r="AY12" s="7" t="b">
        <f t="shared" si="11"/>
        <v>1</v>
      </c>
      <c r="AZ12" s="7" t="b">
        <f t="shared" si="0"/>
        <v>1</v>
      </c>
      <c r="BA12" s="7" t="b">
        <f t="shared" si="0"/>
        <v>1</v>
      </c>
      <c r="BB12" s="1" t="b">
        <f t="shared" si="12"/>
        <v>1</v>
      </c>
      <c r="BC12" s="1" t="b">
        <f t="shared" si="1"/>
        <v>0</v>
      </c>
      <c r="BD12" s="1" t="b">
        <f t="shared" si="1"/>
        <v>0</v>
      </c>
    </row>
    <row r="13" spans="1:56" x14ac:dyDescent="0.2">
      <c r="A13" s="1">
        <v>12</v>
      </c>
      <c r="B13" s="2">
        <v>12</v>
      </c>
      <c r="C13" s="8">
        <v>2003</v>
      </c>
      <c r="D13" s="8" t="s">
        <v>56</v>
      </c>
      <c r="E13" s="8" t="s">
        <v>57</v>
      </c>
      <c r="F13" s="9">
        <v>13</v>
      </c>
      <c r="G13" s="10" t="s">
        <v>72</v>
      </c>
      <c r="H13" s="11" t="s">
        <v>59</v>
      </c>
      <c r="I13" s="12">
        <v>67.900000000000006</v>
      </c>
      <c r="J13" s="12">
        <v>1.7</v>
      </c>
      <c r="K13" s="12">
        <v>28.7</v>
      </c>
      <c r="L13" s="13">
        <v>12</v>
      </c>
      <c r="M13" s="14" t="s">
        <v>67</v>
      </c>
      <c r="N13" s="15" t="s">
        <v>68</v>
      </c>
      <c r="O13" s="16">
        <v>74.900000000000006</v>
      </c>
      <c r="P13" s="16">
        <v>0.7</v>
      </c>
      <c r="Q13" s="16">
        <v>26.2</v>
      </c>
      <c r="R13" s="17">
        <v>11</v>
      </c>
      <c r="S13" s="18" t="s">
        <v>65</v>
      </c>
      <c r="T13" s="5" t="s">
        <v>71</v>
      </c>
      <c r="U13" s="19">
        <v>80.7</v>
      </c>
      <c r="V13" s="19">
        <v>0.4</v>
      </c>
      <c r="W13" s="19">
        <v>24.1</v>
      </c>
      <c r="X13" s="17">
        <v>21</v>
      </c>
      <c r="Y13" s="18" t="s">
        <v>65</v>
      </c>
      <c r="Z13" s="5" t="s">
        <v>66</v>
      </c>
      <c r="AA13" s="19">
        <v>79.5</v>
      </c>
      <c r="AB13" s="19">
        <v>-0.1</v>
      </c>
      <c r="AC13" s="19">
        <v>22.3</v>
      </c>
      <c r="AD13" s="13">
        <v>22</v>
      </c>
      <c r="AE13" s="14" t="s">
        <v>65</v>
      </c>
      <c r="AF13" s="15" t="s">
        <v>66</v>
      </c>
      <c r="AG13" s="16">
        <v>77.599999999999994</v>
      </c>
      <c r="AH13" s="16">
        <v>0.6</v>
      </c>
      <c r="AI13" s="16">
        <v>25</v>
      </c>
      <c r="AJ13" s="9">
        <v>23</v>
      </c>
      <c r="AK13" s="10" t="s">
        <v>58</v>
      </c>
      <c r="AL13" s="11" t="s">
        <v>59</v>
      </c>
      <c r="AM13" s="12">
        <v>70.3</v>
      </c>
      <c r="AN13" s="12">
        <v>1.7</v>
      </c>
      <c r="AO13" s="12">
        <v>27.8</v>
      </c>
      <c r="AP13" s="5" t="b">
        <f t="shared" si="2"/>
        <v>0</v>
      </c>
      <c r="AQ13" s="5" t="b">
        <f t="shared" si="3"/>
        <v>0</v>
      </c>
      <c r="AR13" s="5" t="b">
        <f t="shared" si="4"/>
        <v>1</v>
      </c>
      <c r="AS13" s="6" t="b">
        <f t="shared" si="5"/>
        <v>1</v>
      </c>
      <c r="AT13" s="6" t="b">
        <f t="shared" si="6"/>
        <v>0</v>
      </c>
      <c r="AU13" s="6" t="b">
        <f t="shared" si="7"/>
        <v>0</v>
      </c>
      <c r="AV13" s="4">
        <f t="shared" si="8"/>
        <v>2.5632011235952508</v>
      </c>
      <c r="AW13" s="4">
        <f t="shared" si="9"/>
        <v>2.9563490998188859</v>
      </c>
      <c r="AX13" s="4">
        <f t="shared" si="10"/>
        <v>2.2203603311174538</v>
      </c>
      <c r="AY13" s="7" t="b">
        <f t="shared" si="11"/>
        <v>0</v>
      </c>
      <c r="AZ13" s="7" t="b">
        <f t="shared" si="0"/>
        <v>0</v>
      </c>
      <c r="BA13" s="7" t="b">
        <f t="shared" si="0"/>
        <v>0</v>
      </c>
      <c r="BB13" s="1" t="b">
        <f t="shared" si="12"/>
        <v>1</v>
      </c>
      <c r="BC13" s="1" t="b">
        <f t="shared" si="1"/>
        <v>1</v>
      </c>
      <c r="BD13" s="1" t="b">
        <f t="shared" si="1"/>
        <v>0</v>
      </c>
    </row>
    <row r="14" spans="1:56" x14ac:dyDescent="0.2">
      <c r="A14" s="1">
        <v>13</v>
      </c>
      <c r="B14" s="2">
        <v>13</v>
      </c>
      <c r="C14" s="8">
        <v>2000</v>
      </c>
      <c r="D14" s="8" t="s">
        <v>56</v>
      </c>
      <c r="E14" s="8" t="s">
        <v>57</v>
      </c>
      <c r="F14" s="9">
        <v>13</v>
      </c>
      <c r="G14" s="10" t="s">
        <v>58</v>
      </c>
      <c r="H14" s="11" t="s">
        <v>80</v>
      </c>
      <c r="I14" s="12">
        <v>71.8</v>
      </c>
      <c r="J14" s="12">
        <v>1.5</v>
      </c>
      <c r="K14" s="12">
        <v>26.8</v>
      </c>
      <c r="L14" s="13">
        <v>12</v>
      </c>
      <c r="M14" s="14" t="s">
        <v>72</v>
      </c>
      <c r="N14" s="15" t="s">
        <v>59</v>
      </c>
      <c r="O14" s="16">
        <v>68.7</v>
      </c>
      <c r="P14" s="16">
        <v>1.4</v>
      </c>
      <c r="Q14" s="16">
        <v>22.7</v>
      </c>
      <c r="R14" s="17">
        <v>11</v>
      </c>
      <c r="S14" s="18" t="s">
        <v>76</v>
      </c>
      <c r="T14" s="5" t="s">
        <v>63</v>
      </c>
      <c r="U14" s="19">
        <v>76.400000000000006</v>
      </c>
      <c r="V14" s="19">
        <v>-0.4</v>
      </c>
      <c r="W14" s="19">
        <v>18.100000000000001</v>
      </c>
      <c r="X14" s="17">
        <v>21</v>
      </c>
      <c r="Y14" s="18" t="s">
        <v>65</v>
      </c>
      <c r="Z14" s="5" t="s">
        <v>61</v>
      </c>
      <c r="AA14" s="19">
        <v>75</v>
      </c>
      <c r="AB14" s="19">
        <v>0.3</v>
      </c>
      <c r="AC14" s="19">
        <v>21.4</v>
      </c>
      <c r="AD14" s="13">
        <v>22</v>
      </c>
      <c r="AE14" s="14" t="s">
        <v>67</v>
      </c>
      <c r="AF14" s="15" t="s">
        <v>68</v>
      </c>
      <c r="AG14" s="16">
        <v>73</v>
      </c>
      <c r="AH14" s="16">
        <v>1</v>
      </c>
      <c r="AI14" s="16">
        <v>27</v>
      </c>
      <c r="AJ14" s="9">
        <v>23</v>
      </c>
      <c r="AK14" s="10" t="s">
        <v>58</v>
      </c>
      <c r="AL14" s="11" t="s">
        <v>59</v>
      </c>
      <c r="AM14" s="12">
        <v>70</v>
      </c>
      <c r="AN14" s="12">
        <v>1.6</v>
      </c>
      <c r="AO14" s="12">
        <v>26.5</v>
      </c>
      <c r="AP14" s="5" t="b">
        <f t="shared" si="2"/>
        <v>1</v>
      </c>
      <c r="AQ14" s="5" t="b">
        <f t="shared" si="3"/>
        <v>0</v>
      </c>
      <c r="AR14" s="5" t="b">
        <f t="shared" si="4"/>
        <v>0</v>
      </c>
      <c r="AS14" s="6" t="b">
        <f t="shared" si="5"/>
        <v>0</v>
      </c>
      <c r="AT14" s="6" t="b">
        <f t="shared" si="6"/>
        <v>0</v>
      </c>
      <c r="AU14" s="6" t="b">
        <f t="shared" si="7"/>
        <v>0</v>
      </c>
      <c r="AV14" s="4">
        <f t="shared" si="8"/>
        <v>1.8275666882497039</v>
      </c>
      <c r="AW14" s="4">
        <f t="shared" si="9"/>
        <v>6.0942595940770348</v>
      </c>
      <c r="AX14" s="4">
        <f t="shared" si="10"/>
        <v>3.6523964735499344</v>
      </c>
      <c r="AY14" s="7" t="b">
        <f t="shared" si="11"/>
        <v>1</v>
      </c>
      <c r="AZ14" s="7" t="b">
        <f t="shared" si="0"/>
        <v>0</v>
      </c>
      <c r="BA14" s="7" t="b">
        <f t="shared" si="0"/>
        <v>0</v>
      </c>
      <c r="BB14" s="1" t="b">
        <f t="shared" si="12"/>
        <v>1</v>
      </c>
      <c r="BC14" s="1" t="b">
        <f t="shared" si="1"/>
        <v>1</v>
      </c>
      <c r="BD14" s="1" t="b">
        <f t="shared" si="1"/>
        <v>1</v>
      </c>
    </row>
    <row r="15" spans="1:56" x14ac:dyDescent="0.2">
      <c r="A15" s="1">
        <v>14</v>
      </c>
      <c r="B15" s="2">
        <v>14</v>
      </c>
      <c r="C15" s="8">
        <v>1999</v>
      </c>
      <c r="D15" s="8" t="s">
        <v>56</v>
      </c>
      <c r="E15" s="8" t="s">
        <v>85</v>
      </c>
      <c r="F15" s="9">
        <v>13</v>
      </c>
      <c r="G15" s="10" t="s">
        <v>60</v>
      </c>
      <c r="H15" s="11" t="s">
        <v>61</v>
      </c>
      <c r="I15" s="12">
        <v>73.599999999999994</v>
      </c>
      <c r="J15" s="12">
        <v>0.7</v>
      </c>
      <c r="K15" s="12">
        <v>21.2</v>
      </c>
      <c r="L15" s="13">
        <v>12</v>
      </c>
      <c r="M15" s="14" t="s">
        <v>65</v>
      </c>
      <c r="N15" s="15" t="s">
        <v>66</v>
      </c>
      <c r="O15" s="16">
        <v>77.400000000000006</v>
      </c>
      <c r="P15" s="16">
        <v>0.7</v>
      </c>
      <c r="Q15" s="16">
        <v>21.6</v>
      </c>
      <c r="R15" s="17">
        <v>11</v>
      </c>
      <c r="S15" s="18" t="s">
        <v>76</v>
      </c>
      <c r="T15" s="5" t="s">
        <v>66</v>
      </c>
      <c r="U15" s="19">
        <v>78.3</v>
      </c>
      <c r="V15" s="19">
        <v>0.3</v>
      </c>
      <c r="W15" s="19">
        <v>21.2</v>
      </c>
      <c r="X15" s="17">
        <v>21</v>
      </c>
      <c r="Y15" s="18" t="s">
        <v>76</v>
      </c>
      <c r="Z15" s="5" t="s">
        <v>63</v>
      </c>
      <c r="AA15" s="19">
        <v>81.3</v>
      </c>
      <c r="AB15" s="19">
        <v>-0.4</v>
      </c>
      <c r="AC15" s="19">
        <v>21</v>
      </c>
      <c r="AD15" s="13">
        <v>22</v>
      </c>
      <c r="AE15" s="14" t="s">
        <v>65</v>
      </c>
      <c r="AF15" s="15" t="s">
        <v>71</v>
      </c>
      <c r="AG15" s="16">
        <v>80.099999999999994</v>
      </c>
      <c r="AH15" s="16">
        <v>0.7</v>
      </c>
      <c r="AI15" s="16">
        <v>24.3</v>
      </c>
      <c r="AJ15" s="9">
        <v>23</v>
      </c>
      <c r="AK15" s="10" t="s">
        <v>65</v>
      </c>
      <c r="AL15" s="11" t="s">
        <v>66</v>
      </c>
      <c r="AM15" s="12">
        <v>79.2</v>
      </c>
      <c r="AN15" s="12">
        <v>1.1000000000000001</v>
      </c>
      <c r="AO15" s="12">
        <v>23.3</v>
      </c>
      <c r="AP15" s="5" t="b">
        <f t="shared" si="2"/>
        <v>0</v>
      </c>
      <c r="AQ15" s="5" t="b">
        <f t="shared" si="3"/>
        <v>1</v>
      </c>
      <c r="AR15" s="5" t="b">
        <f t="shared" si="4"/>
        <v>1</v>
      </c>
      <c r="AS15" s="6" t="b">
        <f t="shared" si="5"/>
        <v>0</v>
      </c>
      <c r="AT15" s="6" t="b">
        <f t="shared" si="6"/>
        <v>0</v>
      </c>
      <c r="AU15" s="6" t="b">
        <f t="shared" si="7"/>
        <v>0</v>
      </c>
      <c r="AV15" s="4">
        <f t="shared" si="8"/>
        <v>5.9941638282582916</v>
      </c>
      <c r="AW15" s="4">
        <f t="shared" si="9"/>
        <v>3.8183766184073482</v>
      </c>
      <c r="AX15" s="4">
        <f t="shared" si="10"/>
        <v>3.0870698080866261</v>
      </c>
      <c r="AY15" s="7" t="b">
        <f t="shared" si="11"/>
        <v>0</v>
      </c>
      <c r="AZ15" s="7" t="b">
        <f t="shared" si="0"/>
        <v>0</v>
      </c>
      <c r="BA15" s="7" t="b">
        <f t="shared" si="0"/>
        <v>0</v>
      </c>
      <c r="BB15" s="1" t="b">
        <f t="shared" si="12"/>
        <v>1</v>
      </c>
      <c r="BC15" s="1" t="b">
        <f t="shared" si="1"/>
        <v>0</v>
      </c>
      <c r="BD15" s="1" t="b">
        <f t="shared" si="1"/>
        <v>0</v>
      </c>
    </row>
    <row r="16" spans="1:56" x14ac:dyDescent="0.2">
      <c r="A16" s="1">
        <v>15</v>
      </c>
      <c r="B16" s="2">
        <v>15</v>
      </c>
      <c r="C16" s="8">
        <v>1999</v>
      </c>
      <c r="D16" s="8" t="s">
        <v>82</v>
      </c>
      <c r="E16" s="8" t="s">
        <v>57</v>
      </c>
      <c r="F16" s="9">
        <v>13</v>
      </c>
      <c r="G16" s="10" t="s">
        <v>62</v>
      </c>
      <c r="H16" s="11" t="s">
        <v>64</v>
      </c>
      <c r="I16" s="12">
        <v>82.1</v>
      </c>
      <c r="J16" s="12">
        <v>-0.8</v>
      </c>
      <c r="K16" s="12">
        <v>17.100000000000001</v>
      </c>
      <c r="L16" s="13">
        <v>12</v>
      </c>
      <c r="M16" s="14" t="s">
        <v>86</v>
      </c>
      <c r="N16" s="15" t="s">
        <v>84</v>
      </c>
      <c r="O16" s="16">
        <v>75.099999999999994</v>
      </c>
      <c r="P16" s="16">
        <v>-0.8</v>
      </c>
      <c r="Q16" s="16">
        <v>16</v>
      </c>
      <c r="R16" s="17">
        <v>11</v>
      </c>
      <c r="S16" s="18" t="s">
        <v>79</v>
      </c>
      <c r="T16" s="5" t="s">
        <v>64</v>
      </c>
      <c r="U16" s="19">
        <v>79.3</v>
      </c>
      <c r="V16" s="19">
        <v>-1.5</v>
      </c>
      <c r="W16" s="19">
        <v>14</v>
      </c>
      <c r="X16" s="17">
        <v>21</v>
      </c>
      <c r="Y16" s="18" t="s">
        <v>79</v>
      </c>
      <c r="Z16" s="5" t="s">
        <v>81</v>
      </c>
      <c r="AA16" s="19">
        <v>80.7</v>
      </c>
      <c r="AB16" s="19">
        <v>-1.7</v>
      </c>
      <c r="AC16" s="19">
        <v>14</v>
      </c>
      <c r="AD16" s="13">
        <v>22</v>
      </c>
      <c r="AE16" s="14" t="s">
        <v>79</v>
      </c>
      <c r="AF16" s="15" t="s">
        <v>81</v>
      </c>
      <c r="AG16" s="16">
        <v>84.7</v>
      </c>
      <c r="AH16" s="16">
        <v>-1.4</v>
      </c>
      <c r="AI16" s="16">
        <v>16.7</v>
      </c>
      <c r="AJ16" s="9">
        <v>23</v>
      </c>
      <c r="AK16" s="10" t="s">
        <v>79</v>
      </c>
      <c r="AL16" s="11" t="s">
        <v>64</v>
      </c>
      <c r="AM16" s="12">
        <v>80.900000000000006</v>
      </c>
      <c r="AN16" s="12">
        <v>-0.1</v>
      </c>
      <c r="AO16" s="12">
        <v>15.3</v>
      </c>
      <c r="AP16" s="5" t="b">
        <f t="shared" si="2"/>
        <v>0</v>
      </c>
      <c r="AQ16" s="5" t="b">
        <f t="shared" si="3"/>
        <v>0</v>
      </c>
      <c r="AR16" s="5" t="b">
        <f t="shared" si="4"/>
        <v>1</v>
      </c>
      <c r="AS16" s="6" t="b">
        <f t="shared" si="5"/>
        <v>1</v>
      </c>
      <c r="AT16" s="6" t="b">
        <f t="shared" si="6"/>
        <v>0</v>
      </c>
      <c r="AU16" s="6" t="b">
        <f t="shared" si="7"/>
        <v>0</v>
      </c>
      <c r="AV16" s="4">
        <f t="shared" si="8"/>
        <v>2.273763400180409</v>
      </c>
      <c r="AW16" s="4">
        <f t="shared" si="9"/>
        <v>9.6441692229035549</v>
      </c>
      <c r="AX16" s="4">
        <f t="shared" si="10"/>
        <v>1.4142135623731007</v>
      </c>
      <c r="AY16" s="7" t="b">
        <f t="shared" si="11"/>
        <v>0</v>
      </c>
      <c r="AZ16" s="7" t="b">
        <f t="shared" si="0"/>
        <v>0</v>
      </c>
      <c r="BA16" s="7" t="b">
        <f t="shared" si="0"/>
        <v>1</v>
      </c>
      <c r="BB16" s="1" t="b">
        <f t="shared" si="12"/>
        <v>1</v>
      </c>
      <c r="BC16" s="1" t="b">
        <f t="shared" si="1"/>
        <v>1</v>
      </c>
      <c r="BD16" s="1" t="b">
        <f t="shared" si="1"/>
        <v>1</v>
      </c>
    </row>
    <row r="17" spans="1:56" x14ac:dyDescent="0.2">
      <c r="A17" s="1">
        <v>16</v>
      </c>
      <c r="B17" s="2">
        <v>16</v>
      </c>
      <c r="C17" s="8">
        <v>2000</v>
      </c>
      <c r="D17" s="8" t="s">
        <v>56</v>
      </c>
      <c r="E17" s="8" t="s">
        <v>57</v>
      </c>
      <c r="F17" s="9">
        <v>13</v>
      </c>
      <c r="G17" s="10" t="s">
        <v>72</v>
      </c>
      <c r="H17" s="11" t="s">
        <v>59</v>
      </c>
      <c r="I17" s="12">
        <v>68.599999999999994</v>
      </c>
      <c r="J17" s="12">
        <v>1.5</v>
      </c>
      <c r="K17" s="12">
        <v>24.7</v>
      </c>
      <c r="L17" s="13">
        <v>12</v>
      </c>
      <c r="M17" s="14" t="s">
        <v>70</v>
      </c>
      <c r="N17" s="15" t="s">
        <v>61</v>
      </c>
      <c r="O17" s="16">
        <v>73.3</v>
      </c>
      <c r="P17" s="16">
        <v>0.5</v>
      </c>
      <c r="Q17" s="16">
        <v>20.399999999999999</v>
      </c>
      <c r="R17" s="17">
        <v>11</v>
      </c>
      <c r="S17" s="18" t="s">
        <v>76</v>
      </c>
      <c r="T17" s="5" t="s">
        <v>63</v>
      </c>
      <c r="U17" s="19">
        <v>80.099999999999994</v>
      </c>
      <c r="V17" s="19">
        <v>-0.3</v>
      </c>
      <c r="W17" s="19">
        <v>19.8</v>
      </c>
      <c r="X17" s="17">
        <v>21</v>
      </c>
      <c r="Y17" s="18" t="s">
        <v>76</v>
      </c>
      <c r="Z17" s="5" t="s">
        <v>63</v>
      </c>
      <c r="AA17" s="19">
        <v>75.3</v>
      </c>
      <c r="AB17" s="19">
        <v>-0.3</v>
      </c>
      <c r="AC17" s="19">
        <v>19.100000000000001</v>
      </c>
      <c r="AD17" s="13">
        <v>22</v>
      </c>
      <c r="AE17" s="14" t="s">
        <v>65</v>
      </c>
      <c r="AF17" s="15" t="s">
        <v>66</v>
      </c>
      <c r="AG17" s="16">
        <v>77.8</v>
      </c>
      <c r="AH17" s="16">
        <v>0.6</v>
      </c>
      <c r="AI17" s="16">
        <v>23</v>
      </c>
      <c r="AJ17" s="9">
        <v>23</v>
      </c>
      <c r="AK17" s="10" t="s">
        <v>67</v>
      </c>
      <c r="AL17" s="11" t="s">
        <v>80</v>
      </c>
      <c r="AM17" s="12">
        <v>75</v>
      </c>
      <c r="AN17" s="12">
        <v>1.7</v>
      </c>
      <c r="AO17" s="12">
        <v>27.4</v>
      </c>
      <c r="AP17" s="5" t="b">
        <f t="shared" si="2"/>
        <v>0</v>
      </c>
      <c r="AQ17" s="5" t="b">
        <f t="shared" si="3"/>
        <v>0</v>
      </c>
      <c r="AR17" s="5" t="b">
        <f t="shared" si="4"/>
        <v>1</v>
      </c>
      <c r="AS17" s="6" t="b">
        <f t="shared" si="5"/>
        <v>0</v>
      </c>
      <c r="AT17" s="6" t="b">
        <f t="shared" si="6"/>
        <v>0</v>
      </c>
      <c r="AU17" s="6" t="b">
        <f t="shared" si="7"/>
        <v>1</v>
      </c>
      <c r="AV17" s="4">
        <f t="shared" si="8"/>
        <v>6.9491006612366801</v>
      </c>
      <c r="AW17" s="4">
        <f t="shared" si="9"/>
        <v>5.1980765673468117</v>
      </c>
      <c r="AX17" s="4">
        <f t="shared" si="10"/>
        <v>4.8507731342539584</v>
      </c>
      <c r="AY17" s="7" t="b">
        <f t="shared" si="11"/>
        <v>0</v>
      </c>
      <c r="AZ17" s="7" t="b">
        <f t="shared" si="0"/>
        <v>0</v>
      </c>
      <c r="BA17" s="7" t="b">
        <f t="shared" si="0"/>
        <v>0</v>
      </c>
      <c r="BB17" s="1" t="b">
        <f t="shared" si="12"/>
        <v>1</v>
      </c>
      <c r="BC17" s="1" t="b">
        <f t="shared" si="1"/>
        <v>1</v>
      </c>
      <c r="BD17" s="1" t="b">
        <f t="shared" si="1"/>
        <v>0</v>
      </c>
    </row>
    <row r="18" spans="1:56" x14ac:dyDescent="0.2">
      <c r="A18" s="1">
        <v>17</v>
      </c>
      <c r="B18" s="2">
        <v>17</v>
      </c>
      <c r="C18" s="8">
        <v>2002</v>
      </c>
      <c r="D18" s="8" t="s">
        <v>82</v>
      </c>
      <c r="E18" s="8" t="s">
        <v>57</v>
      </c>
      <c r="F18" s="9">
        <v>13</v>
      </c>
      <c r="G18" s="10" t="s">
        <v>58</v>
      </c>
      <c r="H18" s="11" t="s">
        <v>87</v>
      </c>
      <c r="I18" s="12">
        <v>70.2</v>
      </c>
      <c r="J18" s="12">
        <v>0.6</v>
      </c>
      <c r="K18" s="12">
        <v>26.7</v>
      </c>
      <c r="L18" s="13">
        <v>12</v>
      </c>
      <c r="M18" s="14" t="s">
        <v>78</v>
      </c>
      <c r="N18" s="15" t="s">
        <v>73</v>
      </c>
      <c r="O18" s="16">
        <v>67.2</v>
      </c>
      <c r="P18" s="16">
        <v>1.3</v>
      </c>
      <c r="Q18" s="16">
        <v>21</v>
      </c>
      <c r="R18" s="17">
        <v>11</v>
      </c>
      <c r="S18" s="18" t="s">
        <v>78</v>
      </c>
      <c r="T18" s="5" t="s">
        <v>83</v>
      </c>
      <c r="U18" s="19">
        <v>70.3</v>
      </c>
      <c r="V18" s="19">
        <v>1</v>
      </c>
      <c r="W18" s="19">
        <v>21.1</v>
      </c>
      <c r="X18" s="17">
        <v>21</v>
      </c>
      <c r="Y18" s="18" t="s">
        <v>78</v>
      </c>
      <c r="Z18" s="5" t="s">
        <v>83</v>
      </c>
      <c r="AA18" s="19">
        <v>70.3</v>
      </c>
      <c r="AB18" s="19">
        <v>0.8</v>
      </c>
      <c r="AC18" s="19">
        <v>20.399999999999999</v>
      </c>
      <c r="AD18" s="13">
        <v>22</v>
      </c>
      <c r="AE18" s="14" t="s">
        <v>78</v>
      </c>
      <c r="AF18" s="15" t="s">
        <v>73</v>
      </c>
      <c r="AG18" s="16">
        <v>67.2</v>
      </c>
      <c r="AH18" s="16">
        <v>1.4</v>
      </c>
      <c r="AI18" s="16">
        <v>20.9</v>
      </c>
      <c r="AJ18" s="9">
        <v>23</v>
      </c>
      <c r="AK18" s="10" t="s">
        <v>58</v>
      </c>
      <c r="AL18" s="11" t="s">
        <v>61</v>
      </c>
      <c r="AM18" s="12">
        <v>72.599999999999994</v>
      </c>
      <c r="AN18" s="12">
        <v>1.2</v>
      </c>
      <c r="AO18" s="12">
        <v>24.7</v>
      </c>
      <c r="AP18" s="5" t="b">
        <f t="shared" si="2"/>
        <v>1</v>
      </c>
      <c r="AQ18" s="5" t="b">
        <f t="shared" si="3"/>
        <v>1</v>
      </c>
      <c r="AR18" s="5" t="b">
        <f t="shared" si="4"/>
        <v>1</v>
      </c>
      <c r="AS18" s="6" t="b">
        <f t="shared" si="5"/>
        <v>0</v>
      </c>
      <c r="AT18" s="6" t="b">
        <f t="shared" si="6"/>
        <v>1</v>
      </c>
      <c r="AU18" s="6" t="b">
        <f t="shared" si="7"/>
        <v>1</v>
      </c>
      <c r="AV18" s="4">
        <f t="shared" si="8"/>
        <v>3.1811947441173669</v>
      </c>
      <c r="AW18" s="4">
        <f t="shared" si="9"/>
        <v>0.14142135623731042</v>
      </c>
      <c r="AX18" s="4">
        <f t="shared" si="10"/>
        <v>0.7280109889280546</v>
      </c>
      <c r="AY18" s="7" t="b">
        <f t="shared" si="11"/>
        <v>0</v>
      </c>
      <c r="AZ18" s="7" t="b">
        <f t="shared" si="11"/>
        <v>1</v>
      </c>
      <c r="BA18" s="7" t="b">
        <f t="shared" si="11"/>
        <v>1</v>
      </c>
      <c r="BB18" s="1" t="b">
        <f t="shared" si="12"/>
        <v>0</v>
      </c>
      <c r="BC18" s="1" t="b">
        <f t="shared" si="12"/>
        <v>1</v>
      </c>
      <c r="BD18" s="1" t="b">
        <f t="shared" si="12"/>
        <v>1</v>
      </c>
    </row>
    <row r="19" spans="1:56" x14ac:dyDescent="0.2">
      <c r="A19" s="1">
        <v>18</v>
      </c>
      <c r="B19" s="2">
        <v>18</v>
      </c>
      <c r="C19" s="8">
        <v>1999</v>
      </c>
      <c r="D19" s="8" t="s">
        <v>82</v>
      </c>
      <c r="E19" s="8" t="s">
        <v>85</v>
      </c>
      <c r="F19" s="9">
        <v>13</v>
      </c>
      <c r="G19" s="10" t="s">
        <v>67</v>
      </c>
      <c r="H19" s="11" t="s">
        <v>68</v>
      </c>
      <c r="I19" s="12">
        <v>75.5</v>
      </c>
      <c r="J19" s="12">
        <v>1.3</v>
      </c>
      <c r="K19" s="12">
        <v>27</v>
      </c>
      <c r="L19" s="13">
        <v>12</v>
      </c>
      <c r="M19" s="14" t="s">
        <v>76</v>
      </c>
      <c r="N19" s="15" t="s">
        <v>63</v>
      </c>
      <c r="O19" s="16">
        <v>78.900000000000006</v>
      </c>
      <c r="P19" s="16">
        <v>-0.2</v>
      </c>
      <c r="Q19" s="16">
        <v>20.2</v>
      </c>
      <c r="R19" s="17">
        <v>11</v>
      </c>
      <c r="S19" s="18" t="s">
        <v>62</v>
      </c>
      <c r="T19" s="5" t="s">
        <v>63</v>
      </c>
      <c r="U19" s="19">
        <v>81.7</v>
      </c>
      <c r="V19" s="19">
        <v>-1</v>
      </c>
      <c r="W19" s="19">
        <v>18.2</v>
      </c>
      <c r="X19" s="17">
        <v>21</v>
      </c>
      <c r="Y19" s="18" t="s">
        <v>76</v>
      </c>
      <c r="Z19" s="5" t="s">
        <v>63</v>
      </c>
      <c r="AA19" s="19">
        <v>82.6</v>
      </c>
      <c r="AB19" s="19">
        <v>-0.7</v>
      </c>
      <c r="AC19" s="19">
        <v>19.399999999999999</v>
      </c>
      <c r="AD19" s="13">
        <v>22</v>
      </c>
      <c r="AE19" s="14" t="s">
        <v>76</v>
      </c>
      <c r="AF19" s="15" t="s">
        <v>63</v>
      </c>
      <c r="AG19" s="16">
        <v>75.3</v>
      </c>
      <c r="AH19" s="16">
        <v>-0.5</v>
      </c>
      <c r="AI19" s="16">
        <v>18</v>
      </c>
      <c r="AJ19" s="9">
        <v>23</v>
      </c>
      <c r="AK19" s="10" t="s">
        <v>58</v>
      </c>
      <c r="AL19" s="11" t="s">
        <v>80</v>
      </c>
      <c r="AM19" s="12">
        <v>72.099999999999994</v>
      </c>
      <c r="AN19" s="12">
        <v>1.4</v>
      </c>
      <c r="AO19" s="12">
        <v>25.1</v>
      </c>
      <c r="AP19" s="5" t="b">
        <f t="shared" si="2"/>
        <v>0</v>
      </c>
      <c r="AQ19" s="5" t="b">
        <f t="shared" si="3"/>
        <v>1</v>
      </c>
      <c r="AR19" s="5" t="b">
        <f t="shared" si="4"/>
        <v>0</v>
      </c>
      <c r="AS19" s="6" t="b">
        <f t="shared" si="5"/>
        <v>0</v>
      </c>
      <c r="AT19" s="6" t="b">
        <f t="shared" si="6"/>
        <v>1</v>
      </c>
      <c r="AU19" s="6" t="b">
        <f t="shared" si="7"/>
        <v>1</v>
      </c>
      <c r="AV19" s="4">
        <f t="shared" si="8"/>
        <v>3.8961519477556354</v>
      </c>
      <c r="AW19" s="4">
        <f t="shared" si="9"/>
        <v>4.2296571965113268</v>
      </c>
      <c r="AX19" s="4">
        <f t="shared" si="10"/>
        <v>1.5297058540778299</v>
      </c>
      <c r="AY19" s="7" t="b">
        <f t="shared" si="11"/>
        <v>0</v>
      </c>
      <c r="AZ19" s="7" t="b">
        <f t="shared" si="11"/>
        <v>0</v>
      </c>
      <c r="BA19" s="7" t="b">
        <f t="shared" si="11"/>
        <v>1</v>
      </c>
      <c r="BB19" s="1" t="b">
        <f t="shared" si="12"/>
        <v>1</v>
      </c>
      <c r="BC19" s="1" t="b">
        <f t="shared" si="12"/>
        <v>0</v>
      </c>
      <c r="BD19" s="1" t="b">
        <f t="shared" si="12"/>
        <v>0</v>
      </c>
    </row>
    <row r="20" spans="1:56" x14ac:dyDescent="0.2">
      <c r="A20" s="1">
        <v>19</v>
      </c>
      <c r="B20" s="2">
        <v>19</v>
      </c>
      <c r="C20" s="8">
        <v>2002</v>
      </c>
      <c r="D20" s="8" t="s">
        <v>82</v>
      </c>
      <c r="E20" s="8" t="s">
        <v>77</v>
      </c>
      <c r="F20" s="9">
        <v>13</v>
      </c>
      <c r="G20" s="10" t="s">
        <v>67</v>
      </c>
      <c r="H20" s="11" t="s">
        <v>68</v>
      </c>
      <c r="I20" s="12">
        <v>75.2</v>
      </c>
      <c r="J20" s="12">
        <v>1.4</v>
      </c>
      <c r="K20" s="12">
        <v>29.2</v>
      </c>
      <c r="L20" s="13">
        <v>12</v>
      </c>
      <c r="M20" s="14" t="s">
        <v>65</v>
      </c>
      <c r="N20" s="15" t="s">
        <v>61</v>
      </c>
      <c r="O20" s="16">
        <v>75.3</v>
      </c>
      <c r="P20" s="16">
        <v>0.8</v>
      </c>
      <c r="Q20" s="16">
        <v>24.5</v>
      </c>
      <c r="R20" s="17">
        <v>11</v>
      </c>
      <c r="S20" s="18" t="s">
        <v>76</v>
      </c>
      <c r="T20" s="5" t="s">
        <v>66</v>
      </c>
      <c r="U20" s="19">
        <v>76.8</v>
      </c>
      <c r="V20" s="19">
        <v>0.2</v>
      </c>
      <c r="W20" s="19">
        <v>20.6</v>
      </c>
      <c r="X20" s="17">
        <v>21</v>
      </c>
      <c r="Y20" s="18" t="s">
        <v>76</v>
      </c>
      <c r="Z20" s="5" t="s">
        <v>63</v>
      </c>
      <c r="AA20" s="19">
        <v>77.8</v>
      </c>
      <c r="AB20" s="19">
        <v>-0.2</v>
      </c>
      <c r="AC20" s="19">
        <v>20.2</v>
      </c>
      <c r="AD20" s="13">
        <v>22</v>
      </c>
      <c r="AE20" s="14" t="s">
        <v>65</v>
      </c>
      <c r="AF20" s="15" t="s">
        <v>61</v>
      </c>
      <c r="AG20" s="16">
        <v>75.400000000000006</v>
      </c>
      <c r="AH20" s="16">
        <v>1.1000000000000001</v>
      </c>
      <c r="AI20" s="16">
        <v>23.3</v>
      </c>
      <c r="AJ20" s="9">
        <v>23</v>
      </c>
      <c r="AK20" s="10" t="s">
        <v>67</v>
      </c>
      <c r="AL20" s="11" t="s">
        <v>68</v>
      </c>
      <c r="AM20" s="12">
        <v>76.5</v>
      </c>
      <c r="AN20" s="12">
        <v>1.5</v>
      </c>
      <c r="AO20" s="12">
        <v>28.6</v>
      </c>
      <c r="AP20" s="5" t="b">
        <f t="shared" si="2"/>
        <v>1</v>
      </c>
      <c r="AQ20" s="5" t="b">
        <f t="shared" si="3"/>
        <v>1</v>
      </c>
      <c r="AR20" s="5" t="b">
        <f t="shared" si="4"/>
        <v>1</v>
      </c>
      <c r="AS20" s="6" t="b">
        <f t="shared" si="5"/>
        <v>1</v>
      </c>
      <c r="AT20" s="6" t="b">
        <f t="shared" si="6"/>
        <v>1</v>
      </c>
      <c r="AU20" s="6" t="b">
        <f t="shared" si="7"/>
        <v>0</v>
      </c>
      <c r="AV20" s="4">
        <f t="shared" si="8"/>
        <v>1.4352700094407289</v>
      </c>
      <c r="AW20" s="4">
        <f t="shared" si="9"/>
        <v>1.2409673645990857</v>
      </c>
      <c r="AX20" s="4">
        <f t="shared" si="10"/>
        <v>1.1489125293076066</v>
      </c>
      <c r="AY20" s="7" t="b">
        <f t="shared" si="11"/>
        <v>1</v>
      </c>
      <c r="AZ20" s="7" t="b">
        <f t="shared" si="11"/>
        <v>1</v>
      </c>
      <c r="BA20" s="7" t="b">
        <f t="shared" si="11"/>
        <v>1</v>
      </c>
      <c r="BB20" s="1" t="b">
        <f t="shared" si="12"/>
        <v>1</v>
      </c>
      <c r="BC20" s="1" t="b">
        <f t="shared" si="12"/>
        <v>1</v>
      </c>
      <c r="BD20" s="1" t="b">
        <f t="shared" si="12"/>
        <v>1</v>
      </c>
    </row>
    <row r="21" spans="1:56" x14ac:dyDescent="0.2">
      <c r="A21" s="1">
        <v>20</v>
      </c>
      <c r="B21" s="2">
        <v>20</v>
      </c>
      <c r="C21" s="8">
        <v>2000</v>
      </c>
      <c r="D21" s="8" t="s">
        <v>56</v>
      </c>
      <c r="E21" s="8" t="s">
        <v>57</v>
      </c>
      <c r="F21" s="9">
        <v>13</v>
      </c>
      <c r="G21" s="10" t="s">
        <v>65</v>
      </c>
      <c r="H21" s="11" t="s">
        <v>71</v>
      </c>
      <c r="I21" s="12">
        <v>77.8</v>
      </c>
      <c r="J21" s="12">
        <v>1.5</v>
      </c>
      <c r="K21" s="12">
        <v>28</v>
      </c>
      <c r="L21" s="13">
        <v>12</v>
      </c>
      <c r="M21" s="14" t="s">
        <v>76</v>
      </c>
      <c r="N21" s="15" t="s">
        <v>63</v>
      </c>
      <c r="O21" s="16">
        <v>83.1</v>
      </c>
      <c r="P21" s="16">
        <v>0.6</v>
      </c>
      <c r="Q21" s="16">
        <v>23</v>
      </c>
      <c r="R21" s="17">
        <v>11</v>
      </c>
      <c r="S21" s="18" t="s">
        <v>62</v>
      </c>
      <c r="T21" s="5" t="s">
        <v>64</v>
      </c>
      <c r="U21" s="19">
        <v>83.8</v>
      </c>
      <c r="V21" s="19">
        <v>-1.3</v>
      </c>
      <c r="W21" s="19">
        <v>18.3</v>
      </c>
      <c r="X21" s="17">
        <v>21</v>
      </c>
      <c r="Y21" s="18" t="s">
        <v>62</v>
      </c>
      <c r="Z21" s="5" t="s">
        <v>64</v>
      </c>
      <c r="AA21" s="19">
        <v>82.2</v>
      </c>
      <c r="AB21" s="19">
        <v>-1.4</v>
      </c>
      <c r="AC21" s="19">
        <v>16.899999999999999</v>
      </c>
      <c r="AD21" s="13">
        <v>22</v>
      </c>
      <c r="AE21" s="14" t="s">
        <v>76</v>
      </c>
      <c r="AF21" s="15" t="s">
        <v>63</v>
      </c>
      <c r="AG21" s="16">
        <v>81.7</v>
      </c>
      <c r="AH21" s="16">
        <v>0.1</v>
      </c>
      <c r="AI21" s="16">
        <v>21.3</v>
      </c>
      <c r="AJ21" s="9">
        <v>23</v>
      </c>
      <c r="AK21" s="10" t="s">
        <v>67</v>
      </c>
      <c r="AL21" s="11" t="s">
        <v>71</v>
      </c>
      <c r="AM21" s="12">
        <v>77.7</v>
      </c>
      <c r="AN21" s="12">
        <v>1.5</v>
      </c>
      <c r="AO21" s="12">
        <v>28.8</v>
      </c>
      <c r="AP21" s="5" t="b">
        <f t="shared" si="2"/>
        <v>0</v>
      </c>
      <c r="AQ21" s="5" t="b">
        <f t="shared" si="3"/>
        <v>1</v>
      </c>
      <c r="AR21" s="5" t="b">
        <f t="shared" si="4"/>
        <v>1</v>
      </c>
      <c r="AS21" s="6" t="b">
        <f t="shared" si="5"/>
        <v>1</v>
      </c>
      <c r="AT21" s="6" t="b">
        <f t="shared" si="6"/>
        <v>1</v>
      </c>
      <c r="AU21" s="6" t="b">
        <f t="shared" si="7"/>
        <v>1</v>
      </c>
      <c r="AV21" s="4">
        <f t="shared" si="8"/>
        <v>0.80622577482985502</v>
      </c>
      <c r="AW21" s="4">
        <f t="shared" si="9"/>
        <v>2.258317958127237</v>
      </c>
      <c r="AX21" s="4">
        <f t="shared" si="10"/>
        <v>2.1283796653792733</v>
      </c>
      <c r="AY21" s="7" t="b">
        <f t="shared" si="11"/>
        <v>1</v>
      </c>
      <c r="AZ21" s="7" t="b">
        <f t="shared" si="11"/>
        <v>0</v>
      </c>
      <c r="BA21" s="7" t="b">
        <f t="shared" si="11"/>
        <v>0</v>
      </c>
      <c r="BB21" s="1" t="b">
        <f t="shared" si="12"/>
        <v>0</v>
      </c>
      <c r="BC21" s="1" t="b">
        <f t="shared" si="12"/>
        <v>0</v>
      </c>
      <c r="BD21" s="1" t="b">
        <f t="shared" si="12"/>
        <v>0</v>
      </c>
    </row>
    <row r="22" spans="1:56" x14ac:dyDescent="0.2">
      <c r="A22" s="1">
        <v>21</v>
      </c>
      <c r="B22" s="2">
        <v>21</v>
      </c>
      <c r="C22" s="8">
        <v>2000</v>
      </c>
      <c r="D22" s="8" t="s">
        <v>82</v>
      </c>
      <c r="E22" s="8" t="s">
        <v>57</v>
      </c>
      <c r="F22" s="9">
        <v>13</v>
      </c>
      <c r="G22" s="10" t="s">
        <v>65</v>
      </c>
      <c r="H22" s="11" t="s">
        <v>71</v>
      </c>
      <c r="I22" s="12">
        <v>80.8</v>
      </c>
      <c r="J22" s="12">
        <v>1.7</v>
      </c>
      <c r="K22" s="12">
        <v>29.5</v>
      </c>
      <c r="L22" s="13">
        <v>12</v>
      </c>
      <c r="M22" s="14" t="s">
        <v>65</v>
      </c>
      <c r="N22" s="15" t="s">
        <v>71</v>
      </c>
      <c r="O22" s="16">
        <v>81.7</v>
      </c>
      <c r="P22" s="16">
        <v>1.4</v>
      </c>
      <c r="Q22" s="16">
        <v>27.9</v>
      </c>
      <c r="R22" s="17">
        <v>11</v>
      </c>
      <c r="S22" s="18" t="s">
        <v>65</v>
      </c>
      <c r="T22" s="5" t="s">
        <v>71</v>
      </c>
      <c r="U22" s="19">
        <v>83.8</v>
      </c>
      <c r="V22" s="19">
        <v>0.9</v>
      </c>
      <c r="W22" s="19">
        <v>27.1</v>
      </c>
      <c r="X22" s="17">
        <v>21</v>
      </c>
      <c r="Y22" s="18" t="s">
        <v>65</v>
      </c>
      <c r="Z22" s="5" t="s">
        <v>63</v>
      </c>
      <c r="AA22" s="19">
        <v>85.6</v>
      </c>
      <c r="AB22" s="19">
        <v>0.7</v>
      </c>
      <c r="AC22" s="19">
        <v>25.8</v>
      </c>
      <c r="AD22" s="13">
        <v>22</v>
      </c>
      <c r="AE22" s="14" t="s">
        <v>65</v>
      </c>
      <c r="AF22" s="15" t="s">
        <v>71</v>
      </c>
      <c r="AG22" s="16">
        <v>83.4</v>
      </c>
      <c r="AH22" s="16">
        <v>1</v>
      </c>
      <c r="AI22" s="16">
        <v>26.9</v>
      </c>
      <c r="AJ22" s="9">
        <v>23</v>
      </c>
      <c r="AK22" s="10" t="s">
        <v>65</v>
      </c>
      <c r="AL22" s="11" t="s">
        <v>71</v>
      </c>
      <c r="AM22" s="12">
        <v>83.4</v>
      </c>
      <c r="AN22" s="12">
        <v>1.7</v>
      </c>
      <c r="AO22" s="12">
        <v>32.299999999999997</v>
      </c>
      <c r="AP22" s="5" t="b">
        <f t="shared" si="2"/>
        <v>1</v>
      </c>
      <c r="AQ22" s="5" t="b">
        <f t="shared" si="3"/>
        <v>1</v>
      </c>
      <c r="AR22" s="5" t="b">
        <f t="shared" si="4"/>
        <v>1</v>
      </c>
      <c r="AS22" s="6" t="b">
        <f t="shared" si="5"/>
        <v>1</v>
      </c>
      <c r="AT22" s="6" t="b">
        <f t="shared" si="6"/>
        <v>1</v>
      </c>
      <c r="AU22" s="6" t="b">
        <f t="shared" si="7"/>
        <v>0</v>
      </c>
      <c r="AV22" s="4">
        <f t="shared" si="8"/>
        <v>3.8209946349085637</v>
      </c>
      <c r="AW22" s="4">
        <f t="shared" si="9"/>
        <v>2.0124611797498133</v>
      </c>
      <c r="AX22" s="4">
        <f t="shared" si="10"/>
        <v>2.2293496809607936</v>
      </c>
      <c r="AY22" s="7" t="b">
        <f t="shared" si="11"/>
        <v>0</v>
      </c>
      <c r="AZ22" s="7" t="b">
        <f t="shared" si="11"/>
        <v>0</v>
      </c>
      <c r="BA22" s="7" t="b">
        <f t="shared" si="11"/>
        <v>0</v>
      </c>
      <c r="BB22" s="1" t="b">
        <f t="shared" si="12"/>
        <v>0</v>
      </c>
      <c r="BC22" s="1" t="b">
        <f t="shared" si="12"/>
        <v>0</v>
      </c>
      <c r="BD22" s="1" t="b">
        <f t="shared" si="12"/>
        <v>0</v>
      </c>
    </row>
    <row r="23" spans="1:56" x14ac:dyDescent="0.2">
      <c r="A23" s="1">
        <v>22</v>
      </c>
      <c r="B23" s="2">
        <v>22</v>
      </c>
      <c r="C23" s="8">
        <v>2002</v>
      </c>
      <c r="D23" s="8" t="s">
        <v>56</v>
      </c>
      <c r="E23" s="8" t="s">
        <v>57</v>
      </c>
      <c r="F23" s="9">
        <v>13</v>
      </c>
      <c r="G23" s="10" t="s">
        <v>65</v>
      </c>
      <c r="H23" s="11" t="s">
        <v>71</v>
      </c>
      <c r="I23" s="12">
        <v>81.3</v>
      </c>
      <c r="J23" s="12">
        <v>1.7</v>
      </c>
      <c r="K23" s="12">
        <v>30.4</v>
      </c>
      <c r="L23" s="13">
        <v>12</v>
      </c>
      <c r="M23" s="14" t="s">
        <v>65</v>
      </c>
      <c r="N23" s="15" t="s">
        <v>71</v>
      </c>
      <c r="O23" s="16">
        <v>83.3</v>
      </c>
      <c r="P23" s="16">
        <v>1.4</v>
      </c>
      <c r="Q23" s="16">
        <v>26.9</v>
      </c>
      <c r="R23" s="17">
        <v>11</v>
      </c>
      <c r="S23" s="18" t="s">
        <v>76</v>
      </c>
      <c r="T23" s="5" t="s">
        <v>63</v>
      </c>
      <c r="U23" s="19">
        <v>82.7</v>
      </c>
      <c r="V23" s="19">
        <v>0.1</v>
      </c>
      <c r="W23" s="19">
        <v>19.100000000000001</v>
      </c>
      <c r="X23" s="17">
        <v>21</v>
      </c>
      <c r="Y23" s="18" t="s">
        <v>76</v>
      </c>
      <c r="Z23" s="5" t="s">
        <v>63</v>
      </c>
      <c r="AA23" s="19">
        <v>84.1</v>
      </c>
      <c r="AB23" s="19">
        <v>-0.2</v>
      </c>
      <c r="AC23" s="19">
        <v>19.2</v>
      </c>
      <c r="AD23" s="13">
        <v>22</v>
      </c>
      <c r="AE23" s="14" t="s">
        <v>65</v>
      </c>
      <c r="AF23" s="15" t="s">
        <v>71</v>
      </c>
      <c r="AG23" s="16">
        <v>83</v>
      </c>
      <c r="AH23" s="16">
        <v>1.4</v>
      </c>
      <c r="AI23" s="16">
        <v>25.9</v>
      </c>
      <c r="AJ23" s="9">
        <v>23</v>
      </c>
      <c r="AK23" s="10" t="s">
        <v>65</v>
      </c>
      <c r="AL23" s="11" t="s">
        <v>71</v>
      </c>
      <c r="AM23" s="12">
        <v>80</v>
      </c>
      <c r="AN23" s="12">
        <v>1.3</v>
      </c>
      <c r="AO23" s="12">
        <v>26.7</v>
      </c>
      <c r="AP23" s="5" t="b">
        <f t="shared" si="2"/>
        <v>1</v>
      </c>
      <c r="AQ23" s="5" t="b">
        <f t="shared" si="3"/>
        <v>1</v>
      </c>
      <c r="AR23" s="5" t="b">
        <f t="shared" si="4"/>
        <v>1</v>
      </c>
      <c r="AS23" s="6" t="b">
        <f t="shared" si="5"/>
        <v>1</v>
      </c>
      <c r="AT23" s="6" t="b">
        <f t="shared" si="6"/>
        <v>1</v>
      </c>
      <c r="AU23" s="6" t="b">
        <f t="shared" si="7"/>
        <v>1</v>
      </c>
      <c r="AV23" s="4">
        <f t="shared" si="8"/>
        <v>3.9420806688854029</v>
      </c>
      <c r="AW23" s="4">
        <f t="shared" si="9"/>
        <v>1.0440306508910542</v>
      </c>
      <c r="AX23" s="4">
        <f t="shared" si="10"/>
        <v>1.435270009440724</v>
      </c>
      <c r="AY23" s="7" t="b">
        <f t="shared" si="11"/>
        <v>0</v>
      </c>
      <c r="AZ23" s="7" t="b">
        <f t="shared" si="11"/>
        <v>1</v>
      </c>
      <c r="BA23" s="7" t="b">
        <f t="shared" si="11"/>
        <v>1</v>
      </c>
      <c r="BB23" s="1" t="b">
        <f t="shared" si="12"/>
        <v>0</v>
      </c>
      <c r="BC23" s="1" t="b">
        <f t="shared" si="12"/>
        <v>1</v>
      </c>
      <c r="BD23" s="1" t="b">
        <f t="shared" si="12"/>
        <v>1</v>
      </c>
    </row>
    <row r="24" spans="1:56" x14ac:dyDescent="0.2">
      <c r="A24" s="1">
        <v>23</v>
      </c>
      <c r="B24" s="2">
        <v>23</v>
      </c>
      <c r="C24" s="8">
        <v>2002</v>
      </c>
      <c r="D24" s="8" t="s">
        <v>56</v>
      </c>
      <c r="E24" s="8" t="s">
        <v>57</v>
      </c>
      <c r="F24" s="9">
        <v>13</v>
      </c>
      <c r="G24" s="10" t="s">
        <v>67</v>
      </c>
      <c r="H24" s="11" t="s">
        <v>68</v>
      </c>
      <c r="I24" s="12">
        <v>72.099999999999994</v>
      </c>
      <c r="J24" s="12">
        <v>2.4</v>
      </c>
      <c r="K24" s="12">
        <v>31</v>
      </c>
      <c r="L24" s="13">
        <v>12</v>
      </c>
      <c r="M24" s="14" t="s">
        <v>65</v>
      </c>
      <c r="N24" s="15" t="s">
        <v>61</v>
      </c>
      <c r="O24" s="16">
        <v>75.599999999999994</v>
      </c>
      <c r="P24" s="16">
        <v>1.3</v>
      </c>
      <c r="Q24" s="16">
        <v>23.9</v>
      </c>
      <c r="R24" s="17">
        <v>11</v>
      </c>
      <c r="S24" s="18" t="s">
        <v>65</v>
      </c>
      <c r="T24" s="5" t="s">
        <v>61</v>
      </c>
      <c r="U24" s="19">
        <v>75.5</v>
      </c>
      <c r="V24" s="19">
        <v>1.1000000000000001</v>
      </c>
      <c r="W24" s="19">
        <v>20.2</v>
      </c>
      <c r="X24" s="17">
        <v>21</v>
      </c>
      <c r="Y24" s="18" t="s">
        <v>65</v>
      </c>
      <c r="Z24" s="5" t="s">
        <v>66</v>
      </c>
      <c r="AA24" s="19">
        <v>76.8</v>
      </c>
      <c r="AB24" s="19">
        <v>1.6</v>
      </c>
      <c r="AC24" s="19">
        <v>25</v>
      </c>
      <c r="AD24" s="13">
        <v>22</v>
      </c>
      <c r="AE24" s="14" t="s">
        <v>65</v>
      </c>
      <c r="AF24" s="15" t="s">
        <v>80</v>
      </c>
      <c r="AG24" s="16">
        <v>75.400000000000006</v>
      </c>
      <c r="AH24" s="16">
        <v>1.4</v>
      </c>
      <c r="AI24" s="16">
        <v>24.8</v>
      </c>
      <c r="AJ24" s="9">
        <v>23</v>
      </c>
      <c r="AK24" s="10" t="s">
        <v>67</v>
      </c>
      <c r="AL24" s="11" t="s">
        <v>68</v>
      </c>
      <c r="AM24" s="12">
        <v>71.3</v>
      </c>
      <c r="AN24" s="12">
        <v>2.2999999999999998</v>
      </c>
      <c r="AO24" s="12">
        <v>30.4</v>
      </c>
      <c r="AP24" s="5" t="b">
        <f t="shared" si="2"/>
        <v>1</v>
      </c>
      <c r="AQ24" s="5" t="b">
        <f t="shared" si="3"/>
        <v>1</v>
      </c>
      <c r="AR24" s="5" t="b">
        <f t="shared" si="4"/>
        <v>1</v>
      </c>
      <c r="AS24" s="6" t="b">
        <f t="shared" si="5"/>
        <v>1</v>
      </c>
      <c r="AT24" s="6" t="b">
        <f t="shared" si="6"/>
        <v>0</v>
      </c>
      <c r="AU24" s="6" t="b">
        <f t="shared" si="7"/>
        <v>0</v>
      </c>
      <c r="AV24" s="4">
        <f t="shared" si="8"/>
        <v>1.0049875621120876</v>
      </c>
      <c r="AW24" s="4">
        <f t="shared" si="9"/>
        <v>0.92736184954956991</v>
      </c>
      <c r="AX24" s="4">
        <f t="shared" si="10"/>
        <v>4.99799959983992</v>
      </c>
      <c r="AY24" s="7" t="b">
        <f t="shared" si="11"/>
        <v>1</v>
      </c>
      <c r="AZ24" s="7" t="b">
        <f t="shared" si="11"/>
        <v>1</v>
      </c>
      <c r="BA24" s="7" t="b">
        <f t="shared" si="11"/>
        <v>0</v>
      </c>
      <c r="BB24" s="1" t="b">
        <f t="shared" si="12"/>
        <v>1</v>
      </c>
      <c r="BC24" s="1" t="b">
        <f t="shared" si="12"/>
        <v>1</v>
      </c>
      <c r="BD24" s="1" t="b">
        <f t="shared" si="12"/>
        <v>0</v>
      </c>
    </row>
    <row r="25" spans="1:56" x14ac:dyDescent="0.2">
      <c r="A25" s="1">
        <v>24</v>
      </c>
      <c r="B25" s="2">
        <v>24</v>
      </c>
      <c r="C25" s="8">
        <v>2002</v>
      </c>
      <c r="D25" s="8" t="s">
        <v>56</v>
      </c>
      <c r="E25" s="8" t="s">
        <v>57</v>
      </c>
      <c r="F25" s="9">
        <v>13</v>
      </c>
      <c r="G25" s="10" t="s">
        <v>65</v>
      </c>
      <c r="H25" s="11" t="s">
        <v>71</v>
      </c>
      <c r="I25" s="12">
        <v>81.7</v>
      </c>
      <c r="J25" s="12">
        <v>0.7</v>
      </c>
      <c r="K25" s="12">
        <v>26.7</v>
      </c>
      <c r="L25" s="13">
        <v>12</v>
      </c>
      <c r="M25" s="14" t="s">
        <v>76</v>
      </c>
      <c r="N25" s="15" t="s">
        <v>63</v>
      </c>
      <c r="O25" s="16">
        <v>83.6</v>
      </c>
      <c r="P25" s="16">
        <v>0.3</v>
      </c>
      <c r="Q25" s="16">
        <v>22.9</v>
      </c>
      <c r="R25" s="17">
        <v>11</v>
      </c>
      <c r="S25" s="18" t="s">
        <v>62</v>
      </c>
      <c r="T25" s="5" t="s">
        <v>64</v>
      </c>
      <c r="U25" s="19">
        <v>83.8</v>
      </c>
      <c r="V25" s="19">
        <v>-1.5</v>
      </c>
      <c r="W25" s="19">
        <v>18.100000000000001</v>
      </c>
      <c r="X25" s="17">
        <v>21</v>
      </c>
      <c r="Y25" s="18" t="s">
        <v>76</v>
      </c>
      <c r="Z25" s="5" t="s">
        <v>63</v>
      </c>
      <c r="AA25" s="19">
        <v>84.1</v>
      </c>
      <c r="AB25" s="19">
        <v>-1</v>
      </c>
      <c r="AC25" s="19">
        <v>20.9</v>
      </c>
      <c r="AD25" s="13">
        <v>22</v>
      </c>
      <c r="AE25" s="14" t="s">
        <v>65</v>
      </c>
      <c r="AF25" s="15" t="s">
        <v>63</v>
      </c>
      <c r="AG25" s="16">
        <v>84.8</v>
      </c>
      <c r="AH25" s="16">
        <v>0.2</v>
      </c>
      <c r="AI25" s="16">
        <v>26.5</v>
      </c>
      <c r="AJ25" s="9">
        <v>23</v>
      </c>
      <c r="AK25" s="10" t="s">
        <v>65</v>
      </c>
      <c r="AL25" s="11" t="s">
        <v>71</v>
      </c>
      <c r="AM25" s="12">
        <v>81.8</v>
      </c>
      <c r="AN25" s="12">
        <v>0.8</v>
      </c>
      <c r="AO25" s="12">
        <v>26.8</v>
      </c>
      <c r="AP25" s="5" t="b">
        <f t="shared" si="2"/>
        <v>1</v>
      </c>
      <c r="AQ25" s="5" t="b">
        <f t="shared" si="3"/>
        <v>0</v>
      </c>
      <c r="AR25" s="5" t="b">
        <f t="shared" si="4"/>
        <v>0</v>
      </c>
      <c r="AS25" s="6" t="b">
        <f t="shared" si="5"/>
        <v>1</v>
      </c>
      <c r="AT25" s="6" t="b">
        <f t="shared" si="6"/>
        <v>1</v>
      </c>
      <c r="AU25" s="6" t="b">
        <f t="shared" si="7"/>
        <v>0</v>
      </c>
      <c r="AV25" s="4">
        <f t="shared" si="8"/>
        <v>0.17320508075688532</v>
      </c>
      <c r="AW25" s="4">
        <f t="shared" si="9"/>
        <v>3.7960505792204633</v>
      </c>
      <c r="AX25" s="4">
        <f t="shared" si="10"/>
        <v>2.8600699292150153</v>
      </c>
      <c r="AY25" s="7" t="b">
        <f t="shared" si="11"/>
        <v>1</v>
      </c>
      <c r="AZ25" s="7" t="b">
        <f t="shared" si="11"/>
        <v>0</v>
      </c>
      <c r="BA25" s="7" t="b">
        <f t="shared" si="11"/>
        <v>0</v>
      </c>
      <c r="BB25" s="1" t="b">
        <f t="shared" si="12"/>
        <v>1</v>
      </c>
      <c r="BC25" s="1" t="b">
        <f t="shared" si="12"/>
        <v>1</v>
      </c>
      <c r="BD25" s="1" t="b">
        <f t="shared" si="12"/>
        <v>1</v>
      </c>
    </row>
    <row r="26" spans="1:56" x14ac:dyDescent="0.2">
      <c r="A26" s="1">
        <v>25</v>
      </c>
      <c r="B26" s="2">
        <v>25</v>
      </c>
      <c r="C26" s="8">
        <v>1999</v>
      </c>
      <c r="D26" s="8" t="s">
        <v>56</v>
      </c>
      <c r="E26" s="8" t="s">
        <v>57</v>
      </c>
      <c r="F26" s="9">
        <v>13</v>
      </c>
      <c r="G26" s="10" t="s">
        <v>67</v>
      </c>
      <c r="H26" s="11" t="s">
        <v>68</v>
      </c>
      <c r="I26" s="12">
        <v>72.7</v>
      </c>
      <c r="J26" s="12">
        <v>2.6</v>
      </c>
      <c r="K26" s="12">
        <v>30.7</v>
      </c>
      <c r="L26" s="13">
        <v>12</v>
      </c>
      <c r="M26" s="14" t="s">
        <v>67</v>
      </c>
      <c r="N26" s="15" t="s">
        <v>68</v>
      </c>
      <c r="O26" s="16">
        <v>72.3</v>
      </c>
      <c r="P26" s="16">
        <v>1.8</v>
      </c>
      <c r="Q26" s="16">
        <v>29.2</v>
      </c>
      <c r="R26" s="17">
        <v>11</v>
      </c>
      <c r="S26" s="18" t="s">
        <v>76</v>
      </c>
      <c r="T26" s="5" t="s">
        <v>84</v>
      </c>
      <c r="U26" s="19">
        <v>76.8</v>
      </c>
      <c r="V26" s="19">
        <v>-0.5</v>
      </c>
      <c r="W26" s="19">
        <v>17.899999999999999</v>
      </c>
      <c r="X26" s="17">
        <v>21</v>
      </c>
      <c r="Y26" s="18" t="s">
        <v>62</v>
      </c>
      <c r="Z26" s="5" t="s">
        <v>84</v>
      </c>
      <c r="AA26" s="19">
        <v>79.099999999999994</v>
      </c>
      <c r="AB26" s="19">
        <v>-0.8</v>
      </c>
      <c r="AC26" s="19">
        <v>17.100000000000001</v>
      </c>
      <c r="AD26" s="13">
        <v>22</v>
      </c>
      <c r="AE26" s="14" t="s">
        <v>65</v>
      </c>
      <c r="AF26" s="15" t="s">
        <v>66</v>
      </c>
      <c r="AG26" s="16">
        <v>77.900000000000006</v>
      </c>
      <c r="AH26" s="16">
        <v>0.6</v>
      </c>
      <c r="AI26" s="16">
        <v>22</v>
      </c>
      <c r="AJ26" s="9">
        <v>23</v>
      </c>
      <c r="AK26" s="10" t="s">
        <v>67</v>
      </c>
      <c r="AL26" s="11" t="s">
        <v>68</v>
      </c>
      <c r="AM26" s="12">
        <v>77.5</v>
      </c>
      <c r="AN26" s="12">
        <v>2.4</v>
      </c>
      <c r="AO26" s="12">
        <v>33</v>
      </c>
      <c r="AP26" s="5" t="b">
        <f t="shared" si="2"/>
        <v>1</v>
      </c>
      <c r="AQ26" s="5" t="b">
        <f t="shared" si="3"/>
        <v>0</v>
      </c>
      <c r="AR26" s="5" t="b">
        <f t="shared" si="4"/>
        <v>0</v>
      </c>
      <c r="AS26" s="6" t="b">
        <f t="shared" si="5"/>
        <v>1</v>
      </c>
      <c r="AT26" s="6" t="b">
        <f t="shared" si="6"/>
        <v>0</v>
      </c>
      <c r="AU26" s="6" t="b">
        <f t="shared" si="7"/>
        <v>1</v>
      </c>
      <c r="AV26" s="4">
        <f t="shared" si="8"/>
        <v>5.3263495942343075</v>
      </c>
      <c r="AW26" s="4">
        <f t="shared" si="9"/>
        <v>9.2000000000000046</v>
      </c>
      <c r="AX26" s="4">
        <f t="shared" si="10"/>
        <v>2.4535688292770557</v>
      </c>
      <c r="AY26" s="7" t="b">
        <f t="shared" si="11"/>
        <v>0</v>
      </c>
      <c r="AZ26" s="7" t="b">
        <f t="shared" si="11"/>
        <v>0</v>
      </c>
      <c r="BA26" s="7" t="b">
        <f t="shared" si="11"/>
        <v>0</v>
      </c>
      <c r="BB26" s="1" t="b">
        <f t="shared" si="12"/>
        <v>0</v>
      </c>
      <c r="BC26" s="1" t="b">
        <f t="shared" si="12"/>
        <v>1</v>
      </c>
      <c r="BD26" s="1" t="b">
        <f t="shared" si="12"/>
        <v>1</v>
      </c>
    </row>
    <row r="27" spans="1:56" x14ac:dyDescent="0.2">
      <c r="A27" s="1">
        <v>26</v>
      </c>
      <c r="B27" s="2">
        <v>26</v>
      </c>
      <c r="C27" s="8">
        <v>2000</v>
      </c>
      <c r="D27" s="8" t="s">
        <v>56</v>
      </c>
      <c r="E27" s="8" t="s">
        <v>88</v>
      </c>
      <c r="F27" s="9">
        <v>13</v>
      </c>
      <c r="G27" s="10" t="s">
        <v>72</v>
      </c>
      <c r="H27" s="11" t="s">
        <v>89</v>
      </c>
      <c r="I27" s="12">
        <v>66.3</v>
      </c>
      <c r="J27" s="12">
        <v>2.8</v>
      </c>
      <c r="K27" s="12">
        <v>28.1</v>
      </c>
      <c r="L27" s="13">
        <v>12</v>
      </c>
      <c r="M27" s="14" t="s">
        <v>72</v>
      </c>
      <c r="N27" s="15" t="s">
        <v>90</v>
      </c>
      <c r="O27" s="16">
        <v>66.5</v>
      </c>
      <c r="P27" s="16">
        <v>2.4</v>
      </c>
      <c r="Q27" s="16">
        <v>22.1</v>
      </c>
      <c r="R27" s="17">
        <v>11</v>
      </c>
      <c r="S27" s="18" t="s">
        <v>91</v>
      </c>
      <c r="T27" s="5" t="s">
        <v>92</v>
      </c>
      <c r="U27" s="19">
        <v>65.2</v>
      </c>
      <c r="V27" s="19">
        <v>1.9</v>
      </c>
      <c r="W27" s="19">
        <v>19.399999999999999</v>
      </c>
      <c r="X27" s="17">
        <v>21</v>
      </c>
      <c r="Y27" s="18" t="s">
        <v>91</v>
      </c>
      <c r="Z27" s="5" t="s">
        <v>92</v>
      </c>
      <c r="AA27" s="19">
        <v>64.5</v>
      </c>
      <c r="AB27" s="19">
        <v>1.8</v>
      </c>
      <c r="AC27" s="19">
        <v>18.3</v>
      </c>
      <c r="AD27" s="13">
        <v>22</v>
      </c>
      <c r="AE27" s="14" t="s">
        <v>72</v>
      </c>
      <c r="AF27" s="15" t="s">
        <v>59</v>
      </c>
      <c r="AG27" s="16">
        <v>68.5</v>
      </c>
      <c r="AH27" s="16">
        <v>2</v>
      </c>
      <c r="AI27" s="16">
        <v>25.1</v>
      </c>
      <c r="AJ27" s="9">
        <v>23</v>
      </c>
      <c r="AK27" s="10" t="s">
        <v>72</v>
      </c>
      <c r="AL27" s="11" t="s">
        <v>89</v>
      </c>
      <c r="AM27" s="12">
        <v>64.900000000000006</v>
      </c>
      <c r="AN27" s="12">
        <v>2.8</v>
      </c>
      <c r="AO27" s="12">
        <v>27.9</v>
      </c>
      <c r="AP27" s="5" t="b">
        <f t="shared" si="2"/>
        <v>1</v>
      </c>
      <c r="AQ27" s="5" t="b">
        <f t="shared" si="3"/>
        <v>1</v>
      </c>
      <c r="AR27" s="5" t="b">
        <f t="shared" si="4"/>
        <v>1</v>
      </c>
      <c r="AS27" s="6" t="b">
        <f t="shared" si="5"/>
        <v>1</v>
      </c>
      <c r="AT27" s="6" t="b">
        <f t="shared" si="6"/>
        <v>0</v>
      </c>
      <c r="AU27" s="6" t="b">
        <f t="shared" si="7"/>
        <v>1</v>
      </c>
      <c r="AV27" s="4">
        <f t="shared" si="8"/>
        <v>1.4142135623730872</v>
      </c>
      <c r="AW27" s="4">
        <f t="shared" si="9"/>
        <v>3.6276714294434109</v>
      </c>
      <c r="AX27" s="4">
        <f t="shared" si="10"/>
        <v>1.3076696830622019</v>
      </c>
      <c r="AY27" s="7" t="b">
        <f t="shared" si="11"/>
        <v>1</v>
      </c>
      <c r="AZ27" s="7" t="b">
        <f t="shared" si="11"/>
        <v>0</v>
      </c>
      <c r="BA27" s="7" t="b">
        <f t="shared" si="11"/>
        <v>1</v>
      </c>
      <c r="BB27" s="1" t="b">
        <f t="shared" si="12"/>
        <v>1</v>
      </c>
      <c r="BC27" s="1" t="b">
        <f t="shared" si="12"/>
        <v>0</v>
      </c>
      <c r="BD27" s="1" t="b">
        <f t="shared" si="12"/>
        <v>1</v>
      </c>
    </row>
    <row r="28" spans="1:56" x14ac:dyDescent="0.2">
      <c r="A28" s="1">
        <v>27</v>
      </c>
      <c r="B28" s="2">
        <v>27</v>
      </c>
      <c r="C28" s="8">
        <v>1999</v>
      </c>
      <c r="D28" s="8" t="s">
        <v>56</v>
      </c>
      <c r="E28" s="8" t="s">
        <v>57</v>
      </c>
      <c r="F28" s="9">
        <v>13</v>
      </c>
      <c r="G28" s="10" t="s">
        <v>67</v>
      </c>
      <c r="H28" s="11" t="s">
        <v>68</v>
      </c>
      <c r="I28" s="12">
        <v>76.599999999999994</v>
      </c>
      <c r="J28" s="12">
        <v>1.6</v>
      </c>
      <c r="K28" s="12">
        <v>28.3</v>
      </c>
      <c r="L28" s="13">
        <v>12</v>
      </c>
      <c r="M28" s="14" t="s">
        <v>65</v>
      </c>
      <c r="N28" s="15" t="s">
        <v>71</v>
      </c>
      <c r="O28" s="16">
        <v>81.3</v>
      </c>
      <c r="P28" s="16">
        <v>0.8</v>
      </c>
      <c r="Q28" s="16">
        <v>24.3</v>
      </c>
      <c r="R28" s="17">
        <v>11</v>
      </c>
      <c r="S28" s="18" t="s">
        <v>76</v>
      </c>
      <c r="T28" s="5" t="s">
        <v>63</v>
      </c>
      <c r="U28" s="19">
        <v>79.3</v>
      </c>
      <c r="V28" s="19">
        <v>-0.2</v>
      </c>
      <c r="W28" s="19">
        <v>19.899999999999999</v>
      </c>
      <c r="X28" s="17">
        <v>21</v>
      </c>
      <c r="Y28" s="18" t="s">
        <v>76</v>
      </c>
      <c r="Z28" s="5" t="s">
        <v>63</v>
      </c>
      <c r="AA28" s="19">
        <v>79.5</v>
      </c>
      <c r="AB28" s="19">
        <v>0.4</v>
      </c>
      <c r="AC28" s="19">
        <v>20.8</v>
      </c>
      <c r="AD28" s="13">
        <v>22</v>
      </c>
      <c r="AE28" s="14" t="s">
        <v>65</v>
      </c>
      <c r="AF28" s="15" t="s">
        <v>66</v>
      </c>
      <c r="AG28" s="16">
        <v>78.8</v>
      </c>
      <c r="AH28" s="16">
        <v>1.1000000000000001</v>
      </c>
      <c r="AI28" s="16">
        <v>22.7</v>
      </c>
      <c r="AJ28" s="9">
        <v>23</v>
      </c>
      <c r="AK28" s="10" t="s">
        <v>65</v>
      </c>
      <c r="AL28" s="11" t="s">
        <v>71</v>
      </c>
      <c r="AM28" s="12">
        <v>78</v>
      </c>
      <c r="AN28" s="12">
        <v>1.5</v>
      </c>
      <c r="AO28" s="12">
        <v>26.8</v>
      </c>
      <c r="AP28" s="5" t="b">
        <f t="shared" si="2"/>
        <v>0</v>
      </c>
      <c r="AQ28" s="5" t="b">
        <f t="shared" si="3"/>
        <v>1</v>
      </c>
      <c r="AR28" s="5" t="b">
        <f t="shared" si="4"/>
        <v>1</v>
      </c>
      <c r="AS28" s="6" t="b">
        <f t="shared" si="5"/>
        <v>0</v>
      </c>
      <c r="AT28" s="6" t="b">
        <f t="shared" si="6"/>
        <v>0</v>
      </c>
      <c r="AU28" s="6" t="b">
        <f t="shared" si="7"/>
        <v>1</v>
      </c>
      <c r="AV28" s="4">
        <f t="shared" si="8"/>
        <v>2.0542638584174178</v>
      </c>
      <c r="AW28" s="4">
        <f t="shared" si="9"/>
        <v>2.9832867780352603</v>
      </c>
      <c r="AX28" s="4">
        <f t="shared" si="10"/>
        <v>1.1000000000000023</v>
      </c>
      <c r="AY28" s="7" t="b">
        <f t="shared" si="11"/>
        <v>0</v>
      </c>
      <c r="AZ28" s="7" t="b">
        <f t="shared" si="11"/>
        <v>0</v>
      </c>
      <c r="BA28" s="7" t="b">
        <f t="shared" si="11"/>
        <v>1</v>
      </c>
      <c r="BB28" s="1" t="b">
        <f t="shared" si="12"/>
        <v>1</v>
      </c>
      <c r="BC28" s="1" t="b">
        <f t="shared" si="12"/>
        <v>0</v>
      </c>
      <c r="BD28" s="1" t="b">
        <f t="shared" si="12"/>
        <v>1</v>
      </c>
    </row>
    <row r="29" spans="1:56" x14ac:dyDescent="0.2">
      <c r="A29" s="1">
        <v>28</v>
      </c>
      <c r="B29" s="2">
        <v>28</v>
      </c>
      <c r="C29" s="8">
        <v>2000</v>
      </c>
      <c r="D29" s="8" t="s">
        <v>82</v>
      </c>
      <c r="E29" s="8" t="s">
        <v>57</v>
      </c>
      <c r="F29" s="9">
        <v>13</v>
      </c>
      <c r="G29" s="10" t="s">
        <v>65</v>
      </c>
      <c r="H29" s="11" t="s">
        <v>71</v>
      </c>
      <c r="I29" s="12">
        <v>80.099999999999994</v>
      </c>
      <c r="J29" s="12">
        <v>1.7</v>
      </c>
      <c r="K29" s="12">
        <v>27</v>
      </c>
      <c r="L29" s="13">
        <v>12</v>
      </c>
      <c r="M29" s="14" t="s">
        <v>65</v>
      </c>
      <c r="N29" s="15" t="s">
        <v>66</v>
      </c>
      <c r="O29" s="16">
        <v>80.599999999999994</v>
      </c>
      <c r="P29" s="16">
        <v>1.1000000000000001</v>
      </c>
      <c r="Q29" s="16">
        <v>22.9</v>
      </c>
      <c r="R29" s="17">
        <v>11</v>
      </c>
      <c r="S29" s="18" t="s">
        <v>76</v>
      </c>
      <c r="T29" s="5" t="s">
        <v>63</v>
      </c>
      <c r="U29" s="19">
        <v>84.7</v>
      </c>
      <c r="V29" s="19">
        <v>-0.5</v>
      </c>
      <c r="W29" s="19">
        <v>20.9</v>
      </c>
      <c r="X29" s="17">
        <v>21</v>
      </c>
      <c r="Y29" s="18" t="s">
        <v>76</v>
      </c>
      <c r="Z29" s="5" t="s">
        <v>63</v>
      </c>
      <c r="AA29" s="19">
        <v>83.6</v>
      </c>
      <c r="AB29" s="19">
        <v>0.5</v>
      </c>
      <c r="AC29" s="19">
        <v>22.6</v>
      </c>
      <c r="AD29" s="13">
        <v>22</v>
      </c>
      <c r="AE29" s="14" t="s">
        <v>65</v>
      </c>
      <c r="AF29" s="15" t="s">
        <v>71</v>
      </c>
      <c r="AG29" s="16">
        <v>81.7</v>
      </c>
      <c r="AH29" s="16">
        <v>1.1000000000000001</v>
      </c>
      <c r="AI29" s="16">
        <v>25.3</v>
      </c>
      <c r="AJ29" s="9">
        <v>23</v>
      </c>
      <c r="AK29" s="10" t="s">
        <v>65</v>
      </c>
      <c r="AL29" s="11" t="s">
        <v>71</v>
      </c>
      <c r="AM29" s="12">
        <v>79.099999999999994</v>
      </c>
      <c r="AN29" s="12">
        <v>1.4</v>
      </c>
      <c r="AO29" s="12">
        <v>25.8</v>
      </c>
      <c r="AP29" s="5" t="b">
        <f t="shared" si="2"/>
        <v>1</v>
      </c>
      <c r="AQ29" s="5" t="b">
        <f t="shared" si="3"/>
        <v>1</v>
      </c>
      <c r="AR29" s="5" t="b">
        <f t="shared" si="4"/>
        <v>1</v>
      </c>
      <c r="AS29" s="6" t="b">
        <f t="shared" si="5"/>
        <v>1</v>
      </c>
      <c r="AT29" s="6" t="b">
        <f t="shared" si="6"/>
        <v>0</v>
      </c>
      <c r="AU29" s="6" t="b">
        <f t="shared" si="7"/>
        <v>1</v>
      </c>
      <c r="AV29" s="4">
        <f t="shared" si="8"/>
        <v>1.5905973720586861</v>
      </c>
      <c r="AW29" s="4">
        <f t="shared" si="9"/>
        <v>2.6400757564888226</v>
      </c>
      <c r="AX29" s="4">
        <f t="shared" si="10"/>
        <v>2.258317958127249</v>
      </c>
      <c r="AY29" s="7" t="b">
        <f t="shared" si="11"/>
        <v>1</v>
      </c>
      <c r="AZ29" s="7" t="b">
        <f t="shared" si="11"/>
        <v>0</v>
      </c>
      <c r="BA29" s="7" t="b">
        <f t="shared" si="11"/>
        <v>0</v>
      </c>
      <c r="BB29" s="1" t="b">
        <f t="shared" si="12"/>
        <v>1</v>
      </c>
      <c r="BC29" s="1" t="b">
        <f t="shared" si="12"/>
        <v>0</v>
      </c>
      <c r="BD29" s="1" t="b">
        <f t="shared" si="12"/>
        <v>0</v>
      </c>
    </row>
    <row r="30" spans="1:56" x14ac:dyDescent="0.2">
      <c r="A30" s="1">
        <v>29</v>
      </c>
      <c r="B30" s="2">
        <v>29</v>
      </c>
      <c r="C30" s="8">
        <v>2000</v>
      </c>
      <c r="D30" s="8" t="s">
        <v>56</v>
      </c>
      <c r="E30" s="8" t="s">
        <v>57</v>
      </c>
      <c r="F30" s="9">
        <v>13</v>
      </c>
      <c r="G30" s="10" t="s">
        <v>67</v>
      </c>
      <c r="H30" s="11" t="s">
        <v>68</v>
      </c>
      <c r="I30" s="12">
        <v>78.5</v>
      </c>
      <c r="J30" s="12">
        <v>1.6</v>
      </c>
      <c r="K30" s="12">
        <v>30.2</v>
      </c>
      <c r="L30" s="13">
        <v>12</v>
      </c>
      <c r="M30" s="14" t="s">
        <v>76</v>
      </c>
      <c r="N30" s="15" t="s">
        <v>66</v>
      </c>
      <c r="O30" s="16">
        <v>76.7</v>
      </c>
      <c r="P30" s="16">
        <v>0.3</v>
      </c>
      <c r="Q30" s="16">
        <v>20.5</v>
      </c>
      <c r="R30" s="17">
        <v>11</v>
      </c>
      <c r="S30" s="18" t="s">
        <v>76</v>
      </c>
      <c r="T30" s="5" t="s">
        <v>63</v>
      </c>
      <c r="U30" s="19">
        <v>76.400000000000006</v>
      </c>
      <c r="V30" s="19">
        <v>0.2</v>
      </c>
      <c r="W30" s="19">
        <v>19.899999999999999</v>
      </c>
      <c r="X30" s="17">
        <v>21</v>
      </c>
      <c r="Y30" s="18" t="s">
        <v>76</v>
      </c>
      <c r="Z30" s="5" t="s">
        <v>66</v>
      </c>
      <c r="AA30" s="19">
        <v>78.7</v>
      </c>
      <c r="AB30" s="19">
        <v>0.4</v>
      </c>
      <c r="AC30" s="19">
        <v>21.6</v>
      </c>
      <c r="AD30" s="13">
        <v>22</v>
      </c>
      <c r="AE30" s="14" t="s">
        <v>76</v>
      </c>
      <c r="AF30" s="15" t="s">
        <v>63</v>
      </c>
      <c r="AG30" s="16">
        <v>83.1</v>
      </c>
      <c r="AH30" s="16">
        <v>0.9</v>
      </c>
      <c r="AI30" s="16">
        <v>23</v>
      </c>
      <c r="AJ30" s="9">
        <v>23</v>
      </c>
      <c r="AK30" s="10" t="s">
        <v>65</v>
      </c>
      <c r="AL30" s="11" t="s">
        <v>71</v>
      </c>
      <c r="AM30" s="12">
        <v>80.400000000000006</v>
      </c>
      <c r="AN30" s="12">
        <v>1.8</v>
      </c>
      <c r="AO30" s="12">
        <v>30.6</v>
      </c>
      <c r="AP30" s="5" t="b">
        <f t="shared" si="2"/>
        <v>0</v>
      </c>
      <c r="AQ30" s="5" t="b">
        <f t="shared" si="3"/>
        <v>1</v>
      </c>
      <c r="AR30" s="5" t="b">
        <f t="shared" si="4"/>
        <v>1</v>
      </c>
      <c r="AS30" s="6" t="b">
        <f t="shared" si="5"/>
        <v>0</v>
      </c>
      <c r="AT30" s="6" t="b">
        <f t="shared" si="6"/>
        <v>0</v>
      </c>
      <c r="AU30" s="6" t="b">
        <f t="shared" si="7"/>
        <v>0</v>
      </c>
      <c r="AV30" s="4">
        <f t="shared" si="8"/>
        <v>1.9519221295943197</v>
      </c>
      <c r="AW30" s="4">
        <f t="shared" si="9"/>
        <v>6.8971008402081448</v>
      </c>
      <c r="AX30" s="4">
        <f t="shared" si="10"/>
        <v>2.8670542373662893</v>
      </c>
      <c r="AY30" s="7" t="b">
        <f t="shared" si="11"/>
        <v>0</v>
      </c>
      <c r="AZ30" s="7" t="b">
        <f t="shared" si="11"/>
        <v>0</v>
      </c>
      <c r="BA30" s="7" t="b">
        <f t="shared" si="11"/>
        <v>0</v>
      </c>
      <c r="BB30" s="1" t="b">
        <f t="shared" si="12"/>
        <v>1</v>
      </c>
      <c r="BC30" s="1" t="b">
        <f t="shared" si="12"/>
        <v>0</v>
      </c>
      <c r="BD30" s="1" t="b">
        <f t="shared" si="12"/>
        <v>0</v>
      </c>
    </row>
    <row r="31" spans="1:56" x14ac:dyDescent="0.2">
      <c r="A31" s="1">
        <v>30</v>
      </c>
      <c r="B31" s="2">
        <v>30</v>
      </c>
      <c r="C31" s="8">
        <v>1999</v>
      </c>
      <c r="D31" s="8" t="s">
        <v>56</v>
      </c>
      <c r="E31" s="8" t="s">
        <v>57</v>
      </c>
      <c r="F31" s="9">
        <v>13</v>
      </c>
      <c r="G31" s="10" t="s">
        <v>72</v>
      </c>
      <c r="H31" s="11" t="s">
        <v>59</v>
      </c>
      <c r="I31" s="12">
        <v>69.900000000000006</v>
      </c>
      <c r="J31" s="12">
        <v>2.5</v>
      </c>
      <c r="K31" s="12">
        <v>28.5</v>
      </c>
      <c r="L31" s="13">
        <v>12</v>
      </c>
      <c r="M31" s="14" t="s">
        <v>67</v>
      </c>
      <c r="N31" s="15" t="s">
        <v>68</v>
      </c>
      <c r="O31" s="16">
        <v>76.3</v>
      </c>
      <c r="P31" s="16">
        <v>1.9</v>
      </c>
      <c r="Q31" s="16">
        <v>29.3</v>
      </c>
      <c r="R31" s="17">
        <v>11</v>
      </c>
      <c r="S31" s="18" t="s">
        <v>65</v>
      </c>
      <c r="T31" s="5" t="s">
        <v>71</v>
      </c>
      <c r="U31" s="19">
        <v>76.900000000000006</v>
      </c>
      <c r="V31" s="19">
        <v>1.3</v>
      </c>
      <c r="W31" s="19">
        <v>25.4</v>
      </c>
      <c r="X31" s="17">
        <v>21</v>
      </c>
      <c r="Y31" s="18" t="s">
        <v>65</v>
      </c>
      <c r="Z31" s="5" t="s">
        <v>71</v>
      </c>
      <c r="AA31" s="19">
        <v>81.099999999999994</v>
      </c>
      <c r="AB31" s="19">
        <v>1.1000000000000001</v>
      </c>
      <c r="AC31" s="19">
        <v>23.4</v>
      </c>
      <c r="AD31" s="13">
        <v>22</v>
      </c>
      <c r="AE31" s="14" t="s">
        <v>65</v>
      </c>
      <c r="AF31" s="15" t="s">
        <v>66</v>
      </c>
      <c r="AG31" s="16">
        <v>77.2</v>
      </c>
      <c r="AH31" s="16">
        <v>1.4</v>
      </c>
      <c r="AI31" s="16">
        <v>23.4</v>
      </c>
      <c r="AJ31" s="9">
        <v>23</v>
      </c>
      <c r="AK31" s="10" t="s">
        <v>67</v>
      </c>
      <c r="AL31" s="11" t="s">
        <v>68</v>
      </c>
      <c r="AM31" s="12">
        <v>76.3</v>
      </c>
      <c r="AN31" s="12">
        <v>2.1</v>
      </c>
      <c r="AO31" s="12">
        <v>28.4</v>
      </c>
      <c r="AP31" s="5" t="b">
        <f t="shared" si="2"/>
        <v>0</v>
      </c>
      <c r="AQ31" s="5" t="b">
        <f t="shared" si="3"/>
        <v>0</v>
      </c>
      <c r="AR31" s="5" t="b">
        <f t="shared" si="4"/>
        <v>1</v>
      </c>
      <c r="AS31" s="6" t="b">
        <f t="shared" si="5"/>
        <v>0</v>
      </c>
      <c r="AT31" s="6" t="b">
        <f t="shared" si="6"/>
        <v>0</v>
      </c>
      <c r="AU31" s="6" t="b">
        <f t="shared" si="7"/>
        <v>1</v>
      </c>
      <c r="AV31" s="4">
        <f t="shared" si="8"/>
        <v>6.4132674979295761</v>
      </c>
      <c r="AW31" s="4">
        <f t="shared" si="9"/>
        <v>5.9891568688756207</v>
      </c>
      <c r="AX31" s="4">
        <f t="shared" si="10"/>
        <v>4.6561786907291163</v>
      </c>
      <c r="AY31" s="7" t="b">
        <f t="shared" si="11"/>
        <v>0</v>
      </c>
      <c r="AZ31" s="7" t="b">
        <f t="shared" si="11"/>
        <v>0</v>
      </c>
      <c r="BA31" s="7" t="b">
        <f t="shared" si="11"/>
        <v>0</v>
      </c>
      <c r="BB31" s="1" t="b">
        <f t="shared" si="12"/>
        <v>1</v>
      </c>
      <c r="BC31" s="1" t="b">
        <f t="shared" si="12"/>
        <v>1</v>
      </c>
      <c r="BD31" s="1" t="b">
        <f t="shared" si="12"/>
        <v>0</v>
      </c>
    </row>
    <row r="32" spans="1:56" x14ac:dyDescent="0.2">
      <c r="A32" s="1">
        <v>31</v>
      </c>
      <c r="B32" s="2">
        <v>31</v>
      </c>
      <c r="C32" s="8">
        <v>1999</v>
      </c>
      <c r="D32" s="8" t="s">
        <v>82</v>
      </c>
      <c r="E32" s="8" t="s">
        <v>57</v>
      </c>
      <c r="F32" s="9">
        <v>13</v>
      </c>
      <c r="G32" s="10" t="s">
        <v>65</v>
      </c>
      <c r="H32" s="11" t="s">
        <v>80</v>
      </c>
      <c r="I32" s="12">
        <v>74.900000000000006</v>
      </c>
      <c r="J32" s="12">
        <v>1.5</v>
      </c>
      <c r="K32" s="12">
        <v>25.1</v>
      </c>
      <c r="L32" s="13">
        <v>12</v>
      </c>
      <c r="M32" s="14" t="s">
        <v>62</v>
      </c>
      <c r="N32" s="15" t="s">
        <v>64</v>
      </c>
      <c r="O32" s="16">
        <v>76.900000000000006</v>
      </c>
      <c r="P32" s="16">
        <v>-1.3</v>
      </c>
      <c r="Q32" s="16">
        <v>15.9</v>
      </c>
      <c r="R32" s="17">
        <v>11</v>
      </c>
      <c r="S32" s="18" t="s">
        <v>62</v>
      </c>
      <c r="T32" s="5" t="s">
        <v>64</v>
      </c>
      <c r="U32" s="19">
        <v>79.599999999999994</v>
      </c>
      <c r="V32" s="19">
        <v>-1.5</v>
      </c>
      <c r="W32" s="19">
        <v>16.100000000000001</v>
      </c>
      <c r="X32" s="17">
        <v>21</v>
      </c>
      <c r="Y32" s="18" t="s">
        <v>79</v>
      </c>
      <c r="Z32" s="5" t="s">
        <v>64</v>
      </c>
      <c r="AA32" s="19">
        <v>81</v>
      </c>
      <c r="AB32" s="19">
        <v>-1.7</v>
      </c>
      <c r="AC32" s="19">
        <v>16.8</v>
      </c>
      <c r="AD32" s="13">
        <v>22</v>
      </c>
      <c r="AE32" s="14" t="s">
        <v>62</v>
      </c>
      <c r="AF32" s="15" t="s">
        <v>64</v>
      </c>
      <c r="AG32" s="16">
        <v>79.400000000000006</v>
      </c>
      <c r="AH32" s="16">
        <v>-1.1000000000000001</v>
      </c>
      <c r="AI32" s="16">
        <v>16.8</v>
      </c>
      <c r="AJ32" s="9">
        <v>23</v>
      </c>
      <c r="AK32" s="10" t="s">
        <v>65</v>
      </c>
      <c r="AL32" s="11" t="s">
        <v>71</v>
      </c>
      <c r="AM32" s="12">
        <v>78.7</v>
      </c>
      <c r="AN32" s="12">
        <v>1.4</v>
      </c>
      <c r="AO32" s="12">
        <v>26.3</v>
      </c>
      <c r="AP32" s="5" t="b">
        <f t="shared" si="2"/>
        <v>1</v>
      </c>
      <c r="AQ32" s="5" t="b">
        <f t="shared" si="3"/>
        <v>1</v>
      </c>
      <c r="AR32" s="5" t="b">
        <f t="shared" si="4"/>
        <v>0</v>
      </c>
      <c r="AS32" s="6" t="b">
        <f t="shared" si="5"/>
        <v>0</v>
      </c>
      <c r="AT32" s="6" t="b">
        <f t="shared" si="6"/>
        <v>1</v>
      </c>
      <c r="AU32" s="6" t="b">
        <f t="shared" si="7"/>
        <v>1</v>
      </c>
      <c r="AV32" s="4">
        <f t="shared" si="8"/>
        <v>3.9862262855989465</v>
      </c>
      <c r="AW32" s="4">
        <f t="shared" si="9"/>
        <v>2.6645825188948455</v>
      </c>
      <c r="AX32" s="4">
        <f t="shared" si="10"/>
        <v>1.5779733838059546</v>
      </c>
      <c r="AY32" s="7" t="b">
        <f t="shared" si="11"/>
        <v>0</v>
      </c>
      <c r="AZ32" s="7" t="b">
        <f t="shared" si="11"/>
        <v>0</v>
      </c>
      <c r="BA32" s="7" t="b">
        <f t="shared" si="11"/>
        <v>1</v>
      </c>
      <c r="BB32" s="1" t="b">
        <f t="shared" si="12"/>
        <v>0</v>
      </c>
      <c r="BC32" s="1" t="b">
        <f t="shared" si="12"/>
        <v>0</v>
      </c>
      <c r="BD32" s="1" t="b">
        <f t="shared" si="12"/>
        <v>0</v>
      </c>
    </row>
    <row r="33" spans="1:56" x14ac:dyDescent="0.2">
      <c r="A33" s="1">
        <v>32</v>
      </c>
      <c r="B33" s="2">
        <v>32</v>
      </c>
      <c r="C33" s="8">
        <v>2001</v>
      </c>
      <c r="D33" s="8" t="s">
        <v>56</v>
      </c>
      <c r="E33" s="8" t="s">
        <v>57</v>
      </c>
      <c r="F33" s="9">
        <v>13</v>
      </c>
      <c r="G33" s="10" t="s">
        <v>58</v>
      </c>
      <c r="H33" s="11" t="s">
        <v>59</v>
      </c>
      <c r="I33" s="12">
        <v>71</v>
      </c>
      <c r="J33" s="12">
        <v>1.3</v>
      </c>
      <c r="K33" s="12">
        <v>26.4</v>
      </c>
      <c r="L33" s="13">
        <v>12</v>
      </c>
      <c r="M33" s="14" t="s">
        <v>65</v>
      </c>
      <c r="N33" s="15" t="s">
        <v>71</v>
      </c>
      <c r="O33" s="16">
        <v>81.599999999999994</v>
      </c>
      <c r="P33" s="16">
        <v>0.5</v>
      </c>
      <c r="Q33" s="16">
        <v>26.7</v>
      </c>
      <c r="R33" s="17">
        <v>11</v>
      </c>
      <c r="S33" s="18" t="s">
        <v>65</v>
      </c>
      <c r="T33" s="5" t="s">
        <v>71</v>
      </c>
      <c r="U33" s="19">
        <v>82.2</v>
      </c>
      <c r="V33" s="19">
        <v>0.6</v>
      </c>
      <c r="W33" s="19">
        <v>26.1</v>
      </c>
      <c r="X33" s="17">
        <v>21</v>
      </c>
      <c r="Y33" s="18" t="s">
        <v>76</v>
      </c>
      <c r="Z33" s="5" t="s">
        <v>63</v>
      </c>
      <c r="AA33" s="19">
        <v>81.8</v>
      </c>
      <c r="AB33" s="19">
        <v>0</v>
      </c>
      <c r="AC33" s="19">
        <v>22</v>
      </c>
      <c r="AD33" s="13">
        <v>22</v>
      </c>
      <c r="AE33" s="14" t="s">
        <v>65</v>
      </c>
      <c r="AF33" s="15" t="s">
        <v>63</v>
      </c>
      <c r="AG33" s="16">
        <v>86.9</v>
      </c>
      <c r="AH33" s="16">
        <v>0.4</v>
      </c>
      <c r="AI33" s="16">
        <v>24</v>
      </c>
      <c r="AJ33" s="9">
        <v>23</v>
      </c>
      <c r="AK33" s="10" t="s">
        <v>65</v>
      </c>
      <c r="AL33" s="11" t="s">
        <v>71</v>
      </c>
      <c r="AM33" s="12">
        <v>80.400000000000006</v>
      </c>
      <c r="AN33" s="12">
        <v>1.4</v>
      </c>
      <c r="AO33" s="12">
        <v>28.7</v>
      </c>
      <c r="AP33" s="5" t="b">
        <f t="shared" si="2"/>
        <v>0</v>
      </c>
      <c r="AQ33" s="5" t="b">
        <f t="shared" si="3"/>
        <v>1</v>
      </c>
      <c r="AR33" s="5" t="b">
        <f t="shared" si="4"/>
        <v>0</v>
      </c>
      <c r="AS33" s="6" t="b">
        <f t="shared" si="5"/>
        <v>0</v>
      </c>
      <c r="AT33" s="6" t="b">
        <f t="shared" si="6"/>
        <v>0</v>
      </c>
      <c r="AU33" s="6" t="b">
        <f t="shared" si="7"/>
        <v>0</v>
      </c>
      <c r="AV33" s="4">
        <f t="shared" si="8"/>
        <v>9.6778096695481732</v>
      </c>
      <c r="AW33" s="4">
        <f t="shared" si="9"/>
        <v>5.9489494870943496</v>
      </c>
      <c r="AX33" s="4">
        <f t="shared" si="10"/>
        <v>4.1629316592997316</v>
      </c>
      <c r="AY33" s="7" t="b">
        <f t="shared" si="11"/>
        <v>0</v>
      </c>
      <c r="AZ33" s="7" t="b">
        <f t="shared" si="11"/>
        <v>0</v>
      </c>
      <c r="BA33" s="7" t="b">
        <f t="shared" si="11"/>
        <v>0</v>
      </c>
      <c r="BB33" s="1" t="b">
        <f t="shared" si="12"/>
        <v>1</v>
      </c>
      <c r="BC33" s="1" t="b">
        <f t="shared" si="12"/>
        <v>0</v>
      </c>
      <c r="BD33" s="1" t="b">
        <f t="shared" si="12"/>
        <v>1</v>
      </c>
    </row>
    <row r="34" spans="1:56" x14ac:dyDescent="0.2">
      <c r="A34" s="1">
        <v>33</v>
      </c>
      <c r="B34" s="2">
        <v>33</v>
      </c>
      <c r="C34" s="8">
        <v>1999</v>
      </c>
      <c r="D34" s="8" t="s">
        <v>82</v>
      </c>
      <c r="E34" s="8" t="s">
        <v>57</v>
      </c>
      <c r="F34" s="9">
        <v>13</v>
      </c>
      <c r="G34" s="10" t="s">
        <v>67</v>
      </c>
      <c r="H34" s="11" t="s">
        <v>68</v>
      </c>
      <c r="I34" s="12">
        <v>73.3</v>
      </c>
      <c r="J34" s="12">
        <v>1.5</v>
      </c>
      <c r="K34" s="12">
        <v>27.7</v>
      </c>
      <c r="L34" s="13">
        <v>12</v>
      </c>
      <c r="M34" s="14" t="s">
        <v>76</v>
      </c>
      <c r="N34" s="15" t="s">
        <v>63</v>
      </c>
      <c r="O34" s="16">
        <v>81</v>
      </c>
      <c r="P34" s="16">
        <v>0.1</v>
      </c>
      <c r="Q34" s="16">
        <v>21.9</v>
      </c>
      <c r="R34" s="17">
        <v>11</v>
      </c>
      <c r="S34" s="18" t="s">
        <v>76</v>
      </c>
      <c r="T34" s="5" t="s">
        <v>63</v>
      </c>
      <c r="U34" s="19">
        <v>81.900000000000006</v>
      </c>
      <c r="V34" s="19">
        <v>-0.7</v>
      </c>
      <c r="W34" s="19">
        <v>19</v>
      </c>
      <c r="X34" s="17">
        <v>21</v>
      </c>
      <c r="Y34" s="18" t="s">
        <v>76</v>
      </c>
      <c r="Z34" s="5" t="s">
        <v>63</v>
      </c>
      <c r="AA34" s="19">
        <v>84.8</v>
      </c>
      <c r="AB34" s="19">
        <v>-0.7</v>
      </c>
      <c r="AC34" s="19">
        <v>19.8</v>
      </c>
      <c r="AD34" s="13">
        <v>22</v>
      </c>
      <c r="AE34" s="14" t="s">
        <v>65</v>
      </c>
      <c r="AF34" s="15" t="s">
        <v>71</v>
      </c>
      <c r="AG34" s="16">
        <v>83</v>
      </c>
      <c r="AH34" s="16">
        <v>0.9</v>
      </c>
      <c r="AI34" s="16">
        <v>25.5</v>
      </c>
      <c r="AJ34" s="9">
        <v>23</v>
      </c>
      <c r="AK34" s="10" t="s">
        <v>65</v>
      </c>
      <c r="AL34" s="11" t="s">
        <v>71</v>
      </c>
      <c r="AM34" s="12">
        <v>79.8</v>
      </c>
      <c r="AN34" s="12">
        <v>1.5</v>
      </c>
      <c r="AO34" s="12">
        <v>28.3</v>
      </c>
      <c r="AP34" s="5" t="b">
        <f t="shared" si="2"/>
        <v>0</v>
      </c>
      <c r="AQ34" s="5" t="b">
        <f t="shared" si="3"/>
        <v>0</v>
      </c>
      <c r="AR34" s="5" t="b">
        <f t="shared" si="4"/>
        <v>1</v>
      </c>
      <c r="AS34" s="6" t="b">
        <f t="shared" si="5"/>
        <v>0</v>
      </c>
      <c r="AT34" s="6" t="b">
        <f t="shared" si="6"/>
        <v>0</v>
      </c>
      <c r="AU34" s="6" t="b">
        <f t="shared" si="7"/>
        <v>1</v>
      </c>
      <c r="AV34" s="4">
        <f t="shared" si="8"/>
        <v>6.5276335681470359</v>
      </c>
      <c r="AW34" s="4">
        <f t="shared" si="9"/>
        <v>4.1952353926806074</v>
      </c>
      <c r="AX34" s="4">
        <f t="shared" si="10"/>
        <v>3.0083217912982567</v>
      </c>
      <c r="AY34" s="7" t="b">
        <f t="shared" si="11"/>
        <v>0</v>
      </c>
      <c r="AZ34" s="7" t="b">
        <f t="shared" si="11"/>
        <v>0</v>
      </c>
      <c r="BA34" s="7" t="b">
        <f t="shared" si="11"/>
        <v>0</v>
      </c>
      <c r="BB34" s="1" t="b">
        <f t="shared" si="12"/>
        <v>1</v>
      </c>
      <c r="BC34" s="1" t="b">
        <f t="shared" si="12"/>
        <v>1</v>
      </c>
      <c r="BD34" s="1" t="b">
        <f t="shared" si="12"/>
        <v>0</v>
      </c>
    </row>
    <row r="35" spans="1:56" x14ac:dyDescent="0.2">
      <c r="A35" s="1">
        <v>34</v>
      </c>
      <c r="B35" s="2">
        <v>34</v>
      </c>
      <c r="C35" s="8">
        <v>1999</v>
      </c>
      <c r="D35" s="8" t="s">
        <v>82</v>
      </c>
      <c r="E35" s="8" t="s">
        <v>57</v>
      </c>
      <c r="F35" s="9">
        <v>13</v>
      </c>
      <c r="G35" s="10" t="s">
        <v>67</v>
      </c>
      <c r="H35" s="11" t="s">
        <v>68</v>
      </c>
      <c r="I35" s="12">
        <v>72.3</v>
      </c>
      <c r="J35" s="12">
        <v>1.3</v>
      </c>
      <c r="K35" s="12">
        <v>28</v>
      </c>
      <c r="L35" s="13">
        <v>12</v>
      </c>
      <c r="M35" s="14" t="s">
        <v>65</v>
      </c>
      <c r="N35" s="15" t="s">
        <v>66</v>
      </c>
      <c r="O35" s="16">
        <v>79.3</v>
      </c>
      <c r="P35" s="16">
        <v>1</v>
      </c>
      <c r="Q35" s="16">
        <v>23.8</v>
      </c>
      <c r="R35" s="17">
        <v>11</v>
      </c>
      <c r="S35" s="18" t="s">
        <v>76</v>
      </c>
      <c r="T35" s="5" t="s">
        <v>63</v>
      </c>
      <c r="U35" s="19">
        <v>77.7</v>
      </c>
      <c r="V35" s="19">
        <v>-0.3</v>
      </c>
      <c r="W35" s="19">
        <v>16.3</v>
      </c>
      <c r="X35" s="17">
        <v>21</v>
      </c>
      <c r="Y35" s="18" t="s">
        <v>79</v>
      </c>
      <c r="Z35" s="5" t="s">
        <v>64</v>
      </c>
      <c r="AA35" s="19">
        <v>82</v>
      </c>
      <c r="AB35" s="19">
        <v>-1.3</v>
      </c>
      <c r="AC35" s="19">
        <v>16.3</v>
      </c>
      <c r="AD35" s="13">
        <v>22</v>
      </c>
      <c r="AE35" s="14" t="s">
        <v>65</v>
      </c>
      <c r="AF35" s="15" t="s">
        <v>63</v>
      </c>
      <c r="AG35" s="16">
        <v>83.2</v>
      </c>
      <c r="AH35" s="16">
        <v>1.1000000000000001</v>
      </c>
      <c r="AI35" s="16">
        <v>24.8</v>
      </c>
      <c r="AJ35" s="9">
        <v>23</v>
      </c>
      <c r="AK35" s="10" t="s">
        <v>67</v>
      </c>
      <c r="AL35" s="11" t="s">
        <v>80</v>
      </c>
      <c r="AM35" s="12">
        <v>73.900000000000006</v>
      </c>
      <c r="AN35" s="12">
        <v>1.6</v>
      </c>
      <c r="AO35" s="12">
        <v>27.7</v>
      </c>
      <c r="AP35" s="5" t="b">
        <f t="shared" si="2"/>
        <v>1</v>
      </c>
      <c r="AQ35" s="5" t="b">
        <f t="shared" si="3"/>
        <v>1</v>
      </c>
      <c r="AR35" s="5" t="b">
        <f t="shared" si="4"/>
        <v>0</v>
      </c>
      <c r="AS35" s="6" t="b">
        <f t="shared" si="5"/>
        <v>0</v>
      </c>
      <c r="AT35" s="6" t="b">
        <f t="shared" si="6"/>
        <v>0</v>
      </c>
      <c r="AU35" s="6" t="b">
        <f t="shared" si="7"/>
        <v>0</v>
      </c>
      <c r="AV35" s="4">
        <f t="shared" si="8"/>
        <v>1.6552945357246931</v>
      </c>
      <c r="AW35" s="4">
        <f t="shared" si="9"/>
        <v>4.0274061131204588</v>
      </c>
      <c r="AX35" s="4">
        <f t="shared" si="10"/>
        <v>4.4147480109288209</v>
      </c>
      <c r="AY35" s="7" t="b">
        <f t="shared" si="11"/>
        <v>1</v>
      </c>
      <c r="AZ35" s="7" t="b">
        <f t="shared" si="11"/>
        <v>0</v>
      </c>
      <c r="BA35" s="7" t="b">
        <f t="shared" si="11"/>
        <v>0</v>
      </c>
      <c r="BB35" s="1" t="b">
        <f t="shared" si="12"/>
        <v>1</v>
      </c>
      <c r="BC35" s="1" t="b">
        <f t="shared" si="12"/>
        <v>0</v>
      </c>
      <c r="BD35" s="1" t="b">
        <f t="shared" si="12"/>
        <v>1</v>
      </c>
    </row>
    <row r="36" spans="1:56" x14ac:dyDescent="0.2">
      <c r="A36" s="1">
        <v>35</v>
      </c>
      <c r="B36" s="2">
        <v>35</v>
      </c>
      <c r="C36" s="8">
        <v>1999</v>
      </c>
      <c r="D36" s="8" t="s">
        <v>56</v>
      </c>
      <c r="E36" s="8" t="s">
        <v>57</v>
      </c>
      <c r="F36" s="9">
        <v>13</v>
      </c>
      <c r="G36" s="10" t="s">
        <v>58</v>
      </c>
      <c r="H36" s="11" t="s">
        <v>80</v>
      </c>
      <c r="I36" s="12">
        <v>70.900000000000006</v>
      </c>
      <c r="J36" s="12">
        <v>1.8</v>
      </c>
      <c r="K36" s="12">
        <v>27.9</v>
      </c>
      <c r="L36" s="13">
        <v>12</v>
      </c>
      <c r="M36" s="14" t="s">
        <v>65</v>
      </c>
      <c r="N36" s="15" t="s">
        <v>71</v>
      </c>
      <c r="O36" s="16">
        <v>79.8</v>
      </c>
      <c r="P36" s="16">
        <v>0.9</v>
      </c>
      <c r="Q36" s="16">
        <v>25.9</v>
      </c>
      <c r="R36" s="17">
        <v>11</v>
      </c>
      <c r="S36" s="18" t="s">
        <v>76</v>
      </c>
      <c r="T36" s="5" t="s">
        <v>63</v>
      </c>
      <c r="U36" s="19">
        <v>83.3</v>
      </c>
      <c r="V36" s="19">
        <v>0.4</v>
      </c>
      <c r="W36" s="19">
        <v>23.7</v>
      </c>
      <c r="X36" s="17">
        <v>21</v>
      </c>
      <c r="Y36" s="18" t="s">
        <v>76</v>
      </c>
      <c r="Z36" s="5" t="s">
        <v>63</v>
      </c>
      <c r="AA36" s="19">
        <v>82.3</v>
      </c>
      <c r="AB36" s="19">
        <v>0.6</v>
      </c>
      <c r="AC36" s="19">
        <v>22.9</v>
      </c>
      <c r="AD36" s="13">
        <v>22</v>
      </c>
      <c r="AE36" s="14" t="s">
        <v>65</v>
      </c>
      <c r="AF36" s="15" t="s">
        <v>71</v>
      </c>
      <c r="AG36" s="16">
        <v>82.1</v>
      </c>
      <c r="AH36" s="16">
        <v>1.1000000000000001</v>
      </c>
      <c r="AI36" s="16">
        <v>28.3</v>
      </c>
      <c r="AJ36" s="9">
        <v>23</v>
      </c>
      <c r="AK36" s="10" t="s">
        <v>67</v>
      </c>
      <c r="AL36" s="11" t="s">
        <v>68</v>
      </c>
      <c r="AM36" s="12">
        <v>77.099999999999994</v>
      </c>
      <c r="AN36" s="12">
        <v>1.9</v>
      </c>
      <c r="AO36" s="12">
        <v>32</v>
      </c>
      <c r="AP36" s="5" t="b">
        <f t="shared" si="2"/>
        <v>0</v>
      </c>
      <c r="AQ36" s="5" t="b">
        <f t="shared" si="3"/>
        <v>1</v>
      </c>
      <c r="AR36" s="5" t="b">
        <f t="shared" si="4"/>
        <v>1</v>
      </c>
      <c r="AS36" s="6" t="b">
        <f t="shared" si="5"/>
        <v>0</v>
      </c>
      <c r="AT36" s="6" t="b">
        <f t="shared" si="6"/>
        <v>1</v>
      </c>
      <c r="AU36" s="6" t="b">
        <f t="shared" si="7"/>
        <v>1</v>
      </c>
      <c r="AV36" s="4">
        <f t="shared" si="8"/>
        <v>7.4337070160183112</v>
      </c>
      <c r="AW36" s="4">
        <f t="shared" si="9"/>
        <v>3.3301651610693419</v>
      </c>
      <c r="AX36" s="4">
        <f t="shared" si="10"/>
        <v>1.2961481396815724</v>
      </c>
      <c r="AY36" s="7" t="b">
        <f t="shared" si="11"/>
        <v>0</v>
      </c>
      <c r="AZ36" s="7" t="b">
        <f t="shared" si="11"/>
        <v>0</v>
      </c>
      <c r="BA36" s="7" t="b">
        <f t="shared" si="11"/>
        <v>1</v>
      </c>
      <c r="BB36" s="1" t="b">
        <f t="shared" si="12"/>
        <v>1</v>
      </c>
      <c r="BC36" s="1" t="b">
        <f t="shared" si="12"/>
        <v>0</v>
      </c>
      <c r="BD36" s="1" t="b">
        <f t="shared" si="12"/>
        <v>1</v>
      </c>
    </row>
    <row r="37" spans="1:56" x14ac:dyDescent="0.2">
      <c r="A37" s="1">
        <v>36</v>
      </c>
      <c r="B37" s="2">
        <v>36</v>
      </c>
      <c r="C37" s="8">
        <v>2003</v>
      </c>
      <c r="D37" s="8" t="s">
        <v>56</v>
      </c>
      <c r="E37" s="8" t="s">
        <v>77</v>
      </c>
      <c r="F37" s="9">
        <v>13</v>
      </c>
      <c r="G37" s="10" t="s">
        <v>72</v>
      </c>
      <c r="H37" s="11" t="s">
        <v>73</v>
      </c>
      <c r="I37" s="12">
        <v>69.7</v>
      </c>
      <c r="J37" s="12">
        <v>1.7</v>
      </c>
      <c r="K37" s="12">
        <v>22.5</v>
      </c>
      <c r="L37" s="13">
        <v>12</v>
      </c>
      <c r="M37" s="14" t="s">
        <v>76</v>
      </c>
      <c r="N37" s="15" t="s">
        <v>63</v>
      </c>
      <c r="O37" s="16">
        <v>79.599999999999994</v>
      </c>
      <c r="P37" s="16">
        <v>0.2</v>
      </c>
      <c r="Q37" s="16">
        <v>21.7</v>
      </c>
      <c r="R37" s="17">
        <v>11</v>
      </c>
      <c r="S37" s="18" t="s">
        <v>76</v>
      </c>
      <c r="T37" s="5" t="s">
        <v>84</v>
      </c>
      <c r="U37" s="19">
        <v>76.2</v>
      </c>
      <c r="V37" s="19">
        <v>-1.2</v>
      </c>
      <c r="W37" s="19">
        <v>17.100000000000001</v>
      </c>
      <c r="X37" s="17">
        <v>21</v>
      </c>
      <c r="Y37" s="18" t="s">
        <v>76</v>
      </c>
      <c r="Z37" s="5" t="s">
        <v>63</v>
      </c>
      <c r="AA37" s="19">
        <v>76.099999999999994</v>
      </c>
      <c r="AB37" s="19">
        <v>-0.8</v>
      </c>
      <c r="AC37" s="19">
        <v>18.5</v>
      </c>
      <c r="AD37" s="13">
        <v>22</v>
      </c>
      <c r="AE37" s="14" t="s">
        <v>65</v>
      </c>
      <c r="AF37" s="15" t="s">
        <v>66</v>
      </c>
      <c r="AG37" s="16">
        <v>78.400000000000006</v>
      </c>
      <c r="AH37" s="16">
        <v>0.8</v>
      </c>
      <c r="AI37" s="16">
        <v>22.9</v>
      </c>
      <c r="AJ37" s="9">
        <v>23</v>
      </c>
      <c r="AK37" s="10" t="s">
        <v>67</v>
      </c>
      <c r="AL37" s="11" t="s">
        <v>61</v>
      </c>
      <c r="AM37" s="12">
        <v>73.599999999999994</v>
      </c>
      <c r="AN37" s="12">
        <v>1.1000000000000001</v>
      </c>
      <c r="AO37" s="12">
        <v>24.9</v>
      </c>
      <c r="AP37" s="5" t="b">
        <f t="shared" si="2"/>
        <v>0</v>
      </c>
      <c r="AQ37" s="5" t="b">
        <f t="shared" si="3"/>
        <v>0</v>
      </c>
      <c r="AR37" s="5" t="b">
        <f t="shared" si="4"/>
        <v>1</v>
      </c>
      <c r="AS37" s="6" t="b">
        <f t="shared" si="5"/>
        <v>0</v>
      </c>
      <c r="AT37" s="6" t="b">
        <f t="shared" si="6"/>
        <v>0</v>
      </c>
      <c r="AU37" s="6" t="b">
        <f t="shared" si="7"/>
        <v>0</v>
      </c>
      <c r="AV37" s="4">
        <f t="shared" si="8"/>
        <v>4.6184412955021878</v>
      </c>
      <c r="AW37" s="4">
        <f t="shared" si="9"/>
        <v>1.7999999999999918</v>
      </c>
      <c r="AX37" s="4">
        <f t="shared" si="10"/>
        <v>1.4594519519326417</v>
      </c>
      <c r="AY37" s="7" t="b">
        <f t="shared" si="11"/>
        <v>0</v>
      </c>
      <c r="AZ37" s="7" t="b">
        <f t="shared" si="11"/>
        <v>1</v>
      </c>
      <c r="BA37" s="7" t="b">
        <f t="shared" si="11"/>
        <v>1</v>
      </c>
      <c r="BB37" s="1" t="b">
        <f t="shared" si="12"/>
        <v>1</v>
      </c>
      <c r="BC37" s="1" t="b">
        <f t="shared" si="12"/>
        <v>0</v>
      </c>
      <c r="BD37" s="1" t="b">
        <f t="shared" si="12"/>
        <v>1</v>
      </c>
    </row>
    <row r="38" spans="1:56" x14ac:dyDescent="0.2">
      <c r="A38" s="1">
        <v>37</v>
      </c>
      <c r="B38" s="2">
        <v>37</v>
      </c>
      <c r="C38" s="8">
        <v>1999</v>
      </c>
      <c r="D38" s="8" t="s">
        <v>82</v>
      </c>
      <c r="E38" s="8" t="s">
        <v>57</v>
      </c>
      <c r="F38" s="9">
        <v>13</v>
      </c>
      <c r="G38" s="10" t="s">
        <v>65</v>
      </c>
      <c r="H38" s="11" t="s">
        <v>66</v>
      </c>
      <c r="I38" s="12">
        <v>76.599999999999994</v>
      </c>
      <c r="J38" s="12">
        <v>0.7</v>
      </c>
      <c r="K38" s="12">
        <v>22.3</v>
      </c>
      <c r="L38" s="13">
        <v>12</v>
      </c>
      <c r="M38" s="14" t="s">
        <v>65</v>
      </c>
      <c r="N38" s="15" t="s">
        <v>66</v>
      </c>
      <c r="O38" s="16">
        <v>77</v>
      </c>
      <c r="P38" s="16">
        <v>0.8</v>
      </c>
      <c r="Q38" s="16">
        <v>22.2</v>
      </c>
      <c r="R38" s="17">
        <v>11</v>
      </c>
      <c r="S38" s="18" t="s">
        <v>62</v>
      </c>
      <c r="T38" s="5" t="s">
        <v>84</v>
      </c>
      <c r="U38" s="19">
        <v>76.8</v>
      </c>
      <c r="V38" s="19">
        <v>-0.8</v>
      </c>
      <c r="W38" s="19">
        <v>16.7</v>
      </c>
      <c r="X38" s="17">
        <v>21</v>
      </c>
      <c r="Y38" s="18" t="s">
        <v>62</v>
      </c>
      <c r="Z38" s="5" t="s">
        <v>64</v>
      </c>
      <c r="AA38" s="19">
        <v>79.3</v>
      </c>
      <c r="AB38" s="19">
        <v>-1</v>
      </c>
      <c r="AC38" s="19">
        <v>16.899999999999999</v>
      </c>
      <c r="AD38" s="13">
        <v>22</v>
      </c>
      <c r="AE38" s="14" t="s">
        <v>65</v>
      </c>
      <c r="AF38" s="15" t="s">
        <v>66</v>
      </c>
      <c r="AG38" s="16">
        <v>77.400000000000006</v>
      </c>
      <c r="AH38" s="16">
        <v>1</v>
      </c>
      <c r="AI38" s="16">
        <v>22</v>
      </c>
      <c r="AJ38" s="9">
        <v>23</v>
      </c>
      <c r="AK38" s="10" t="s">
        <v>65</v>
      </c>
      <c r="AL38" s="11" t="s">
        <v>66</v>
      </c>
      <c r="AM38" s="12">
        <v>79.5</v>
      </c>
      <c r="AN38" s="12">
        <v>0.8</v>
      </c>
      <c r="AO38" s="12">
        <v>23.3</v>
      </c>
      <c r="AP38" s="5" t="b">
        <f t="shared" si="2"/>
        <v>1</v>
      </c>
      <c r="AQ38" s="5" t="b">
        <f t="shared" si="3"/>
        <v>1</v>
      </c>
      <c r="AR38" s="5" t="b">
        <f t="shared" si="4"/>
        <v>1</v>
      </c>
      <c r="AS38" s="6" t="b">
        <f t="shared" si="5"/>
        <v>1</v>
      </c>
      <c r="AT38" s="6" t="b">
        <f t="shared" si="6"/>
        <v>1</v>
      </c>
      <c r="AU38" s="6" t="b">
        <f t="shared" si="7"/>
        <v>0</v>
      </c>
      <c r="AV38" s="4">
        <f t="shared" si="8"/>
        <v>3.0692018506445664</v>
      </c>
      <c r="AW38" s="4">
        <f t="shared" si="9"/>
        <v>0.48989794855663998</v>
      </c>
      <c r="AX38" s="4">
        <f t="shared" si="10"/>
        <v>2.5159491250818249</v>
      </c>
      <c r="AY38" s="7" t="b">
        <f t="shared" si="11"/>
        <v>0</v>
      </c>
      <c r="AZ38" s="7" t="b">
        <f t="shared" si="11"/>
        <v>1</v>
      </c>
      <c r="BA38" s="7" t="b">
        <f t="shared" si="11"/>
        <v>0</v>
      </c>
      <c r="BB38" s="1" t="b">
        <f t="shared" si="12"/>
        <v>0</v>
      </c>
      <c r="BC38" s="1" t="b">
        <f t="shared" si="12"/>
        <v>1</v>
      </c>
      <c r="BD38" s="1" t="b">
        <f t="shared" si="12"/>
        <v>0</v>
      </c>
    </row>
    <row r="39" spans="1:56" x14ac:dyDescent="0.2">
      <c r="A39" s="1">
        <v>38</v>
      </c>
      <c r="B39" s="2">
        <v>38</v>
      </c>
      <c r="C39" s="8">
        <v>1998</v>
      </c>
      <c r="D39" s="8" t="s">
        <v>82</v>
      </c>
      <c r="E39" s="8" t="s">
        <v>57</v>
      </c>
      <c r="F39" s="9">
        <v>13</v>
      </c>
      <c r="G39" s="10" t="s">
        <v>65</v>
      </c>
      <c r="H39" s="11" t="s">
        <v>71</v>
      </c>
      <c r="I39" s="12">
        <v>77.2</v>
      </c>
      <c r="J39" s="12">
        <v>1.8</v>
      </c>
      <c r="K39" s="12">
        <v>26.2</v>
      </c>
      <c r="L39" s="13">
        <v>12</v>
      </c>
      <c r="M39" s="14" t="s">
        <v>70</v>
      </c>
      <c r="N39" s="15" t="s">
        <v>61</v>
      </c>
      <c r="O39" s="16">
        <v>73.5</v>
      </c>
      <c r="P39" s="16">
        <v>0.3</v>
      </c>
      <c r="Q39" s="16">
        <v>19.2</v>
      </c>
      <c r="R39" s="17">
        <v>11</v>
      </c>
      <c r="S39" s="18" t="s">
        <v>76</v>
      </c>
      <c r="T39" s="5" t="s">
        <v>63</v>
      </c>
      <c r="U39" s="19">
        <v>81.5</v>
      </c>
      <c r="V39" s="19">
        <v>0.2</v>
      </c>
      <c r="W39" s="19">
        <v>21.8</v>
      </c>
      <c r="X39" s="17">
        <v>21</v>
      </c>
      <c r="Y39" s="18" t="s">
        <v>65</v>
      </c>
      <c r="Z39" s="5" t="s">
        <v>66</v>
      </c>
      <c r="AA39" s="19">
        <v>78</v>
      </c>
      <c r="AB39" s="19">
        <v>0.4</v>
      </c>
      <c r="AC39" s="19">
        <v>21.5</v>
      </c>
      <c r="AD39" s="13">
        <v>22</v>
      </c>
      <c r="AE39" s="14" t="s">
        <v>70</v>
      </c>
      <c r="AF39" s="15" t="s">
        <v>75</v>
      </c>
      <c r="AG39" s="16">
        <v>74.400000000000006</v>
      </c>
      <c r="AH39" s="16">
        <v>0</v>
      </c>
      <c r="AI39" s="16">
        <v>19.100000000000001</v>
      </c>
      <c r="AJ39" s="9">
        <v>23</v>
      </c>
      <c r="AK39" s="10" t="s">
        <v>65</v>
      </c>
      <c r="AL39" s="11" t="s">
        <v>71</v>
      </c>
      <c r="AM39" s="12">
        <v>79.5</v>
      </c>
      <c r="AN39" s="12">
        <v>1.6</v>
      </c>
      <c r="AO39" s="12">
        <v>26.2</v>
      </c>
      <c r="AP39" s="5" t="b">
        <f t="shared" si="2"/>
        <v>1</v>
      </c>
      <c r="AQ39" s="5" t="b">
        <f t="shared" si="3"/>
        <v>1</v>
      </c>
      <c r="AR39" s="5" t="b">
        <f t="shared" si="4"/>
        <v>0</v>
      </c>
      <c r="AS39" s="6" t="b">
        <f t="shared" si="5"/>
        <v>1</v>
      </c>
      <c r="AT39" s="6" t="b">
        <f t="shared" si="6"/>
        <v>0</v>
      </c>
      <c r="AU39" s="6" t="b">
        <f t="shared" si="7"/>
        <v>0</v>
      </c>
      <c r="AV39" s="4">
        <f t="shared" si="8"/>
        <v>2.3086792761230361</v>
      </c>
      <c r="AW39" s="4">
        <f t="shared" si="9"/>
        <v>0.95393920141695077</v>
      </c>
      <c r="AX39" s="4">
        <f t="shared" si="10"/>
        <v>3.5185224171518361</v>
      </c>
      <c r="AY39" s="7" t="b">
        <f t="shared" si="11"/>
        <v>0</v>
      </c>
      <c r="AZ39" s="7" t="b">
        <f t="shared" si="11"/>
        <v>1</v>
      </c>
      <c r="BA39" s="7" t="b">
        <f t="shared" si="11"/>
        <v>0</v>
      </c>
      <c r="BB39" s="1" t="b">
        <f t="shared" si="12"/>
        <v>0</v>
      </c>
      <c r="BC39" s="1" t="b">
        <f t="shared" si="12"/>
        <v>1</v>
      </c>
      <c r="BD39" s="1" t="b">
        <f t="shared" si="12"/>
        <v>1</v>
      </c>
    </row>
    <row r="40" spans="1:56" x14ac:dyDescent="0.2">
      <c r="A40" s="1">
        <v>39</v>
      </c>
      <c r="B40" s="2">
        <v>39</v>
      </c>
      <c r="C40" s="8">
        <v>1999</v>
      </c>
      <c r="D40" s="8" t="s">
        <v>56</v>
      </c>
      <c r="E40" s="8" t="s">
        <v>57</v>
      </c>
      <c r="F40" s="9">
        <v>13</v>
      </c>
      <c r="G40" s="10" t="s">
        <v>65</v>
      </c>
      <c r="H40" s="11" t="s">
        <v>61</v>
      </c>
      <c r="I40" s="12">
        <v>75</v>
      </c>
      <c r="J40" s="12">
        <v>1.2</v>
      </c>
      <c r="K40" s="12">
        <v>22.1</v>
      </c>
      <c r="L40" s="13">
        <v>12</v>
      </c>
      <c r="M40" s="14" t="s">
        <v>76</v>
      </c>
      <c r="N40" s="15" t="s">
        <v>63</v>
      </c>
      <c r="O40" s="16">
        <v>76.599999999999994</v>
      </c>
      <c r="P40" s="16">
        <v>-0.3</v>
      </c>
      <c r="Q40" s="16">
        <v>19</v>
      </c>
      <c r="R40" s="17">
        <v>11</v>
      </c>
      <c r="S40" s="18" t="s">
        <v>76</v>
      </c>
      <c r="T40" s="5" t="s">
        <v>84</v>
      </c>
      <c r="U40" s="19">
        <v>78.8</v>
      </c>
      <c r="V40" s="19">
        <v>-0.5</v>
      </c>
      <c r="W40" s="19">
        <v>18.7</v>
      </c>
      <c r="X40" s="17">
        <v>21</v>
      </c>
      <c r="Y40" s="18" t="s">
        <v>76</v>
      </c>
      <c r="Z40" s="5" t="s">
        <v>63</v>
      </c>
      <c r="AA40" s="19">
        <v>81.3</v>
      </c>
      <c r="AB40" s="19">
        <v>-0.6</v>
      </c>
      <c r="AC40" s="19">
        <v>19.3</v>
      </c>
      <c r="AD40" s="13">
        <v>22</v>
      </c>
      <c r="AE40" s="14" t="s">
        <v>76</v>
      </c>
      <c r="AF40" s="15" t="s">
        <v>84</v>
      </c>
      <c r="AG40" s="16">
        <v>77.5</v>
      </c>
      <c r="AH40" s="16">
        <v>-0.5</v>
      </c>
      <c r="AI40" s="16">
        <v>18.7</v>
      </c>
      <c r="AJ40" s="9">
        <v>23</v>
      </c>
      <c r="AK40" s="10" t="s">
        <v>65</v>
      </c>
      <c r="AL40" s="11" t="s">
        <v>71</v>
      </c>
      <c r="AM40" s="12">
        <v>79.099999999999994</v>
      </c>
      <c r="AN40" s="12">
        <v>1.4</v>
      </c>
      <c r="AO40" s="12">
        <v>24.1</v>
      </c>
      <c r="AP40" s="5" t="b">
        <f t="shared" si="2"/>
        <v>1</v>
      </c>
      <c r="AQ40" s="5" t="b">
        <f t="shared" si="3"/>
        <v>1</v>
      </c>
      <c r="AR40" s="5" t="b">
        <f t="shared" si="4"/>
        <v>1</v>
      </c>
      <c r="AS40" s="6" t="b">
        <f t="shared" si="5"/>
        <v>0</v>
      </c>
      <c r="AT40" s="6" t="b">
        <f t="shared" si="6"/>
        <v>0</v>
      </c>
      <c r="AU40" s="6" t="b">
        <f t="shared" si="7"/>
        <v>0</v>
      </c>
      <c r="AV40" s="4">
        <f t="shared" si="8"/>
        <v>4.5661800227323441</v>
      </c>
      <c r="AW40" s="4">
        <f t="shared" si="9"/>
        <v>0.96953597148327131</v>
      </c>
      <c r="AX40" s="4">
        <f t="shared" si="10"/>
        <v>2.5729360660537219</v>
      </c>
      <c r="AY40" s="7" t="b">
        <f t="shared" si="11"/>
        <v>0</v>
      </c>
      <c r="AZ40" s="7" t="b">
        <f t="shared" si="11"/>
        <v>1</v>
      </c>
      <c r="BA40" s="7" t="b">
        <f t="shared" si="11"/>
        <v>0</v>
      </c>
      <c r="BB40" s="1" t="b">
        <f t="shared" si="12"/>
        <v>0</v>
      </c>
      <c r="BC40" s="1" t="b">
        <f t="shared" si="12"/>
        <v>1</v>
      </c>
      <c r="BD40" s="1" t="b">
        <f t="shared" si="12"/>
        <v>0</v>
      </c>
    </row>
    <row r="41" spans="1:56" x14ac:dyDescent="0.2">
      <c r="A41" s="1">
        <v>40</v>
      </c>
      <c r="B41" s="2">
        <v>40</v>
      </c>
      <c r="C41" s="8">
        <v>2003</v>
      </c>
      <c r="D41" s="8" t="s">
        <v>56</v>
      </c>
      <c r="E41" s="8" t="s">
        <v>77</v>
      </c>
      <c r="F41" s="9">
        <v>13</v>
      </c>
      <c r="G41" s="10" t="s">
        <v>67</v>
      </c>
      <c r="H41" s="11" t="s">
        <v>68</v>
      </c>
      <c r="I41" s="12">
        <v>72.3</v>
      </c>
      <c r="J41" s="12">
        <v>1.6</v>
      </c>
      <c r="K41" s="12">
        <v>29.2</v>
      </c>
      <c r="L41" s="13">
        <v>12</v>
      </c>
      <c r="M41" s="14" t="s">
        <v>72</v>
      </c>
      <c r="N41" s="15" t="s">
        <v>59</v>
      </c>
      <c r="O41" s="16">
        <v>70.3</v>
      </c>
      <c r="P41" s="16">
        <v>1</v>
      </c>
      <c r="Q41" s="16">
        <v>24.5</v>
      </c>
      <c r="R41" s="17">
        <v>11</v>
      </c>
      <c r="S41" s="18" t="s">
        <v>72</v>
      </c>
      <c r="T41" s="5" t="s">
        <v>73</v>
      </c>
      <c r="U41" s="19">
        <v>69.900000000000006</v>
      </c>
      <c r="V41" s="19">
        <v>1.4</v>
      </c>
      <c r="W41" s="19">
        <v>22</v>
      </c>
      <c r="X41" s="17">
        <v>21</v>
      </c>
      <c r="Y41" s="18" t="s">
        <v>65</v>
      </c>
      <c r="Z41" s="5" t="s">
        <v>61</v>
      </c>
      <c r="AA41" s="19">
        <v>75.3</v>
      </c>
      <c r="AB41" s="19">
        <v>1.4</v>
      </c>
      <c r="AC41" s="19">
        <v>24.1</v>
      </c>
      <c r="AD41" s="13">
        <v>22</v>
      </c>
      <c r="AE41" s="14" t="s">
        <v>65</v>
      </c>
      <c r="AF41" s="15" t="s">
        <v>61</v>
      </c>
      <c r="AG41" s="16">
        <v>74.400000000000006</v>
      </c>
      <c r="AH41" s="16">
        <v>1</v>
      </c>
      <c r="AI41" s="16">
        <v>23.8</v>
      </c>
      <c r="AJ41" s="9">
        <v>23</v>
      </c>
      <c r="AK41" s="10" t="s">
        <v>67</v>
      </c>
      <c r="AL41" s="11" t="s">
        <v>68</v>
      </c>
      <c r="AM41" s="12">
        <v>73.7</v>
      </c>
      <c r="AN41" s="12">
        <v>1.7</v>
      </c>
      <c r="AO41" s="12">
        <v>29.6</v>
      </c>
      <c r="AP41" s="5" t="b">
        <f t="shared" si="2"/>
        <v>1</v>
      </c>
      <c r="AQ41" s="5" t="b">
        <f t="shared" si="3"/>
        <v>0</v>
      </c>
      <c r="AR41" s="5" t="b">
        <f t="shared" si="4"/>
        <v>0</v>
      </c>
      <c r="AS41" s="6" t="b">
        <f t="shared" si="5"/>
        <v>1</v>
      </c>
      <c r="AT41" s="6" t="b">
        <f t="shared" si="6"/>
        <v>0</v>
      </c>
      <c r="AU41" s="6" t="b">
        <f t="shared" si="7"/>
        <v>0</v>
      </c>
      <c r="AV41" s="4">
        <f t="shared" si="8"/>
        <v>1.4594519519326485</v>
      </c>
      <c r="AW41" s="4">
        <f t="shared" si="9"/>
        <v>4.1593268686170921</v>
      </c>
      <c r="AX41" s="4">
        <f t="shared" si="10"/>
        <v>5.7939623747483822</v>
      </c>
      <c r="AY41" s="7" t="b">
        <f t="shared" si="11"/>
        <v>1</v>
      </c>
      <c r="AZ41" s="7" t="b">
        <f t="shared" si="11"/>
        <v>0</v>
      </c>
      <c r="BA41" s="7" t="b">
        <f t="shared" si="11"/>
        <v>0</v>
      </c>
      <c r="BB41" s="1" t="b">
        <f t="shared" si="12"/>
        <v>1</v>
      </c>
      <c r="BC41" s="1" t="b">
        <f t="shared" si="12"/>
        <v>1</v>
      </c>
      <c r="BD41" s="1" t="b">
        <f t="shared" si="12"/>
        <v>1</v>
      </c>
    </row>
    <row r="42" spans="1:56" x14ac:dyDescent="0.2">
      <c r="A42" s="1">
        <v>41</v>
      </c>
      <c r="B42" s="2">
        <v>41</v>
      </c>
      <c r="C42" s="8">
        <v>1999</v>
      </c>
      <c r="D42" s="8" t="s">
        <v>82</v>
      </c>
      <c r="E42" s="8" t="s">
        <v>57</v>
      </c>
      <c r="F42" s="9">
        <v>13</v>
      </c>
      <c r="G42" s="10" t="s">
        <v>67</v>
      </c>
      <c r="H42" s="11" t="s">
        <v>68</v>
      </c>
      <c r="I42" s="12">
        <v>76.900000000000006</v>
      </c>
      <c r="J42" s="12">
        <v>1.8</v>
      </c>
      <c r="K42" s="12">
        <v>29.5</v>
      </c>
      <c r="L42" s="13">
        <v>12</v>
      </c>
      <c r="M42" s="14" t="s">
        <v>58</v>
      </c>
      <c r="N42" s="15" t="s">
        <v>80</v>
      </c>
      <c r="O42" s="16">
        <v>71.599999999999994</v>
      </c>
      <c r="P42" s="16">
        <v>1.5</v>
      </c>
      <c r="Q42" s="16">
        <v>24.5</v>
      </c>
      <c r="R42" s="17">
        <v>11</v>
      </c>
      <c r="S42" s="18" t="s">
        <v>65</v>
      </c>
      <c r="T42" s="5" t="s">
        <v>71</v>
      </c>
      <c r="U42" s="19">
        <v>79.900000000000006</v>
      </c>
      <c r="V42" s="19">
        <v>1</v>
      </c>
      <c r="W42" s="19">
        <v>24.1</v>
      </c>
      <c r="X42" s="17">
        <v>21</v>
      </c>
      <c r="Y42" s="18" t="s">
        <v>65</v>
      </c>
      <c r="Z42" s="5" t="s">
        <v>71</v>
      </c>
      <c r="AA42" s="19">
        <v>80.3</v>
      </c>
      <c r="AB42" s="19">
        <v>0.9</v>
      </c>
      <c r="AC42" s="19">
        <v>24.1</v>
      </c>
      <c r="AD42" s="13">
        <v>22</v>
      </c>
      <c r="AE42" s="14" t="s">
        <v>65</v>
      </c>
      <c r="AF42" s="15" t="s">
        <v>71</v>
      </c>
      <c r="AG42" s="16">
        <v>80.400000000000006</v>
      </c>
      <c r="AH42" s="16">
        <v>1.4</v>
      </c>
      <c r="AI42" s="16">
        <v>27.5</v>
      </c>
      <c r="AJ42" s="9">
        <v>23</v>
      </c>
      <c r="AK42" s="10" t="s">
        <v>67</v>
      </c>
      <c r="AL42" s="11" t="s">
        <v>68</v>
      </c>
      <c r="AM42" s="12">
        <v>74.900000000000006</v>
      </c>
      <c r="AN42" s="12">
        <v>1.9</v>
      </c>
      <c r="AO42" s="12">
        <v>28.8</v>
      </c>
      <c r="AP42" s="5" t="b">
        <f t="shared" si="2"/>
        <v>1</v>
      </c>
      <c r="AQ42" s="5" t="b">
        <f t="shared" si="3"/>
        <v>0</v>
      </c>
      <c r="AR42" s="5" t="b">
        <f t="shared" si="4"/>
        <v>1</v>
      </c>
      <c r="AS42" s="6" t="b">
        <f t="shared" si="5"/>
        <v>1</v>
      </c>
      <c r="AT42" s="6" t="b">
        <f t="shared" si="6"/>
        <v>0</v>
      </c>
      <c r="AU42" s="6" t="b">
        <f t="shared" si="7"/>
        <v>1</v>
      </c>
      <c r="AV42" s="4">
        <f t="shared" si="8"/>
        <v>2.1213203435596424</v>
      </c>
      <c r="AW42" s="4">
        <f t="shared" si="9"/>
        <v>9.2978492136622766</v>
      </c>
      <c r="AX42" s="4">
        <f t="shared" si="10"/>
        <v>0.41231056256175774</v>
      </c>
      <c r="AY42" s="7" t="b">
        <f t="shared" si="11"/>
        <v>0</v>
      </c>
      <c r="AZ42" s="7" t="b">
        <f t="shared" si="11"/>
        <v>0</v>
      </c>
      <c r="BA42" s="7" t="b">
        <f t="shared" si="11"/>
        <v>1</v>
      </c>
      <c r="BB42" s="1" t="b">
        <f t="shared" si="12"/>
        <v>0</v>
      </c>
      <c r="BC42" s="1" t="b">
        <f t="shared" si="12"/>
        <v>1</v>
      </c>
      <c r="BD42" s="1" t="b">
        <f t="shared" si="12"/>
        <v>1</v>
      </c>
    </row>
    <row r="43" spans="1:56" x14ac:dyDescent="0.2">
      <c r="A43" s="1">
        <v>42</v>
      </c>
      <c r="B43" s="2">
        <v>42</v>
      </c>
      <c r="C43" s="8">
        <v>2003</v>
      </c>
      <c r="D43" s="8" t="s">
        <v>56</v>
      </c>
      <c r="E43" s="8" t="s">
        <v>57</v>
      </c>
      <c r="F43" s="9">
        <v>13</v>
      </c>
      <c r="G43" s="10" t="s">
        <v>67</v>
      </c>
      <c r="H43" s="11" t="s">
        <v>68</v>
      </c>
      <c r="I43" s="12">
        <v>77.7</v>
      </c>
      <c r="J43" s="12">
        <v>2.1</v>
      </c>
      <c r="K43" s="12">
        <v>30.4</v>
      </c>
      <c r="L43" s="13">
        <v>12</v>
      </c>
      <c r="M43" s="14" t="s">
        <v>65</v>
      </c>
      <c r="N43" s="15" t="s">
        <v>71</v>
      </c>
      <c r="O43" s="16">
        <v>79.599999999999994</v>
      </c>
      <c r="P43" s="16">
        <v>1.2</v>
      </c>
      <c r="Q43" s="16">
        <v>26.7</v>
      </c>
      <c r="R43" s="17">
        <v>11</v>
      </c>
      <c r="S43" s="18" t="s">
        <v>76</v>
      </c>
      <c r="T43" s="5" t="s">
        <v>63</v>
      </c>
      <c r="U43" s="19">
        <v>82.7</v>
      </c>
      <c r="V43" s="19">
        <v>1</v>
      </c>
      <c r="W43" s="19">
        <v>23.4</v>
      </c>
      <c r="X43" s="17">
        <v>21</v>
      </c>
      <c r="Y43" s="18" t="s">
        <v>65</v>
      </c>
      <c r="Z43" s="5" t="s">
        <v>71</v>
      </c>
      <c r="AA43" s="19">
        <v>81.2</v>
      </c>
      <c r="AB43" s="19">
        <v>1.3</v>
      </c>
      <c r="AC43" s="19">
        <v>25.6</v>
      </c>
      <c r="AD43" s="13">
        <v>22</v>
      </c>
      <c r="AE43" s="14" t="s">
        <v>65</v>
      </c>
      <c r="AF43" s="15" t="s">
        <v>71</v>
      </c>
      <c r="AG43" s="16">
        <v>81.599999999999994</v>
      </c>
      <c r="AH43" s="16">
        <v>1.3</v>
      </c>
      <c r="AI43" s="16">
        <v>27.8</v>
      </c>
      <c r="AJ43" s="9">
        <v>23</v>
      </c>
      <c r="AK43" s="10" t="s">
        <v>67</v>
      </c>
      <c r="AL43" s="11" t="s">
        <v>68</v>
      </c>
      <c r="AM43" s="12">
        <v>78.099999999999994</v>
      </c>
      <c r="AN43" s="12">
        <v>1.9</v>
      </c>
      <c r="AO43" s="12">
        <v>31.1</v>
      </c>
      <c r="AP43" s="5" t="b">
        <f t="shared" si="2"/>
        <v>1</v>
      </c>
      <c r="AQ43" s="5" t="b">
        <f t="shared" si="3"/>
        <v>1</v>
      </c>
      <c r="AR43" s="5" t="b">
        <f t="shared" si="4"/>
        <v>0</v>
      </c>
      <c r="AS43" s="6" t="b">
        <f t="shared" si="5"/>
        <v>1</v>
      </c>
      <c r="AT43" s="6" t="b">
        <f t="shared" si="6"/>
        <v>1</v>
      </c>
      <c r="AU43" s="6" t="b">
        <f t="shared" si="7"/>
        <v>0</v>
      </c>
      <c r="AV43" s="4">
        <f t="shared" si="8"/>
        <v>0.83066238629180589</v>
      </c>
      <c r="AW43" s="4">
        <f t="shared" si="9"/>
        <v>2.2847319317591732</v>
      </c>
      <c r="AX43" s="4">
        <f t="shared" si="10"/>
        <v>2.6795522013948547</v>
      </c>
      <c r="AY43" s="7" t="b">
        <f t="shared" si="11"/>
        <v>1</v>
      </c>
      <c r="AZ43" s="7" t="b">
        <f t="shared" si="11"/>
        <v>0</v>
      </c>
      <c r="BA43" s="7" t="b">
        <f t="shared" si="11"/>
        <v>0</v>
      </c>
      <c r="BB43" s="1" t="b">
        <f t="shared" si="12"/>
        <v>1</v>
      </c>
      <c r="BC43" s="1" t="b">
        <f t="shared" si="12"/>
        <v>0</v>
      </c>
      <c r="BD43" s="1" t="b">
        <f t="shared" si="12"/>
        <v>1</v>
      </c>
    </row>
    <row r="44" spans="1:56" x14ac:dyDescent="0.2">
      <c r="A44" s="1">
        <v>43</v>
      </c>
      <c r="B44" s="2">
        <v>43</v>
      </c>
      <c r="C44" s="8">
        <v>1996</v>
      </c>
      <c r="D44" s="8" t="s">
        <v>82</v>
      </c>
      <c r="E44" s="8" t="s">
        <v>57</v>
      </c>
      <c r="F44" s="9">
        <v>13</v>
      </c>
      <c r="G44" s="10" t="s">
        <v>72</v>
      </c>
      <c r="H44" s="11" t="s">
        <v>68</v>
      </c>
      <c r="I44" s="12">
        <v>71</v>
      </c>
      <c r="J44" s="12">
        <v>1.9</v>
      </c>
      <c r="K44" s="12">
        <v>30.5</v>
      </c>
      <c r="L44" s="13">
        <v>12</v>
      </c>
      <c r="M44" s="14" t="s">
        <v>65</v>
      </c>
      <c r="N44" s="15" t="s">
        <v>71</v>
      </c>
      <c r="O44" s="16">
        <v>81.599999999999994</v>
      </c>
      <c r="P44" s="16">
        <v>0.7</v>
      </c>
      <c r="Q44" s="16">
        <v>25.1</v>
      </c>
      <c r="R44" s="17">
        <v>11</v>
      </c>
      <c r="S44" s="18" t="s">
        <v>79</v>
      </c>
      <c r="T44" s="5" t="s">
        <v>93</v>
      </c>
      <c r="U44" s="19">
        <v>87.6</v>
      </c>
      <c r="V44" s="19">
        <v>-1.8</v>
      </c>
      <c r="W44" s="19">
        <v>17.600000000000001</v>
      </c>
      <c r="X44" s="17">
        <v>21</v>
      </c>
      <c r="Y44" s="18" t="s">
        <v>79</v>
      </c>
      <c r="Z44" s="5" t="s">
        <v>93</v>
      </c>
      <c r="AA44" s="19">
        <v>87.2</v>
      </c>
      <c r="AB44" s="19">
        <v>-1.8</v>
      </c>
      <c r="AC44" s="19">
        <v>16.899999999999999</v>
      </c>
      <c r="AD44" s="13">
        <v>22</v>
      </c>
      <c r="AE44" s="14" t="s">
        <v>65</v>
      </c>
      <c r="AF44" s="15" t="s">
        <v>63</v>
      </c>
      <c r="AG44" s="16">
        <v>83.4</v>
      </c>
      <c r="AH44" s="16">
        <v>0.3</v>
      </c>
      <c r="AI44" s="16">
        <v>25.8</v>
      </c>
      <c r="AJ44" s="9">
        <v>23</v>
      </c>
      <c r="AK44" s="10" t="s">
        <v>67</v>
      </c>
      <c r="AL44" s="11" t="s">
        <v>68</v>
      </c>
      <c r="AM44" s="12">
        <v>76.7</v>
      </c>
      <c r="AN44" s="12">
        <v>2.2999999999999998</v>
      </c>
      <c r="AO44" s="12">
        <v>33.1</v>
      </c>
      <c r="AP44" s="5" t="b">
        <f t="shared" si="2"/>
        <v>0</v>
      </c>
      <c r="AQ44" s="5" t="b">
        <f t="shared" si="3"/>
        <v>1</v>
      </c>
      <c r="AR44" s="5" t="b">
        <f t="shared" si="4"/>
        <v>1</v>
      </c>
      <c r="AS44" s="6" t="b">
        <f t="shared" si="5"/>
        <v>1</v>
      </c>
      <c r="AT44" s="6" t="b">
        <f t="shared" si="6"/>
        <v>0</v>
      </c>
      <c r="AU44" s="6" t="b">
        <f t="shared" si="7"/>
        <v>1</v>
      </c>
      <c r="AV44" s="4">
        <f t="shared" si="8"/>
        <v>6.2777384462878061</v>
      </c>
      <c r="AW44" s="4">
        <f t="shared" si="9"/>
        <v>1.9723082923316122</v>
      </c>
      <c r="AX44" s="4">
        <f t="shared" si="10"/>
        <v>0.80622577482985314</v>
      </c>
      <c r="AY44" s="7" t="b">
        <f t="shared" si="11"/>
        <v>0</v>
      </c>
      <c r="AZ44" s="7" t="b">
        <f t="shared" si="11"/>
        <v>0</v>
      </c>
      <c r="BA44" s="7" t="b">
        <f t="shared" si="11"/>
        <v>1</v>
      </c>
      <c r="BB44" s="1" t="b">
        <f t="shared" si="12"/>
        <v>1</v>
      </c>
      <c r="BC44" s="1" t="b">
        <f t="shared" si="12"/>
        <v>0</v>
      </c>
      <c r="BD44" s="1" t="b">
        <f t="shared" si="12"/>
        <v>1</v>
      </c>
    </row>
    <row r="45" spans="1:56" x14ac:dyDescent="0.2">
      <c r="A45" s="1">
        <v>44</v>
      </c>
      <c r="B45" s="2">
        <v>44</v>
      </c>
      <c r="C45" s="8">
        <v>1998</v>
      </c>
      <c r="D45" s="8" t="s">
        <v>56</v>
      </c>
      <c r="E45" s="8" t="s">
        <v>57</v>
      </c>
      <c r="F45" s="9">
        <v>13</v>
      </c>
      <c r="G45" s="10" t="s">
        <v>67</v>
      </c>
      <c r="H45" s="11" t="s">
        <v>80</v>
      </c>
      <c r="I45" s="12">
        <v>73.099999999999994</v>
      </c>
      <c r="J45" s="12">
        <v>1.7</v>
      </c>
      <c r="K45" s="12">
        <v>26.8</v>
      </c>
      <c r="L45" s="13">
        <v>12</v>
      </c>
      <c r="M45" s="14" t="s">
        <v>65</v>
      </c>
      <c r="N45" s="15" t="s">
        <v>66</v>
      </c>
      <c r="O45" s="16">
        <v>77.900000000000006</v>
      </c>
      <c r="P45" s="16">
        <v>0.6</v>
      </c>
      <c r="Q45" s="16">
        <v>23.3</v>
      </c>
      <c r="R45" s="17">
        <v>11</v>
      </c>
      <c r="S45" s="18" t="s">
        <v>65</v>
      </c>
      <c r="T45" s="5" t="s">
        <v>66</v>
      </c>
      <c r="U45" s="19">
        <v>76.7</v>
      </c>
      <c r="V45" s="19">
        <v>-0.3</v>
      </c>
      <c r="W45" s="19">
        <v>20.9</v>
      </c>
      <c r="X45" s="17">
        <v>21</v>
      </c>
      <c r="Y45" s="18" t="s">
        <v>76</v>
      </c>
      <c r="Z45" s="5" t="s">
        <v>63</v>
      </c>
      <c r="AA45" s="19">
        <v>78.8</v>
      </c>
      <c r="AB45" s="19">
        <v>-0.8</v>
      </c>
      <c r="AC45" s="19">
        <v>20</v>
      </c>
      <c r="AD45" s="13">
        <v>22</v>
      </c>
      <c r="AE45" s="14" t="s">
        <v>65</v>
      </c>
      <c r="AF45" s="15" t="s">
        <v>71</v>
      </c>
      <c r="AG45" s="16">
        <v>78.400000000000006</v>
      </c>
      <c r="AH45" s="16">
        <v>0.7</v>
      </c>
      <c r="AI45" s="16">
        <v>24.7</v>
      </c>
      <c r="AJ45" s="9">
        <v>23</v>
      </c>
      <c r="AK45" s="10" t="s">
        <v>67</v>
      </c>
      <c r="AL45" s="11" t="s">
        <v>80</v>
      </c>
      <c r="AM45" s="12">
        <v>74.2</v>
      </c>
      <c r="AN45" s="12">
        <v>1.5</v>
      </c>
      <c r="AO45" s="12">
        <v>26.7</v>
      </c>
      <c r="AP45" s="5" t="b">
        <f t="shared" si="2"/>
        <v>1</v>
      </c>
      <c r="AQ45" s="5" t="b">
        <f t="shared" si="3"/>
        <v>1</v>
      </c>
      <c r="AR45" s="5" t="b">
        <f t="shared" si="4"/>
        <v>0</v>
      </c>
      <c r="AS45" s="6" t="b">
        <f t="shared" si="5"/>
        <v>1</v>
      </c>
      <c r="AT45" s="6" t="b">
        <f t="shared" si="6"/>
        <v>0</v>
      </c>
      <c r="AU45" s="6" t="b">
        <f t="shared" si="7"/>
        <v>0</v>
      </c>
      <c r="AV45" s="4">
        <f t="shared" si="8"/>
        <v>1.1224972160321909</v>
      </c>
      <c r="AW45" s="4">
        <f t="shared" si="9"/>
        <v>1.4899664425751327</v>
      </c>
      <c r="AX45" s="4">
        <f t="shared" si="10"/>
        <v>2.3388031127052944</v>
      </c>
      <c r="AY45" s="7" t="b">
        <f t="shared" si="11"/>
        <v>1</v>
      </c>
      <c r="AZ45" s="7" t="b">
        <f t="shared" si="11"/>
        <v>1</v>
      </c>
      <c r="BA45" s="7" t="b">
        <f t="shared" si="11"/>
        <v>0</v>
      </c>
      <c r="BB45" s="1" t="b">
        <f t="shared" si="12"/>
        <v>1</v>
      </c>
      <c r="BC45" s="1" t="b">
        <f t="shared" si="12"/>
        <v>1</v>
      </c>
      <c r="BD45" s="1" t="b">
        <f t="shared" si="12"/>
        <v>1</v>
      </c>
    </row>
    <row r="46" spans="1:56" x14ac:dyDescent="0.2">
      <c r="A46" s="1">
        <v>45</v>
      </c>
      <c r="B46" s="2">
        <v>45</v>
      </c>
      <c r="C46" s="8">
        <v>2003</v>
      </c>
      <c r="D46" s="8" t="s">
        <v>82</v>
      </c>
      <c r="E46" s="8" t="s">
        <v>57</v>
      </c>
      <c r="F46" s="9">
        <v>13</v>
      </c>
      <c r="G46" s="10" t="s">
        <v>72</v>
      </c>
      <c r="H46" s="11" t="s">
        <v>73</v>
      </c>
      <c r="I46" s="12">
        <v>70.400000000000006</v>
      </c>
      <c r="J46" s="12">
        <v>1.6</v>
      </c>
      <c r="K46" s="12">
        <v>22</v>
      </c>
      <c r="L46" s="13">
        <v>12</v>
      </c>
      <c r="M46" s="14" t="s">
        <v>76</v>
      </c>
      <c r="N46" s="15" t="s">
        <v>63</v>
      </c>
      <c r="O46" s="16">
        <v>79.900000000000006</v>
      </c>
      <c r="P46" s="16">
        <v>-0.1</v>
      </c>
      <c r="Q46" s="16">
        <v>20.5</v>
      </c>
      <c r="R46" s="17">
        <v>11</v>
      </c>
      <c r="S46" s="18" t="s">
        <v>76</v>
      </c>
      <c r="T46" s="5" t="s">
        <v>63</v>
      </c>
      <c r="U46" s="19">
        <v>81.2</v>
      </c>
      <c r="V46" s="19">
        <v>-0.3</v>
      </c>
      <c r="W46" s="19">
        <v>20</v>
      </c>
      <c r="X46" s="17">
        <v>21</v>
      </c>
      <c r="Y46" s="18" t="s">
        <v>76</v>
      </c>
      <c r="Z46" s="5" t="s">
        <v>63</v>
      </c>
      <c r="AA46" s="19">
        <v>78.5</v>
      </c>
      <c r="AB46" s="19">
        <v>0.1</v>
      </c>
      <c r="AC46" s="19">
        <v>20.3</v>
      </c>
      <c r="AD46" s="13">
        <v>22</v>
      </c>
      <c r="AE46" s="14" t="s">
        <v>76</v>
      </c>
      <c r="AF46" s="15" t="s">
        <v>63</v>
      </c>
      <c r="AG46" s="16">
        <v>80.8</v>
      </c>
      <c r="AH46" s="16">
        <v>0.1</v>
      </c>
      <c r="AI46" s="16">
        <v>20.5</v>
      </c>
      <c r="AJ46" s="9">
        <v>23</v>
      </c>
      <c r="AK46" s="10" t="s">
        <v>65</v>
      </c>
      <c r="AL46" s="11" t="s">
        <v>66</v>
      </c>
      <c r="AM46" s="12">
        <v>77.7</v>
      </c>
      <c r="AN46" s="12">
        <v>1.5</v>
      </c>
      <c r="AO46" s="12">
        <v>24.9</v>
      </c>
      <c r="AP46" s="5" t="b">
        <f t="shared" si="2"/>
        <v>0</v>
      </c>
      <c r="AQ46" s="5" t="b">
        <f t="shared" si="3"/>
        <v>1</v>
      </c>
      <c r="AR46" s="5" t="b">
        <f t="shared" si="4"/>
        <v>1</v>
      </c>
      <c r="AS46" s="6" t="b">
        <f t="shared" si="5"/>
        <v>0</v>
      </c>
      <c r="AT46" s="6" t="b">
        <f t="shared" si="6"/>
        <v>1</v>
      </c>
      <c r="AU46" s="6" t="b">
        <f t="shared" si="7"/>
        <v>1</v>
      </c>
      <c r="AV46" s="4">
        <f t="shared" si="8"/>
        <v>7.8555712713971317</v>
      </c>
      <c r="AW46" s="4">
        <f t="shared" si="9"/>
        <v>0.92195444572928043</v>
      </c>
      <c r="AX46" s="4">
        <f t="shared" si="10"/>
        <v>2.7459060435491991</v>
      </c>
      <c r="AY46" s="7" t="b">
        <f t="shared" si="11"/>
        <v>0</v>
      </c>
      <c r="AZ46" s="7" t="b">
        <f t="shared" si="11"/>
        <v>1</v>
      </c>
      <c r="BA46" s="7" t="b">
        <f t="shared" si="11"/>
        <v>0</v>
      </c>
      <c r="BB46" s="1" t="b">
        <f t="shared" si="12"/>
        <v>1</v>
      </c>
      <c r="BC46" s="1" t="b">
        <f t="shared" si="12"/>
        <v>1</v>
      </c>
      <c r="BD46" s="1" t="b">
        <f t="shared" si="12"/>
        <v>0</v>
      </c>
    </row>
    <row r="47" spans="1:56" x14ac:dyDescent="0.2">
      <c r="A47" s="1">
        <v>46</v>
      </c>
      <c r="B47" s="2">
        <v>46</v>
      </c>
      <c r="C47" s="8">
        <v>2001</v>
      </c>
      <c r="D47" s="8" t="s">
        <v>56</v>
      </c>
      <c r="E47" s="8" t="s">
        <v>57</v>
      </c>
      <c r="F47" s="9">
        <v>13</v>
      </c>
      <c r="G47" s="10" t="s">
        <v>67</v>
      </c>
      <c r="H47" s="11" t="s">
        <v>68</v>
      </c>
      <c r="I47" s="12">
        <v>76.400000000000006</v>
      </c>
      <c r="J47" s="12">
        <v>1.2</v>
      </c>
      <c r="K47" s="12">
        <v>28</v>
      </c>
      <c r="L47" s="13">
        <v>12</v>
      </c>
      <c r="M47" s="14" t="s">
        <v>65</v>
      </c>
      <c r="N47" s="15" t="s">
        <v>66</v>
      </c>
      <c r="O47" s="16">
        <v>77.5</v>
      </c>
      <c r="P47" s="16">
        <v>0.6</v>
      </c>
      <c r="Q47" s="16">
        <v>23.8</v>
      </c>
      <c r="R47" s="17">
        <v>11</v>
      </c>
      <c r="S47" s="18" t="s">
        <v>65</v>
      </c>
      <c r="T47" s="5" t="s">
        <v>61</v>
      </c>
      <c r="U47" s="19">
        <v>75.3</v>
      </c>
      <c r="V47" s="19">
        <v>0.1</v>
      </c>
      <c r="W47" s="19">
        <v>21.2</v>
      </c>
      <c r="X47" s="17">
        <v>21</v>
      </c>
      <c r="Y47" s="18" t="s">
        <v>76</v>
      </c>
      <c r="Z47" s="5" t="s">
        <v>63</v>
      </c>
      <c r="AA47" s="19">
        <v>81.7</v>
      </c>
      <c r="AB47" s="19">
        <v>-0.5</v>
      </c>
      <c r="AC47" s="19">
        <v>20.9</v>
      </c>
      <c r="AD47" s="13">
        <v>22</v>
      </c>
      <c r="AE47" s="14" t="s">
        <v>65</v>
      </c>
      <c r="AF47" s="15" t="s">
        <v>66</v>
      </c>
      <c r="AG47" s="16">
        <v>77.2</v>
      </c>
      <c r="AH47" s="16">
        <v>0.6</v>
      </c>
      <c r="AI47" s="16">
        <v>23.6</v>
      </c>
      <c r="AJ47" s="9">
        <v>23</v>
      </c>
      <c r="AK47" s="10" t="s">
        <v>67</v>
      </c>
      <c r="AL47" s="11" t="s">
        <v>71</v>
      </c>
      <c r="AM47" s="12">
        <v>77</v>
      </c>
      <c r="AN47" s="12">
        <v>1.3</v>
      </c>
      <c r="AO47" s="12">
        <v>27.2</v>
      </c>
      <c r="AP47" s="5" t="b">
        <f t="shared" si="2"/>
        <v>1</v>
      </c>
      <c r="AQ47" s="5" t="b">
        <f t="shared" si="3"/>
        <v>1</v>
      </c>
      <c r="AR47" s="5" t="b">
        <f t="shared" si="4"/>
        <v>0</v>
      </c>
      <c r="AS47" s="6" t="b">
        <f t="shared" si="5"/>
        <v>0</v>
      </c>
      <c r="AT47" s="6" t="b">
        <f t="shared" si="6"/>
        <v>1</v>
      </c>
      <c r="AU47" s="6" t="b">
        <f t="shared" si="7"/>
        <v>0</v>
      </c>
      <c r="AV47" s="4">
        <f t="shared" si="8"/>
        <v>1.0049875621120861</v>
      </c>
      <c r="AW47" s="4">
        <f t="shared" si="9"/>
        <v>0.36055512754639618</v>
      </c>
      <c r="AX47" s="4">
        <f t="shared" si="10"/>
        <v>6.4350602172784734</v>
      </c>
      <c r="AY47" s="7" t="b">
        <f t="shared" si="11"/>
        <v>1</v>
      </c>
      <c r="AZ47" s="7" t="b">
        <f t="shared" si="11"/>
        <v>1</v>
      </c>
      <c r="BA47" s="7" t="b">
        <f t="shared" si="11"/>
        <v>0</v>
      </c>
      <c r="BB47" s="1" t="b">
        <f t="shared" si="12"/>
        <v>1</v>
      </c>
      <c r="BC47" s="1" t="b">
        <f t="shared" si="12"/>
        <v>1</v>
      </c>
      <c r="BD47" s="1" t="b">
        <f t="shared" si="12"/>
        <v>1</v>
      </c>
    </row>
    <row r="48" spans="1:56" x14ac:dyDescent="0.2">
      <c r="A48" s="1">
        <v>47</v>
      </c>
      <c r="B48" s="2">
        <v>47</v>
      </c>
      <c r="C48" s="8">
        <v>2001</v>
      </c>
      <c r="D48" s="8" t="s">
        <v>56</v>
      </c>
      <c r="E48" s="8" t="s">
        <v>57</v>
      </c>
      <c r="F48" s="9">
        <v>13</v>
      </c>
      <c r="G48" s="10" t="s">
        <v>67</v>
      </c>
      <c r="H48" s="11" t="s">
        <v>71</v>
      </c>
      <c r="I48" s="12">
        <v>77.099999999999994</v>
      </c>
      <c r="J48" s="12">
        <v>1.5</v>
      </c>
      <c r="K48" s="12">
        <v>27.8</v>
      </c>
      <c r="L48" s="13">
        <v>12</v>
      </c>
      <c r="M48" s="14" t="s">
        <v>65</v>
      </c>
      <c r="N48" s="15" t="s">
        <v>66</v>
      </c>
      <c r="O48" s="16">
        <v>77.900000000000006</v>
      </c>
      <c r="P48" s="16">
        <v>0.8</v>
      </c>
      <c r="Q48" s="16">
        <v>24.7</v>
      </c>
      <c r="R48" s="17">
        <v>11</v>
      </c>
      <c r="S48" s="18" t="s">
        <v>76</v>
      </c>
      <c r="T48" s="5" t="s">
        <v>63</v>
      </c>
      <c r="U48" s="19">
        <v>81.5</v>
      </c>
      <c r="V48" s="19">
        <v>0.7</v>
      </c>
      <c r="W48" s="19">
        <v>22.6</v>
      </c>
      <c r="X48" s="17">
        <v>21</v>
      </c>
      <c r="Y48" s="18" t="s">
        <v>76</v>
      </c>
      <c r="Z48" s="5" t="s">
        <v>63</v>
      </c>
      <c r="AA48" s="19">
        <v>81.599999999999994</v>
      </c>
      <c r="AB48" s="19">
        <v>-0.4</v>
      </c>
      <c r="AC48" s="19">
        <v>20.100000000000001</v>
      </c>
      <c r="AD48" s="13">
        <v>22</v>
      </c>
      <c r="AE48" s="14" t="s">
        <v>65</v>
      </c>
      <c r="AF48" s="15" t="s">
        <v>66</v>
      </c>
      <c r="AG48" s="16">
        <v>79.3</v>
      </c>
      <c r="AH48" s="16">
        <v>0.9</v>
      </c>
      <c r="AI48" s="16">
        <v>23.8</v>
      </c>
      <c r="AJ48" s="9">
        <v>23</v>
      </c>
      <c r="AK48" s="10" t="s">
        <v>65</v>
      </c>
      <c r="AL48" s="11" t="s">
        <v>71</v>
      </c>
      <c r="AM48" s="12">
        <v>80.400000000000006</v>
      </c>
      <c r="AN48" s="12">
        <v>1.3</v>
      </c>
      <c r="AO48" s="12">
        <v>27.9</v>
      </c>
      <c r="AP48" s="5" t="b">
        <f t="shared" si="2"/>
        <v>0</v>
      </c>
      <c r="AQ48" s="5" t="b">
        <f t="shared" si="3"/>
        <v>1</v>
      </c>
      <c r="AR48" s="5" t="b">
        <f t="shared" si="4"/>
        <v>1</v>
      </c>
      <c r="AS48" s="6" t="b">
        <f t="shared" si="5"/>
        <v>1</v>
      </c>
      <c r="AT48" s="6" t="b">
        <f t="shared" si="6"/>
        <v>1</v>
      </c>
      <c r="AU48" s="6" t="b">
        <f t="shared" si="7"/>
        <v>1</v>
      </c>
      <c r="AV48" s="4">
        <f t="shared" si="8"/>
        <v>3.3075670817082568</v>
      </c>
      <c r="AW48" s="4">
        <f t="shared" si="9"/>
        <v>1.6673332000532988</v>
      </c>
      <c r="AX48" s="4">
        <f t="shared" si="10"/>
        <v>2.7331300737432893</v>
      </c>
      <c r="AY48" s="7" t="b">
        <f t="shared" si="11"/>
        <v>0</v>
      </c>
      <c r="AZ48" s="7" t="b">
        <f t="shared" si="11"/>
        <v>1</v>
      </c>
      <c r="BA48" s="7" t="b">
        <f t="shared" si="11"/>
        <v>0</v>
      </c>
      <c r="BB48" s="1" t="b">
        <f t="shared" si="12"/>
        <v>1</v>
      </c>
      <c r="BC48" s="1" t="b">
        <f t="shared" si="12"/>
        <v>1</v>
      </c>
      <c r="BD48" s="1" t="b">
        <f t="shared" si="12"/>
        <v>0</v>
      </c>
    </row>
    <row r="49" spans="1:56" x14ac:dyDescent="0.2">
      <c r="A49" s="1">
        <v>48</v>
      </c>
      <c r="B49" s="2">
        <v>48</v>
      </c>
      <c r="C49" s="8">
        <v>2001</v>
      </c>
      <c r="D49" s="8" t="s">
        <v>56</v>
      </c>
      <c r="E49" s="8" t="s">
        <v>57</v>
      </c>
      <c r="F49" s="9">
        <v>13</v>
      </c>
      <c r="G49" s="10" t="s">
        <v>67</v>
      </c>
      <c r="H49" s="11" t="s">
        <v>68</v>
      </c>
      <c r="I49" s="12">
        <v>73.099999999999994</v>
      </c>
      <c r="J49" s="12">
        <v>1.4</v>
      </c>
      <c r="K49" s="12">
        <v>27.2</v>
      </c>
      <c r="L49" s="13">
        <v>12</v>
      </c>
      <c r="M49" s="14" t="s">
        <v>65</v>
      </c>
      <c r="N49" s="15" t="s">
        <v>66</v>
      </c>
      <c r="O49" s="16">
        <v>78.2</v>
      </c>
      <c r="P49" s="16">
        <v>1</v>
      </c>
      <c r="Q49" s="16">
        <v>24.4</v>
      </c>
      <c r="R49" s="17">
        <v>11</v>
      </c>
      <c r="S49" s="18" t="s">
        <v>76</v>
      </c>
      <c r="T49" s="5" t="s">
        <v>63</v>
      </c>
      <c r="U49" s="19">
        <v>81.099999999999994</v>
      </c>
      <c r="V49" s="19">
        <v>-0.6</v>
      </c>
      <c r="W49" s="19">
        <v>18.899999999999999</v>
      </c>
      <c r="X49" s="17">
        <v>21</v>
      </c>
      <c r="Y49" s="18" t="s">
        <v>76</v>
      </c>
      <c r="Z49" s="5" t="s">
        <v>63</v>
      </c>
      <c r="AA49" s="19">
        <v>81.7</v>
      </c>
      <c r="AB49" s="19">
        <v>-0.6</v>
      </c>
      <c r="AC49" s="19">
        <v>19.100000000000001</v>
      </c>
      <c r="AD49" s="13">
        <v>22</v>
      </c>
      <c r="AE49" s="14" t="s">
        <v>65</v>
      </c>
      <c r="AF49" s="15" t="s">
        <v>71</v>
      </c>
      <c r="AG49" s="16">
        <v>80</v>
      </c>
      <c r="AH49" s="16">
        <v>0.9</v>
      </c>
      <c r="AI49" s="16">
        <v>25.8</v>
      </c>
      <c r="AJ49" s="9">
        <v>23</v>
      </c>
      <c r="AK49" s="10" t="s">
        <v>67</v>
      </c>
      <c r="AL49" s="11" t="s">
        <v>68</v>
      </c>
      <c r="AM49" s="12">
        <v>76</v>
      </c>
      <c r="AN49" s="12">
        <v>1.5</v>
      </c>
      <c r="AO49" s="12">
        <v>28</v>
      </c>
      <c r="AP49" s="5" t="b">
        <f t="shared" si="2"/>
        <v>1</v>
      </c>
      <c r="AQ49" s="5" t="b">
        <f t="shared" si="3"/>
        <v>1</v>
      </c>
      <c r="AR49" s="5" t="b">
        <f t="shared" si="4"/>
        <v>1</v>
      </c>
      <c r="AS49" s="6" t="b">
        <f t="shared" si="5"/>
        <v>1</v>
      </c>
      <c r="AT49" s="6" t="b">
        <f t="shared" si="6"/>
        <v>0</v>
      </c>
      <c r="AU49" s="6" t="b">
        <f t="shared" si="7"/>
        <v>1</v>
      </c>
      <c r="AV49" s="4">
        <f t="shared" si="8"/>
        <v>3.0099833886584877</v>
      </c>
      <c r="AW49" s="4">
        <f t="shared" si="9"/>
        <v>2.2825424421026645</v>
      </c>
      <c r="AX49" s="4">
        <f t="shared" si="10"/>
        <v>0.63245553203368488</v>
      </c>
      <c r="AY49" s="7" t="b">
        <f t="shared" si="11"/>
        <v>0</v>
      </c>
      <c r="AZ49" s="7" t="b">
        <f t="shared" si="11"/>
        <v>0</v>
      </c>
      <c r="BA49" s="7" t="b">
        <f t="shared" si="11"/>
        <v>1</v>
      </c>
      <c r="BB49" s="1" t="b">
        <f t="shared" si="12"/>
        <v>0</v>
      </c>
      <c r="BC49" s="1" t="b">
        <f t="shared" si="12"/>
        <v>0</v>
      </c>
      <c r="BD49" s="1" t="b">
        <f t="shared" si="12"/>
        <v>1</v>
      </c>
    </row>
    <row r="50" spans="1:56" x14ac:dyDescent="0.2">
      <c r="A50" s="1">
        <v>49</v>
      </c>
      <c r="B50" s="2">
        <v>49</v>
      </c>
      <c r="C50" s="8">
        <v>1998</v>
      </c>
      <c r="D50" s="8" t="s">
        <v>56</v>
      </c>
      <c r="E50" s="8" t="s">
        <v>88</v>
      </c>
      <c r="F50" s="9">
        <v>13</v>
      </c>
      <c r="G50" s="10" t="s">
        <v>67</v>
      </c>
      <c r="H50" s="11" t="s">
        <v>68</v>
      </c>
      <c r="I50" s="12">
        <v>74</v>
      </c>
      <c r="J50" s="12">
        <v>1.3</v>
      </c>
      <c r="K50" s="12">
        <v>28.6</v>
      </c>
      <c r="L50" s="13">
        <v>12</v>
      </c>
      <c r="M50" s="14" t="s">
        <v>65</v>
      </c>
      <c r="N50" s="15" t="s">
        <v>66</v>
      </c>
      <c r="O50" s="16">
        <v>76.7</v>
      </c>
      <c r="P50" s="16">
        <v>0.6</v>
      </c>
      <c r="Q50" s="16">
        <v>24.1</v>
      </c>
      <c r="R50" s="17">
        <v>11</v>
      </c>
      <c r="S50" s="18" t="s">
        <v>65</v>
      </c>
      <c r="T50" s="5" t="s">
        <v>66</v>
      </c>
      <c r="U50" s="19">
        <v>78.900000000000006</v>
      </c>
      <c r="V50" s="19">
        <v>0.3</v>
      </c>
      <c r="W50" s="19">
        <v>22.4</v>
      </c>
      <c r="X50" s="17">
        <v>21</v>
      </c>
      <c r="Y50" s="18" t="s">
        <v>76</v>
      </c>
      <c r="Z50" s="5" t="s">
        <v>63</v>
      </c>
      <c r="AA50" s="19">
        <v>81.400000000000006</v>
      </c>
      <c r="AB50" s="19">
        <v>-0.1</v>
      </c>
      <c r="AC50" s="19">
        <v>20.8</v>
      </c>
      <c r="AD50" s="13">
        <v>22</v>
      </c>
      <c r="AE50" s="14" t="s">
        <v>65</v>
      </c>
      <c r="AF50" s="15" t="s">
        <v>71</v>
      </c>
      <c r="AG50" s="16">
        <v>76.7</v>
      </c>
      <c r="AH50" s="16">
        <v>0.8</v>
      </c>
      <c r="AI50" s="16">
        <v>25.4</v>
      </c>
      <c r="AJ50" s="9">
        <v>23</v>
      </c>
      <c r="AK50" s="10" t="s">
        <v>67</v>
      </c>
      <c r="AL50" s="11" t="s">
        <v>68</v>
      </c>
      <c r="AM50" s="12">
        <v>77.2</v>
      </c>
      <c r="AN50" s="12">
        <v>1.1000000000000001</v>
      </c>
      <c r="AO50" s="12">
        <v>29.1</v>
      </c>
      <c r="AP50" s="5" t="b">
        <f t="shared" si="2"/>
        <v>1</v>
      </c>
      <c r="AQ50" s="5" t="b">
        <f t="shared" si="3"/>
        <v>1</v>
      </c>
      <c r="AR50" s="5" t="b">
        <f t="shared" si="4"/>
        <v>0</v>
      </c>
      <c r="AS50" s="6" t="b">
        <f t="shared" si="5"/>
        <v>1</v>
      </c>
      <c r="AT50" s="6" t="b">
        <f t="shared" si="6"/>
        <v>0</v>
      </c>
      <c r="AU50" s="6" t="b">
        <f t="shared" si="7"/>
        <v>0</v>
      </c>
      <c r="AV50" s="4">
        <f t="shared" si="8"/>
        <v>3.2449961479175928</v>
      </c>
      <c r="AW50" s="4">
        <f t="shared" si="9"/>
        <v>1.3152946437965878</v>
      </c>
      <c r="AX50" s="4">
        <f t="shared" si="10"/>
        <v>2.9949958263743865</v>
      </c>
      <c r="AY50" s="7" t="b">
        <f t="shared" si="11"/>
        <v>0</v>
      </c>
      <c r="AZ50" s="7" t="b">
        <f t="shared" si="11"/>
        <v>1</v>
      </c>
      <c r="BA50" s="7" t="b">
        <f t="shared" si="11"/>
        <v>0</v>
      </c>
      <c r="BB50" s="1" t="b">
        <f t="shared" si="12"/>
        <v>0</v>
      </c>
      <c r="BC50" s="1" t="b">
        <f t="shared" si="12"/>
        <v>1</v>
      </c>
      <c r="BD50" s="1" t="b">
        <f t="shared" si="12"/>
        <v>1</v>
      </c>
    </row>
    <row r="51" spans="1:56" x14ac:dyDescent="0.2">
      <c r="A51" s="1">
        <v>50</v>
      </c>
      <c r="B51" s="2">
        <v>50</v>
      </c>
      <c r="C51" s="8">
        <v>2004</v>
      </c>
      <c r="D51" s="8" t="s">
        <v>56</v>
      </c>
      <c r="E51" s="8" t="s">
        <v>77</v>
      </c>
      <c r="F51" s="9">
        <v>13</v>
      </c>
      <c r="G51" s="10" t="s">
        <v>65</v>
      </c>
      <c r="H51" s="11" t="s">
        <v>71</v>
      </c>
      <c r="I51" s="12">
        <v>79.400000000000006</v>
      </c>
      <c r="J51" s="12">
        <v>1.4</v>
      </c>
      <c r="K51" s="12">
        <v>28.1</v>
      </c>
      <c r="L51" s="13">
        <v>12</v>
      </c>
      <c r="M51" s="14" t="s">
        <v>65</v>
      </c>
      <c r="N51" s="15" t="s">
        <v>63</v>
      </c>
      <c r="O51" s="16">
        <v>84</v>
      </c>
      <c r="P51" s="16">
        <v>1</v>
      </c>
      <c r="Q51" s="16">
        <v>25</v>
      </c>
      <c r="R51" s="17">
        <v>11</v>
      </c>
      <c r="S51" s="18" t="s">
        <v>79</v>
      </c>
      <c r="T51" s="5" t="s">
        <v>64</v>
      </c>
      <c r="U51" s="19">
        <v>83.9</v>
      </c>
      <c r="V51" s="19">
        <v>-1.1000000000000001</v>
      </c>
      <c r="W51" s="19">
        <v>17.600000000000001</v>
      </c>
      <c r="X51" s="17">
        <v>21</v>
      </c>
      <c r="Y51" s="18" t="s">
        <v>79</v>
      </c>
      <c r="Z51" s="5" t="s">
        <v>64</v>
      </c>
      <c r="AA51" s="19">
        <v>83.3</v>
      </c>
      <c r="AB51" s="19">
        <v>-1.2</v>
      </c>
      <c r="AC51" s="19">
        <v>17.399999999999999</v>
      </c>
      <c r="AD51" s="13">
        <v>22</v>
      </c>
      <c r="AE51" s="14" t="s">
        <v>76</v>
      </c>
      <c r="AF51" s="15" t="s">
        <v>63</v>
      </c>
      <c r="AG51" s="16">
        <v>84.7</v>
      </c>
      <c r="AH51" s="16">
        <v>0.8</v>
      </c>
      <c r="AI51" s="16">
        <v>23.2</v>
      </c>
      <c r="AJ51" s="9">
        <v>23</v>
      </c>
      <c r="AK51" s="10" t="s">
        <v>65</v>
      </c>
      <c r="AL51" s="11" t="s">
        <v>71</v>
      </c>
      <c r="AM51" s="12">
        <v>82</v>
      </c>
      <c r="AN51" s="12">
        <v>1.6</v>
      </c>
      <c r="AO51" s="12">
        <v>29.9</v>
      </c>
      <c r="AP51" s="5" t="b">
        <f t="shared" si="2"/>
        <v>1</v>
      </c>
      <c r="AQ51" s="5" t="b">
        <f t="shared" si="3"/>
        <v>0</v>
      </c>
      <c r="AR51" s="5" t="b">
        <f t="shared" si="4"/>
        <v>1</v>
      </c>
      <c r="AS51" s="6" t="b">
        <f t="shared" si="5"/>
        <v>1</v>
      </c>
      <c r="AT51" s="6" t="b">
        <f t="shared" si="6"/>
        <v>1</v>
      </c>
      <c r="AU51" s="6" t="b">
        <f t="shared" si="7"/>
        <v>1</v>
      </c>
      <c r="AV51" s="4">
        <f t="shared" si="8"/>
        <v>3.1685959035509654</v>
      </c>
      <c r="AW51" s="4">
        <f t="shared" si="9"/>
        <v>1.9416487838947616</v>
      </c>
      <c r="AX51" s="4">
        <f t="shared" si="10"/>
        <v>0.64031242374329378</v>
      </c>
      <c r="AY51" s="7" t="b">
        <f t="shared" si="11"/>
        <v>0</v>
      </c>
      <c r="AZ51" s="7" t="b">
        <f t="shared" si="11"/>
        <v>0</v>
      </c>
      <c r="BA51" s="7" t="b">
        <f t="shared" si="11"/>
        <v>1</v>
      </c>
      <c r="BB51" s="1" t="b">
        <f t="shared" si="12"/>
        <v>0</v>
      </c>
      <c r="BC51" s="1" t="b">
        <f t="shared" si="12"/>
        <v>1</v>
      </c>
      <c r="BD51" s="1" t="b">
        <f t="shared" si="12"/>
        <v>1</v>
      </c>
    </row>
    <row r="52" spans="1:56" x14ac:dyDescent="0.2">
      <c r="A52" s="1">
        <v>51</v>
      </c>
      <c r="B52" s="2">
        <v>51</v>
      </c>
      <c r="C52" s="8">
        <v>1999</v>
      </c>
      <c r="D52" s="8" t="s">
        <v>56</v>
      </c>
      <c r="E52" s="8" t="s">
        <v>57</v>
      </c>
      <c r="F52" s="9">
        <v>13</v>
      </c>
      <c r="G52" s="10" t="s">
        <v>65</v>
      </c>
      <c r="H52" s="11" t="s">
        <v>66</v>
      </c>
      <c r="I52" s="12">
        <v>76.900000000000006</v>
      </c>
      <c r="J52" s="12">
        <v>1.4</v>
      </c>
      <c r="K52" s="12">
        <v>24.9</v>
      </c>
      <c r="L52" s="13">
        <v>12</v>
      </c>
      <c r="M52" s="14" t="s">
        <v>65</v>
      </c>
      <c r="N52" s="15" t="s">
        <v>61</v>
      </c>
      <c r="O52" s="16">
        <v>75.3</v>
      </c>
      <c r="P52" s="16">
        <v>0.9</v>
      </c>
      <c r="Q52" s="16">
        <v>22.1</v>
      </c>
      <c r="R52" s="17">
        <v>11</v>
      </c>
      <c r="S52" s="18" t="s">
        <v>76</v>
      </c>
      <c r="T52" s="5" t="s">
        <v>63</v>
      </c>
      <c r="U52" s="19">
        <v>77.2</v>
      </c>
      <c r="V52" s="19">
        <v>0</v>
      </c>
      <c r="W52" s="19">
        <v>19.3</v>
      </c>
      <c r="X52" s="17">
        <v>21</v>
      </c>
      <c r="Y52" s="18" t="s">
        <v>76</v>
      </c>
      <c r="Z52" s="5" t="s">
        <v>63</v>
      </c>
      <c r="AA52" s="19">
        <v>79.2</v>
      </c>
      <c r="AB52" s="19">
        <v>0</v>
      </c>
      <c r="AC52" s="19">
        <v>20</v>
      </c>
      <c r="AD52" s="13">
        <v>22</v>
      </c>
      <c r="AE52" s="14" t="s">
        <v>65</v>
      </c>
      <c r="AF52" s="15" t="s">
        <v>71</v>
      </c>
      <c r="AG52" s="16">
        <v>82</v>
      </c>
      <c r="AH52" s="16">
        <v>0.9</v>
      </c>
      <c r="AI52" s="16">
        <v>24.7</v>
      </c>
      <c r="AJ52" s="9">
        <v>23</v>
      </c>
      <c r="AK52" s="10" t="s">
        <v>65</v>
      </c>
      <c r="AL52" s="11" t="s">
        <v>71</v>
      </c>
      <c r="AM52" s="12">
        <v>78.900000000000006</v>
      </c>
      <c r="AN52" s="12">
        <v>1.4</v>
      </c>
      <c r="AO52" s="12">
        <v>25.1</v>
      </c>
      <c r="AP52" s="5" t="b">
        <f t="shared" si="2"/>
        <v>1</v>
      </c>
      <c r="AQ52" s="5" t="b">
        <f t="shared" si="3"/>
        <v>1</v>
      </c>
      <c r="AR52" s="5" t="b">
        <f t="shared" si="4"/>
        <v>1</v>
      </c>
      <c r="AS52" s="6" t="b">
        <f t="shared" si="5"/>
        <v>0</v>
      </c>
      <c r="AT52" s="6" t="b">
        <f t="shared" si="6"/>
        <v>0</v>
      </c>
      <c r="AU52" s="6" t="b">
        <f t="shared" si="7"/>
        <v>1</v>
      </c>
      <c r="AV52" s="4">
        <f t="shared" si="8"/>
        <v>2.0099751242241783</v>
      </c>
      <c r="AW52" s="4">
        <f t="shared" si="9"/>
        <v>7.1867934435323813</v>
      </c>
      <c r="AX52" s="4">
        <f t="shared" si="10"/>
        <v>2.118962010041709</v>
      </c>
      <c r="AY52" s="7" t="b">
        <f t="shared" si="11"/>
        <v>0</v>
      </c>
      <c r="AZ52" s="7" t="b">
        <f t="shared" si="11"/>
        <v>0</v>
      </c>
      <c r="BA52" s="7" t="b">
        <f t="shared" si="11"/>
        <v>0</v>
      </c>
      <c r="BB52" s="1" t="b">
        <f t="shared" si="12"/>
        <v>0</v>
      </c>
      <c r="BC52" s="1" t="b">
        <f t="shared" si="12"/>
        <v>0</v>
      </c>
      <c r="BD52" s="1" t="b">
        <f t="shared" si="12"/>
        <v>0</v>
      </c>
    </row>
    <row r="53" spans="1:56" x14ac:dyDescent="0.2">
      <c r="A53" s="1">
        <v>52</v>
      </c>
      <c r="B53" s="2">
        <v>52</v>
      </c>
      <c r="C53" s="8">
        <v>1999</v>
      </c>
      <c r="D53" s="8" t="s">
        <v>56</v>
      </c>
      <c r="E53" s="8" t="s">
        <v>57</v>
      </c>
      <c r="F53" s="9">
        <v>13</v>
      </c>
      <c r="G53" s="10" t="s">
        <v>65</v>
      </c>
      <c r="H53" s="11" t="s">
        <v>63</v>
      </c>
      <c r="I53" s="12">
        <v>86</v>
      </c>
      <c r="J53" s="12">
        <v>0.2</v>
      </c>
      <c r="K53" s="12">
        <v>24.6</v>
      </c>
      <c r="L53" s="13">
        <v>12</v>
      </c>
      <c r="M53" s="14" t="s">
        <v>79</v>
      </c>
      <c r="N53" s="15" t="s">
        <v>93</v>
      </c>
      <c r="O53" s="16">
        <v>87.7</v>
      </c>
      <c r="P53" s="16">
        <v>-1.6</v>
      </c>
      <c r="Q53" s="16">
        <v>19.399999999999999</v>
      </c>
      <c r="R53" s="17">
        <v>11</v>
      </c>
      <c r="S53" s="18" t="s">
        <v>79</v>
      </c>
      <c r="T53" s="5" t="s">
        <v>94</v>
      </c>
      <c r="U53" s="19">
        <v>89</v>
      </c>
      <c r="V53" s="19">
        <v>-3</v>
      </c>
      <c r="W53" s="19">
        <v>13.7</v>
      </c>
      <c r="X53" s="17">
        <v>21</v>
      </c>
      <c r="Y53" s="18" t="s">
        <v>79</v>
      </c>
      <c r="Z53" s="5" t="s">
        <v>94</v>
      </c>
      <c r="AA53" s="19">
        <v>89.7</v>
      </c>
      <c r="AB53" s="19">
        <v>-3.4</v>
      </c>
      <c r="AC53" s="19">
        <v>14.4</v>
      </c>
      <c r="AD53" s="13">
        <v>22</v>
      </c>
      <c r="AE53" s="14" t="s">
        <v>62</v>
      </c>
      <c r="AF53" s="15" t="s">
        <v>64</v>
      </c>
      <c r="AG53" s="16">
        <v>84.3</v>
      </c>
      <c r="AH53" s="16">
        <v>-1.7</v>
      </c>
      <c r="AI53" s="16">
        <v>18.399999999999999</v>
      </c>
      <c r="AJ53" s="9">
        <v>23</v>
      </c>
      <c r="AK53" s="10" t="s">
        <v>65</v>
      </c>
      <c r="AL53" s="11" t="s">
        <v>63</v>
      </c>
      <c r="AM53" s="12">
        <v>85.3</v>
      </c>
      <c r="AN53" s="12">
        <v>0.3</v>
      </c>
      <c r="AO53" s="12">
        <v>23.9</v>
      </c>
      <c r="AP53" s="5" t="b">
        <f t="shared" si="2"/>
        <v>1</v>
      </c>
      <c r="AQ53" s="5" t="b">
        <f t="shared" si="3"/>
        <v>0</v>
      </c>
      <c r="AR53" s="5" t="b">
        <f t="shared" si="4"/>
        <v>1</v>
      </c>
      <c r="AS53" s="6" t="b">
        <f t="shared" si="5"/>
        <v>1</v>
      </c>
      <c r="AT53" s="6" t="b">
        <f t="shared" si="6"/>
        <v>0</v>
      </c>
      <c r="AU53" s="6" t="b">
        <f t="shared" si="7"/>
        <v>1</v>
      </c>
      <c r="AV53" s="4">
        <f t="shared" si="8"/>
        <v>0.99498743710662396</v>
      </c>
      <c r="AW53" s="4">
        <f t="shared" si="9"/>
        <v>3.5454195802471724</v>
      </c>
      <c r="AX53" s="4">
        <f t="shared" si="10"/>
        <v>1.0677078252031336</v>
      </c>
      <c r="AY53" s="7" t="b">
        <f t="shared" si="11"/>
        <v>1</v>
      </c>
      <c r="AZ53" s="7" t="b">
        <f t="shared" si="11"/>
        <v>0</v>
      </c>
      <c r="BA53" s="7" t="b">
        <f t="shared" si="11"/>
        <v>1</v>
      </c>
      <c r="BB53" s="1" t="b">
        <f t="shared" si="12"/>
        <v>1</v>
      </c>
      <c r="BC53" s="1" t="b">
        <f t="shared" si="12"/>
        <v>1</v>
      </c>
      <c r="BD53" s="1" t="b">
        <f t="shared" si="12"/>
        <v>1</v>
      </c>
    </row>
    <row r="54" spans="1:56" x14ac:dyDescent="0.2">
      <c r="A54" s="1">
        <v>53</v>
      </c>
      <c r="B54" s="2">
        <v>53</v>
      </c>
      <c r="C54" s="8">
        <v>1999</v>
      </c>
      <c r="D54" s="8" t="s">
        <v>82</v>
      </c>
      <c r="E54" s="8" t="s">
        <v>57</v>
      </c>
      <c r="F54" s="9">
        <v>13</v>
      </c>
      <c r="G54" s="10" t="s">
        <v>67</v>
      </c>
      <c r="H54" s="11" t="s">
        <v>68</v>
      </c>
      <c r="I54" s="12">
        <v>73.599999999999994</v>
      </c>
      <c r="J54" s="12">
        <v>1.1000000000000001</v>
      </c>
      <c r="K54" s="12">
        <v>26.7</v>
      </c>
      <c r="L54" s="13">
        <v>12</v>
      </c>
      <c r="M54" s="14" t="s">
        <v>60</v>
      </c>
      <c r="N54" s="15" t="s">
        <v>61</v>
      </c>
      <c r="O54" s="16">
        <v>72.2</v>
      </c>
      <c r="P54" s="16">
        <v>0.5</v>
      </c>
      <c r="Q54" s="16">
        <v>21.3</v>
      </c>
      <c r="R54" s="17">
        <v>11</v>
      </c>
      <c r="S54" s="18" t="s">
        <v>65</v>
      </c>
      <c r="T54" s="5" t="s">
        <v>63</v>
      </c>
      <c r="U54" s="19">
        <v>80.599999999999994</v>
      </c>
      <c r="V54" s="19">
        <v>0.2</v>
      </c>
      <c r="W54" s="19">
        <v>23.6</v>
      </c>
      <c r="X54" s="17">
        <v>21</v>
      </c>
      <c r="Y54" s="18" t="s">
        <v>65</v>
      </c>
      <c r="Z54" s="5" t="s">
        <v>66</v>
      </c>
      <c r="AA54" s="19">
        <v>78.599999999999994</v>
      </c>
      <c r="AB54" s="19">
        <v>-0.1</v>
      </c>
      <c r="AC54" s="19">
        <v>22.2</v>
      </c>
      <c r="AD54" s="13">
        <v>22</v>
      </c>
      <c r="AE54" s="14" t="s">
        <v>65</v>
      </c>
      <c r="AF54" s="15" t="s">
        <v>66</v>
      </c>
      <c r="AG54" s="16">
        <v>76.2</v>
      </c>
      <c r="AH54" s="16">
        <v>0.6</v>
      </c>
      <c r="AI54" s="16">
        <v>23.6</v>
      </c>
      <c r="AJ54" s="9">
        <v>23</v>
      </c>
      <c r="AK54" s="10" t="s">
        <v>67</v>
      </c>
      <c r="AL54" s="11" t="s">
        <v>68</v>
      </c>
      <c r="AM54" s="12">
        <v>74.8</v>
      </c>
      <c r="AN54" s="12">
        <v>1.2</v>
      </c>
      <c r="AO54" s="12">
        <v>28.1</v>
      </c>
      <c r="AP54" s="5" t="b">
        <f t="shared" si="2"/>
        <v>1</v>
      </c>
      <c r="AQ54" s="5" t="b">
        <f t="shared" si="3"/>
        <v>0</v>
      </c>
      <c r="AR54" s="5" t="b">
        <f t="shared" si="4"/>
        <v>1</v>
      </c>
      <c r="AS54" s="6" t="b">
        <f t="shared" si="5"/>
        <v>1</v>
      </c>
      <c r="AT54" s="6" t="b">
        <f t="shared" si="6"/>
        <v>0</v>
      </c>
      <c r="AU54" s="6" t="b">
        <f t="shared" si="7"/>
        <v>0</v>
      </c>
      <c r="AV54" s="4">
        <f t="shared" si="8"/>
        <v>1.8466185312619421</v>
      </c>
      <c r="AW54" s="4">
        <f t="shared" si="9"/>
        <v>4.6151923036857312</v>
      </c>
      <c r="AX54" s="4">
        <f t="shared" si="10"/>
        <v>2.4596747752497699</v>
      </c>
      <c r="AY54" s="7" t="b">
        <f t="shared" si="11"/>
        <v>1</v>
      </c>
      <c r="AZ54" s="7" t="b">
        <f t="shared" si="11"/>
        <v>0</v>
      </c>
      <c r="BA54" s="7" t="b">
        <f t="shared" si="11"/>
        <v>0</v>
      </c>
      <c r="BB54" s="1" t="b">
        <f t="shared" si="12"/>
        <v>1</v>
      </c>
      <c r="BC54" s="1" t="b">
        <f t="shared" si="12"/>
        <v>1</v>
      </c>
      <c r="BD54" s="1" t="b">
        <f t="shared" si="12"/>
        <v>0</v>
      </c>
    </row>
    <row r="55" spans="1:56" x14ac:dyDescent="0.2">
      <c r="A55" s="1">
        <v>54</v>
      </c>
      <c r="B55" s="2" t="s">
        <v>95</v>
      </c>
      <c r="C55" s="8">
        <v>2003</v>
      </c>
      <c r="D55" s="8" t="s">
        <v>82</v>
      </c>
      <c r="E55" s="8" t="s">
        <v>77</v>
      </c>
      <c r="F55" s="9">
        <v>13</v>
      </c>
      <c r="G55" s="10" t="s">
        <v>67</v>
      </c>
      <c r="H55" s="11" t="s">
        <v>68</v>
      </c>
      <c r="I55" s="12">
        <v>76</v>
      </c>
      <c r="J55" s="12">
        <v>0.8</v>
      </c>
      <c r="K55" s="12">
        <v>28.6</v>
      </c>
      <c r="L55" s="13">
        <v>12</v>
      </c>
      <c r="M55" s="14" t="s">
        <v>65</v>
      </c>
      <c r="N55" s="15" t="s">
        <v>66</v>
      </c>
      <c r="O55" s="16">
        <v>76.099999999999994</v>
      </c>
      <c r="P55" s="16">
        <v>0.9</v>
      </c>
      <c r="Q55" s="16">
        <v>24.9</v>
      </c>
      <c r="R55" s="17">
        <v>11</v>
      </c>
      <c r="S55" s="18" t="s">
        <v>65</v>
      </c>
      <c r="T55" s="5" t="s">
        <v>71</v>
      </c>
      <c r="U55" s="19">
        <v>79.099999999999994</v>
      </c>
      <c r="V55" s="19">
        <v>0.8</v>
      </c>
      <c r="W55" s="19">
        <v>26.8</v>
      </c>
      <c r="X55" s="17">
        <v>21</v>
      </c>
      <c r="Y55" s="18" t="s">
        <v>65</v>
      </c>
      <c r="Z55" s="5" t="s">
        <v>71</v>
      </c>
      <c r="AA55" s="19">
        <v>77.599999999999994</v>
      </c>
      <c r="AB55" s="19">
        <v>1</v>
      </c>
      <c r="AC55" s="19">
        <v>25.9</v>
      </c>
      <c r="AD55" s="13">
        <v>22</v>
      </c>
      <c r="AE55" s="14" t="s">
        <v>67</v>
      </c>
      <c r="AF55" s="15" t="s">
        <v>68</v>
      </c>
      <c r="AG55" s="16">
        <v>77.2</v>
      </c>
      <c r="AH55" s="16">
        <v>1.3</v>
      </c>
      <c r="AI55" s="16">
        <v>28.4</v>
      </c>
      <c r="AJ55" s="9">
        <v>23</v>
      </c>
      <c r="AK55" s="10" t="s">
        <v>67</v>
      </c>
      <c r="AL55" s="11" t="s">
        <v>71</v>
      </c>
      <c r="AM55" s="12">
        <v>77.2</v>
      </c>
      <c r="AN55" s="12">
        <v>0.8</v>
      </c>
      <c r="AO55" s="12">
        <v>27.7</v>
      </c>
      <c r="AP55" s="5" t="b">
        <f t="shared" si="2"/>
        <v>1</v>
      </c>
      <c r="AQ55" s="5" t="b">
        <f t="shared" si="3"/>
        <v>0</v>
      </c>
      <c r="AR55" s="5" t="b">
        <f t="shared" si="4"/>
        <v>1</v>
      </c>
      <c r="AS55" s="6" t="b">
        <f t="shared" si="5"/>
        <v>0</v>
      </c>
      <c r="AT55" s="6" t="b">
        <f t="shared" si="6"/>
        <v>0</v>
      </c>
      <c r="AU55" s="6" t="b">
        <f t="shared" si="7"/>
        <v>1</v>
      </c>
      <c r="AV55" s="4">
        <f t="shared" si="8"/>
        <v>1.5000000000000036</v>
      </c>
      <c r="AW55" s="4">
        <f t="shared" si="9"/>
        <v>3.6905284174491895</v>
      </c>
      <c r="AX55" s="4">
        <f t="shared" si="10"/>
        <v>1.760681686165902</v>
      </c>
      <c r="AY55" s="7" t="b">
        <f t="shared" si="11"/>
        <v>1</v>
      </c>
      <c r="AZ55" s="7" t="b">
        <f t="shared" si="11"/>
        <v>0</v>
      </c>
      <c r="BA55" s="7" t="b">
        <f t="shared" si="11"/>
        <v>1</v>
      </c>
      <c r="BB55" s="1" t="b">
        <f t="shared" si="12"/>
        <v>1</v>
      </c>
      <c r="BC55" s="1" t="b">
        <f t="shared" si="12"/>
        <v>1</v>
      </c>
      <c r="BD55" s="1" t="b">
        <f t="shared" si="12"/>
        <v>1</v>
      </c>
    </row>
    <row r="56" spans="1:56" x14ac:dyDescent="0.2">
      <c r="A56" s="1">
        <v>55</v>
      </c>
      <c r="B56" s="2" t="s">
        <v>96</v>
      </c>
      <c r="C56" s="8">
        <v>1999</v>
      </c>
      <c r="D56" s="8" t="s">
        <v>82</v>
      </c>
      <c r="E56" s="8" t="s">
        <v>77</v>
      </c>
      <c r="F56" s="9">
        <v>13</v>
      </c>
      <c r="G56" s="10" t="s">
        <v>67</v>
      </c>
      <c r="H56" s="11" t="s">
        <v>68</v>
      </c>
      <c r="I56" s="12">
        <v>75.900000000000006</v>
      </c>
      <c r="J56" s="12">
        <v>1.8</v>
      </c>
      <c r="K56" s="12">
        <v>28.9</v>
      </c>
      <c r="L56" s="13">
        <v>12</v>
      </c>
      <c r="M56" s="14" t="s">
        <v>65</v>
      </c>
      <c r="N56" s="15" t="s">
        <v>71</v>
      </c>
      <c r="O56" s="16">
        <v>77.8</v>
      </c>
      <c r="P56" s="16">
        <v>1.4</v>
      </c>
      <c r="Q56" s="16">
        <v>25.1</v>
      </c>
      <c r="R56" s="17">
        <v>11</v>
      </c>
      <c r="S56" s="18" t="s">
        <v>67</v>
      </c>
      <c r="T56" s="5" t="s">
        <v>68</v>
      </c>
      <c r="U56" s="19">
        <v>75.099999999999994</v>
      </c>
      <c r="V56" s="19">
        <v>1.2</v>
      </c>
      <c r="W56" s="19">
        <v>26.8</v>
      </c>
      <c r="X56" s="17">
        <v>21</v>
      </c>
      <c r="Y56" s="18" t="s">
        <v>65</v>
      </c>
      <c r="Z56" s="5" t="s">
        <v>71</v>
      </c>
      <c r="AA56" s="19">
        <v>78.3</v>
      </c>
      <c r="AB56" s="19">
        <v>0.9</v>
      </c>
      <c r="AC56" s="19">
        <v>24.8</v>
      </c>
      <c r="AD56" s="13">
        <v>22</v>
      </c>
      <c r="AE56" s="14" t="s">
        <v>65</v>
      </c>
      <c r="AF56" s="15" t="s">
        <v>66</v>
      </c>
      <c r="AG56" s="16">
        <v>77.099999999999994</v>
      </c>
      <c r="AH56" s="16">
        <v>0.8</v>
      </c>
      <c r="AI56" s="16">
        <v>22.2</v>
      </c>
      <c r="AJ56" s="9">
        <v>23</v>
      </c>
      <c r="AK56" s="10" t="s">
        <v>67</v>
      </c>
      <c r="AL56" s="11" t="s">
        <v>80</v>
      </c>
      <c r="AM56" s="12">
        <v>75.2</v>
      </c>
      <c r="AN56" s="12">
        <v>1.6</v>
      </c>
      <c r="AO56" s="12">
        <v>26.6</v>
      </c>
      <c r="AP56" s="5" t="b">
        <f t="shared" si="2"/>
        <v>1</v>
      </c>
      <c r="AQ56" s="5" t="b">
        <f t="shared" si="3"/>
        <v>1</v>
      </c>
      <c r="AR56" s="5" t="b">
        <f t="shared" si="4"/>
        <v>0</v>
      </c>
      <c r="AS56" s="6" t="b">
        <f t="shared" si="5"/>
        <v>0</v>
      </c>
      <c r="AT56" s="6" t="b">
        <f t="shared" si="6"/>
        <v>0</v>
      </c>
      <c r="AU56" s="6" t="b">
        <f t="shared" si="7"/>
        <v>0</v>
      </c>
      <c r="AV56" s="4">
        <f t="shared" si="8"/>
        <v>2.4124676163629619</v>
      </c>
      <c r="AW56" s="4">
        <f t="shared" si="9"/>
        <v>3.0430248109405902</v>
      </c>
      <c r="AX56" s="4">
        <f t="shared" si="10"/>
        <v>3.7854986461495423</v>
      </c>
      <c r="AY56" s="7" t="b">
        <f t="shared" si="11"/>
        <v>0</v>
      </c>
      <c r="AZ56" s="7" t="b">
        <f t="shared" si="11"/>
        <v>0</v>
      </c>
      <c r="BA56" s="7" t="b">
        <f t="shared" si="11"/>
        <v>0</v>
      </c>
      <c r="BB56" s="1" t="b">
        <f t="shared" si="12"/>
        <v>0</v>
      </c>
      <c r="BC56" s="1" t="b">
        <f t="shared" si="12"/>
        <v>0</v>
      </c>
      <c r="BD56" s="1" t="b">
        <f t="shared" si="12"/>
        <v>1</v>
      </c>
    </row>
    <row r="57" spans="1:56" x14ac:dyDescent="0.2">
      <c r="A57" s="1">
        <v>56</v>
      </c>
      <c r="B57" s="2" t="s">
        <v>97</v>
      </c>
      <c r="C57" s="8">
        <v>2003</v>
      </c>
      <c r="D57" s="8" t="s">
        <v>56</v>
      </c>
      <c r="E57" s="8" t="s">
        <v>57</v>
      </c>
      <c r="F57" s="9">
        <v>13</v>
      </c>
      <c r="G57" s="10" t="s">
        <v>65</v>
      </c>
      <c r="H57" s="11" t="s">
        <v>61</v>
      </c>
      <c r="I57" s="12">
        <v>75.5</v>
      </c>
      <c r="J57" s="12">
        <v>1.3</v>
      </c>
      <c r="K57" s="12">
        <v>24.7</v>
      </c>
      <c r="L57" s="13">
        <v>12</v>
      </c>
      <c r="M57" s="14" t="s">
        <v>76</v>
      </c>
      <c r="N57" s="15" t="s">
        <v>63</v>
      </c>
      <c r="O57" s="16">
        <v>79.8</v>
      </c>
      <c r="P57" s="16">
        <v>0.4</v>
      </c>
      <c r="Q57" s="16">
        <v>21.1</v>
      </c>
      <c r="R57" s="17">
        <v>11</v>
      </c>
      <c r="S57" s="18" t="s">
        <v>76</v>
      </c>
      <c r="T57" s="5" t="s">
        <v>63</v>
      </c>
      <c r="U57" s="19">
        <v>83.3</v>
      </c>
      <c r="V57" s="19">
        <v>-0.7</v>
      </c>
      <c r="W57" s="19">
        <v>19.100000000000001</v>
      </c>
      <c r="X57" s="17">
        <v>21</v>
      </c>
      <c r="Y57" s="18" t="s">
        <v>79</v>
      </c>
      <c r="Z57" s="5" t="s">
        <v>81</v>
      </c>
      <c r="AA57" s="19">
        <v>84.6</v>
      </c>
      <c r="AB57" s="19">
        <v>-1.9</v>
      </c>
      <c r="AC57" s="19">
        <v>14.9</v>
      </c>
      <c r="AD57" s="13">
        <v>22</v>
      </c>
      <c r="AE57" s="14" t="s">
        <v>76</v>
      </c>
      <c r="AF57" s="15" t="s">
        <v>63</v>
      </c>
      <c r="AG57" s="16">
        <v>82.4</v>
      </c>
      <c r="AH57" s="16">
        <v>0.2</v>
      </c>
      <c r="AI57" s="16">
        <v>21.5</v>
      </c>
      <c r="AJ57" s="9">
        <v>23</v>
      </c>
      <c r="AK57" s="10" t="s">
        <v>65</v>
      </c>
      <c r="AL57" s="11" t="s">
        <v>71</v>
      </c>
      <c r="AM57" s="12">
        <v>79.599999999999994</v>
      </c>
      <c r="AN57" s="12">
        <v>1.1000000000000001</v>
      </c>
      <c r="AO57" s="12">
        <v>27.2</v>
      </c>
      <c r="AP57" s="5" t="b">
        <f t="shared" si="2"/>
        <v>1</v>
      </c>
      <c r="AQ57" s="5" t="b">
        <f t="shared" si="3"/>
        <v>1</v>
      </c>
      <c r="AR57" s="5" t="b">
        <f t="shared" si="4"/>
        <v>0</v>
      </c>
      <c r="AS57" s="6" t="b">
        <f t="shared" si="5"/>
        <v>0</v>
      </c>
      <c r="AT57" s="6" t="b">
        <f t="shared" si="6"/>
        <v>1</v>
      </c>
      <c r="AU57" s="6" t="b">
        <f t="shared" si="7"/>
        <v>0</v>
      </c>
      <c r="AV57" s="4">
        <f t="shared" si="8"/>
        <v>4.8062459362791614</v>
      </c>
      <c r="AW57" s="4">
        <f t="shared" si="9"/>
        <v>2.6381811916545921</v>
      </c>
      <c r="AX57" s="4">
        <f t="shared" si="10"/>
        <v>4.5574115460423368</v>
      </c>
      <c r="AY57" s="7" t="b">
        <f t="shared" si="11"/>
        <v>0</v>
      </c>
      <c r="AZ57" s="7" t="b">
        <f t="shared" si="11"/>
        <v>0</v>
      </c>
      <c r="BA57" s="7" t="b">
        <f t="shared" si="11"/>
        <v>0</v>
      </c>
      <c r="BB57" s="1" t="b">
        <f t="shared" si="12"/>
        <v>0</v>
      </c>
      <c r="BC57" s="1" t="b">
        <f t="shared" si="12"/>
        <v>0</v>
      </c>
      <c r="BD57" s="1" t="b">
        <f t="shared" si="12"/>
        <v>1</v>
      </c>
    </row>
    <row r="58" spans="1:56" x14ac:dyDescent="0.2">
      <c r="A58" s="1">
        <v>57</v>
      </c>
      <c r="B58" s="2" t="s">
        <v>98</v>
      </c>
      <c r="C58" s="8">
        <v>2003</v>
      </c>
      <c r="D58" s="8" t="s">
        <v>56</v>
      </c>
      <c r="E58" s="8" t="s">
        <v>57</v>
      </c>
      <c r="F58" s="9">
        <v>13</v>
      </c>
      <c r="G58" s="10" t="s">
        <v>67</v>
      </c>
      <c r="H58" s="11" t="s">
        <v>68</v>
      </c>
      <c r="I58" s="12">
        <v>71.900000000000006</v>
      </c>
      <c r="J58" s="12">
        <v>1.7</v>
      </c>
      <c r="K58" s="12">
        <v>30.2</v>
      </c>
      <c r="L58" s="13">
        <v>12</v>
      </c>
      <c r="M58" s="14" t="s">
        <v>65</v>
      </c>
      <c r="N58" s="15" t="s">
        <v>71</v>
      </c>
      <c r="O58" s="16">
        <v>78.099999999999994</v>
      </c>
      <c r="P58" s="16">
        <v>1.3</v>
      </c>
      <c r="Q58" s="16">
        <v>27.8</v>
      </c>
      <c r="R58" s="17">
        <v>11</v>
      </c>
      <c r="S58" s="18" t="s">
        <v>65</v>
      </c>
      <c r="T58" s="5" t="s">
        <v>63</v>
      </c>
      <c r="U58" s="19">
        <v>80.599999999999994</v>
      </c>
      <c r="V58" s="19">
        <v>0.7</v>
      </c>
      <c r="W58" s="19">
        <v>22.8</v>
      </c>
      <c r="X58" s="17">
        <v>21</v>
      </c>
      <c r="Y58" s="18" t="s">
        <v>65</v>
      </c>
      <c r="Z58" s="5" t="s">
        <v>63</v>
      </c>
      <c r="AA58" s="19">
        <v>80.7</v>
      </c>
      <c r="AB58" s="19">
        <v>0.6</v>
      </c>
      <c r="AC58" s="19">
        <v>23.3</v>
      </c>
      <c r="AD58" s="13">
        <v>22</v>
      </c>
      <c r="AE58" s="14" t="s">
        <v>65</v>
      </c>
      <c r="AF58" s="15" t="s">
        <v>71</v>
      </c>
      <c r="AG58" s="16">
        <v>77.7</v>
      </c>
      <c r="AH58" s="16">
        <v>1.1000000000000001</v>
      </c>
      <c r="AI58" s="16">
        <v>27.5</v>
      </c>
      <c r="AJ58" s="9">
        <v>23</v>
      </c>
      <c r="AK58" s="10" t="s">
        <v>67</v>
      </c>
      <c r="AL58" s="11" t="s">
        <v>68</v>
      </c>
      <c r="AM58" s="12">
        <v>73.8</v>
      </c>
      <c r="AN58" s="12">
        <v>1.4</v>
      </c>
      <c r="AO58" s="12">
        <v>30</v>
      </c>
      <c r="AP58" s="5" t="b">
        <f t="shared" si="2"/>
        <v>1</v>
      </c>
      <c r="AQ58" s="5" t="b">
        <f t="shared" si="3"/>
        <v>1</v>
      </c>
      <c r="AR58" s="5" t="b">
        <f t="shared" si="4"/>
        <v>1</v>
      </c>
      <c r="AS58" s="6" t="b">
        <f t="shared" si="5"/>
        <v>1</v>
      </c>
      <c r="AT58" s="6" t="b">
        <f t="shared" si="6"/>
        <v>1</v>
      </c>
      <c r="AU58" s="6" t="b">
        <f t="shared" si="7"/>
        <v>1</v>
      </c>
      <c r="AV58" s="4">
        <f t="shared" si="8"/>
        <v>1.9339079605813632</v>
      </c>
      <c r="AW58" s="4">
        <f t="shared" si="9"/>
        <v>0.53851648071344449</v>
      </c>
      <c r="AX58" s="4">
        <f t="shared" si="10"/>
        <v>0.5196152422706648</v>
      </c>
      <c r="AY58" s="7" t="b">
        <f t="shared" si="11"/>
        <v>0</v>
      </c>
      <c r="AZ58" s="7" t="b">
        <f t="shared" si="11"/>
        <v>1</v>
      </c>
      <c r="BA58" s="7" t="b">
        <f t="shared" si="11"/>
        <v>1</v>
      </c>
      <c r="BB58" s="1" t="b">
        <f t="shared" si="12"/>
        <v>0</v>
      </c>
      <c r="BC58" s="1" t="b">
        <f t="shared" si="12"/>
        <v>1</v>
      </c>
      <c r="BD58" s="1" t="b">
        <f t="shared" si="12"/>
        <v>1</v>
      </c>
    </row>
    <row r="59" spans="1:56" x14ac:dyDescent="0.2">
      <c r="A59" s="1">
        <v>58</v>
      </c>
      <c r="B59" s="2" t="s">
        <v>99</v>
      </c>
      <c r="C59" s="8">
        <v>2003</v>
      </c>
      <c r="D59" s="8" t="s">
        <v>56</v>
      </c>
      <c r="E59" s="8" t="s">
        <v>57</v>
      </c>
      <c r="F59" s="9">
        <v>13</v>
      </c>
      <c r="G59" s="10" t="s">
        <v>65</v>
      </c>
      <c r="H59" s="11" t="s">
        <v>71</v>
      </c>
      <c r="I59" s="12">
        <v>76.400000000000006</v>
      </c>
      <c r="J59" s="12">
        <v>0.9</v>
      </c>
      <c r="K59" s="12">
        <v>25.8</v>
      </c>
      <c r="L59" s="13">
        <v>12</v>
      </c>
      <c r="M59" s="14" t="s">
        <v>65</v>
      </c>
      <c r="N59" s="15" t="s">
        <v>71</v>
      </c>
      <c r="O59" s="16">
        <v>77.599999999999994</v>
      </c>
      <c r="P59" s="16">
        <v>1.1000000000000001</v>
      </c>
      <c r="Q59" s="16">
        <v>25.9</v>
      </c>
      <c r="R59" s="17">
        <v>11</v>
      </c>
      <c r="S59" s="18" t="s">
        <v>65</v>
      </c>
      <c r="T59" s="5" t="s">
        <v>71</v>
      </c>
      <c r="U59" s="19">
        <v>78.7</v>
      </c>
      <c r="V59" s="19">
        <v>0.9</v>
      </c>
      <c r="W59" s="19">
        <v>25.2</v>
      </c>
      <c r="X59" s="17">
        <v>21</v>
      </c>
      <c r="Y59" s="18" t="s">
        <v>65</v>
      </c>
      <c r="Z59" s="5" t="s">
        <v>71</v>
      </c>
      <c r="AA59" s="19">
        <v>78</v>
      </c>
      <c r="AB59" s="19">
        <v>1.1000000000000001</v>
      </c>
      <c r="AC59" s="19">
        <v>24.9</v>
      </c>
      <c r="AD59" s="13">
        <v>22</v>
      </c>
      <c r="AE59" s="14" t="s">
        <v>65</v>
      </c>
      <c r="AF59" s="15" t="s">
        <v>71</v>
      </c>
      <c r="AG59" s="16">
        <v>78.2</v>
      </c>
      <c r="AH59" s="16">
        <v>1.1000000000000001</v>
      </c>
      <c r="AI59" s="16">
        <v>25.1</v>
      </c>
      <c r="AJ59" s="9">
        <v>23</v>
      </c>
      <c r="AK59" s="10" t="s">
        <v>65</v>
      </c>
      <c r="AL59" s="11" t="s">
        <v>71</v>
      </c>
      <c r="AM59" s="12">
        <v>76.8</v>
      </c>
      <c r="AN59" s="12">
        <v>0.9</v>
      </c>
      <c r="AO59" s="12">
        <v>25.7</v>
      </c>
      <c r="AP59" s="5" t="b">
        <f t="shared" si="2"/>
        <v>1</v>
      </c>
      <c r="AQ59" s="5" t="b">
        <f t="shared" si="3"/>
        <v>1</v>
      </c>
      <c r="AR59" s="5" t="b">
        <f t="shared" si="4"/>
        <v>1</v>
      </c>
      <c r="AS59" s="6" t="b">
        <f t="shared" si="5"/>
        <v>1</v>
      </c>
      <c r="AT59" s="6" t="b">
        <f t="shared" si="6"/>
        <v>1</v>
      </c>
      <c r="AU59" s="6" t="b">
        <f t="shared" si="7"/>
        <v>1</v>
      </c>
      <c r="AV59" s="4">
        <f t="shared" si="8"/>
        <v>0.41231056256175813</v>
      </c>
      <c r="AW59" s="4">
        <f t="shared" si="9"/>
        <v>1.0000000000000029</v>
      </c>
      <c r="AX59" s="4">
        <f t="shared" si="10"/>
        <v>0.78740078740118391</v>
      </c>
      <c r="AY59" s="7" t="b">
        <f t="shared" si="11"/>
        <v>1</v>
      </c>
      <c r="AZ59" s="7" t="b">
        <f t="shared" si="11"/>
        <v>1</v>
      </c>
      <c r="BA59" s="7" t="b">
        <f t="shared" si="11"/>
        <v>1</v>
      </c>
      <c r="BB59" s="1" t="b">
        <f t="shared" si="12"/>
        <v>1</v>
      </c>
      <c r="BC59" s="1" t="b">
        <f t="shared" si="12"/>
        <v>1</v>
      </c>
      <c r="BD59" s="1" t="b">
        <f t="shared" si="12"/>
        <v>1</v>
      </c>
    </row>
    <row r="60" spans="1:56" x14ac:dyDescent="0.2">
      <c r="A60" s="1">
        <v>59</v>
      </c>
      <c r="B60" s="2" t="s">
        <v>100</v>
      </c>
      <c r="C60" s="8">
        <v>2000</v>
      </c>
      <c r="D60" s="8" t="s">
        <v>56</v>
      </c>
      <c r="E60" s="8" t="s">
        <v>77</v>
      </c>
      <c r="F60" s="9">
        <v>13</v>
      </c>
      <c r="G60" s="10" t="s">
        <v>67</v>
      </c>
      <c r="H60" s="11" t="s">
        <v>68</v>
      </c>
      <c r="I60" s="12">
        <v>75.099999999999994</v>
      </c>
      <c r="J60" s="12">
        <v>2</v>
      </c>
      <c r="K60" s="12">
        <v>28.4</v>
      </c>
      <c r="L60" s="13">
        <v>12</v>
      </c>
      <c r="M60" s="14" t="s">
        <v>65</v>
      </c>
      <c r="N60" s="15" t="s">
        <v>71</v>
      </c>
      <c r="O60" s="16">
        <v>79.7</v>
      </c>
      <c r="P60" s="16">
        <v>0.9</v>
      </c>
      <c r="Q60" s="16">
        <v>24.6</v>
      </c>
      <c r="R60" s="17">
        <v>11</v>
      </c>
      <c r="S60" s="18" t="s">
        <v>65</v>
      </c>
      <c r="T60" s="5" t="s">
        <v>71</v>
      </c>
      <c r="U60" s="19">
        <v>83.3</v>
      </c>
      <c r="V60" s="19">
        <v>1.2</v>
      </c>
      <c r="W60" s="19">
        <v>26.8</v>
      </c>
      <c r="X60" s="17">
        <v>21</v>
      </c>
      <c r="Y60" s="18" t="s">
        <v>76</v>
      </c>
      <c r="Z60" s="5" t="s">
        <v>63</v>
      </c>
      <c r="AA60" s="19">
        <v>83.8</v>
      </c>
      <c r="AB60" s="19">
        <v>0.8</v>
      </c>
      <c r="AC60" s="19">
        <v>22.5</v>
      </c>
      <c r="AD60" s="13">
        <v>22</v>
      </c>
      <c r="AE60" s="14" t="s">
        <v>65</v>
      </c>
      <c r="AF60" s="15" t="s">
        <v>66</v>
      </c>
      <c r="AG60" s="16">
        <v>79.7</v>
      </c>
      <c r="AH60" s="16">
        <v>0.8</v>
      </c>
      <c r="AI60" s="16">
        <v>23</v>
      </c>
      <c r="AJ60" s="9">
        <v>23</v>
      </c>
      <c r="AK60" s="10" t="s">
        <v>67</v>
      </c>
      <c r="AL60" s="11" t="s">
        <v>68</v>
      </c>
      <c r="AM60" s="12">
        <v>75.3</v>
      </c>
      <c r="AN60" s="12">
        <v>2.2999999999999998</v>
      </c>
      <c r="AO60" s="12">
        <v>30.5</v>
      </c>
      <c r="AP60" s="5" t="b">
        <f t="shared" si="2"/>
        <v>1</v>
      </c>
      <c r="AQ60" s="5" t="b">
        <f t="shared" si="3"/>
        <v>1</v>
      </c>
      <c r="AR60" s="5" t="b">
        <f t="shared" si="4"/>
        <v>0</v>
      </c>
      <c r="AS60" s="6" t="b">
        <f t="shared" si="5"/>
        <v>1</v>
      </c>
      <c r="AT60" s="6" t="b">
        <f t="shared" si="6"/>
        <v>0</v>
      </c>
      <c r="AU60" s="6" t="b">
        <f t="shared" si="7"/>
        <v>0</v>
      </c>
      <c r="AV60" s="4">
        <f t="shared" si="8"/>
        <v>2.1307275752662531</v>
      </c>
      <c r="AW60" s="4">
        <f t="shared" si="9"/>
        <v>1.603121954188141</v>
      </c>
      <c r="AX60" s="4">
        <f t="shared" si="10"/>
        <v>4.3474130238568325</v>
      </c>
      <c r="AY60" s="7" t="b">
        <f t="shared" si="11"/>
        <v>0</v>
      </c>
      <c r="AZ60" s="7" t="b">
        <f t="shared" si="11"/>
        <v>1</v>
      </c>
      <c r="BA60" s="7" t="b">
        <f t="shared" si="11"/>
        <v>0</v>
      </c>
      <c r="BB60" s="1" t="b">
        <f t="shared" si="12"/>
        <v>0</v>
      </c>
      <c r="BC60" s="1" t="b">
        <f t="shared" si="12"/>
        <v>1</v>
      </c>
      <c r="BD60" s="1" t="b">
        <f t="shared" si="12"/>
        <v>1</v>
      </c>
    </row>
    <row r="61" spans="1:56" x14ac:dyDescent="0.2">
      <c r="A61" s="1">
        <v>60</v>
      </c>
      <c r="B61" s="2" t="s">
        <v>101</v>
      </c>
      <c r="C61" s="8">
        <v>2000</v>
      </c>
      <c r="D61" s="8" t="s">
        <v>56</v>
      </c>
      <c r="E61" s="8" t="s">
        <v>57</v>
      </c>
      <c r="F61" s="9">
        <v>13</v>
      </c>
      <c r="G61" s="10" t="s">
        <v>65</v>
      </c>
      <c r="H61" s="11" t="s">
        <v>71</v>
      </c>
      <c r="I61" s="12">
        <v>79.8</v>
      </c>
      <c r="J61" s="12">
        <v>1.5</v>
      </c>
      <c r="K61" s="12">
        <v>29</v>
      </c>
      <c r="L61" s="13">
        <v>12</v>
      </c>
      <c r="M61" s="14" t="s">
        <v>76</v>
      </c>
      <c r="N61" s="15" t="s">
        <v>63</v>
      </c>
      <c r="O61" s="16">
        <v>85.9</v>
      </c>
      <c r="P61" s="16">
        <v>-0.6</v>
      </c>
      <c r="Q61" s="16">
        <v>20.399999999999999</v>
      </c>
      <c r="R61" s="17">
        <v>11</v>
      </c>
      <c r="S61" s="18" t="s">
        <v>79</v>
      </c>
      <c r="T61" s="5" t="s">
        <v>93</v>
      </c>
      <c r="U61" s="19">
        <v>86.1</v>
      </c>
      <c r="V61" s="19">
        <v>-1.4</v>
      </c>
      <c r="W61" s="19">
        <v>17.3</v>
      </c>
      <c r="X61" s="17">
        <v>21</v>
      </c>
      <c r="Y61" s="18" t="s">
        <v>79</v>
      </c>
      <c r="Z61" s="5" t="s">
        <v>93</v>
      </c>
      <c r="AA61" s="19">
        <v>87.3</v>
      </c>
      <c r="AB61" s="19">
        <v>-1.3</v>
      </c>
      <c r="AC61" s="19">
        <v>17.5</v>
      </c>
      <c r="AD61" s="13">
        <v>22</v>
      </c>
      <c r="AE61" s="14" t="s">
        <v>76</v>
      </c>
      <c r="AF61" s="15" t="s">
        <v>63</v>
      </c>
      <c r="AG61" s="16">
        <v>84.6</v>
      </c>
      <c r="AH61" s="16">
        <v>-0.6</v>
      </c>
      <c r="AI61" s="16">
        <v>20.5</v>
      </c>
      <c r="AJ61" s="9">
        <v>23</v>
      </c>
      <c r="AK61" s="10" t="s">
        <v>65</v>
      </c>
      <c r="AL61" s="11" t="s">
        <v>71</v>
      </c>
      <c r="AM61" s="12">
        <v>82.6</v>
      </c>
      <c r="AN61" s="12">
        <v>1.4</v>
      </c>
      <c r="AO61" s="12">
        <v>29.9</v>
      </c>
      <c r="AP61" s="5" t="b">
        <f t="shared" si="2"/>
        <v>1</v>
      </c>
      <c r="AQ61" s="5" t="b">
        <f t="shared" si="3"/>
        <v>1</v>
      </c>
      <c r="AR61" s="5" t="b">
        <f t="shared" si="4"/>
        <v>1</v>
      </c>
      <c r="AS61" s="6" t="b">
        <f t="shared" si="5"/>
        <v>1</v>
      </c>
      <c r="AT61" s="6" t="b">
        <f t="shared" si="6"/>
        <v>1</v>
      </c>
      <c r="AU61" s="6" t="b">
        <f t="shared" si="7"/>
        <v>1</v>
      </c>
      <c r="AV61" s="4">
        <f t="shared" si="8"/>
        <v>2.9427877939124292</v>
      </c>
      <c r="AW61" s="4">
        <f t="shared" si="9"/>
        <v>1.3038404810405411</v>
      </c>
      <c r="AX61" s="4">
        <f t="shared" si="10"/>
        <v>1.220655561573373</v>
      </c>
      <c r="AY61" s="7" t="b">
        <f t="shared" si="11"/>
        <v>0</v>
      </c>
      <c r="AZ61" s="7" t="b">
        <f t="shared" si="11"/>
        <v>1</v>
      </c>
      <c r="BA61" s="7" t="b">
        <f t="shared" si="11"/>
        <v>1</v>
      </c>
      <c r="BB61" s="1" t="b">
        <f t="shared" si="12"/>
        <v>0</v>
      </c>
      <c r="BC61" s="1" t="b">
        <f t="shared" si="12"/>
        <v>1</v>
      </c>
      <c r="BD61" s="1" t="b">
        <f t="shared" si="12"/>
        <v>1</v>
      </c>
    </row>
    <row r="62" spans="1:56" x14ac:dyDescent="0.2">
      <c r="A62" s="1">
        <v>61</v>
      </c>
      <c r="B62" s="2" t="s">
        <v>102</v>
      </c>
      <c r="C62" s="8">
        <v>1999</v>
      </c>
      <c r="D62" s="8" t="s">
        <v>56</v>
      </c>
      <c r="E62" s="8" t="s">
        <v>57</v>
      </c>
      <c r="F62" s="9">
        <v>13</v>
      </c>
      <c r="G62" s="10" t="s">
        <v>65</v>
      </c>
      <c r="H62" s="11" t="s">
        <v>61</v>
      </c>
      <c r="I62" s="12">
        <v>75.5</v>
      </c>
      <c r="J62" s="12">
        <v>1</v>
      </c>
      <c r="K62" s="12">
        <v>22.1</v>
      </c>
      <c r="L62" s="13">
        <v>12</v>
      </c>
      <c r="M62" s="14" t="s">
        <v>76</v>
      </c>
      <c r="N62" s="15" t="s">
        <v>63</v>
      </c>
      <c r="O62" s="16">
        <v>69.400000000000006</v>
      </c>
      <c r="P62" s="16">
        <v>-0.7</v>
      </c>
      <c r="Q62" s="16">
        <v>16.600000000000001</v>
      </c>
      <c r="R62" s="17">
        <v>11</v>
      </c>
      <c r="S62" s="18" t="s">
        <v>79</v>
      </c>
      <c r="T62" s="5" t="s">
        <v>81</v>
      </c>
      <c r="U62" s="19">
        <v>79.5</v>
      </c>
      <c r="V62" s="19">
        <v>-2.5</v>
      </c>
      <c r="W62" s="19">
        <v>14.1</v>
      </c>
      <c r="X62" s="17">
        <v>21</v>
      </c>
      <c r="Y62" s="18" t="s">
        <v>79</v>
      </c>
      <c r="Z62" s="5" t="s">
        <v>64</v>
      </c>
      <c r="AA62" s="19">
        <v>78</v>
      </c>
      <c r="AB62" s="19">
        <v>-2</v>
      </c>
      <c r="AC62" s="19">
        <v>15.3</v>
      </c>
      <c r="AD62" s="13">
        <v>22</v>
      </c>
      <c r="AE62" s="14" t="s">
        <v>76</v>
      </c>
      <c r="AF62" s="15" t="s">
        <v>63</v>
      </c>
      <c r="AG62" s="16">
        <v>79.599999999999994</v>
      </c>
      <c r="AH62" s="16">
        <v>-0.6</v>
      </c>
      <c r="AI62" s="16">
        <v>19.8</v>
      </c>
      <c r="AJ62" s="9">
        <v>23</v>
      </c>
      <c r="AK62" s="10" t="s">
        <v>65</v>
      </c>
      <c r="AL62" s="11" t="s">
        <v>66</v>
      </c>
      <c r="AM62" s="12">
        <v>76.7</v>
      </c>
      <c r="AN62" s="12">
        <v>0.5</v>
      </c>
      <c r="AO62" s="12">
        <v>21.5</v>
      </c>
      <c r="AP62" s="5" t="b">
        <f t="shared" si="2"/>
        <v>1</v>
      </c>
      <c r="AQ62" s="5" t="b">
        <f t="shared" si="3"/>
        <v>1</v>
      </c>
      <c r="AR62" s="5" t="b">
        <f t="shared" si="4"/>
        <v>1</v>
      </c>
      <c r="AS62" s="6" t="b">
        <f t="shared" si="5"/>
        <v>0</v>
      </c>
      <c r="AT62" s="6" t="b">
        <f t="shared" si="6"/>
        <v>1</v>
      </c>
      <c r="AU62" s="6" t="b">
        <f t="shared" si="7"/>
        <v>0</v>
      </c>
      <c r="AV62" s="4">
        <f t="shared" si="8"/>
        <v>1.4317821063276384</v>
      </c>
      <c r="AW62" s="4">
        <f t="shared" si="9"/>
        <v>10.690650120549254</v>
      </c>
      <c r="AX62" s="4">
        <f t="shared" si="10"/>
        <v>1.9849433241279215</v>
      </c>
      <c r="AY62" s="7" t="b">
        <f t="shared" si="11"/>
        <v>1</v>
      </c>
      <c r="AZ62" s="7" t="b">
        <f t="shared" si="11"/>
        <v>0</v>
      </c>
      <c r="BA62" s="7" t="b">
        <f t="shared" si="11"/>
        <v>0</v>
      </c>
      <c r="BB62" s="1" t="b">
        <f t="shared" si="12"/>
        <v>1</v>
      </c>
      <c r="BC62" s="1" t="b">
        <f t="shared" si="12"/>
        <v>0</v>
      </c>
      <c r="BD62" s="1" t="b">
        <f t="shared" si="12"/>
        <v>0</v>
      </c>
    </row>
    <row r="63" spans="1:56" x14ac:dyDescent="0.2">
      <c r="A63" s="1">
        <v>62</v>
      </c>
      <c r="B63" s="2" t="s">
        <v>103</v>
      </c>
      <c r="C63" s="8">
        <v>1998</v>
      </c>
      <c r="D63" s="8" t="s">
        <v>56</v>
      </c>
      <c r="E63" s="8" t="s">
        <v>57</v>
      </c>
      <c r="F63" s="9">
        <v>13</v>
      </c>
      <c r="G63" s="10" t="s">
        <v>74</v>
      </c>
      <c r="H63" s="11" t="s">
        <v>104</v>
      </c>
      <c r="I63" s="12">
        <v>72</v>
      </c>
      <c r="J63" s="12">
        <v>-0.1</v>
      </c>
      <c r="K63" s="12">
        <v>16.100000000000001</v>
      </c>
      <c r="L63" s="13">
        <v>12</v>
      </c>
      <c r="M63" s="14" t="s">
        <v>86</v>
      </c>
      <c r="N63" s="15" t="s">
        <v>84</v>
      </c>
      <c r="O63" s="16">
        <v>75.2</v>
      </c>
      <c r="P63" s="16">
        <v>-0.9</v>
      </c>
      <c r="Q63" s="16">
        <v>15.7</v>
      </c>
      <c r="R63" s="17">
        <v>11</v>
      </c>
      <c r="S63" s="18" t="s">
        <v>62</v>
      </c>
      <c r="T63" s="5" t="s">
        <v>63</v>
      </c>
      <c r="U63" s="19">
        <v>83.6</v>
      </c>
      <c r="V63" s="19">
        <v>-1.3</v>
      </c>
      <c r="W63" s="19">
        <v>18.3</v>
      </c>
      <c r="X63" s="17">
        <v>21</v>
      </c>
      <c r="Y63" s="18" t="s">
        <v>79</v>
      </c>
      <c r="Z63" s="5" t="s">
        <v>81</v>
      </c>
      <c r="AA63" s="19">
        <v>81.900000000000006</v>
      </c>
      <c r="AB63" s="19">
        <v>-1.7</v>
      </c>
      <c r="AC63" s="19">
        <v>14.6</v>
      </c>
      <c r="AD63" s="13">
        <v>22</v>
      </c>
      <c r="AE63" s="14" t="s">
        <v>79</v>
      </c>
      <c r="AF63" s="15" t="s">
        <v>64</v>
      </c>
      <c r="AG63" s="16">
        <v>82.2</v>
      </c>
      <c r="AH63" s="16">
        <v>-1.5</v>
      </c>
      <c r="AI63" s="16">
        <v>16.100000000000001</v>
      </c>
      <c r="AJ63" s="9">
        <v>23</v>
      </c>
      <c r="AK63" s="10" t="s">
        <v>76</v>
      </c>
      <c r="AL63" s="11" t="s">
        <v>63</v>
      </c>
      <c r="AM63" s="12">
        <v>83.5</v>
      </c>
      <c r="AN63" s="12">
        <v>-0.3</v>
      </c>
      <c r="AO63" s="12">
        <v>20</v>
      </c>
      <c r="AP63" s="5" t="b">
        <f t="shared" si="2"/>
        <v>0</v>
      </c>
      <c r="AQ63" s="5" t="b">
        <f t="shared" si="3"/>
        <v>0</v>
      </c>
      <c r="AR63" s="5" t="b">
        <f t="shared" si="4"/>
        <v>0</v>
      </c>
      <c r="AS63" s="6" t="b">
        <f t="shared" si="5"/>
        <v>0</v>
      </c>
      <c r="AT63" s="6" t="b">
        <f t="shared" si="6"/>
        <v>0</v>
      </c>
      <c r="AU63" s="6" t="b">
        <f t="shared" si="7"/>
        <v>0</v>
      </c>
      <c r="AV63" s="4">
        <f t="shared" si="8"/>
        <v>12.144957801491119</v>
      </c>
      <c r="AW63" s="4">
        <f t="shared" si="9"/>
        <v>7.0370448343036722</v>
      </c>
      <c r="AX63" s="4">
        <f t="shared" si="10"/>
        <v>4.0914545090957528</v>
      </c>
      <c r="AY63" s="7" t="b">
        <f t="shared" si="11"/>
        <v>0</v>
      </c>
      <c r="AZ63" s="7" t="b">
        <f t="shared" si="11"/>
        <v>0</v>
      </c>
      <c r="BA63" s="7" t="b">
        <f t="shared" si="11"/>
        <v>0</v>
      </c>
      <c r="BB63" s="1" t="b">
        <f t="shared" si="12"/>
        <v>1</v>
      </c>
      <c r="BC63" s="1" t="b">
        <f t="shared" si="12"/>
        <v>1</v>
      </c>
      <c r="BD63" s="1" t="b">
        <f t="shared" si="12"/>
        <v>1</v>
      </c>
    </row>
    <row r="64" spans="1:56" x14ac:dyDescent="0.2">
      <c r="A64" s="1">
        <v>63</v>
      </c>
      <c r="B64" s="2" t="s">
        <v>105</v>
      </c>
      <c r="C64" s="8">
        <v>2001</v>
      </c>
      <c r="D64" s="8" t="s">
        <v>56</v>
      </c>
      <c r="E64" s="8" t="s">
        <v>57</v>
      </c>
      <c r="F64" s="9">
        <v>13</v>
      </c>
      <c r="G64" s="10" t="s">
        <v>65</v>
      </c>
      <c r="H64" s="11" t="s">
        <v>66</v>
      </c>
      <c r="I64" s="12">
        <v>76</v>
      </c>
      <c r="J64" s="12">
        <v>1.1000000000000001</v>
      </c>
      <c r="K64" s="12">
        <v>24.3</v>
      </c>
      <c r="L64" s="13">
        <v>12</v>
      </c>
      <c r="M64" s="14" t="s">
        <v>65</v>
      </c>
      <c r="N64" s="15" t="s">
        <v>66</v>
      </c>
      <c r="O64" s="16">
        <v>78.400000000000006</v>
      </c>
      <c r="P64" s="16">
        <v>0.3</v>
      </c>
      <c r="Q64" s="16">
        <v>22.6</v>
      </c>
      <c r="R64" s="17">
        <v>11</v>
      </c>
      <c r="S64" s="18" t="s">
        <v>79</v>
      </c>
      <c r="T64" s="5" t="s">
        <v>94</v>
      </c>
      <c r="U64" s="19">
        <v>90.9</v>
      </c>
      <c r="V64" s="19">
        <v>-2.2999999999999998</v>
      </c>
      <c r="W64" s="19">
        <v>14.9</v>
      </c>
      <c r="X64" s="17">
        <v>21</v>
      </c>
      <c r="Y64" s="18" t="s">
        <v>79</v>
      </c>
      <c r="Z64" s="5" t="s">
        <v>94</v>
      </c>
      <c r="AA64" s="19">
        <v>86.7</v>
      </c>
      <c r="AB64" s="19">
        <v>-2.4</v>
      </c>
      <c r="AC64" s="19">
        <v>14.6</v>
      </c>
      <c r="AD64" s="13">
        <v>22</v>
      </c>
      <c r="AE64" s="14" t="s">
        <v>62</v>
      </c>
      <c r="AF64" s="15" t="s">
        <v>64</v>
      </c>
      <c r="AG64" s="16">
        <v>83.5</v>
      </c>
      <c r="AH64" s="16">
        <v>-1.5</v>
      </c>
      <c r="AI64" s="16">
        <v>17.899999999999999</v>
      </c>
      <c r="AJ64" s="9">
        <v>23</v>
      </c>
      <c r="AK64" s="10" t="s">
        <v>65</v>
      </c>
      <c r="AL64" s="11" t="s">
        <v>71</v>
      </c>
      <c r="AM64" s="12">
        <v>80</v>
      </c>
      <c r="AN64" s="12">
        <v>0.8</v>
      </c>
      <c r="AO64" s="12">
        <v>25.9</v>
      </c>
      <c r="AP64" s="5" t="b">
        <f t="shared" si="2"/>
        <v>1</v>
      </c>
      <c r="AQ64" s="5" t="b">
        <f t="shared" si="3"/>
        <v>0</v>
      </c>
      <c r="AR64" s="5" t="b">
        <f t="shared" si="4"/>
        <v>1</v>
      </c>
      <c r="AS64" s="6" t="b">
        <f t="shared" si="5"/>
        <v>0</v>
      </c>
      <c r="AT64" s="6" t="b">
        <f t="shared" si="6"/>
        <v>0</v>
      </c>
      <c r="AU64" s="6" t="b">
        <f t="shared" si="7"/>
        <v>1</v>
      </c>
      <c r="AV64" s="4">
        <f t="shared" si="8"/>
        <v>4.3185645763378355</v>
      </c>
      <c r="AW64" s="4">
        <f t="shared" si="9"/>
        <v>7.1651936470691409</v>
      </c>
      <c r="AX64" s="4">
        <f t="shared" si="10"/>
        <v>4.2118879377305403</v>
      </c>
      <c r="AY64" s="7" t="b">
        <f t="shared" si="11"/>
        <v>0</v>
      </c>
      <c r="AZ64" s="7" t="b">
        <f t="shared" si="11"/>
        <v>0</v>
      </c>
      <c r="BA64" s="7" t="b">
        <f t="shared" si="11"/>
        <v>0</v>
      </c>
      <c r="BB64" s="1" t="b">
        <f t="shared" si="12"/>
        <v>0</v>
      </c>
      <c r="BC64" s="1" t="b">
        <f t="shared" si="12"/>
        <v>1</v>
      </c>
      <c r="BD64" s="1" t="b">
        <f t="shared" si="12"/>
        <v>0</v>
      </c>
    </row>
    <row r="65" spans="1:57" x14ac:dyDescent="0.2">
      <c r="A65" s="1">
        <v>64</v>
      </c>
      <c r="B65" s="2" t="s">
        <v>106</v>
      </c>
      <c r="C65" s="8">
        <v>1998</v>
      </c>
      <c r="D65" s="8" t="s">
        <v>56</v>
      </c>
      <c r="E65" s="8" t="s">
        <v>57</v>
      </c>
      <c r="F65" s="9">
        <v>13</v>
      </c>
      <c r="G65" s="10" t="s">
        <v>60</v>
      </c>
      <c r="H65" s="11" t="s">
        <v>61</v>
      </c>
      <c r="I65" s="12">
        <v>74.599999999999994</v>
      </c>
      <c r="J65" s="12">
        <v>0.2</v>
      </c>
      <c r="K65" s="12">
        <v>21</v>
      </c>
      <c r="L65" s="13">
        <v>12</v>
      </c>
      <c r="M65" s="14" t="s">
        <v>76</v>
      </c>
      <c r="N65" s="15" t="s">
        <v>63</v>
      </c>
      <c r="O65" s="16">
        <v>76.400000000000006</v>
      </c>
      <c r="P65" s="16">
        <v>-0.8</v>
      </c>
      <c r="Q65" s="16">
        <v>18.5</v>
      </c>
      <c r="R65" s="17">
        <v>11</v>
      </c>
      <c r="S65" s="18" t="s">
        <v>62</v>
      </c>
      <c r="T65" s="5" t="s">
        <v>64</v>
      </c>
      <c r="U65" s="19">
        <v>77.2</v>
      </c>
      <c r="V65" s="19">
        <v>-1.4</v>
      </c>
      <c r="W65" s="19">
        <v>16.600000000000001</v>
      </c>
      <c r="X65" s="17">
        <v>21</v>
      </c>
      <c r="Y65" s="18" t="s">
        <v>62</v>
      </c>
      <c r="Z65" s="5" t="s">
        <v>64</v>
      </c>
      <c r="AA65" s="19">
        <v>77</v>
      </c>
      <c r="AB65" s="19">
        <v>-1.4</v>
      </c>
      <c r="AC65" s="19">
        <v>16.2</v>
      </c>
      <c r="AD65" s="13">
        <v>22</v>
      </c>
      <c r="AE65" s="14" t="s">
        <v>76</v>
      </c>
      <c r="AF65" s="15" t="s">
        <v>63</v>
      </c>
      <c r="AG65" s="16">
        <v>84.3</v>
      </c>
      <c r="AH65" s="16">
        <v>-0.7</v>
      </c>
      <c r="AI65" s="16">
        <v>21.1</v>
      </c>
      <c r="AJ65" s="9">
        <v>23</v>
      </c>
      <c r="AK65" s="10" t="s">
        <v>65</v>
      </c>
      <c r="AL65" s="11" t="s">
        <v>71</v>
      </c>
      <c r="AM65" s="12">
        <v>78.900000000000006</v>
      </c>
      <c r="AN65" s="12">
        <v>0.9</v>
      </c>
      <c r="AO65" s="12">
        <v>25.5</v>
      </c>
      <c r="AP65" s="5" t="b">
        <f t="shared" si="2"/>
        <v>0</v>
      </c>
      <c r="AQ65" s="5" t="b">
        <f t="shared" si="3"/>
        <v>1</v>
      </c>
      <c r="AR65" s="5" t="b">
        <f t="shared" si="4"/>
        <v>1</v>
      </c>
      <c r="AS65" s="6" t="b">
        <f t="shared" si="5"/>
        <v>0</v>
      </c>
      <c r="AT65" s="6" t="b">
        <f t="shared" si="6"/>
        <v>1</v>
      </c>
      <c r="AU65" s="6" t="b">
        <f t="shared" si="7"/>
        <v>1</v>
      </c>
      <c r="AV65" s="4">
        <f t="shared" si="8"/>
        <v>6.2633856659158464</v>
      </c>
      <c r="AW65" s="4">
        <f t="shared" si="9"/>
        <v>8.3174515327713134</v>
      </c>
      <c r="AX65" s="4">
        <f t="shared" si="10"/>
        <v>0.44721359549996109</v>
      </c>
      <c r="AY65" s="7" t="b">
        <f t="shared" si="11"/>
        <v>0</v>
      </c>
      <c r="AZ65" s="7" t="b">
        <f t="shared" si="11"/>
        <v>0</v>
      </c>
      <c r="BA65" s="7" t="b">
        <f t="shared" si="11"/>
        <v>1</v>
      </c>
      <c r="BB65" s="1" t="b">
        <f t="shared" si="12"/>
        <v>1</v>
      </c>
      <c r="BC65" s="1" t="b">
        <f t="shared" si="12"/>
        <v>0</v>
      </c>
      <c r="BD65" s="1" t="b">
        <f t="shared" si="12"/>
        <v>1</v>
      </c>
    </row>
    <row r="66" spans="1:57" x14ac:dyDescent="0.2">
      <c r="A66" s="1">
        <v>65</v>
      </c>
      <c r="B66" s="2" t="s">
        <v>107</v>
      </c>
      <c r="C66" s="8">
        <v>2000</v>
      </c>
      <c r="D66" s="8" t="s">
        <v>56</v>
      </c>
      <c r="E66" s="8" t="s">
        <v>57</v>
      </c>
      <c r="F66" s="9">
        <v>13</v>
      </c>
      <c r="G66" s="10" t="s">
        <v>65</v>
      </c>
      <c r="H66" s="11" t="s">
        <v>71</v>
      </c>
      <c r="I66" s="12">
        <v>77.8</v>
      </c>
      <c r="J66" s="12">
        <v>1.3</v>
      </c>
      <c r="K66" s="12">
        <v>27.6</v>
      </c>
      <c r="L66" s="13">
        <v>12</v>
      </c>
      <c r="M66" s="14" t="s">
        <v>65</v>
      </c>
      <c r="N66" s="15" t="s">
        <v>71</v>
      </c>
      <c r="O66" s="16">
        <v>83.1</v>
      </c>
      <c r="P66" s="16">
        <v>1</v>
      </c>
      <c r="Q66" s="16">
        <v>25.5</v>
      </c>
      <c r="R66" s="17">
        <v>11</v>
      </c>
      <c r="S66" s="18" t="s">
        <v>65</v>
      </c>
      <c r="T66" s="5" t="s">
        <v>63</v>
      </c>
      <c r="U66" s="19">
        <v>85</v>
      </c>
      <c r="V66" s="19">
        <v>0.4</v>
      </c>
      <c r="W66" s="19">
        <v>25.5</v>
      </c>
      <c r="X66" s="17">
        <v>21</v>
      </c>
      <c r="Y66" s="18" t="s">
        <v>76</v>
      </c>
      <c r="Z66" s="5" t="s">
        <v>63</v>
      </c>
      <c r="AA66" s="19">
        <v>84.6</v>
      </c>
      <c r="AB66" s="19">
        <v>0.4</v>
      </c>
      <c r="AC66" s="19">
        <v>23</v>
      </c>
      <c r="AD66" s="13">
        <v>22</v>
      </c>
      <c r="AE66" s="14" t="s">
        <v>65</v>
      </c>
      <c r="AF66" s="15" t="s">
        <v>71</v>
      </c>
      <c r="AG66" s="16">
        <v>86.7</v>
      </c>
      <c r="AH66" s="16">
        <v>0.7</v>
      </c>
      <c r="AI66" s="16">
        <v>28</v>
      </c>
      <c r="AJ66" s="9">
        <v>23</v>
      </c>
      <c r="AK66" s="10" t="s">
        <v>65</v>
      </c>
      <c r="AL66" s="11" t="s">
        <v>71</v>
      </c>
      <c r="AM66" s="12">
        <v>82.9</v>
      </c>
      <c r="AN66" s="12">
        <v>1.3</v>
      </c>
      <c r="AO66" s="12">
        <v>30.2</v>
      </c>
      <c r="AP66" s="5" t="b">
        <f t="shared" si="2"/>
        <v>1</v>
      </c>
      <c r="AQ66" s="5" t="b">
        <f t="shared" si="3"/>
        <v>1</v>
      </c>
      <c r="AR66" s="5" t="b">
        <f t="shared" si="4"/>
        <v>0</v>
      </c>
      <c r="AS66" s="6" t="b">
        <f t="shared" si="5"/>
        <v>1</v>
      </c>
      <c r="AT66" s="6" t="b">
        <f t="shared" si="6"/>
        <v>1</v>
      </c>
      <c r="AU66" s="6" t="b">
        <f t="shared" si="7"/>
        <v>1</v>
      </c>
      <c r="AV66" s="4">
        <f t="shared" si="8"/>
        <v>5.724508712544691</v>
      </c>
      <c r="AW66" s="4">
        <f t="shared" si="9"/>
        <v>4.3931765272977659</v>
      </c>
      <c r="AX66" s="4">
        <f t="shared" si="10"/>
        <v>2.5317977802344336</v>
      </c>
      <c r="AY66" s="7" t="b">
        <f t="shared" si="11"/>
        <v>0</v>
      </c>
      <c r="AZ66" s="7" t="b">
        <f t="shared" si="11"/>
        <v>0</v>
      </c>
      <c r="BA66" s="7" t="b">
        <f t="shared" si="11"/>
        <v>0</v>
      </c>
      <c r="BB66" s="1" t="b">
        <f t="shared" si="12"/>
        <v>0</v>
      </c>
      <c r="BC66" s="1" t="b">
        <f t="shared" si="12"/>
        <v>0</v>
      </c>
      <c r="BD66" s="1" t="b">
        <f t="shared" si="12"/>
        <v>1</v>
      </c>
    </row>
    <row r="67" spans="1:57" x14ac:dyDescent="0.2">
      <c r="A67" s="1">
        <v>66</v>
      </c>
      <c r="B67" s="2" t="s">
        <v>108</v>
      </c>
      <c r="C67" s="8">
        <v>2001</v>
      </c>
      <c r="D67" s="8" t="s">
        <v>56</v>
      </c>
      <c r="E67" s="8" t="s">
        <v>57</v>
      </c>
      <c r="F67" s="9">
        <v>13</v>
      </c>
      <c r="G67" s="10" t="s">
        <v>65</v>
      </c>
      <c r="H67" s="11" t="s">
        <v>66</v>
      </c>
      <c r="I67" s="12">
        <v>74.5</v>
      </c>
      <c r="J67" s="12">
        <v>1.5</v>
      </c>
      <c r="K67" s="12">
        <v>24.5</v>
      </c>
      <c r="L67" s="13">
        <v>12</v>
      </c>
      <c r="M67" s="14" t="s">
        <v>76</v>
      </c>
      <c r="N67" s="15" t="s">
        <v>63</v>
      </c>
      <c r="O67" s="16">
        <v>79.3</v>
      </c>
      <c r="P67" s="16">
        <v>0.1</v>
      </c>
      <c r="Q67" s="16">
        <v>19.8</v>
      </c>
      <c r="R67" s="17">
        <v>11</v>
      </c>
      <c r="S67" s="18" t="s">
        <v>76</v>
      </c>
      <c r="T67" s="5" t="s">
        <v>63</v>
      </c>
      <c r="U67" s="19">
        <v>81.099999999999994</v>
      </c>
      <c r="V67" s="19">
        <v>-0.4</v>
      </c>
      <c r="W67" s="19">
        <v>19.7</v>
      </c>
      <c r="X67" s="17">
        <v>21</v>
      </c>
      <c r="Y67" s="18" t="s">
        <v>79</v>
      </c>
      <c r="Z67" s="5" t="s">
        <v>81</v>
      </c>
      <c r="AA67" s="19">
        <v>81</v>
      </c>
      <c r="AB67" s="19">
        <v>-2.5</v>
      </c>
      <c r="AC67" s="19">
        <v>11.9</v>
      </c>
      <c r="AD67" s="13">
        <v>22</v>
      </c>
      <c r="AE67" s="14" t="s">
        <v>76</v>
      </c>
      <c r="AF67" s="15" t="s">
        <v>63</v>
      </c>
      <c r="AG67" s="16">
        <v>81.400000000000006</v>
      </c>
      <c r="AH67" s="16">
        <v>-0.2</v>
      </c>
      <c r="AI67" s="16">
        <v>19.5</v>
      </c>
      <c r="AJ67" s="9">
        <v>23</v>
      </c>
      <c r="AK67" s="10" t="s">
        <v>65</v>
      </c>
      <c r="AL67" s="11" t="s">
        <v>71</v>
      </c>
      <c r="AM67" s="12">
        <v>79</v>
      </c>
      <c r="AN67" s="12">
        <v>1.3</v>
      </c>
      <c r="AO67" s="12">
        <v>26.4</v>
      </c>
      <c r="AP67" s="5" t="b">
        <f t="shared" ref="AP67:AP68" si="13">EXACT(G67,AK67)</f>
        <v>1</v>
      </c>
      <c r="AQ67" s="5" t="b">
        <f t="shared" ref="AQ67:AQ68" si="14">EXACT(M67,AE67)</f>
        <v>1</v>
      </c>
      <c r="AR67" s="5" t="b">
        <f t="shared" ref="AR67:AR68" si="15">EXACT(S67,Y67)</f>
        <v>0</v>
      </c>
      <c r="AS67" s="6" t="b">
        <f t="shared" ref="AS67:AS68" si="16">EXACT(H67,AL67)</f>
        <v>0</v>
      </c>
      <c r="AT67" s="6" t="b">
        <f t="shared" ref="AT67:AT68" si="17">EXACT(N67,AF67)</f>
        <v>1</v>
      </c>
      <c r="AU67" s="6" t="b">
        <f t="shared" ref="AU67:AU68" si="18">EXACT(T67,Z67)</f>
        <v>0</v>
      </c>
      <c r="AV67" s="4">
        <f t="shared" ref="AV67:AV68" si="19">SQRT((I67-AM67)^2+(J67-AN67)^2+(K67-AO67)^2)</f>
        <v>4.8887626246321263</v>
      </c>
      <c r="AW67" s="4">
        <f t="shared" ref="AW67:AW68" si="20">SQRT((O67-AG67)^2+(P67-AH67)^2+(Q67-AI67)^2)</f>
        <v>2.1424285285628635</v>
      </c>
      <c r="AX67" s="4">
        <f t="shared" ref="AX67:AX68" si="21">SQRT((U67-AA67)^2+(V67-AB67)^2+(W67-AC67)^2)</f>
        <v>8.0783661714482822</v>
      </c>
      <c r="AY67" s="7" t="b">
        <f t="shared" ref="AY67:BA68" si="22">IF(AV67&lt;1.9,TRUE,FALSE)</f>
        <v>0</v>
      </c>
      <c r="AZ67" s="7" t="b">
        <f t="shared" si="22"/>
        <v>0</v>
      </c>
      <c r="BA67" s="7" t="b">
        <f t="shared" si="22"/>
        <v>0</v>
      </c>
      <c r="BB67" s="1" t="b">
        <f t="shared" ref="BB67:BD68" si="23">EXACT(AP67,AY67)</f>
        <v>0</v>
      </c>
      <c r="BC67" s="1" t="b">
        <f t="shared" si="23"/>
        <v>0</v>
      </c>
      <c r="BD67" s="1" t="b">
        <f t="shared" si="23"/>
        <v>1</v>
      </c>
    </row>
    <row r="68" spans="1:57" x14ac:dyDescent="0.2">
      <c r="A68" s="1">
        <v>67</v>
      </c>
      <c r="B68" s="2" t="s">
        <v>109</v>
      </c>
      <c r="C68" s="2">
        <v>2001</v>
      </c>
      <c r="D68" s="2" t="s">
        <v>56</v>
      </c>
      <c r="E68" s="2" t="s">
        <v>57</v>
      </c>
      <c r="F68" s="9">
        <v>13</v>
      </c>
      <c r="G68" s="10" t="s">
        <v>67</v>
      </c>
      <c r="H68" s="11" t="s">
        <v>68</v>
      </c>
      <c r="I68" s="12">
        <v>71.8</v>
      </c>
      <c r="J68" s="12">
        <v>2</v>
      </c>
      <c r="K68" s="12">
        <v>29.3</v>
      </c>
      <c r="L68" s="13">
        <v>12</v>
      </c>
      <c r="M68" s="14" t="s">
        <v>67</v>
      </c>
      <c r="N68" s="15" t="s">
        <v>68</v>
      </c>
      <c r="O68" s="16">
        <v>74.3</v>
      </c>
      <c r="P68" s="16">
        <v>2.1</v>
      </c>
      <c r="Q68" s="16">
        <v>34.1</v>
      </c>
      <c r="R68" s="17">
        <v>11</v>
      </c>
      <c r="S68" s="18" t="s">
        <v>65</v>
      </c>
      <c r="T68" s="5" t="s">
        <v>71</v>
      </c>
      <c r="U68" s="19">
        <v>81.3</v>
      </c>
      <c r="V68" s="19">
        <v>0.6</v>
      </c>
      <c r="W68" s="19">
        <v>25.5</v>
      </c>
      <c r="X68" s="17">
        <v>21</v>
      </c>
      <c r="Y68" s="18" t="s">
        <v>65</v>
      </c>
      <c r="Z68" s="5" t="s">
        <v>71</v>
      </c>
      <c r="AA68" s="19">
        <v>79</v>
      </c>
      <c r="AB68" s="19">
        <v>0.7</v>
      </c>
      <c r="AC68" s="19">
        <v>24.8</v>
      </c>
      <c r="AD68" s="13">
        <v>22</v>
      </c>
      <c r="AE68" s="14" t="s">
        <v>67</v>
      </c>
      <c r="AF68" s="15" t="s">
        <v>68</v>
      </c>
      <c r="AG68" s="16">
        <v>75.7</v>
      </c>
      <c r="AH68" s="16">
        <v>1.6</v>
      </c>
      <c r="AI68" s="16">
        <v>30.8</v>
      </c>
      <c r="AJ68" s="9">
        <v>23</v>
      </c>
      <c r="AK68" s="10" t="s">
        <v>67</v>
      </c>
      <c r="AL68" s="11" t="s">
        <v>68</v>
      </c>
      <c r="AM68" s="12">
        <v>72.5</v>
      </c>
      <c r="AN68" s="12">
        <v>1.9</v>
      </c>
      <c r="AO68" s="12">
        <v>29.2</v>
      </c>
      <c r="AP68" s="5" t="b">
        <f t="shared" si="13"/>
        <v>1</v>
      </c>
      <c r="AQ68" s="5" t="b">
        <f t="shared" si="14"/>
        <v>1</v>
      </c>
      <c r="AR68" s="5" t="b">
        <f t="shared" si="15"/>
        <v>1</v>
      </c>
      <c r="AS68" s="6" t="b">
        <f t="shared" si="16"/>
        <v>1</v>
      </c>
      <c r="AT68" s="6" t="b">
        <f t="shared" si="17"/>
        <v>1</v>
      </c>
      <c r="AU68" s="6" t="b">
        <f t="shared" si="18"/>
        <v>1</v>
      </c>
      <c r="AV68" s="4">
        <f t="shared" si="19"/>
        <v>0.71414284285428797</v>
      </c>
      <c r="AW68" s="4">
        <f t="shared" si="20"/>
        <v>3.6193922141707739</v>
      </c>
      <c r="AX68" s="4">
        <f t="shared" si="21"/>
        <v>2.4062418831031902</v>
      </c>
      <c r="AY68" s="7" t="b">
        <f t="shared" si="22"/>
        <v>1</v>
      </c>
      <c r="AZ68" s="7" t="b">
        <f t="shared" si="22"/>
        <v>0</v>
      </c>
      <c r="BA68" s="7" t="b">
        <f t="shared" si="22"/>
        <v>0</v>
      </c>
      <c r="BB68" s="1" t="b">
        <f t="shared" si="23"/>
        <v>1</v>
      </c>
      <c r="BC68" s="1" t="b">
        <f t="shared" si="23"/>
        <v>0</v>
      </c>
      <c r="BD68" s="1" t="b">
        <f t="shared" si="23"/>
        <v>0</v>
      </c>
    </row>
    <row r="70" spans="1:57" x14ac:dyDescent="0.2">
      <c r="AV70" s="1">
        <f>AVERAGE(AV2,AV68)</f>
        <v>2.3985169876865049</v>
      </c>
      <c r="AW70" s="1">
        <f t="shared" ref="AW70:AX70" si="24">AVERAGE(AW2,AW68)</f>
        <v>3.3572748611396044</v>
      </c>
      <c r="AX70" s="1">
        <f t="shared" si="24"/>
        <v>6.1553931473173487</v>
      </c>
      <c r="BE70" s="1" t="s">
        <v>110</v>
      </c>
    </row>
    <row r="71" spans="1:57" x14ac:dyDescent="0.2">
      <c r="AN71" s="1" t="s">
        <v>111</v>
      </c>
      <c r="AO71" s="1">
        <f>SUM(AP71:AR71)</f>
        <v>127</v>
      </c>
      <c r="AP71" s="25">
        <f>COUNTIF(AP2:AP68, "TRUE")</f>
        <v>42</v>
      </c>
      <c r="AQ71" s="25">
        <f t="shared" ref="AQ71:BD71" si="25">COUNTIF(AQ2:AQ68, "TRUE")</f>
        <v>44</v>
      </c>
      <c r="AR71" s="25">
        <f t="shared" si="25"/>
        <v>41</v>
      </c>
      <c r="AS71" s="26">
        <f t="shared" si="25"/>
        <v>33</v>
      </c>
      <c r="AT71" s="26">
        <f t="shared" si="25"/>
        <v>28</v>
      </c>
      <c r="AU71" s="26">
        <f t="shared" si="25"/>
        <v>34</v>
      </c>
      <c r="AX71" s="1">
        <f>SUM(AY71:BA71)</f>
        <v>68</v>
      </c>
      <c r="AY71" s="7">
        <f t="shared" si="25"/>
        <v>22</v>
      </c>
      <c r="AZ71" s="7">
        <f t="shared" si="25"/>
        <v>20</v>
      </c>
      <c r="BA71" s="7">
        <f t="shared" si="25"/>
        <v>26</v>
      </c>
      <c r="BB71" s="1">
        <f t="shared" si="25"/>
        <v>45</v>
      </c>
      <c r="BC71" s="1">
        <f t="shared" si="25"/>
        <v>37</v>
      </c>
      <c r="BD71" s="1">
        <f t="shared" si="25"/>
        <v>42</v>
      </c>
      <c r="BE71" s="1">
        <f>SUM(BB71:BD71)</f>
        <v>124</v>
      </c>
    </row>
    <row r="72" spans="1:57" x14ac:dyDescent="0.2">
      <c r="AN72" s="1" t="s">
        <v>112</v>
      </c>
      <c r="AO72" s="1">
        <f>SUM(AP72:AR72)</f>
        <v>74</v>
      </c>
      <c r="AP72" s="25">
        <f>COUNTIF(AP2:AP68, "FALSE")</f>
        <v>25</v>
      </c>
      <c r="AQ72" s="25">
        <f t="shared" ref="AQ72:BD72" si="26">COUNTIF(AQ2:AQ68, "FALSE")</f>
        <v>23</v>
      </c>
      <c r="AR72" s="25">
        <f t="shared" si="26"/>
        <v>26</v>
      </c>
      <c r="AS72" s="26">
        <f t="shared" si="26"/>
        <v>34</v>
      </c>
      <c r="AT72" s="26">
        <f t="shared" si="26"/>
        <v>39</v>
      </c>
      <c r="AU72" s="26">
        <f t="shared" si="26"/>
        <v>33</v>
      </c>
      <c r="AX72" s="1">
        <f t="shared" ref="AX72:AX73" si="27">SUM(AY72:BA72)</f>
        <v>133</v>
      </c>
      <c r="AY72" s="7">
        <f t="shared" si="26"/>
        <v>45</v>
      </c>
      <c r="AZ72" s="7">
        <f t="shared" si="26"/>
        <v>47</v>
      </c>
      <c r="BA72" s="7">
        <f t="shared" si="26"/>
        <v>41</v>
      </c>
      <c r="BB72" s="1">
        <f t="shared" si="26"/>
        <v>22</v>
      </c>
      <c r="BC72" s="1">
        <f t="shared" si="26"/>
        <v>30</v>
      </c>
      <c r="BD72" s="1">
        <f t="shared" si="26"/>
        <v>25</v>
      </c>
      <c r="BE72" s="1">
        <f t="shared" ref="BE72:BE73" si="28">SUM(BB72:BD72)</f>
        <v>77</v>
      </c>
    </row>
    <row r="73" spans="1:57" x14ac:dyDescent="0.2">
      <c r="AO73" s="1">
        <f>SUM(AP73:AR73)</f>
        <v>201</v>
      </c>
      <c r="AP73" s="25">
        <f>SUM(AP71:AP72)</f>
        <v>67</v>
      </c>
      <c r="AQ73" s="25">
        <f t="shared" ref="AQ73:BD73" si="29">SUM(AQ71:AQ72)</f>
        <v>67</v>
      </c>
      <c r="AR73" s="25">
        <f t="shared" si="29"/>
        <v>67</v>
      </c>
      <c r="AS73" s="26">
        <f t="shared" si="29"/>
        <v>67</v>
      </c>
      <c r="AT73" s="26">
        <f t="shared" si="29"/>
        <v>67</v>
      </c>
      <c r="AU73" s="26">
        <f t="shared" si="29"/>
        <v>67</v>
      </c>
      <c r="AX73" s="1">
        <f t="shared" si="27"/>
        <v>201</v>
      </c>
      <c r="AY73" s="7">
        <f t="shared" si="29"/>
        <v>67</v>
      </c>
      <c r="AZ73" s="7">
        <f t="shared" si="29"/>
        <v>67</v>
      </c>
      <c r="BA73" s="7">
        <f t="shared" si="29"/>
        <v>67</v>
      </c>
      <c r="BB73" s="1">
        <f t="shared" si="29"/>
        <v>67</v>
      </c>
      <c r="BC73" s="1">
        <f t="shared" si="29"/>
        <v>67</v>
      </c>
      <c r="BD73" s="1">
        <f t="shared" si="29"/>
        <v>67</v>
      </c>
      <c r="BE73" s="1">
        <f t="shared" si="28"/>
        <v>201</v>
      </c>
    </row>
    <row r="74" spans="1:57" x14ac:dyDescent="0.2">
      <c r="AO74" s="27">
        <f>AO71/AO73</f>
        <v>0.63184079601990051</v>
      </c>
      <c r="AP74" s="28">
        <f>AP71/AP73</f>
        <v>0.62686567164179108</v>
      </c>
      <c r="AQ74" s="28">
        <f t="shared" ref="AQ74:AR74" si="30">AQ71/AQ73</f>
        <v>0.65671641791044777</v>
      </c>
      <c r="AR74" s="28">
        <f t="shared" si="30"/>
        <v>0.61194029850746268</v>
      </c>
      <c r="AS74" s="29"/>
      <c r="AT74" s="29"/>
      <c r="AU74" s="29"/>
      <c r="AV74" s="27"/>
      <c r="AW74" s="27"/>
      <c r="AX74" s="27">
        <f t="shared" ref="AX74:BE74" si="31">AX71/AX73</f>
        <v>0.3383084577114428</v>
      </c>
      <c r="AY74" s="30">
        <f t="shared" si="31"/>
        <v>0.32835820895522388</v>
      </c>
      <c r="AZ74" s="30">
        <f t="shared" si="31"/>
        <v>0.29850746268656714</v>
      </c>
      <c r="BA74" s="30">
        <f t="shared" si="31"/>
        <v>0.38805970149253732</v>
      </c>
      <c r="BB74" s="31">
        <f t="shared" si="31"/>
        <v>0.67164179104477617</v>
      </c>
      <c r="BC74" s="31">
        <f t="shared" si="31"/>
        <v>0.55223880597014929</v>
      </c>
      <c r="BD74" s="31">
        <f t="shared" si="31"/>
        <v>0.62686567164179108</v>
      </c>
      <c r="BE74" s="31">
        <f t="shared" si="31"/>
        <v>0.61691542288557211</v>
      </c>
    </row>
    <row r="75" spans="1:57" x14ac:dyDescent="0.2">
      <c r="AO75" s="27">
        <f>AO72/AO73</f>
        <v>0.36815920398009949</v>
      </c>
      <c r="AP75" s="28">
        <f>AP72/AP73</f>
        <v>0.37313432835820898</v>
      </c>
      <c r="AQ75" s="28">
        <f t="shared" ref="AQ75:BE75" si="32">AQ72/AQ73</f>
        <v>0.34328358208955223</v>
      </c>
      <c r="AR75" s="28">
        <f t="shared" si="32"/>
        <v>0.38805970149253732</v>
      </c>
      <c r="AS75" s="29"/>
      <c r="AT75" s="29"/>
      <c r="AU75" s="29"/>
      <c r="AV75" s="27"/>
      <c r="AW75" s="27"/>
      <c r="AX75" s="27">
        <f t="shared" si="32"/>
        <v>0.6616915422885572</v>
      </c>
      <c r="AY75" s="30">
        <f t="shared" si="32"/>
        <v>0.67164179104477617</v>
      </c>
      <c r="AZ75" s="30">
        <f t="shared" si="32"/>
        <v>0.70149253731343286</v>
      </c>
      <c r="BA75" s="30">
        <f t="shared" si="32"/>
        <v>0.61194029850746268</v>
      </c>
      <c r="BB75" s="31">
        <f t="shared" si="32"/>
        <v>0.32835820895522388</v>
      </c>
      <c r="BC75" s="31">
        <f t="shared" si="32"/>
        <v>0.44776119402985076</v>
      </c>
      <c r="BD75" s="31">
        <f t="shared" si="32"/>
        <v>0.37313432835820898</v>
      </c>
      <c r="BE75" s="31">
        <f t="shared" si="32"/>
        <v>0.38308457711442784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2022-05-29T16:47:40Z</dcterms:created>
  <dcterms:modified xsi:type="dcterms:W3CDTF">2022-05-29T16:48:37Z</dcterms:modified>
</cp:coreProperties>
</file>