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4.DEV\TEST_python\"/>
    </mc:Choice>
  </mc:AlternateContent>
  <xr:revisionPtr revIDLastSave="0" documentId="13_ncr:1_{FEC7187D-8EC4-48C2-89E3-AFA3E5E88C79}" xr6:coauthVersionLast="47" xr6:coauthVersionMax="47" xr10:uidLastSave="{00000000-0000-0000-0000-000000000000}"/>
  <bookViews>
    <workbookView xWindow="-19320" yWindow="-120" windowWidth="19440" windowHeight="14880" tabRatio="794" firstSheet="2" activeTab="5" xr2:uid="{00000000-000D-0000-FFFF-FFFF00000000}"/>
  </bookViews>
  <sheets>
    <sheet name="IK" sheetId="1" state="hidden" r:id="rId1"/>
    <sheet name="LotQtyF1" sheetId="2" state="hidden" r:id="rId2"/>
    <sheet name="INPUT1" sheetId="3" r:id="rId3"/>
    <sheet name="MASTER_GW" sheetId="4" r:id="rId4"/>
    <sheet name="FLOW_WORK" sheetId="5" r:id="rId5"/>
    <sheet name="Lot Splits" sheetId="6" r:id="rId6"/>
    <sheet name="step1" sheetId="7" r:id="rId7"/>
  </sheets>
  <definedNames>
    <definedName name="_xlnm._FilterDatabase" localSheetId="0" hidden="1">IK!$A$15:$X$208</definedName>
    <definedName name="_xlnm._FilterDatabase" localSheetId="1" hidden="1">LotQtyF1!$A$2:$Q$952</definedName>
    <definedName name="_xlnm.Print_Titles" localSheetId="0">IK!$15:$15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52" i="2" l="1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J402" i="2"/>
  <c r="F402" i="2" s="1"/>
  <c r="I402" i="2"/>
  <c r="J401" i="2"/>
  <c r="F401" i="2" s="1"/>
  <c r="I401" i="2"/>
  <c r="J400" i="2"/>
  <c r="F400" i="2" s="1"/>
  <c r="I400" i="2"/>
  <c r="J399" i="2"/>
  <c r="I399" i="2"/>
  <c r="F399" i="2"/>
  <c r="J398" i="2"/>
  <c r="I398" i="2"/>
  <c r="F398" i="2"/>
  <c r="J397" i="2"/>
  <c r="F397" i="2" s="1"/>
  <c r="I397" i="2"/>
  <c r="J396" i="2"/>
  <c r="F396" i="2" s="1"/>
  <c r="I396" i="2"/>
  <c r="J395" i="2"/>
  <c r="I395" i="2"/>
  <c r="F395" i="2"/>
  <c r="J394" i="2"/>
  <c r="F394" i="2" s="1"/>
  <c r="I394" i="2"/>
  <c r="J393" i="2"/>
  <c r="F393" i="2" s="1"/>
  <c r="I393" i="2"/>
  <c r="J392" i="2"/>
  <c r="I392" i="2"/>
  <c r="F392" i="2"/>
  <c r="J391" i="2"/>
  <c r="F391" i="2" s="1"/>
  <c r="I391" i="2"/>
  <c r="J390" i="2"/>
  <c r="I390" i="2"/>
  <c r="F390" i="2"/>
  <c r="J389" i="2"/>
  <c r="I389" i="2"/>
  <c r="F389" i="2"/>
  <c r="J388" i="2"/>
  <c r="F388" i="2" s="1"/>
  <c r="I388" i="2"/>
  <c r="J387" i="2"/>
  <c r="F387" i="2" s="1"/>
  <c r="I387" i="2"/>
  <c r="J386" i="2"/>
  <c r="I386" i="2"/>
  <c r="F386" i="2"/>
  <c r="J385" i="2"/>
  <c r="F385" i="2" s="1"/>
  <c r="I385" i="2"/>
  <c r="J384" i="2"/>
  <c r="I384" i="2"/>
  <c r="F384" i="2"/>
  <c r="J383" i="2"/>
  <c r="I383" i="2"/>
  <c r="F383" i="2"/>
  <c r="J382" i="2"/>
  <c r="I382" i="2"/>
  <c r="F382" i="2"/>
  <c r="J381" i="2"/>
  <c r="F381" i="2" s="1"/>
  <c r="I381" i="2"/>
  <c r="J380" i="2"/>
  <c r="F380" i="2" s="1"/>
  <c r="I380" i="2"/>
  <c r="J379" i="2"/>
  <c r="F379" i="2" s="1"/>
  <c r="I379" i="2"/>
  <c r="J378" i="2"/>
  <c r="F378" i="2" s="1"/>
  <c r="I378" i="2"/>
  <c r="J377" i="2"/>
  <c r="F377" i="2" s="1"/>
  <c r="I377" i="2"/>
  <c r="J376" i="2"/>
  <c r="I376" i="2"/>
  <c r="F376" i="2"/>
  <c r="J375" i="2"/>
  <c r="I375" i="2"/>
  <c r="F375" i="2"/>
  <c r="J374" i="2"/>
  <c r="I374" i="2"/>
  <c r="F374" i="2"/>
  <c r="J373" i="2"/>
  <c r="I373" i="2"/>
  <c r="F373" i="2"/>
  <c r="J372" i="2"/>
  <c r="F372" i="2" s="1"/>
  <c r="I372" i="2"/>
  <c r="J371" i="2"/>
  <c r="F371" i="2" s="1"/>
  <c r="I371" i="2"/>
  <c r="J370" i="2"/>
  <c r="I370" i="2"/>
  <c r="F370" i="2"/>
  <c r="J369" i="2"/>
  <c r="F369" i="2" s="1"/>
  <c r="I369" i="2"/>
  <c r="J368" i="2"/>
  <c r="F368" i="2" s="1"/>
  <c r="I368" i="2"/>
  <c r="J367" i="2"/>
  <c r="I367" i="2"/>
  <c r="F367" i="2"/>
  <c r="J366" i="2"/>
  <c r="F366" i="2" s="1"/>
  <c r="I366" i="2"/>
  <c r="J365" i="2"/>
  <c r="F365" i="2" s="1"/>
  <c r="I365" i="2"/>
  <c r="J364" i="2"/>
  <c r="F364" i="2" s="1"/>
  <c r="I364" i="2"/>
  <c r="J363" i="2"/>
  <c r="F363" i="2" s="1"/>
  <c r="I363" i="2"/>
  <c r="J362" i="2"/>
  <c r="F362" i="2" s="1"/>
  <c r="I362" i="2"/>
  <c r="J361" i="2"/>
  <c r="F361" i="2" s="1"/>
  <c r="I361" i="2"/>
  <c r="J360" i="2"/>
  <c r="I360" i="2"/>
  <c r="F360" i="2"/>
  <c r="J359" i="2"/>
  <c r="I359" i="2"/>
  <c r="F359" i="2"/>
  <c r="J358" i="2"/>
  <c r="I358" i="2"/>
  <c r="F358" i="2"/>
  <c r="J357" i="2"/>
  <c r="I357" i="2"/>
  <c r="F357" i="2"/>
  <c r="J356" i="2"/>
  <c r="I356" i="2"/>
  <c r="F356" i="2"/>
  <c r="J355" i="2"/>
  <c r="F355" i="2" s="1"/>
  <c r="I355" i="2"/>
  <c r="J354" i="2"/>
  <c r="I354" i="2"/>
  <c r="F354" i="2"/>
  <c r="J353" i="2"/>
  <c r="F353" i="2" s="1"/>
  <c r="I353" i="2"/>
  <c r="J352" i="2"/>
  <c r="F352" i="2" s="1"/>
  <c r="I352" i="2"/>
  <c r="J351" i="2"/>
  <c r="I351" i="2"/>
  <c r="F351" i="2"/>
  <c r="J350" i="2"/>
  <c r="F350" i="2" s="1"/>
  <c r="I350" i="2"/>
  <c r="J349" i="2"/>
  <c r="F349" i="2" s="1"/>
  <c r="I349" i="2"/>
  <c r="J348" i="2"/>
  <c r="F348" i="2" s="1"/>
  <c r="I348" i="2"/>
  <c r="J347" i="2"/>
  <c r="F347" i="2" s="1"/>
  <c r="I347" i="2"/>
  <c r="J346" i="2"/>
  <c r="F346" i="2" s="1"/>
  <c r="I346" i="2"/>
  <c r="J345" i="2"/>
  <c r="I345" i="2"/>
  <c r="F345" i="2"/>
  <c r="J344" i="2"/>
  <c r="F344" i="2" s="1"/>
  <c r="I344" i="2"/>
  <c r="J343" i="2"/>
  <c r="I343" i="2"/>
  <c r="F343" i="2"/>
  <c r="J342" i="2"/>
  <c r="I342" i="2"/>
  <c r="F342" i="2"/>
  <c r="J341" i="2"/>
  <c r="I341" i="2"/>
  <c r="F341" i="2"/>
  <c r="J340" i="2"/>
  <c r="F340" i="2" s="1"/>
  <c r="I340" i="2"/>
  <c r="J339" i="2"/>
  <c r="F339" i="2" s="1"/>
  <c r="I339" i="2"/>
  <c r="J338" i="2"/>
  <c r="I338" i="2"/>
  <c r="F338" i="2"/>
  <c r="J337" i="2"/>
  <c r="I337" i="2"/>
  <c r="F337" i="2"/>
  <c r="J336" i="2"/>
  <c r="I336" i="2"/>
  <c r="F336" i="2"/>
  <c r="J335" i="2"/>
  <c r="I335" i="2"/>
  <c r="F335" i="2"/>
  <c r="J334" i="2"/>
  <c r="I334" i="2"/>
  <c r="F334" i="2"/>
  <c r="J333" i="2"/>
  <c r="I333" i="2"/>
  <c r="F333" i="2"/>
  <c r="J332" i="2"/>
  <c r="I332" i="2"/>
  <c r="F332" i="2"/>
  <c r="J331" i="2"/>
  <c r="F331" i="2" s="1"/>
  <c r="I331" i="2"/>
  <c r="J330" i="2"/>
  <c r="I330" i="2"/>
  <c r="F330" i="2"/>
  <c r="J329" i="2"/>
  <c r="I329" i="2"/>
  <c r="F329" i="2"/>
  <c r="J328" i="2"/>
  <c r="F328" i="2" s="1"/>
  <c r="I328" i="2"/>
  <c r="J327" i="2"/>
  <c r="I327" i="2"/>
  <c r="F327" i="2"/>
  <c r="J326" i="2"/>
  <c r="F326" i="2" s="1"/>
  <c r="I326" i="2"/>
  <c r="J325" i="2"/>
  <c r="I325" i="2"/>
  <c r="F325" i="2"/>
  <c r="J324" i="2"/>
  <c r="F324" i="2" s="1"/>
  <c r="I324" i="2"/>
  <c r="J323" i="2"/>
  <c r="F323" i="2" s="1"/>
  <c r="I323" i="2"/>
  <c r="J322" i="2"/>
  <c r="I322" i="2"/>
  <c r="F322" i="2"/>
  <c r="J321" i="2"/>
  <c r="I321" i="2"/>
  <c r="F321" i="2"/>
  <c r="J320" i="2"/>
  <c r="I320" i="2"/>
  <c r="F320" i="2"/>
  <c r="J319" i="2"/>
  <c r="I319" i="2"/>
  <c r="F319" i="2"/>
  <c r="J318" i="2"/>
  <c r="F318" i="2" s="1"/>
  <c r="I318" i="2"/>
  <c r="J317" i="2"/>
  <c r="I317" i="2"/>
  <c r="F317" i="2"/>
  <c r="J316" i="2"/>
  <c r="I316" i="2"/>
  <c r="F316" i="2"/>
  <c r="J315" i="2"/>
  <c r="F315" i="2" s="1"/>
  <c r="I315" i="2"/>
  <c r="J314" i="2"/>
  <c r="F314" i="2" s="1"/>
  <c r="I314" i="2"/>
  <c r="J313" i="2"/>
  <c r="I313" i="2"/>
  <c r="F313" i="2"/>
  <c r="J312" i="2"/>
  <c r="I312" i="2"/>
  <c r="F312" i="2"/>
  <c r="J311" i="2"/>
  <c r="I311" i="2"/>
  <c r="F311" i="2"/>
  <c r="J310" i="2"/>
  <c r="F310" i="2" s="1"/>
  <c r="I310" i="2"/>
  <c r="J309" i="2"/>
  <c r="I309" i="2"/>
  <c r="F309" i="2"/>
  <c r="J308" i="2"/>
  <c r="I308" i="2"/>
  <c r="F308" i="2"/>
  <c r="J307" i="2"/>
  <c r="F307" i="2" s="1"/>
  <c r="I307" i="2"/>
  <c r="J306" i="2"/>
  <c r="F306" i="2" s="1"/>
  <c r="I306" i="2"/>
  <c r="J305" i="2"/>
  <c r="I305" i="2"/>
  <c r="F305" i="2"/>
  <c r="J304" i="2"/>
  <c r="I304" i="2"/>
  <c r="F304" i="2"/>
  <c r="J303" i="2"/>
  <c r="I303" i="2"/>
  <c r="F303" i="2"/>
  <c r="J302" i="2"/>
  <c r="I302" i="2"/>
  <c r="F302" i="2"/>
  <c r="J301" i="2"/>
  <c r="I301" i="2"/>
  <c r="F301" i="2"/>
  <c r="J300" i="2"/>
  <c r="I300" i="2"/>
  <c r="F300" i="2"/>
  <c r="J299" i="2"/>
  <c r="F299" i="2" s="1"/>
  <c r="I299" i="2"/>
  <c r="J298" i="2"/>
  <c r="I298" i="2"/>
  <c r="F298" i="2"/>
  <c r="J297" i="2"/>
  <c r="F297" i="2" s="1"/>
  <c r="I297" i="2"/>
  <c r="J296" i="2"/>
  <c r="F296" i="2" s="1"/>
  <c r="I296" i="2"/>
  <c r="J295" i="2"/>
  <c r="I295" i="2"/>
  <c r="F295" i="2"/>
  <c r="J294" i="2"/>
  <c r="F294" i="2" s="1"/>
  <c r="I294" i="2"/>
  <c r="J293" i="2"/>
  <c r="F293" i="2" s="1"/>
  <c r="I293" i="2"/>
  <c r="E293" i="2"/>
  <c r="J292" i="2"/>
  <c r="F292" i="2" s="1"/>
  <c r="I292" i="2"/>
  <c r="J291" i="2"/>
  <c r="F291" i="2" s="1"/>
  <c r="I291" i="2"/>
  <c r="J290" i="2"/>
  <c r="I290" i="2"/>
  <c r="F290" i="2"/>
  <c r="J289" i="2"/>
  <c r="F289" i="2" s="1"/>
  <c r="I289" i="2"/>
  <c r="J288" i="2"/>
  <c r="F288" i="2" s="1"/>
  <c r="I288" i="2"/>
  <c r="J287" i="2"/>
  <c r="I287" i="2"/>
  <c r="F287" i="2"/>
  <c r="J286" i="2"/>
  <c r="I286" i="2"/>
  <c r="F286" i="2"/>
  <c r="J285" i="2"/>
  <c r="F285" i="2" s="1"/>
  <c r="I285" i="2"/>
  <c r="J284" i="2"/>
  <c r="I284" i="2"/>
  <c r="F284" i="2"/>
  <c r="J283" i="2"/>
  <c r="F283" i="2" s="1"/>
  <c r="I283" i="2"/>
  <c r="J282" i="2"/>
  <c r="I282" i="2"/>
  <c r="F282" i="2"/>
  <c r="J281" i="2"/>
  <c r="F281" i="2" s="1"/>
  <c r="I281" i="2"/>
  <c r="J280" i="2"/>
  <c r="I280" i="2"/>
  <c r="F280" i="2"/>
  <c r="J279" i="2"/>
  <c r="I279" i="2"/>
  <c r="F279" i="2"/>
  <c r="J278" i="2"/>
  <c r="I278" i="2"/>
  <c r="F278" i="2"/>
  <c r="J277" i="2"/>
  <c r="F277" i="2" s="1"/>
  <c r="I277" i="2"/>
  <c r="J276" i="2"/>
  <c r="I276" i="2"/>
  <c r="F276" i="2"/>
  <c r="J275" i="2"/>
  <c r="F275" i="2" s="1"/>
  <c r="I275" i="2"/>
  <c r="J274" i="2"/>
  <c r="I274" i="2"/>
  <c r="F274" i="2"/>
  <c r="J273" i="2"/>
  <c r="F273" i="2" s="1"/>
  <c r="I273" i="2"/>
  <c r="J272" i="2"/>
  <c r="F272" i="2" s="1"/>
  <c r="I272" i="2"/>
  <c r="J271" i="2"/>
  <c r="I271" i="2"/>
  <c r="F271" i="2"/>
  <c r="J270" i="2"/>
  <c r="I270" i="2"/>
  <c r="F270" i="2"/>
  <c r="J269" i="2"/>
  <c r="F269" i="2" s="1"/>
  <c r="I269" i="2"/>
  <c r="J268" i="2"/>
  <c r="F268" i="2" s="1"/>
  <c r="I268" i="2"/>
  <c r="J267" i="2"/>
  <c r="F267" i="2" s="1"/>
  <c r="I267" i="2"/>
  <c r="J266" i="2"/>
  <c r="F266" i="2" s="1"/>
  <c r="I266" i="2"/>
  <c r="J265" i="2"/>
  <c r="F265" i="2" s="1"/>
  <c r="I265" i="2"/>
  <c r="J264" i="2"/>
  <c r="F264" i="2" s="1"/>
  <c r="I264" i="2"/>
  <c r="J263" i="2"/>
  <c r="I263" i="2"/>
  <c r="F263" i="2"/>
  <c r="J262" i="2"/>
  <c r="F262" i="2" s="1"/>
  <c r="I262" i="2"/>
  <c r="J261" i="2"/>
  <c r="F261" i="2" s="1"/>
  <c r="I261" i="2"/>
  <c r="J260" i="2"/>
  <c r="F260" i="2" s="1"/>
  <c r="I260" i="2"/>
  <c r="J259" i="2"/>
  <c r="F259" i="2" s="1"/>
  <c r="I259" i="2"/>
  <c r="J258" i="2"/>
  <c r="I258" i="2"/>
  <c r="F258" i="2"/>
  <c r="J257" i="2"/>
  <c r="F257" i="2" s="1"/>
  <c r="I257" i="2"/>
  <c r="J256" i="2"/>
  <c r="I256" i="2"/>
  <c r="F256" i="2"/>
  <c r="J255" i="2"/>
  <c r="I255" i="2"/>
  <c r="F255" i="2"/>
  <c r="J254" i="2"/>
  <c r="F254" i="2" s="1"/>
  <c r="I254" i="2"/>
  <c r="J253" i="2"/>
  <c r="F253" i="2" s="1"/>
  <c r="I253" i="2"/>
  <c r="J252" i="2"/>
  <c r="I252" i="2"/>
  <c r="F252" i="2"/>
  <c r="J251" i="2"/>
  <c r="F251" i="2" s="1"/>
  <c r="I251" i="2"/>
  <c r="J250" i="2"/>
  <c r="I250" i="2"/>
  <c r="F250" i="2"/>
  <c r="J249" i="2"/>
  <c r="F249" i="2" s="1"/>
  <c r="I249" i="2"/>
  <c r="J248" i="2"/>
  <c r="I248" i="2"/>
  <c r="F248" i="2"/>
  <c r="J247" i="2"/>
  <c r="I247" i="2"/>
  <c r="F247" i="2"/>
  <c r="J246" i="2"/>
  <c r="I246" i="2"/>
  <c r="F246" i="2"/>
  <c r="J245" i="2"/>
  <c r="F245" i="2" s="1"/>
  <c r="I245" i="2"/>
  <c r="J244" i="2"/>
  <c r="F244" i="2" s="1"/>
  <c r="I244" i="2"/>
  <c r="J243" i="2"/>
  <c r="F243" i="2" s="1"/>
  <c r="I243" i="2"/>
  <c r="J242" i="2"/>
  <c r="I242" i="2"/>
  <c r="F242" i="2"/>
  <c r="J241" i="2"/>
  <c r="F241" i="2" s="1"/>
  <c r="I241" i="2"/>
  <c r="J240" i="2"/>
  <c r="F240" i="2" s="1"/>
  <c r="I240" i="2"/>
  <c r="J239" i="2"/>
  <c r="I239" i="2"/>
  <c r="F239" i="2"/>
  <c r="J238" i="2"/>
  <c r="F238" i="2" s="1"/>
  <c r="I238" i="2"/>
  <c r="E238" i="2"/>
  <c r="J237" i="2"/>
  <c r="F237" i="2" s="1"/>
  <c r="I237" i="2"/>
  <c r="J236" i="2"/>
  <c r="I236" i="2"/>
  <c r="F236" i="2"/>
  <c r="J235" i="2"/>
  <c r="F235" i="2" s="1"/>
  <c r="I235" i="2"/>
  <c r="J234" i="2"/>
  <c r="F234" i="2" s="1"/>
  <c r="I234" i="2"/>
  <c r="J233" i="2"/>
  <c r="F233" i="2" s="1"/>
  <c r="I233" i="2"/>
  <c r="J232" i="2"/>
  <c r="I232" i="2"/>
  <c r="F232" i="2"/>
  <c r="J231" i="2"/>
  <c r="I231" i="2"/>
  <c r="F231" i="2"/>
  <c r="J230" i="2"/>
  <c r="I230" i="2"/>
  <c r="F230" i="2"/>
  <c r="J229" i="2"/>
  <c r="F229" i="2" s="1"/>
  <c r="I229" i="2"/>
  <c r="E229" i="2"/>
  <c r="J228" i="2"/>
  <c r="I228" i="2"/>
  <c r="F228" i="2"/>
  <c r="J227" i="2"/>
  <c r="F227" i="2" s="1"/>
  <c r="I227" i="2"/>
  <c r="J226" i="2"/>
  <c r="I226" i="2"/>
  <c r="F226" i="2"/>
  <c r="J225" i="2"/>
  <c r="F225" i="2" s="1"/>
  <c r="I225" i="2"/>
  <c r="J224" i="2"/>
  <c r="F224" i="2" s="1"/>
  <c r="I224" i="2"/>
  <c r="J223" i="2"/>
  <c r="I223" i="2"/>
  <c r="F223" i="2"/>
  <c r="J222" i="2"/>
  <c r="F222" i="2" s="1"/>
  <c r="I222" i="2"/>
  <c r="J221" i="2"/>
  <c r="F221" i="2" s="1"/>
  <c r="I221" i="2"/>
  <c r="J220" i="2"/>
  <c r="F220" i="2" s="1"/>
  <c r="I220" i="2"/>
  <c r="J219" i="2"/>
  <c r="I219" i="2"/>
  <c r="F219" i="2"/>
  <c r="J218" i="2"/>
  <c r="F218" i="2" s="1"/>
  <c r="I218" i="2"/>
  <c r="J217" i="2"/>
  <c r="I217" i="2"/>
  <c r="F217" i="2"/>
  <c r="J216" i="2"/>
  <c r="F216" i="2" s="1"/>
  <c r="I216" i="2"/>
  <c r="J215" i="2"/>
  <c r="I215" i="2"/>
  <c r="F215" i="2"/>
  <c r="J214" i="2"/>
  <c r="I214" i="2"/>
  <c r="F214" i="2"/>
  <c r="J213" i="2"/>
  <c r="I213" i="2"/>
  <c r="F213" i="2"/>
  <c r="J212" i="2"/>
  <c r="I212" i="2"/>
  <c r="F212" i="2"/>
  <c r="E212" i="2"/>
  <c r="J211" i="2"/>
  <c r="F211" i="2" s="1"/>
  <c r="I211" i="2"/>
  <c r="J210" i="2"/>
  <c r="F210" i="2" s="1"/>
  <c r="I210" i="2"/>
  <c r="J209" i="2"/>
  <c r="I209" i="2"/>
  <c r="F209" i="2"/>
  <c r="J208" i="2"/>
  <c r="I208" i="2"/>
  <c r="F208" i="2"/>
  <c r="J207" i="2"/>
  <c r="F207" i="2" s="1"/>
  <c r="I207" i="2"/>
  <c r="J206" i="2"/>
  <c r="I206" i="2"/>
  <c r="F206" i="2"/>
  <c r="J205" i="2"/>
  <c r="I205" i="2"/>
  <c r="F205" i="2"/>
  <c r="J204" i="2"/>
  <c r="F204" i="2" s="1"/>
  <c r="I204" i="2"/>
  <c r="J203" i="2"/>
  <c r="I203" i="2"/>
  <c r="F203" i="2"/>
  <c r="E203" i="2"/>
  <c r="J202" i="2"/>
  <c r="I202" i="2"/>
  <c r="F202" i="2"/>
  <c r="J201" i="2"/>
  <c r="F201" i="2" s="1"/>
  <c r="I201" i="2"/>
  <c r="J200" i="2"/>
  <c r="F200" i="2" s="1"/>
  <c r="I200" i="2"/>
  <c r="J199" i="2"/>
  <c r="I199" i="2"/>
  <c r="F199" i="2"/>
  <c r="J198" i="2"/>
  <c r="I198" i="2"/>
  <c r="F198" i="2"/>
  <c r="J197" i="2"/>
  <c r="F197" i="2" s="1"/>
  <c r="I197" i="2"/>
  <c r="J196" i="2"/>
  <c r="F196" i="2" s="1"/>
  <c r="I196" i="2"/>
  <c r="J195" i="2"/>
  <c r="I195" i="2"/>
  <c r="F195" i="2"/>
  <c r="E195" i="2"/>
  <c r="J194" i="2"/>
  <c r="I194" i="2"/>
  <c r="F194" i="2"/>
  <c r="J193" i="2"/>
  <c r="F193" i="2" s="1"/>
  <c r="I193" i="2"/>
  <c r="J192" i="2"/>
  <c r="F192" i="2" s="1"/>
  <c r="I192" i="2"/>
  <c r="J191" i="2"/>
  <c r="I191" i="2"/>
  <c r="F191" i="2"/>
  <c r="J190" i="2"/>
  <c r="I190" i="2"/>
  <c r="F190" i="2"/>
  <c r="J189" i="2"/>
  <c r="F189" i="2" s="1"/>
  <c r="I189" i="2"/>
  <c r="J188" i="2"/>
  <c r="F188" i="2" s="1"/>
  <c r="I188" i="2"/>
  <c r="J187" i="2"/>
  <c r="I187" i="2"/>
  <c r="F187" i="2"/>
  <c r="E187" i="2"/>
  <c r="J186" i="2"/>
  <c r="I186" i="2"/>
  <c r="F186" i="2"/>
  <c r="J185" i="2"/>
  <c r="F185" i="2" s="1"/>
  <c r="I185" i="2"/>
  <c r="J184" i="2"/>
  <c r="F184" i="2" s="1"/>
  <c r="I184" i="2"/>
  <c r="J183" i="2"/>
  <c r="I183" i="2"/>
  <c r="F183" i="2"/>
  <c r="J182" i="2"/>
  <c r="I182" i="2"/>
  <c r="F182" i="2"/>
  <c r="J181" i="2"/>
  <c r="F181" i="2" s="1"/>
  <c r="I181" i="2"/>
  <c r="J180" i="2"/>
  <c r="F180" i="2" s="1"/>
  <c r="I180" i="2"/>
  <c r="J179" i="2"/>
  <c r="I179" i="2"/>
  <c r="F179" i="2"/>
  <c r="E179" i="2"/>
  <c r="J178" i="2"/>
  <c r="I178" i="2"/>
  <c r="F178" i="2"/>
  <c r="J177" i="2"/>
  <c r="F177" i="2" s="1"/>
  <c r="I177" i="2"/>
  <c r="J176" i="2"/>
  <c r="F176" i="2" s="1"/>
  <c r="I176" i="2"/>
  <c r="J175" i="2"/>
  <c r="I175" i="2"/>
  <c r="F175" i="2"/>
  <c r="J174" i="2"/>
  <c r="I174" i="2"/>
  <c r="F174" i="2"/>
  <c r="J173" i="2"/>
  <c r="F173" i="2" s="1"/>
  <c r="I173" i="2"/>
  <c r="J172" i="2"/>
  <c r="F172" i="2" s="1"/>
  <c r="I172" i="2"/>
  <c r="J171" i="2"/>
  <c r="I171" i="2"/>
  <c r="F171" i="2"/>
  <c r="E171" i="2"/>
  <c r="J170" i="2"/>
  <c r="I170" i="2"/>
  <c r="F170" i="2"/>
  <c r="J169" i="2"/>
  <c r="F169" i="2" s="1"/>
  <c r="I169" i="2"/>
  <c r="J168" i="2"/>
  <c r="F168" i="2" s="1"/>
  <c r="I168" i="2"/>
  <c r="J167" i="2"/>
  <c r="I167" i="2"/>
  <c r="F167" i="2"/>
  <c r="J166" i="2"/>
  <c r="I166" i="2"/>
  <c r="F166" i="2"/>
  <c r="J165" i="2"/>
  <c r="F165" i="2" s="1"/>
  <c r="I165" i="2"/>
  <c r="J164" i="2"/>
  <c r="F164" i="2" s="1"/>
  <c r="I164" i="2"/>
  <c r="J163" i="2"/>
  <c r="I163" i="2"/>
  <c r="F163" i="2"/>
  <c r="E163" i="2"/>
  <c r="J162" i="2"/>
  <c r="I162" i="2"/>
  <c r="F162" i="2"/>
  <c r="J161" i="2"/>
  <c r="F161" i="2" s="1"/>
  <c r="I161" i="2"/>
  <c r="J160" i="2"/>
  <c r="F160" i="2" s="1"/>
  <c r="I160" i="2"/>
  <c r="J159" i="2"/>
  <c r="I159" i="2"/>
  <c r="F159" i="2"/>
  <c r="J158" i="2"/>
  <c r="I158" i="2"/>
  <c r="F158" i="2"/>
  <c r="J157" i="2"/>
  <c r="F157" i="2" s="1"/>
  <c r="I157" i="2"/>
  <c r="J156" i="2"/>
  <c r="F156" i="2" s="1"/>
  <c r="I156" i="2"/>
  <c r="J155" i="2"/>
  <c r="I155" i="2"/>
  <c r="F155" i="2"/>
  <c r="E155" i="2"/>
  <c r="J154" i="2"/>
  <c r="I154" i="2"/>
  <c r="F154" i="2"/>
  <c r="J153" i="2"/>
  <c r="F153" i="2" s="1"/>
  <c r="I153" i="2"/>
  <c r="J152" i="2"/>
  <c r="F152" i="2" s="1"/>
  <c r="I152" i="2"/>
  <c r="J151" i="2"/>
  <c r="I151" i="2"/>
  <c r="F151" i="2"/>
  <c r="J150" i="2"/>
  <c r="I150" i="2"/>
  <c r="F150" i="2"/>
  <c r="J149" i="2"/>
  <c r="F149" i="2" s="1"/>
  <c r="I149" i="2"/>
  <c r="J148" i="2"/>
  <c r="F148" i="2" s="1"/>
  <c r="I148" i="2"/>
  <c r="J147" i="2"/>
  <c r="I147" i="2"/>
  <c r="F147" i="2"/>
  <c r="E147" i="2"/>
  <c r="J146" i="2"/>
  <c r="I146" i="2"/>
  <c r="F146" i="2"/>
  <c r="J145" i="2"/>
  <c r="F145" i="2" s="1"/>
  <c r="I145" i="2"/>
  <c r="J144" i="2"/>
  <c r="F144" i="2" s="1"/>
  <c r="I144" i="2"/>
  <c r="J143" i="2"/>
  <c r="I143" i="2"/>
  <c r="F143" i="2"/>
  <c r="J142" i="2"/>
  <c r="I142" i="2"/>
  <c r="F142" i="2"/>
  <c r="J141" i="2"/>
  <c r="F141" i="2" s="1"/>
  <c r="I141" i="2"/>
  <c r="J140" i="2"/>
  <c r="F140" i="2" s="1"/>
  <c r="I140" i="2"/>
  <c r="J139" i="2"/>
  <c r="I139" i="2"/>
  <c r="F139" i="2"/>
  <c r="E139" i="2"/>
  <c r="J138" i="2"/>
  <c r="I138" i="2"/>
  <c r="F138" i="2"/>
  <c r="J137" i="2"/>
  <c r="F137" i="2" s="1"/>
  <c r="I137" i="2"/>
  <c r="J136" i="2"/>
  <c r="F136" i="2" s="1"/>
  <c r="I136" i="2"/>
  <c r="J135" i="2"/>
  <c r="I135" i="2"/>
  <c r="F135" i="2"/>
  <c r="J134" i="2"/>
  <c r="I134" i="2"/>
  <c r="F134" i="2"/>
  <c r="J133" i="2"/>
  <c r="F133" i="2" s="1"/>
  <c r="I133" i="2"/>
  <c r="J132" i="2"/>
  <c r="F132" i="2" s="1"/>
  <c r="I132" i="2"/>
  <c r="J131" i="2"/>
  <c r="I131" i="2"/>
  <c r="F131" i="2"/>
  <c r="E131" i="2"/>
  <c r="J130" i="2"/>
  <c r="I130" i="2"/>
  <c r="F130" i="2"/>
  <c r="J129" i="2"/>
  <c r="F129" i="2" s="1"/>
  <c r="I129" i="2"/>
  <c r="J128" i="2"/>
  <c r="F128" i="2" s="1"/>
  <c r="I128" i="2"/>
  <c r="J127" i="2"/>
  <c r="I127" i="2"/>
  <c r="F127" i="2"/>
  <c r="J126" i="2"/>
  <c r="I126" i="2"/>
  <c r="F126" i="2"/>
  <c r="J125" i="2"/>
  <c r="F125" i="2" s="1"/>
  <c r="I125" i="2"/>
  <c r="J124" i="2"/>
  <c r="F124" i="2" s="1"/>
  <c r="I124" i="2"/>
  <c r="J123" i="2"/>
  <c r="I123" i="2"/>
  <c r="F123" i="2"/>
  <c r="E123" i="2"/>
  <c r="J122" i="2"/>
  <c r="I122" i="2"/>
  <c r="F122" i="2"/>
  <c r="J121" i="2"/>
  <c r="F121" i="2" s="1"/>
  <c r="I121" i="2"/>
  <c r="J120" i="2"/>
  <c r="F120" i="2" s="1"/>
  <c r="I120" i="2"/>
  <c r="J119" i="2"/>
  <c r="I119" i="2"/>
  <c r="F119" i="2"/>
  <c r="J118" i="2"/>
  <c r="I118" i="2"/>
  <c r="F118" i="2"/>
  <c r="J117" i="2"/>
  <c r="F117" i="2" s="1"/>
  <c r="I117" i="2"/>
  <c r="J116" i="2"/>
  <c r="F116" i="2" s="1"/>
  <c r="I116" i="2"/>
  <c r="J115" i="2"/>
  <c r="I115" i="2"/>
  <c r="F115" i="2"/>
  <c r="E115" i="2"/>
  <c r="J114" i="2"/>
  <c r="I114" i="2"/>
  <c r="F114" i="2"/>
  <c r="J113" i="2"/>
  <c r="F113" i="2" s="1"/>
  <c r="I113" i="2"/>
  <c r="J112" i="2"/>
  <c r="F112" i="2" s="1"/>
  <c r="I112" i="2"/>
  <c r="J111" i="2"/>
  <c r="I111" i="2"/>
  <c r="F111" i="2"/>
  <c r="E111" i="2"/>
  <c r="J110" i="2"/>
  <c r="I110" i="2"/>
  <c r="F110" i="2"/>
  <c r="J109" i="2"/>
  <c r="F109" i="2" s="1"/>
  <c r="I109" i="2"/>
  <c r="J108" i="2"/>
  <c r="F108" i="2" s="1"/>
  <c r="I108" i="2"/>
  <c r="J107" i="2"/>
  <c r="I107" i="2"/>
  <c r="F107" i="2"/>
  <c r="E107" i="2"/>
  <c r="J106" i="2"/>
  <c r="I106" i="2"/>
  <c r="F106" i="2"/>
  <c r="J105" i="2"/>
  <c r="F105" i="2" s="1"/>
  <c r="I105" i="2"/>
  <c r="J104" i="2"/>
  <c r="F104" i="2" s="1"/>
  <c r="I104" i="2"/>
  <c r="J103" i="2"/>
  <c r="I103" i="2"/>
  <c r="F103" i="2"/>
  <c r="E103" i="2"/>
  <c r="J102" i="2"/>
  <c r="I102" i="2"/>
  <c r="F102" i="2"/>
  <c r="J101" i="2"/>
  <c r="F101" i="2" s="1"/>
  <c r="I101" i="2"/>
  <c r="J100" i="2"/>
  <c r="F100" i="2" s="1"/>
  <c r="I100" i="2"/>
  <c r="J99" i="2"/>
  <c r="I99" i="2"/>
  <c r="F99" i="2"/>
  <c r="E99" i="2"/>
  <c r="J98" i="2"/>
  <c r="I98" i="2"/>
  <c r="F98" i="2"/>
  <c r="J97" i="2"/>
  <c r="F97" i="2" s="1"/>
  <c r="I97" i="2"/>
  <c r="J96" i="2"/>
  <c r="F96" i="2" s="1"/>
  <c r="I96" i="2"/>
  <c r="J95" i="2"/>
  <c r="I95" i="2"/>
  <c r="F95" i="2"/>
  <c r="E95" i="2"/>
  <c r="J94" i="2"/>
  <c r="I94" i="2"/>
  <c r="F94" i="2"/>
  <c r="J93" i="2"/>
  <c r="F93" i="2" s="1"/>
  <c r="I93" i="2"/>
  <c r="J92" i="2"/>
  <c r="F92" i="2" s="1"/>
  <c r="I92" i="2"/>
  <c r="J91" i="2"/>
  <c r="I91" i="2"/>
  <c r="F91" i="2"/>
  <c r="E91" i="2"/>
  <c r="J90" i="2"/>
  <c r="I90" i="2"/>
  <c r="F90" i="2"/>
  <c r="J89" i="2"/>
  <c r="F89" i="2" s="1"/>
  <c r="I89" i="2"/>
  <c r="J88" i="2"/>
  <c r="F88" i="2" s="1"/>
  <c r="I88" i="2"/>
  <c r="J87" i="2"/>
  <c r="I87" i="2"/>
  <c r="F87" i="2"/>
  <c r="E87" i="2"/>
  <c r="J86" i="2"/>
  <c r="I86" i="2"/>
  <c r="F86" i="2"/>
  <c r="J85" i="2"/>
  <c r="F85" i="2" s="1"/>
  <c r="I85" i="2"/>
  <c r="J84" i="2"/>
  <c r="F84" i="2" s="1"/>
  <c r="I84" i="2"/>
  <c r="J83" i="2"/>
  <c r="I83" i="2"/>
  <c r="F83" i="2"/>
  <c r="E83" i="2"/>
  <c r="J82" i="2"/>
  <c r="I82" i="2"/>
  <c r="F82" i="2"/>
  <c r="J81" i="2"/>
  <c r="F81" i="2" s="1"/>
  <c r="I81" i="2"/>
  <c r="J80" i="2"/>
  <c r="F80" i="2" s="1"/>
  <c r="I80" i="2"/>
  <c r="J79" i="2"/>
  <c r="I79" i="2"/>
  <c r="F79" i="2"/>
  <c r="E79" i="2"/>
  <c r="J78" i="2"/>
  <c r="I78" i="2"/>
  <c r="F78" i="2"/>
  <c r="J77" i="2"/>
  <c r="I77" i="2"/>
  <c r="F77" i="2"/>
  <c r="J76" i="2"/>
  <c r="F76" i="2" s="1"/>
  <c r="I76" i="2"/>
  <c r="J75" i="2"/>
  <c r="F75" i="2" s="1"/>
  <c r="I75" i="2"/>
  <c r="J74" i="2"/>
  <c r="F74" i="2" s="1"/>
  <c r="I74" i="2"/>
  <c r="J73" i="2"/>
  <c r="F73" i="2" s="1"/>
  <c r="I73" i="2"/>
  <c r="J72" i="2"/>
  <c r="I72" i="2"/>
  <c r="F72" i="2"/>
  <c r="J71" i="2"/>
  <c r="I71" i="2"/>
  <c r="F71" i="2"/>
  <c r="E71" i="2"/>
  <c r="J70" i="2"/>
  <c r="I70" i="2"/>
  <c r="F70" i="2"/>
  <c r="J69" i="2"/>
  <c r="I69" i="2"/>
  <c r="F69" i="2"/>
  <c r="J68" i="2"/>
  <c r="F68" i="2" s="1"/>
  <c r="I68" i="2"/>
  <c r="J67" i="2"/>
  <c r="F67" i="2" s="1"/>
  <c r="I67" i="2"/>
  <c r="J66" i="2"/>
  <c r="F66" i="2" s="1"/>
  <c r="I66" i="2"/>
  <c r="J65" i="2"/>
  <c r="F65" i="2" s="1"/>
  <c r="I65" i="2"/>
  <c r="J64" i="2"/>
  <c r="I64" i="2"/>
  <c r="F64" i="2"/>
  <c r="J63" i="2"/>
  <c r="I63" i="2"/>
  <c r="F63" i="2"/>
  <c r="E63" i="2"/>
  <c r="J62" i="2"/>
  <c r="I62" i="2"/>
  <c r="F62" i="2"/>
  <c r="J61" i="2"/>
  <c r="I61" i="2"/>
  <c r="F61" i="2"/>
  <c r="J60" i="2"/>
  <c r="F60" i="2" s="1"/>
  <c r="I60" i="2"/>
  <c r="J59" i="2"/>
  <c r="F59" i="2" s="1"/>
  <c r="I59" i="2"/>
  <c r="J58" i="2"/>
  <c r="F58" i="2" s="1"/>
  <c r="I58" i="2"/>
  <c r="J57" i="2"/>
  <c r="F57" i="2" s="1"/>
  <c r="I57" i="2"/>
  <c r="J56" i="2"/>
  <c r="I56" i="2"/>
  <c r="F56" i="2"/>
  <c r="J55" i="2"/>
  <c r="I55" i="2"/>
  <c r="F55" i="2"/>
  <c r="E55" i="2"/>
  <c r="J54" i="2"/>
  <c r="I54" i="2"/>
  <c r="F54" i="2"/>
  <c r="J53" i="2"/>
  <c r="I53" i="2"/>
  <c r="F53" i="2"/>
  <c r="J52" i="2"/>
  <c r="F52" i="2" s="1"/>
  <c r="I52" i="2"/>
  <c r="J51" i="2"/>
  <c r="F51" i="2" s="1"/>
  <c r="I51" i="2"/>
  <c r="J50" i="2"/>
  <c r="F50" i="2" s="1"/>
  <c r="I50" i="2"/>
  <c r="J49" i="2"/>
  <c r="F49" i="2" s="1"/>
  <c r="I49" i="2"/>
  <c r="J48" i="2"/>
  <c r="I48" i="2"/>
  <c r="F48" i="2"/>
  <c r="J47" i="2"/>
  <c r="I47" i="2"/>
  <c r="F47" i="2"/>
  <c r="E47" i="2"/>
  <c r="J46" i="2"/>
  <c r="I46" i="2"/>
  <c r="F46" i="2"/>
  <c r="J45" i="2"/>
  <c r="I45" i="2"/>
  <c r="F45" i="2"/>
  <c r="J44" i="2"/>
  <c r="F44" i="2" s="1"/>
  <c r="I44" i="2"/>
  <c r="J43" i="2"/>
  <c r="F43" i="2" s="1"/>
  <c r="I43" i="2"/>
  <c r="J42" i="2"/>
  <c r="F42" i="2" s="1"/>
  <c r="I42" i="2"/>
  <c r="J41" i="2"/>
  <c r="F41" i="2" s="1"/>
  <c r="I41" i="2"/>
  <c r="J40" i="2"/>
  <c r="I40" i="2"/>
  <c r="F40" i="2"/>
  <c r="J39" i="2"/>
  <c r="I39" i="2"/>
  <c r="F39" i="2"/>
  <c r="E39" i="2"/>
  <c r="J38" i="2"/>
  <c r="I38" i="2"/>
  <c r="F38" i="2"/>
  <c r="J37" i="2"/>
  <c r="I37" i="2"/>
  <c r="F37" i="2"/>
  <c r="J36" i="2"/>
  <c r="F36" i="2" s="1"/>
  <c r="I36" i="2"/>
  <c r="J35" i="2"/>
  <c r="F35" i="2" s="1"/>
  <c r="I35" i="2"/>
  <c r="J34" i="2"/>
  <c r="F34" i="2" s="1"/>
  <c r="I34" i="2"/>
  <c r="J33" i="2"/>
  <c r="F33" i="2" s="1"/>
  <c r="I33" i="2"/>
  <c r="J32" i="2"/>
  <c r="I32" i="2"/>
  <c r="F32" i="2"/>
  <c r="J31" i="2"/>
  <c r="I31" i="2"/>
  <c r="F31" i="2"/>
  <c r="E31" i="2"/>
  <c r="J30" i="2"/>
  <c r="I30" i="2"/>
  <c r="F30" i="2"/>
  <c r="J29" i="2"/>
  <c r="I29" i="2"/>
  <c r="F29" i="2"/>
  <c r="J28" i="2"/>
  <c r="F28" i="2" s="1"/>
  <c r="I28" i="2"/>
  <c r="J27" i="2"/>
  <c r="F27" i="2" s="1"/>
  <c r="I27" i="2"/>
  <c r="J26" i="2"/>
  <c r="F26" i="2" s="1"/>
  <c r="I26" i="2"/>
  <c r="J25" i="2"/>
  <c r="F25" i="2" s="1"/>
  <c r="I25" i="2"/>
  <c r="J24" i="2"/>
  <c r="I24" i="2"/>
  <c r="F24" i="2"/>
  <c r="J23" i="2"/>
  <c r="I23" i="2"/>
  <c r="F23" i="2"/>
  <c r="E23" i="2"/>
  <c r="J22" i="2"/>
  <c r="I22" i="2"/>
  <c r="F22" i="2"/>
  <c r="J21" i="2"/>
  <c r="I21" i="2"/>
  <c r="F21" i="2"/>
  <c r="J20" i="2"/>
  <c r="F20" i="2" s="1"/>
  <c r="I20" i="2"/>
  <c r="J19" i="2"/>
  <c r="F19" i="2" s="1"/>
  <c r="I19" i="2"/>
  <c r="J18" i="2"/>
  <c r="F18" i="2" s="1"/>
  <c r="I18" i="2"/>
  <c r="J17" i="2"/>
  <c r="F17" i="2" s="1"/>
  <c r="I17" i="2"/>
  <c r="J16" i="2"/>
  <c r="I16" i="2"/>
  <c r="F16" i="2"/>
  <c r="J15" i="2"/>
  <c r="I15" i="2"/>
  <c r="F15" i="2"/>
  <c r="E15" i="2"/>
  <c r="J14" i="2"/>
  <c r="I14" i="2"/>
  <c r="F14" i="2"/>
  <c r="J13" i="2"/>
  <c r="I13" i="2"/>
  <c r="F13" i="2"/>
  <c r="J12" i="2"/>
  <c r="F12" i="2" s="1"/>
  <c r="I12" i="2"/>
  <c r="J11" i="2"/>
  <c r="F11" i="2" s="1"/>
  <c r="I11" i="2"/>
  <c r="J10" i="2"/>
  <c r="F10" i="2" s="1"/>
  <c r="I10" i="2"/>
  <c r="J9" i="2"/>
  <c r="F9" i="2" s="1"/>
  <c r="I9" i="2"/>
  <c r="E328" i="2" s="1"/>
  <c r="J8" i="2"/>
  <c r="I8" i="2"/>
  <c r="F8" i="2"/>
  <c r="J7" i="2"/>
  <c r="I7" i="2"/>
  <c r="F7" i="2"/>
  <c r="E7" i="2"/>
  <c r="J6" i="2"/>
  <c r="I6" i="2"/>
  <c r="F6" i="2"/>
  <c r="E6" i="2"/>
  <c r="J5" i="2"/>
  <c r="I5" i="2"/>
  <c r="F5" i="2"/>
  <c r="J4" i="2"/>
  <c r="F4" i="2" s="1"/>
  <c r="D3" i="2" s="1"/>
  <c r="I4" i="2"/>
  <c r="A4" i="2"/>
  <c r="J3" i="2"/>
  <c r="I3" i="2"/>
  <c r="E281" i="2" s="1"/>
  <c r="F3" i="2"/>
  <c r="C3" i="2"/>
  <c r="B3" i="2" s="1"/>
  <c r="X208" i="1"/>
  <c r="V208" i="1" s="1"/>
  <c r="W208" i="1" s="1"/>
  <c r="I208" i="1"/>
  <c r="P208" i="1" s="1"/>
  <c r="Q208" i="1" s="1"/>
  <c r="R208" i="1" s="1"/>
  <c r="G208" i="1"/>
  <c r="B208" i="1"/>
  <c r="A208" i="1"/>
  <c r="X207" i="1"/>
  <c r="V207" i="1" s="1"/>
  <c r="W207" i="1" s="1"/>
  <c r="G207" i="1"/>
  <c r="I207" i="1" s="1"/>
  <c r="P207" i="1" s="1"/>
  <c r="Q207" i="1" s="1"/>
  <c r="R207" i="1" s="1"/>
  <c r="B207" i="1"/>
  <c r="A207" i="1"/>
  <c r="X206" i="1"/>
  <c r="V206" i="1" s="1"/>
  <c r="W206" i="1" s="1"/>
  <c r="I206" i="1"/>
  <c r="P206" i="1" s="1"/>
  <c r="Q206" i="1" s="1"/>
  <c r="R206" i="1" s="1"/>
  <c r="G206" i="1"/>
  <c r="B206" i="1"/>
  <c r="A206" i="1"/>
  <c r="X205" i="1"/>
  <c r="V205" i="1" s="1"/>
  <c r="W205" i="1" s="1"/>
  <c r="I205" i="1"/>
  <c r="P205" i="1" s="1"/>
  <c r="Q205" i="1" s="1"/>
  <c r="R205" i="1" s="1"/>
  <c r="G205" i="1"/>
  <c r="B205" i="1"/>
  <c r="A205" i="1"/>
  <c r="X204" i="1"/>
  <c r="V204" i="1"/>
  <c r="W204" i="1" s="1"/>
  <c r="G204" i="1"/>
  <c r="I204" i="1" s="1"/>
  <c r="P204" i="1" s="1"/>
  <c r="Q204" i="1" s="1"/>
  <c r="R204" i="1" s="1"/>
  <c r="B204" i="1"/>
  <c r="A204" i="1"/>
  <c r="X203" i="1"/>
  <c r="V203" i="1" s="1"/>
  <c r="W203" i="1" s="1"/>
  <c r="G203" i="1"/>
  <c r="I203" i="1" s="1"/>
  <c r="P203" i="1" s="1"/>
  <c r="Q203" i="1" s="1"/>
  <c r="R203" i="1" s="1"/>
  <c r="B203" i="1"/>
  <c r="A203" i="1"/>
  <c r="X202" i="1"/>
  <c r="V202" i="1" s="1"/>
  <c r="W202" i="1" s="1"/>
  <c r="I202" i="1"/>
  <c r="P202" i="1" s="1"/>
  <c r="Q202" i="1" s="1"/>
  <c r="R202" i="1" s="1"/>
  <c r="G202" i="1"/>
  <c r="B202" i="1"/>
  <c r="A202" i="1"/>
  <c r="X201" i="1"/>
  <c r="V201" i="1" s="1"/>
  <c r="W201" i="1" s="1"/>
  <c r="I201" i="1"/>
  <c r="P201" i="1" s="1"/>
  <c r="Q201" i="1" s="1"/>
  <c r="R201" i="1" s="1"/>
  <c r="G201" i="1"/>
  <c r="B201" i="1"/>
  <c r="A201" i="1"/>
  <c r="X200" i="1"/>
  <c r="V200" i="1"/>
  <c r="W200" i="1" s="1"/>
  <c r="G200" i="1"/>
  <c r="I200" i="1" s="1"/>
  <c r="P200" i="1" s="1"/>
  <c r="Q200" i="1" s="1"/>
  <c r="R200" i="1" s="1"/>
  <c r="B200" i="1"/>
  <c r="A200" i="1"/>
  <c r="X199" i="1"/>
  <c r="V199" i="1" s="1"/>
  <c r="W199" i="1" s="1"/>
  <c r="G199" i="1"/>
  <c r="I199" i="1" s="1"/>
  <c r="P199" i="1" s="1"/>
  <c r="Q199" i="1" s="1"/>
  <c r="R199" i="1" s="1"/>
  <c r="B199" i="1"/>
  <c r="A199" i="1"/>
  <c r="X198" i="1"/>
  <c r="V198" i="1" s="1"/>
  <c r="W198" i="1" s="1"/>
  <c r="I198" i="1"/>
  <c r="P198" i="1" s="1"/>
  <c r="Q198" i="1" s="1"/>
  <c r="R198" i="1" s="1"/>
  <c r="G198" i="1"/>
  <c r="B198" i="1"/>
  <c r="A198" i="1"/>
  <c r="X197" i="1"/>
  <c r="W197" i="1"/>
  <c r="V197" i="1"/>
  <c r="Q197" i="1"/>
  <c r="R197" i="1" s="1"/>
  <c r="I197" i="1"/>
  <c r="P197" i="1" s="1"/>
  <c r="G197" i="1"/>
  <c r="B197" i="1"/>
  <c r="A197" i="1"/>
  <c r="X196" i="1"/>
  <c r="W196" i="1"/>
  <c r="V196" i="1"/>
  <c r="G196" i="1"/>
  <c r="I196" i="1" s="1"/>
  <c r="P196" i="1" s="1"/>
  <c r="Q196" i="1" s="1"/>
  <c r="R196" i="1" s="1"/>
  <c r="B196" i="1"/>
  <c r="A196" i="1"/>
  <c r="X195" i="1"/>
  <c r="V195" i="1" s="1"/>
  <c r="W195" i="1" s="1"/>
  <c r="P195" i="1"/>
  <c r="Q195" i="1" s="1"/>
  <c r="R195" i="1" s="1"/>
  <c r="G195" i="1"/>
  <c r="I195" i="1" s="1"/>
  <c r="B195" i="1"/>
  <c r="A195" i="1"/>
  <c r="X194" i="1"/>
  <c r="V194" i="1" s="1"/>
  <c r="W194" i="1" s="1"/>
  <c r="P194" i="1"/>
  <c r="Q194" i="1" s="1"/>
  <c r="R194" i="1" s="1"/>
  <c r="I194" i="1"/>
  <c r="G194" i="1"/>
  <c r="B194" i="1"/>
  <c r="A194" i="1"/>
  <c r="X193" i="1"/>
  <c r="W193" i="1"/>
  <c r="V193" i="1"/>
  <c r="I193" i="1"/>
  <c r="P193" i="1" s="1"/>
  <c r="Q193" i="1" s="1"/>
  <c r="R193" i="1" s="1"/>
  <c r="G193" i="1"/>
  <c r="B193" i="1"/>
  <c r="A193" i="1"/>
  <c r="X192" i="1"/>
  <c r="V192" i="1"/>
  <c r="W192" i="1" s="1"/>
  <c r="G192" i="1"/>
  <c r="I192" i="1" s="1"/>
  <c r="P192" i="1" s="1"/>
  <c r="Q192" i="1" s="1"/>
  <c r="R192" i="1" s="1"/>
  <c r="B192" i="1"/>
  <c r="A192" i="1"/>
  <c r="X191" i="1"/>
  <c r="V191" i="1" s="1"/>
  <c r="W191" i="1" s="1"/>
  <c r="G191" i="1"/>
  <c r="I191" i="1" s="1"/>
  <c r="P191" i="1" s="1"/>
  <c r="Q191" i="1" s="1"/>
  <c r="R191" i="1" s="1"/>
  <c r="B191" i="1"/>
  <c r="A191" i="1"/>
  <c r="X190" i="1"/>
  <c r="V190" i="1" s="1"/>
  <c r="W190" i="1" s="1"/>
  <c r="I190" i="1"/>
  <c r="P190" i="1" s="1"/>
  <c r="Q190" i="1" s="1"/>
  <c r="R190" i="1" s="1"/>
  <c r="G190" i="1"/>
  <c r="B190" i="1"/>
  <c r="A190" i="1"/>
  <c r="X189" i="1"/>
  <c r="V189" i="1" s="1"/>
  <c r="W189" i="1" s="1"/>
  <c r="I189" i="1"/>
  <c r="P189" i="1" s="1"/>
  <c r="Q189" i="1" s="1"/>
  <c r="R189" i="1" s="1"/>
  <c r="G189" i="1"/>
  <c r="B189" i="1"/>
  <c r="A189" i="1"/>
  <c r="X188" i="1"/>
  <c r="V188" i="1"/>
  <c r="W188" i="1" s="1"/>
  <c r="G188" i="1"/>
  <c r="I188" i="1" s="1"/>
  <c r="P188" i="1" s="1"/>
  <c r="Q188" i="1" s="1"/>
  <c r="R188" i="1" s="1"/>
  <c r="B188" i="1"/>
  <c r="A188" i="1"/>
  <c r="X187" i="1"/>
  <c r="V187" i="1" s="1"/>
  <c r="W187" i="1" s="1"/>
  <c r="G187" i="1"/>
  <c r="I187" i="1" s="1"/>
  <c r="P187" i="1" s="1"/>
  <c r="Q187" i="1" s="1"/>
  <c r="R187" i="1" s="1"/>
  <c r="B187" i="1"/>
  <c r="A187" i="1"/>
  <c r="X186" i="1"/>
  <c r="V186" i="1" s="1"/>
  <c r="W186" i="1" s="1"/>
  <c r="I186" i="1"/>
  <c r="P186" i="1" s="1"/>
  <c r="Q186" i="1" s="1"/>
  <c r="R186" i="1" s="1"/>
  <c r="G186" i="1"/>
  <c r="B186" i="1"/>
  <c r="A186" i="1"/>
  <c r="X185" i="1"/>
  <c r="V185" i="1" s="1"/>
  <c r="W185" i="1" s="1"/>
  <c r="I185" i="1"/>
  <c r="P185" i="1" s="1"/>
  <c r="Q185" i="1" s="1"/>
  <c r="R185" i="1" s="1"/>
  <c r="G185" i="1"/>
  <c r="B185" i="1"/>
  <c r="A185" i="1"/>
  <c r="X184" i="1"/>
  <c r="V184" i="1"/>
  <c r="W184" i="1" s="1"/>
  <c r="G184" i="1"/>
  <c r="I184" i="1" s="1"/>
  <c r="P184" i="1" s="1"/>
  <c r="Q184" i="1" s="1"/>
  <c r="R184" i="1" s="1"/>
  <c r="B184" i="1"/>
  <c r="A184" i="1"/>
  <c r="X183" i="1"/>
  <c r="V183" i="1" s="1"/>
  <c r="W183" i="1" s="1"/>
  <c r="G183" i="1"/>
  <c r="I183" i="1" s="1"/>
  <c r="P183" i="1" s="1"/>
  <c r="Q183" i="1" s="1"/>
  <c r="R183" i="1" s="1"/>
  <c r="B183" i="1"/>
  <c r="A183" i="1"/>
  <c r="X182" i="1"/>
  <c r="V182" i="1" s="1"/>
  <c r="W182" i="1" s="1"/>
  <c r="I182" i="1"/>
  <c r="P182" i="1" s="1"/>
  <c r="Q182" i="1" s="1"/>
  <c r="R182" i="1" s="1"/>
  <c r="G182" i="1"/>
  <c r="B182" i="1"/>
  <c r="A182" i="1"/>
  <c r="X181" i="1"/>
  <c r="V181" i="1" s="1"/>
  <c r="W181" i="1" s="1"/>
  <c r="I181" i="1"/>
  <c r="P181" i="1" s="1"/>
  <c r="Q181" i="1" s="1"/>
  <c r="R181" i="1" s="1"/>
  <c r="G181" i="1"/>
  <c r="B181" i="1"/>
  <c r="A181" i="1"/>
  <c r="X180" i="1"/>
  <c r="V180" i="1"/>
  <c r="W180" i="1" s="1"/>
  <c r="G180" i="1"/>
  <c r="I180" i="1" s="1"/>
  <c r="P180" i="1" s="1"/>
  <c r="Q180" i="1" s="1"/>
  <c r="R180" i="1" s="1"/>
  <c r="B180" i="1"/>
  <c r="A180" i="1"/>
  <c r="X179" i="1"/>
  <c r="V179" i="1" s="1"/>
  <c r="W179" i="1" s="1"/>
  <c r="G179" i="1"/>
  <c r="I179" i="1" s="1"/>
  <c r="P179" i="1" s="1"/>
  <c r="Q179" i="1" s="1"/>
  <c r="R179" i="1" s="1"/>
  <c r="B179" i="1"/>
  <c r="A179" i="1"/>
  <c r="X178" i="1"/>
  <c r="V178" i="1" s="1"/>
  <c r="W178" i="1" s="1"/>
  <c r="I178" i="1"/>
  <c r="P178" i="1" s="1"/>
  <c r="Q178" i="1" s="1"/>
  <c r="R178" i="1" s="1"/>
  <c r="G178" i="1"/>
  <c r="B178" i="1"/>
  <c r="A178" i="1"/>
  <c r="X177" i="1"/>
  <c r="V177" i="1" s="1"/>
  <c r="W177" i="1" s="1"/>
  <c r="I177" i="1"/>
  <c r="P177" i="1" s="1"/>
  <c r="Q177" i="1" s="1"/>
  <c r="R177" i="1" s="1"/>
  <c r="G177" i="1"/>
  <c r="B177" i="1"/>
  <c r="A177" i="1"/>
  <c r="X176" i="1"/>
  <c r="V176" i="1"/>
  <c r="W176" i="1" s="1"/>
  <c r="G176" i="1"/>
  <c r="I176" i="1" s="1"/>
  <c r="P176" i="1" s="1"/>
  <c r="Q176" i="1" s="1"/>
  <c r="R176" i="1" s="1"/>
  <c r="B176" i="1"/>
  <c r="A176" i="1"/>
  <c r="X175" i="1"/>
  <c r="V175" i="1" s="1"/>
  <c r="W175" i="1" s="1"/>
  <c r="G175" i="1"/>
  <c r="I175" i="1" s="1"/>
  <c r="P175" i="1" s="1"/>
  <c r="Q175" i="1" s="1"/>
  <c r="R175" i="1" s="1"/>
  <c r="B175" i="1"/>
  <c r="A175" i="1"/>
  <c r="X174" i="1"/>
  <c r="V174" i="1" s="1"/>
  <c r="W174" i="1" s="1"/>
  <c r="I174" i="1"/>
  <c r="P174" i="1" s="1"/>
  <c r="Q174" i="1" s="1"/>
  <c r="R174" i="1" s="1"/>
  <c r="G174" i="1"/>
  <c r="B174" i="1"/>
  <c r="A174" i="1"/>
  <c r="X173" i="1"/>
  <c r="V173" i="1" s="1"/>
  <c r="W173" i="1" s="1"/>
  <c r="I173" i="1"/>
  <c r="P173" i="1" s="1"/>
  <c r="Q173" i="1" s="1"/>
  <c r="R173" i="1" s="1"/>
  <c r="G173" i="1"/>
  <c r="B173" i="1"/>
  <c r="A173" i="1"/>
  <c r="X172" i="1"/>
  <c r="V172" i="1"/>
  <c r="W172" i="1" s="1"/>
  <c r="G172" i="1"/>
  <c r="I172" i="1" s="1"/>
  <c r="P172" i="1" s="1"/>
  <c r="Q172" i="1" s="1"/>
  <c r="R172" i="1" s="1"/>
  <c r="B172" i="1"/>
  <c r="A172" i="1"/>
  <c r="X171" i="1"/>
  <c r="V171" i="1" s="1"/>
  <c r="W171" i="1" s="1"/>
  <c r="G171" i="1"/>
  <c r="I171" i="1" s="1"/>
  <c r="P171" i="1" s="1"/>
  <c r="Q171" i="1" s="1"/>
  <c r="R171" i="1" s="1"/>
  <c r="B171" i="1"/>
  <c r="A171" i="1"/>
  <c r="X170" i="1"/>
  <c r="V170" i="1" s="1"/>
  <c r="W170" i="1" s="1"/>
  <c r="I170" i="1"/>
  <c r="P170" i="1" s="1"/>
  <c r="Q170" i="1" s="1"/>
  <c r="R170" i="1" s="1"/>
  <c r="G170" i="1"/>
  <c r="B170" i="1"/>
  <c r="A170" i="1"/>
  <c r="X169" i="1"/>
  <c r="V169" i="1" s="1"/>
  <c r="W169" i="1" s="1"/>
  <c r="I169" i="1"/>
  <c r="P169" i="1" s="1"/>
  <c r="Q169" i="1" s="1"/>
  <c r="R169" i="1" s="1"/>
  <c r="G169" i="1"/>
  <c r="B169" i="1"/>
  <c r="A169" i="1"/>
  <c r="X168" i="1"/>
  <c r="V168" i="1"/>
  <c r="W168" i="1" s="1"/>
  <c r="G168" i="1"/>
  <c r="I168" i="1" s="1"/>
  <c r="P168" i="1" s="1"/>
  <c r="Q168" i="1" s="1"/>
  <c r="R168" i="1" s="1"/>
  <c r="B168" i="1"/>
  <c r="A168" i="1"/>
  <c r="X167" i="1"/>
  <c r="V167" i="1" s="1"/>
  <c r="W167" i="1" s="1"/>
  <c r="G167" i="1"/>
  <c r="I167" i="1" s="1"/>
  <c r="P167" i="1" s="1"/>
  <c r="Q167" i="1" s="1"/>
  <c r="R167" i="1" s="1"/>
  <c r="B167" i="1"/>
  <c r="A167" i="1"/>
  <c r="X166" i="1"/>
  <c r="V166" i="1" s="1"/>
  <c r="W166" i="1" s="1"/>
  <c r="I166" i="1"/>
  <c r="P166" i="1" s="1"/>
  <c r="Q166" i="1" s="1"/>
  <c r="R166" i="1" s="1"/>
  <c r="G166" i="1"/>
  <c r="B166" i="1"/>
  <c r="A166" i="1"/>
  <c r="X165" i="1"/>
  <c r="V165" i="1" s="1"/>
  <c r="W165" i="1" s="1"/>
  <c r="I165" i="1"/>
  <c r="P165" i="1" s="1"/>
  <c r="Q165" i="1" s="1"/>
  <c r="R165" i="1" s="1"/>
  <c r="G165" i="1"/>
  <c r="B165" i="1"/>
  <c r="A165" i="1"/>
  <c r="X164" i="1"/>
  <c r="V164" i="1"/>
  <c r="W164" i="1" s="1"/>
  <c r="G164" i="1"/>
  <c r="I164" i="1" s="1"/>
  <c r="P164" i="1" s="1"/>
  <c r="Q164" i="1" s="1"/>
  <c r="R164" i="1" s="1"/>
  <c r="B164" i="1"/>
  <c r="A164" i="1"/>
  <c r="X163" i="1"/>
  <c r="V163" i="1" s="1"/>
  <c r="W163" i="1" s="1"/>
  <c r="G163" i="1"/>
  <c r="I163" i="1" s="1"/>
  <c r="P163" i="1" s="1"/>
  <c r="Q163" i="1" s="1"/>
  <c r="R163" i="1" s="1"/>
  <c r="B163" i="1"/>
  <c r="A163" i="1"/>
  <c r="X162" i="1"/>
  <c r="V162" i="1" s="1"/>
  <c r="W162" i="1" s="1"/>
  <c r="I162" i="1"/>
  <c r="P162" i="1" s="1"/>
  <c r="Q162" i="1" s="1"/>
  <c r="R162" i="1" s="1"/>
  <c r="G162" i="1"/>
  <c r="B162" i="1"/>
  <c r="A162" i="1"/>
  <c r="X161" i="1"/>
  <c r="V161" i="1" s="1"/>
  <c r="W161" i="1" s="1"/>
  <c r="I161" i="1"/>
  <c r="P161" i="1" s="1"/>
  <c r="Q161" i="1" s="1"/>
  <c r="R161" i="1" s="1"/>
  <c r="G161" i="1"/>
  <c r="B161" i="1"/>
  <c r="A161" i="1"/>
  <c r="X160" i="1"/>
  <c r="V160" i="1"/>
  <c r="W160" i="1" s="1"/>
  <c r="G160" i="1"/>
  <c r="I160" i="1" s="1"/>
  <c r="P160" i="1" s="1"/>
  <c r="Q160" i="1" s="1"/>
  <c r="R160" i="1" s="1"/>
  <c r="B160" i="1"/>
  <c r="A160" i="1"/>
  <c r="X159" i="1"/>
  <c r="V159" i="1" s="1"/>
  <c r="W159" i="1" s="1"/>
  <c r="G159" i="1"/>
  <c r="I159" i="1" s="1"/>
  <c r="P159" i="1" s="1"/>
  <c r="Q159" i="1" s="1"/>
  <c r="R159" i="1" s="1"/>
  <c r="B159" i="1"/>
  <c r="A159" i="1"/>
  <c r="X158" i="1"/>
  <c r="V158" i="1" s="1"/>
  <c r="W158" i="1" s="1"/>
  <c r="I158" i="1"/>
  <c r="P158" i="1" s="1"/>
  <c r="Q158" i="1" s="1"/>
  <c r="R158" i="1" s="1"/>
  <c r="G158" i="1"/>
  <c r="B158" i="1"/>
  <c r="A158" i="1"/>
  <c r="X157" i="1"/>
  <c r="V157" i="1" s="1"/>
  <c r="W157" i="1" s="1"/>
  <c r="I157" i="1"/>
  <c r="P157" i="1" s="1"/>
  <c r="Q157" i="1" s="1"/>
  <c r="R157" i="1" s="1"/>
  <c r="G157" i="1"/>
  <c r="B157" i="1"/>
  <c r="A157" i="1"/>
  <c r="X156" i="1"/>
  <c r="V156" i="1"/>
  <c r="W156" i="1" s="1"/>
  <c r="G156" i="1"/>
  <c r="I156" i="1" s="1"/>
  <c r="P156" i="1" s="1"/>
  <c r="Q156" i="1" s="1"/>
  <c r="R156" i="1" s="1"/>
  <c r="B156" i="1"/>
  <c r="A156" i="1"/>
  <c r="X155" i="1"/>
  <c r="V155" i="1" s="1"/>
  <c r="W155" i="1" s="1"/>
  <c r="G155" i="1"/>
  <c r="I155" i="1" s="1"/>
  <c r="P155" i="1" s="1"/>
  <c r="Q155" i="1" s="1"/>
  <c r="R155" i="1" s="1"/>
  <c r="B155" i="1"/>
  <c r="A155" i="1"/>
  <c r="X154" i="1"/>
  <c r="V154" i="1" s="1"/>
  <c r="W154" i="1" s="1"/>
  <c r="I154" i="1"/>
  <c r="P154" i="1" s="1"/>
  <c r="Q154" i="1" s="1"/>
  <c r="R154" i="1" s="1"/>
  <c r="G154" i="1"/>
  <c r="B154" i="1"/>
  <c r="A154" i="1"/>
  <c r="X153" i="1"/>
  <c r="V153" i="1" s="1"/>
  <c r="W153" i="1" s="1"/>
  <c r="I153" i="1"/>
  <c r="P153" i="1" s="1"/>
  <c r="Q153" i="1" s="1"/>
  <c r="R153" i="1" s="1"/>
  <c r="G153" i="1"/>
  <c r="B153" i="1"/>
  <c r="A153" i="1"/>
  <c r="X152" i="1"/>
  <c r="V152" i="1"/>
  <c r="W152" i="1" s="1"/>
  <c r="G152" i="1"/>
  <c r="I152" i="1" s="1"/>
  <c r="P152" i="1" s="1"/>
  <c r="Q152" i="1" s="1"/>
  <c r="R152" i="1" s="1"/>
  <c r="B152" i="1"/>
  <c r="A152" i="1"/>
  <c r="X151" i="1"/>
  <c r="V151" i="1"/>
  <c r="W151" i="1" s="1"/>
  <c r="G151" i="1"/>
  <c r="I151" i="1" s="1"/>
  <c r="P151" i="1" s="1"/>
  <c r="Q151" i="1" s="1"/>
  <c r="R151" i="1" s="1"/>
  <c r="B151" i="1"/>
  <c r="A151" i="1"/>
  <c r="X150" i="1"/>
  <c r="V150" i="1" s="1"/>
  <c r="W150" i="1" s="1"/>
  <c r="I150" i="1"/>
  <c r="P150" i="1" s="1"/>
  <c r="Q150" i="1" s="1"/>
  <c r="R150" i="1" s="1"/>
  <c r="G150" i="1"/>
  <c r="B150" i="1"/>
  <c r="A150" i="1"/>
  <c r="X149" i="1"/>
  <c r="V149" i="1" s="1"/>
  <c r="W149" i="1" s="1"/>
  <c r="I149" i="1"/>
  <c r="P149" i="1" s="1"/>
  <c r="Q149" i="1" s="1"/>
  <c r="R149" i="1" s="1"/>
  <c r="G149" i="1"/>
  <c r="B149" i="1"/>
  <c r="A149" i="1"/>
  <c r="X148" i="1"/>
  <c r="V148" i="1"/>
  <c r="W148" i="1" s="1"/>
  <c r="G148" i="1"/>
  <c r="I148" i="1" s="1"/>
  <c r="P148" i="1" s="1"/>
  <c r="Q148" i="1" s="1"/>
  <c r="R148" i="1" s="1"/>
  <c r="B148" i="1"/>
  <c r="A148" i="1"/>
  <c r="X147" i="1"/>
  <c r="V147" i="1"/>
  <c r="W147" i="1" s="1"/>
  <c r="G147" i="1"/>
  <c r="I147" i="1" s="1"/>
  <c r="P147" i="1" s="1"/>
  <c r="Q147" i="1" s="1"/>
  <c r="R147" i="1" s="1"/>
  <c r="B147" i="1"/>
  <c r="A147" i="1"/>
  <c r="X146" i="1"/>
  <c r="V146" i="1" s="1"/>
  <c r="W146" i="1" s="1"/>
  <c r="I146" i="1"/>
  <c r="P146" i="1" s="1"/>
  <c r="Q146" i="1" s="1"/>
  <c r="R146" i="1" s="1"/>
  <c r="G146" i="1"/>
  <c r="B146" i="1"/>
  <c r="A146" i="1"/>
  <c r="X145" i="1"/>
  <c r="V145" i="1" s="1"/>
  <c r="W145" i="1" s="1"/>
  <c r="I145" i="1"/>
  <c r="P145" i="1" s="1"/>
  <c r="Q145" i="1" s="1"/>
  <c r="R145" i="1" s="1"/>
  <c r="G145" i="1"/>
  <c r="B145" i="1"/>
  <c r="A145" i="1"/>
  <c r="X144" i="1"/>
  <c r="V144" i="1"/>
  <c r="W144" i="1" s="1"/>
  <c r="G144" i="1"/>
  <c r="I144" i="1" s="1"/>
  <c r="P144" i="1" s="1"/>
  <c r="Q144" i="1" s="1"/>
  <c r="R144" i="1" s="1"/>
  <c r="B144" i="1"/>
  <c r="A144" i="1"/>
  <c r="X143" i="1"/>
  <c r="V143" i="1"/>
  <c r="W143" i="1" s="1"/>
  <c r="G143" i="1"/>
  <c r="I143" i="1" s="1"/>
  <c r="P143" i="1" s="1"/>
  <c r="Q143" i="1" s="1"/>
  <c r="R143" i="1" s="1"/>
  <c r="B143" i="1"/>
  <c r="A143" i="1"/>
  <c r="X142" i="1"/>
  <c r="V142" i="1" s="1"/>
  <c r="W142" i="1" s="1"/>
  <c r="I142" i="1"/>
  <c r="P142" i="1" s="1"/>
  <c r="Q142" i="1" s="1"/>
  <c r="R142" i="1" s="1"/>
  <c r="G142" i="1"/>
  <c r="B142" i="1"/>
  <c r="A142" i="1"/>
  <c r="X141" i="1"/>
  <c r="V141" i="1" s="1"/>
  <c r="W141" i="1" s="1"/>
  <c r="I141" i="1"/>
  <c r="P141" i="1" s="1"/>
  <c r="Q141" i="1" s="1"/>
  <c r="R141" i="1" s="1"/>
  <c r="G141" i="1"/>
  <c r="B141" i="1"/>
  <c r="A141" i="1"/>
  <c r="X140" i="1"/>
  <c r="V140" i="1"/>
  <c r="W140" i="1" s="1"/>
  <c r="G140" i="1"/>
  <c r="I140" i="1" s="1"/>
  <c r="P140" i="1" s="1"/>
  <c r="Q140" i="1" s="1"/>
  <c r="R140" i="1" s="1"/>
  <c r="B140" i="1"/>
  <c r="A140" i="1"/>
  <c r="X139" i="1"/>
  <c r="V139" i="1" s="1"/>
  <c r="W139" i="1" s="1"/>
  <c r="P139" i="1"/>
  <c r="Q139" i="1" s="1"/>
  <c r="R139" i="1" s="1"/>
  <c r="G139" i="1"/>
  <c r="I139" i="1" s="1"/>
  <c r="B139" i="1"/>
  <c r="A139" i="1"/>
  <c r="X138" i="1"/>
  <c r="V138" i="1" s="1"/>
  <c r="W138" i="1" s="1"/>
  <c r="G138" i="1"/>
  <c r="I138" i="1" s="1"/>
  <c r="P138" i="1" s="1"/>
  <c r="Q138" i="1" s="1"/>
  <c r="R138" i="1" s="1"/>
  <c r="B138" i="1"/>
  <c r="A138" i="1"/>
  <c r="X137" i="1"/>
  <c r="V137" i="1" s="1"/>
  <c r="W137" i="1"/>
  <c r="I137" i="1"/>
  <c r="P137" i="1" s="1"/>
  <c r="Q137" i="1" s="1"/>
  <c r="R137" i="1" s="1"/>
  <c r="G137" i="1"/>
  <c r="B137" i="1"/>
  <c r="A137" i="1"/>
  <c r="X136" i="1"/>
  <c r="V136" i="1"/>
  <c r="W136" i="1" s="1"/>
  <c r="Q136" i="1"/>
  <c r="R136" i="1" s="1"/>
  <c r="G136" i="1"/>
  <c r="I136" i="1" s="1"/>
  <c r="P136" i="1" s="1"/>
  <c r="B136" i="1"/>
  <c r="A136" i="1"/>
  <c r="X135" i="1"/>
  <c r="V135" i="1"/>
  <c r="W135" i="1" s="1"/>
  <c r="G135" i="1"/>
  <c r="I135" i="1" s="1"/>
  <c r="P135" i="1" s="1"/>
  <c r="Q135" i="1" s="1"/>
  <c r="R135" i="1" s="1"/>
  <c r="B135" i="1"/>
  <c r="A135" i="1"/>
  <c r="X134" i="1"/>
  <c r="V134" i="1" s="1"/>
  <c r="W134" i="1" s="1"/>
  <c r="I134" i="1"/>
  <c r="P134" i="1" s="1"/>
  <c r="Q134" i="1" s="1"/>
  <c r="R134" i="1" s="1"/>
  <c r="G134" i="1"/>
  <c r="B134" i="1"/>
  <c r="A134" i="1"/>
  <c r="X133" i="1"/>
  <c r="V133" i="1" s="1"/>
  <c r="W133" i="1" s="1"/>
  <c r="P133" i="1"/>
  <c r="Q133" i="1" s="1"/>
  <c r="R133" i="1" s="1"/>
  <c r="I133" i="1"/>
  <c r="G133" i="1"/>
  <c r="B133" i="1"/>
  <c r="A133" i="1"/>
  <c r="X132" i="1"/>
  <c r="W132" i="1"/>
  <c r="V132" i="1"/>
  <c r="I132" i="1"/>
  <c r="P132" i="1" s="1"/>
  <c r="Q132" i="1" s="1"/>
  <c r="R132" i="1" s="1"/>
  <c r="G132" i="1"/>
  <c r="B132" i="1"/>
  <c r="A132" i="1"/>
  <c r="X131" i="1"/>
  <c r="V131" i="1"/>
  <c r="W131" i="1" s="1"/>
  <c r="P131" i="1"/>
  <c r="Q131" i="1" s="1"/>
  <c r="R131" i="1" s="1"/>
  <c r="G131" i="1"/>
  <c r="I131" i="1" s="1"/>
  <c r="B131" i="1"/>
  <c r="A131" i="1"/>
  <c r="X130" i="1"/>
  <c r="V130" i="1" s="1"/>
  <c r="W130" i="1" s="1"/>
  <c r="I130" i="1"/>
  <c r="P130" i="1" s="1"/>
  <c r="Q130" i="1" s="1"/>
  <c r="R130" i="1" s="1"/>
  <c r="G130" i="1"/>
  <c r="B130" i="1"/>
  <c r="A130" i="1"/>
  <c r="X129" i="1"/>
  <c r="V129" i="1" s="1"/>
  <c r="W129" i="1" s="1"/>
  <c r="P129" i="1"/>
  <c r="Q129" i="1" s="1"/>
  <c r="R129" i="1" s="1"/>
  <c r="I129" i="1"/>
  <c r="G129" i="1"/>
  <c r="B129" i="1"/>
  <c r="A129" i="1"/>
  <c r="X128" i="1"/>
  <c r="W128" i="1"/>
  <c r="V128" i="1"/>
  <c r="I128" i="1"/>
  <c r="P128" i="1" s="1"/>
  <c r="Q128" i="1" s="1"/>
  <c r="R128" i="1" s="1"/>
  <c r="G128" i="1"/>
  <c r="B128" i="1"/>
  <c r="A128" i="1"/>
  <c r="X127" i="1"/>
  <c r="V127" i="1" s="1"/>
  <c r="W127" i="1" s="1"/>
  <c r="G127" i="1"/>
  <c r="I127" i="1" s="1"/>
  <c r="P127" i="1" s="1"/>
  <c r="Q127" i="1" s="1"/>
  <c r="R127" i="1" s="1"/>
  <c r="B127" i="1"/>
  <c r="A127" i="1"/>
  <c r="X126" i="1"/>
  <c r="V126" i="1"/>
  <c r="W126" i="1" s="1"/>
  <c r="I126" i="1"/>
  <c r="P126" i="1" s="1"/>
  <c r="Q126" i="1" s="1"/>
  <c r="R126" i="1" s="1"/>
  <c r="G126" i="1"/>
  <c r="B126" i="1"/>
  <c r="A126" i="1"/>
  <c r="X125" i="1"/>
  <c r="V125" i="1" s="1"/>
  <c r="W125" i="1" s="1"/>
  <c r="I125" i="1"/>
  <c r="P125" i="1" s="1"/>
  <c r="Q125" i="1" s="1"/>
  <c r="R125" i="1" s="1"/>
  <c r="G125" i="1"/>
  <c r="B125" i="1"/>
  <c r="A125" i="1"/>
  <c r="X124" i="1"/>
  <c r="V124" i="1" s="1"/>
  <c r="W124" i="1" s="1"/>
  <c r="G124" i="1"/>
  <c r="I124" i="1" s="1"/>
  <c r="P124" i="1" s="1"/>
  <c r="Q124" i="1" s="1"/>
  <c r="R124" i="1" s="1"/>
  <c r="B124" i="1"/>
  <c r="A124" i="1"/>
  <c r="X123" i="1"/>
  <c r="W123" i="1"/>
  <c r="V123" i="1"/>
  <c r="I123" i="1"/>
  <c r="P123" i="1" s="1"/>
  <c r="Q123" i="1" s="1"/>
  <c r="R123" i="1" s="1"/>
  <c r="G123" i="1"/>
  <c r="B123" i="1"/>
  <c r="A123" i="1"/>
  <c r="X122" i="1"/>
  <c r="V122" i="1" s="1"/>
  <c r="W122" i="1" s="1"/>
  <c r="G122" i="1"/>
  <c r="I122" i="1" s="1"/>
  <c r="P122" i="1" s="1"/>
  <c r="Q122" i="1" s="1"/>
  <c r="R122" i="1" s="1"/>
  <c r="B122" i="1"/>
  <c r="A122" i="1"/>
  <c r="X121" i="1"/>
  <c r="V121" i="1" s="1"/>
  <c r="W121" i="1" s="1"/>
  <c r="P121" i="1"/>
  <c r="Q121" i="1" s="1"/>
  <c r="R121" i="1" s="1"/>
  <c r="I121" i="1"/>
  <c r="G121" i="1"/>
  <c r="B121" i="1"/>
  <c r="A121" i="1"/>
  <c r="X120" i="1"/>
  <c r="W120" i="1"/>
  <c r="V120" i="1"/>
  <c r="I120" i="1"/>
  <c r="P120" i="1" s="1"/>
  <c r="Q120" i="1" s="1"/>
  <c r="R120" i="1" s="1"/>
  <c r="G120" i="1"/>
  <c r="B120" i="1"/>
  <c r="A120" i="1"/>
  <c r="X119" i="1"/>
  <c r="V119" i="1" s="1"/>
  <c r="W119" i="1" s="1"/>
  <c r="G119" i="1"/>
  <c r="I119" i="1" s="1"/>
  <c r="P119" i="1" s="1"/>
  <c r="Q119" i="1" s="1"/>
  <c r="R119" i="1" s="1"/>
  <c r="B119" i="1"/>
  <c r="A119" i="1"/>
  <c r="X118" i="1"/>
  <c r="W118" i="1"/>
  <c r="V118" i="1"/>
  <c r="G118" i="1"/>
  <c r="I118" i="1" s="1"/>
  <c r="P118" i="1" s="1"/>
  <c r="Q118" i="1" s="1"/>
  <c r="R118" i="1" s="1"/>
  <c r="B118" i="1"/>
  <c r="A118" i="1"/>
  <c r="X117" i="1"/>
  <c r="W117" i="1"/>
  <c r="V117" i="1"/>
  <c r="G117" i="1"/>
  <c r="I117" i="1" s="1"/>
  <c r="P117" i="1" s="1"/>
  <c r="Q117" i="1" s="1"/>
  <c r="R117" i="1" s="1"/>
  <c r="B117" i="1"/>
  <c r="A117" i="1"/>
  <c r="X116" i="1"/>
  <c r="V116" i="1" s="1"/>
  <c r="W116" i="1" s="1"/>
  <c r="G116" i="1"/>
  <c r="I116" i="1" s="1"/>
  <c r="P116" i="1" s="1"/>
  <c r="Q116" i="1" s="1"/>
  <c r="R116" i="1" s="1"/>
  <c r="B116" i="1"/>
  <c r="A116" i="1"/>
  <c r="X115" i="1"/>
  <c r="W115" i="1"/>
  <c r="V115" i="1"/>
  <c r="G115" i="1"/>
  <c r="I115" i="1" s="1"/>
  <c r="P115" i="1" s="1"/>
  <c r="Q115" i="1" s="1"/>
  <c r="R115" i="1" s="1"/>
  <c r="B115" i="1"/>
  <c r="A115" i="1"/>
  <c r="X114" i="1"/>
  <c r="W114" i="1"/>
  <c r="V114" i="1"/>
  <c r="G114" i="1"/>
  <c r="I114" i="1" s="1"/>
  <c r="P114" i="1" s="1"/>
  <c r="Q114" i="1" s="1"/>
  <c r="R114" i="1" s="1"/>
  <c r="B114" i="1"/>
  <c r="A114" i="1"/>
  <c r="X113" i="1"/>
  <c r="W113" i="1"/>
  <c r="V113" i="1"/>
  <c r="G113" i="1"/>
  <c r="I113" i="1" s="1"/>
  <c r="P113" i="1" s="1"/>
  <c r="Q113" i="1" s="1"/>
  <c r="R113" i="1" s="1"/>
  <c r="B113" i="1"/>
  <c r="A113" i="1"/>
  <c r="X112" i="1"/>
  <c r="V112" i="1" s="1"/>
  <c r="W112" i="1" s="1"/>
  <c r="G112" i="1"/>
  <c r="I112" i="1" s="1"/>
  <c r="P112" i="1" s="1"/>
  <c r="Q112" i="1" s="1"/>
  <c r="R112" i="1" s="1"/>
  <c r="B112" i="1"/>
  <c r="A112" i="1"/>
  <c r="X111" i="1"/>
  <c r="W111" i="1"/>
  <c r="V111" i="1"/>
  <c r="G111" i="1"/>
  <c r="I111" i="1" s="1"/>
  <c r="P111" i="1" s="1"/>
  <c r="Q111" i="1" s="1"/>
  <c r="R111" i="1" s="1"/>
  <c r="B111" i="1"/>
  <c r="A111" i="1"/>
  <c r="X110" i="1"/>
  <c r="W110" i="1"/>
  <c r="V110" i="1"/>
  <c r="G110" i="1"/>
  <c r="I110" i="1" s="1"/>
  <c r="P110" i="1" s="1"/>
  <c r="Q110" i="1" s="1"/>
  <c r="R110" i="1" s="1"/>
  <c r="B110" i="1"/>
  <c r="A110" i="1"/>
  <c r="X109" i="1"/>
  <c r="W109" i="1"/>
  <c r="V109" i="1"/>
  <c r="G109" i="1"/>
  <c r="I109" i="1" s="1"/>
  <c r="P109" i="1" s="1"/>
  <c r="Q109" i="1" s="1"/>
  <c r="R109" i="1" s="1"/>
  <c r="B109" i="1"/>
  <c r="A109" i="1"/>
  <c r="X108" i="1"/>
  <c r="V108" i="1" s="1"/>
  <c r="W108" i="1" s="1"/>
  <c r="G108" i="1"/>
  <c r="I108" i="1" s="1"/>
  <c r="P108" i="1" s="1"/>
  <c r="Q108" i="1" s="1"/>
  <c r="R108" i="1" s="1"/>
  <c r="B108" i="1"/>
  <c r="A108" i="1"/>
  <c r="X107" i="1"/>
  <c r="W107" i="1"/>
  <c r="V107" i="1"/>
  <c r="G107" i="1"/>
  <c r="I107" i="1" s="1"/>
  <c r="P107" i="1" s="1"/>
  <c r="Q107" i="1" s="1"/>
  <c r="R107" i="1" s="1"/>
  <c r="B107" i="1"/>
  <c r="A107" i="1"/>
  <c r="X106" i="1"/>
  <c r="W106" i="1"/>
  <c r="V106" i="1"/>
  <c r="G106" i="1"/>
  <c r="I106" i="1" s="1"/>
  <c r="P106" i="1" s="1"/>
  <c r="Q106" i="1" s="1"/>
  <c r="R106" i="1" s="1"/>
  <c r="B106" i="1"/>
  <c r="A106" i="1"/>
  <c r="X105" i="1"/>
  <c r="W105" i="1"/>
  <c r="V105" i="1"/>
  <c r="G105" i="1"/>
  <c r="I105" i="1" s="1"/>
  <c r="P105" i="1" s="1"/>
  <c r="Q105" i="1" s="1"/>
  <c r="R105" i="1" s="1"/>
  <c r="B105" i="1"/>
  <c r="A105" i="1"/>
  <c r="X104" i="1"/>
  <c r="V104" i="1" s="1"/>
  <c r="W104" i="1" s="1"/>
  <c r="G104" i="1"/>
  <c r="I104" i="1" s="1"/>
  <c r="P104" i="1" s="1"/>
  <c r="Q104" i="1" s="1"/>
  <c r="R104" i="1" s="1"/>
  <c r="B104" i="1"/>
  <c r="A104" i="1"/>
  <c r="X103" i="1"/>
  <c r="W103" i="1"/>
  <c r="V103" i="1"/>
  <c r="G103" i="1"/>
  <c r="I103" i="1" s="1"/>
  <c r="P103" i="1" s="1"/>
  <c r="Q103" i="1" s="1"/>
  <c r="R103" i="1" s="1"/>
  <c r="B103" i="1"/>
  <c r="A103" i="1"/>
  <c r="X102" i="1"/>
  <c r="W102" i="1"/>
  <c r="V102" i="1"/>
  <c r="G102" i="1"/>
  <c r="I102" i="1" s="1"/>
  <c r="P102" i="1" s="1"/>
  <c r="Q102" i="1" s="1"/>
  <c r="R102" i="1" s="1"/>
  <c r="B102" i="1"/>
  <c r="A102" i="1"/>
  <c r="X101" i="1"/>
  <c r="W101" i="1"/>
  <c r="V101" i="1"/>
  <c r="G101" i="1"/>
  <c r="I101" i="1" s="1"/>
  <c r="P101" i="1" s="1"/>
  <c r="Q101" i="1" s="1"/>
  <c r="R101" i="1" s="1"/>
  <c r="B101" i="1"/>
  <c r="A101" i="1"/>
  <c r="X100" i="1"/>
  <c r="V100" i="1" s="1"/>
  <c r="W100" i="1" s="1"/>
  <c r="G100" i="1"/>
  <c r="I100" i="1" s="1"/>
  <c r="P100" i="1" s="1"/>
  <c r="Q100" i="1" s="1"/>
  <c r="R100" i="1" s="1"/>
  <c r="B100" i="1"/>
  <c r="A100" i="1"/>
  <c r="X99" i="1"/>
  <c r="W99" i="1"/>
  <c r="V99" i="1"/>
  <c r="G99" i="1"/>
  <c r="I99" i="1" s="1"/>
  <c r="P99" i="1" s="1"/>
  <c r="Q99" i="1" s="1"/>
  <c r="R99" i="1" s="1"/>
  <c r="B99" i="1"/>
  <c r="A99" i="1"/>
  <c r="X98" i="1"/>
  <c r="W98" i="1"/>
  <c r="V98" i="1"/>
  <c r="G98" i="1"/>
  <c r="I98" i="1" s="1"/>
  <c r="P98" i="1" s="1"/>
  <c r="Q98" i="1" s="1"/>
  <c r="R98" i="1" s="1"/>
  <c r="B98" i="1"/>
  <c r="A98" i="1"/>
  <c r="X97" i="1"/>
  <c r="W97" i="1"/>
  <c r="V97" i="1"/>
  <c r="G97" i="1"/>
  <c r="I97" i="1" s="1"/>
  <c r="P97" i="1" s="1"/>
  <c r="Q97" i="1" s="1"/>
  <c r="R97" i="1" s="1"/>
  <c r="B97" i="1"/>
  <c r="A97" i="1"/>
  <c r="X96" i="1"/>
  <c r="V96" i="1" s="1"/>
  <c r="W96" i="1" s="1"/>
  <c r="G96" i="1"/>
  <c r="I96" i="1" s="1"/>
  <c r="P96" i="1" s="1"/>
  <c r="Q96" i="1" s="1"/>
  <c r="R96" i="1" s="1"/>
  <c r="B96" i="1"/>
  <c r="A96" i="1"/>
  <c r="X95" i="1"/>
  <c r="W95" i="1"/>
  <c r="V95" i="1"/>
  <c r="G95" i="1"/>
  <c r="I95" i="1" s="1"/>
  <c r="P95" i="1" s="1"/>
  <c r="Q95" i="1" s="1"/>
  <c r="R95" i="1" s="1"/>
  <c r="B95" i="1"/>
  <c r="A95" i="1"/>
  <c r="X94" i="1"/>
  <c r="W94" i="1"/>
  <c r="V94" i="1"/>
  <c r="G94" i="1"/>
  <c r="I94" i="1" s="1"/>
  <c r="P94" i="1" s="1"/>
  <c r="Q94" i="1" s="1"/>
  <c r="R94" i="1" s="1"/>
  <c r="B94" i="1"/>
  <c r="A94" i="1"/>
  <c r="X93" i="1"/>
  <c r="W93" i="1"/>
  <c r="V93" i="1"/>
  <c r="G93" i="1"/>
  <c r="I93" i="1" s="1"/>
  <c r="P93" i="1" s="1"/>
  <c r="Q93" i="1" s="1"/>
  <c r="R93" i="1" s="1"/>
  <c r="B93" i="1"/>
  <c r="A93" i="1"/>
  <c r="X92" i="1"/>
  <c r="V92" i="1" s="1"/>
  <c r="W92" i="1" s="1"/>
  <c r="G92" i="1"/>
  <c r="I92" i="1" s="1"/>
  <c r="P92" i="1" s="1"/>
  <c r="Q92" i="1" s="1"/>
  <c r="R92" i="1" s="1"/>
  <c r="B92" i="1"/>
  <c r="A92" i="1"/>
  <c r="X91" i="1"/>
  <c r="W91" i="1"/>
  <c r="V91" i="1"/>
  <c r="G91" i="1"/>
  <c r="I91" i="1" s="1"/>
  <c r="P91" i="1" s="1"/>
  <c r="Q91" i="1" s="1"/>
  <c r="R91" i="1" s="1"/>
  <c r="B91" i="1"/>
  <c r="A91" i="1"/>
  <c r="X90" i="1"/>
  <c r="W90" i="1"/>
  <c r="V90" i="1"/>
  <c r="G90" i="1"/>
  <c r="I90" i="1" s="1"/>
  <c r="P90" i="1" s="1"/>
  <c r="Q90" i="1" s="1"/>
  <c r="R90" i="1" s="1"/>
  <c r="B90" i="1"/>
  <c r="A90" i="1"/>
  <c r="X89" i="1"/>
  <c r="W89" i="1"/>
  <c r="V89" i="1"/>
  <c r="G89" i="1"/>
  <c r="I89" i="1" s="1"/>
  <c r="P89" i="1" s="1"/>
  <c r="Q89" i="1" s="1"/>
  <c r="R89" i="1" s="1"/>
  <c r="B89" i="1"/>
  <c r="A89" i="1"/>
  <c r="X88" i="1"/>
  <c r="V88" i="1" s="1"/>
  <c r="W88" i="1" s="1"/>
  <c r="G88" i="1"/>
  <c r="I88" i="1" s="1"/>
  <c r="P88" i="1" s="1"/>
  <c r="Q88" i="1" s="1"/>
  <c r="R88" i="1" s="1"/>
  <c r="B88" i="1"/>
  <c r="A88" i="1"/>
  <c r="X87" i="1"/>
  <c r="W87" i="1"/>
  <c r="V87" i="1"/>
  <c r="G87" i="1"/>
  <c r="I87" i="1" s="1"/>
  <c r="P87" i="1" s="1"/>
  <c r="Q87" i="1" s="1"/>
  <c r="R87" i="1" s="1"/>
  <c r="B87" i="1"/>
  <c r="A87" i="1"/>
  <c r="X86" i="1"/>
  <c r="V86" i="1" s="1"/>
  <c r="W86" i="1" s="1"/>
  <c r="G86" i="1"/>
  <c r="I86" i="1" s="1"/>
  <c r="P86" i="1" s="1"/>
  <c r="Q86" i="1" s="1"/>
  <c r="R86" i="1" s="1"/>
  <c r="B86" i="1"/>
  <c r="A86" i="1"/>
  <c r="X85" i="1"/>
  <c r="W85" i="1"/>
  <c r="V85" i="1"/>
  <c r="G85" i="1"/>
  <c r="I85" i="1" s="1"/>
  <c r="P85" i="1" s="1"/>
  <c r="Q85" i="1" s="1"/>
  <c r="R85" i="1" s="1"/>
  <c r="B85" i="1"/>
  <c r="A85" i="1"/>
  <c r="X84" i="1"/>
  <c r="V84" i="1" s="1"/>
  <c r="W84" i="1" s="1"/>
  <c r="G84" i="1"/>
  <c r="I84" i="1" s="1"/>
  <c r="P84" i="1" s="1"/>
  <c r="Q84" i="1" s="1"/>
  <c r="R84" i="1" s="1"/>
  <c r="B84" i="1"/>
  <c r="A84" i="1"/>
  <c r="X83" i="1"/>
  <c r="W83" i="1"/>
  <c r="V83" i="1"/>
  <c r="G83" i="1"/>
  <c r="I83" i="1" s="1"/>
  <c r="P83" i="1" s="1"/>
  <c r="Q83" i="1" s="1"/>
  <c r="R83" i="1" s="1"/>
  <c r="B83" i="1"/>
  <c r="A83" i="1"/>
  <c r="X82" i="1"/>
  <c r="V82" i="1" s="1"/>
  <c r="W82" i="1" s="1"/>
  <c r="G82" i="1"/>
  <c r="I82" i="1" s="1"/>
  <c r="P82" i="1" s="1"/>
  <c r="Q82" i="1" s="1"/>
  <c r="R82" i="1" s="1"/>
  <c r="B82" i="1"/>
  <c r="A82" i="1"/>
  <c r="X81" i="1"/>
  <c r="W81" i="1"/>
  <c r="V81" i="1"/>
  <c r="G81" i="1"/>
  <c r="I81" i="1" s="1"/>
  <c r="P81" i="1" s="1"/>
  <c r="Q81" i="1" s="1"/>
  <c r="R81" i="1" s="1"/>
  <c r="B81" i="1"/>
  <c r="A81" i="1"/>
  <c r="X80" i="1"/>
  <c r="V80" i="1" s="1"/>
  <c r="W80" i="1" s="1"/>
  <c r="G80" i="1"/>
  <c r="I80" i="1" s="1"/>
  <c r="P80" i="1" s="1"/>
  <c r="Q80" i="1" s="1"/>
  <c r="R80" i="1" s="1"/>
  <c r="B80" i="1"/>
  <c r="A80" i="1"/>
  <c r="X79" i="1"/>
  <c r="W79" i="1"/>
  <c r="V79" i="1"/>
  <c r="G79" i="1"/>
  <c r="I79" i="1" s="1"/>
  <c r="P79" i="1" s="1"/>
  <c r="Q79" i="1" s="1"/>
  <c r="R79" i="1" s="1"/>
  <c r="B79" i="1"/>
  <c r="A79" i="1"/>
  <c r="X78" i="1"/>
  <c r="V78" i="1" s="1"/>
  <c r="W78" i="1" s="1"/>
  <c r="G78" i="1"/>
  <c r="I78" i="1" s="1"/>
  <c r="P78" i="1" s="1"/>
  <c r="Q78" i="1" s="1"/>
  <c r="R78" i="1" s="1"/>
  <c r="B78" i="1"/>
  <c r="A78" i="1"/>
  <c r="X77" i="1"/>
  <c r="W77" i="1"/>
  <c r="V77" i="1"/>
  <c r="G77" i="1"/>
  <c r="I77" i="1" s="1"/>
  <c r="P77" i="1" s="1"/>
  <c r="Q77" i="1" s="1"/>
  <c r="R77" i="1" s="1"/>
  <c r="B77" i="1"/>
  <c r="A77" i="1"/>
  <c r="X76" i="1"/>
  <c r="V76" i="1" s="1"/>
  <c r="W76" i="1" s="1"/>
  <c r="G76" i="1"/>
  <c r="I76" i="1" s="1"/>
  <c r="P76" i="1" s="1"/>
  <c r="Q76" i="1" s="1"/>
  <c r="R76" i="1" s="1"/>
  <c r="B76" i="1"/>
  <c r="A76" i="1"/>
  <c r="X75" i="1"/>
  <c r="W75" i="1"/>
  <c r="V75" i="1"/>
  <c r="G75" i="1"/>
  <c r="I75" i="1" s="1"/>
  <c r="P75" i="1" s="1"/>
  <c r="Q75" i="1" s="1"/>
  <c r="R75" i="1" s="1"/>
  <c r="B75" i="1"/>
  <c r="A75" i="1"/>
  <c r="X74" i="1"/>
  <c r="V74" i="1" s="1"/>
  <c r="W74" i="1" s="1"/>
  <c r="G74" i="1"/>
  <c r="I74" i="1" s="1"/>
  <c r="P74" i="1" s="1"/>
  <c r="Q74" i="1" s="1"/>
  <c r="R74" i="1" s="1"/>
  <c r="B74" i="1"/>
  <c r="A74" i="1"/>
  <c r="X73" i="1"/>
  <c r="W73" i="1"/>
  <c r="V73" i="1"/>
  <c r="G73" i="1"/>
  <c r="I73" i="1" s="1"/>
  <c r="P73" i="1" s="1"/>
  <c r="Q73" i="1" s="1"/>
  <c r="R73" i="1" s="1"/>
  <c r="B73" i="1"/>
  <c r="A73" i="1"/>
  <c r="X72" i="1"/>
  <c r="V72" i="1" s="1"/>
  <c r="W72" i="1" s="1"/>
  <c r="G72" i="1"/>
  <c r="I72" i="1" s="1"/>
  <c r="P72" i="1" s="1"/>
  <c r="Q72" i="1" s="1"/>
  <c r="R72" i="1" s="1"/>
  <c r="B72" i="1"/>
  <c r="A72" i="1"/>
  <c r="X71" i="1"/>
  <c r="W71" i="1"/>
  <c r="V71" i="1"/>
  <c r="G71" i="1"/>
  <c r="I71" i="1" s="1"/>
  <c r="P71" i="1" s="1"/>
  <c r="Q71" i="1" s="1"/>
  <c r="R71" i="1" s="1"/>
  <c r="B71" i="1"/>
  <c r="A71" i="1"/>
  <c r="X70" i="1"/>
  <c r="V70" i="1" s="1"/>
  <c r="W70" i="1" s="1"/>
  <c r="G70" i="1"/>
  <c r="I70" i="1" s="1"/>
  <c r="P70" i="1" s="1"/>
  <c r="Q70" i="1" s="1"/>
  <c r="R70" i="1" s="1"/>
  <c r="B70" i="1"/>
  <c r="A70" i="1"/>
  <c r="X69" i="1"/>
  <c r="W69" i="1"/>
  <c r="V69" i="1"/>
  <c r="G69" i="1"/>
  <c r="I69" i="1" s="1"/>
  <c r="P69" i="1" s="1"/>
  <c r="Q69" i="1" s="1"/>
  <c r="R69" i="1" s="1"/>
  <c r="B69" i="1"/>
  <c r="A69" i="1"/>
  <c r="X68" i="1"/>
  <c r="V68" i="1" s="1"/>
  <c r="W68" i="1" s="1"/>
  <c r="G68" i="1"/>
  <c r="I68" i="1" s="1"/>
  <c r="P68" i="1" s="1"/>
  <c r="Q68" i="1" s="1"/>
  <c r="R68" i="1" s="1"/>
  <c r="B68" i="1"/>
  <c r="A68" i="1"/>
  <c r="X67" i="1"/>
  <c r="W67" i="1"/>
  <c r="V67" i="1"/>
  <c r="G67" i="1"/>
  <c r="I67" i="1" s="1"/>
  <c r="P67" i="1" s="1"/>
  <c r="Q67" i="1" s="1"/>
  <c r="R67" i="1" s="1"/>
  <c r="B67" i="1"/>
  <c r="A67" i="1"/>
  <c r="X66" i="1"/>
  <c r="V66" i="1" s="1"/>
  <c r="W66" i="1" s="1"/>
  <c r="G66" i="1"/>
  <c r="I66" i="1" s="1"/>
  <c r="P66" i="1" s="1"/>
  <c r="Q66" i="1" s="1"/>
  <c r="R66" i="1" s="1"/>
  <c r="B66" i="1"/>
  <c r="A66" i="1"/>
  <c r="X65" i="1"/>
  <c r="W65" i="1"/>
  <c r="V65" i="1"/>
  <c r="G65" i="1"/>
  <c r="I65" i="1" s="1"/>
  <c r="P65" i="1" s="1"/>
  <c r="Q65" i="1" s="1"/>
  <c r="R65" i="1" s="1"/>
  <c r="B65" i="1"/>
  <c r="A65" i="1"/>
  <c r="X64" i="1"/>
  <c r="V64" i="1" s="1"/>
  <c r="W64" i="1" s="1"/>
  <c r="G64" i="1"/>
  <c r="I64" i="1" s="1"/>
  <c r="P64" i="1" s="1"/>
  <c r="Q64" i="1" s="1"/>
  <c r="R64" i="1" s="1"/>
  <c r="B64" i="1"/>
  <c r="A64" i="1"/>
  <c r="X63" i="1"/>
  <c r="W63" i="1"/>
  <c r="V63" i="1"/>
  <c r="G63" i="1"/>
  <c r="I63" i="1" s="1"/>
  <c r="P63" i="1" s="1"/>
  <c r="Q63" i="1" s="1"/>
  <c r="R63" i="1" s="1"/>
  <c r="B63" i="1"/>
  <c r="A63" i="1"/>
  <c r="X62" i="1"/>
  <c r="V62" i="1" s="1"/>
  <c r="W62" i="1" s="1"/>
  <c r="G62" i="1"/>
  <c r="I62" i="1" s="1"/>
  <c r="P62" i="1" s="1"/>
  <c r="Q62" i="1" s="1"/>
  <c r="R62" i="1" s="1"/>
  <c r="B62" i="1"/>
  <c r="A62" i="1"/>
  <c r="X61" i="1"/>
  <c r="W61" i="1"/>
  <c r="V61" i="1"/>
  <c r="G61" i="1"/>
  <c r="I61" i="1" s="1"/>
  <c r="P61" i="1" s="1"/>
  <c r="Q61" i="1" s="1"/>
  <c r="R61" i="1" s="1"/>
  <c r="B61" i="1"/>
  <c r="A61" i="1"/>
  <c r="X60" i="1"/>
  <c r="V60" i="1" s="1"/>
  <c r="W60" i="1" s="1"/>
  <c r="G60" i="1"/>
  <c r="I60" i="1" s="1"/>
  <c r="P60" i="1" s="1"/>
  <c r="Q60" i="1" s="1"/>
  <c r="R60" i="1" s="1"/>
  <c r="B60" i="1"/>
  <c r="A60" i="1"/>
  <c r="X59" i="1"/>
  <c r="W59" i="1"/>
  <c r="V59" i="1"/>
  <c r="G59" i="1"/>
  <c r="I59" i="1" s="1"/>
  <c r="P59" i="1" s="1"/>
  <c r="Q59" i="1" s="1"/>
  <c r="R59" i="1" s="1"/>
  <c r="B59" i="1"/>
  <c r="A59" i="1"/>
  <c r="X58" i="1"/>
  <c r="V58" i="1" s="1"/>
  <c r="W58" i="1" s="1"/>
  <c r="G58" i="1"/>
  <c r="I58" i="1" s="1"/>
  <c r="P58" i="1" s="1"/>
  <c r="Q58" i="1" s="1"/>
  <c r="R58" i="1" s="1"/>
  <c r="B58" i="1"/>
  <c r="A58" i="1"/>
  <c r="X57" i="1"/>
  <c r="W57" i="1"/>
  <c r="V57" i="1"/>
  <c r="G57" i="1"/>
  <c r="I57" i="1" s="1"/>
  <c r="P57" i="1" s="1"/>
  <c r="Q57" i="1" s="1"/>
  <c r="R57" i="1" s="1"/>
  <c r="B57" i="1"/>
  <c r="A57" i="1"/>
  <c r="X56" i="1"/>
  <c r="V56" i="1" s="1"/>
  <c r="W56" i="1" s="1"/>
  <c r="G56" i="1"/>
  <c r="I56" i="1" s="1"/>
  <c r="P56" i="1" s="1"/>
  <c r="Q56" i="1" s="1"/>
  <c r="R56" i="1" s="1"/>
  <c r="B56" i="1"/>
  <c r="A56" i="1"/>
  <c r="X55" i="1"/>
  <c r="W55" i="1"/>
  <c r="V55" i="1"/>
  <c r="G55" i="1"/>
  <c r="I55" i="1" s="1"/>
  <c r="P55" i="1" s="1"/>
  <c r="Q55" i="1" s="1"/>
  <c r="R55" i="1" s="1"/>
  <c r="B55" i="1"/>
  <c r="A55" i="1"/>
  <c r="X54" i="1"/>
  <c r="V54" i="1" s="1"/>
  <c r="W54" i="1" s="1"/>
  <c r="G54" i="1"/>
  <c r="I54" i="1" s="1"/>
  <c r="P54" i="1" s="1"/>
  <c r="Q54" i="1" s="1"/>
  <c r="R54" i="1" s="1"/>
  <c r="B54" i="1"/>
  <c r="A54" i="1"/>
  <c r="X53" i="1"/>
  <c r="W53" i="1"/>
  <c r="V53" i="1"/>
  <c r="G53" i="1"/>
  <c r="I53" i="1" s="1"/>
  <c r="P53" i="1" s="1"/>
  <c r="Q53" i="1" s="1"/>
  <c r="R53" i="1" s="1"/>
  <c r="B53" i="1"/>
  <c r="A53" i="1"/>
  <c r="X52" i="1"/>
  <c r="V52" i="1" s="1"/>
  <c r="W52" i="1" s="1"/>
  <c r="G52" i="1"/>
  <c r="I52" i="1" s="1"/>
  <c r="P52" i="1" s="1"/>
  <c r="Q52" i="1" s="1"/>
  <c r="R52" i="1" s="1"/>
  <c r="B52" i="1"/>
  <c r="A52" i="1"/>
  <c r="X51" i="1"/>
  <c r="W51" i="1"/>
  <c r="V51" i="1"/>
  <c r="G51" i="1"/>
  <c r="I51" i="1" s="1"/>
  <c r="P51" i="1" s="1"/>
  <c r="Q51" i="1" s="1"/>
  <c r="R51" i="1" s="1"/>
  <c r="B51" i="1"/>
  <c r="A51" i="1"/>
  <c r="X50" i="1"/>
  <c r="V50" i="1" s="1"/>
  <c r="W50" i="1" s="1"/>
  <c r="G50" i="1"/>
  <c r="I50" i="1" s="1"/>
  <c r="P50" i="1" s="1"/>
  <c r="Q50" i="1" s="1"/>
  <c r="R50" i="1" s="1"/>
  <c r="B50" i="1"/>
  <c r="A50" i="1"/>
  <c r="X49" i="1"/>
  <c r="W49" i="1"/>
  <c r="V49" i="1"/>
  <c r="G49" i="1"/>
  <c r="I49" i="1" s="1"/>
  <c r="P49" i="1" s="1"/>
  <c r="Q49" i="1" s="1"/>
  <c r="R49" i="1" s="1"/>
  <c r="B49" i="1"/>
  <c r="A49" i="1"/>
  <c r="X48" i="1"/>
  <c r="V48" i="1" s="1"/>
  <c r="W48" i="1" s="1"/>
  <c r="G48" i="1"/>
  <c r="I48" i="1" s="1"/>
  <c r="P48" i="1" s="1"/>
  <c r="Q48" i="1" s="1"/>
  <c r="R48" i="1" s="1"/>
  <c r="B48" i="1"/>
  <c r="A48" i="1"/>
  <c r="X47" i="1"/>
  <c r="W47" i="1"/>
  <c r="V47" i="1"/>
  <c r="G47" i="1"/>
  <c r="I47" i="1" s="1"/>
  <c r="P47" i="1" s="1"/>
  <c r="Q47" i="1" s="1"/>
  <c r="R47" i="1" s="1"/>
  <c r="B47" i="1"/>
  <c r="A47" i="1"/>
  <c r="X46" i="1"/>
  <c r="V46" i="1" s="1"/>
  <c r="W46" i="1" s="1"/>
  <c r="G46" i="1"/>
  <c r="I46" i="1" s="1"/>
  <c r="P46" i="1" s="1"/>
  <c r="Q46" i="1" s="1"/>
  <c r="R46" i="1" s="1"/>
  <c r="B46" i="1"/>
  <c r="A46" i="1"/>
  <c r="X45" i="1"/>
  <c r="W45" i="1"/>
  <c r="V45" i="1"/>
  <c r="G45" i="1"/>
  <c r="I45" i="1" s="1"/>
  <c r="P45" i="1" s="1"/>
  <c r="Q45" i="1" s="1"/>
  <c r="R45" i="1" s="1"/>
  <c r="B45" i="1"/>
  <c r="A45" i="1"/>
  <c r="X44" i="1"/>
  <c r="V44" i="1" s="1"/>
  <c r="W44" i="1" s="1"/>
  <c r="G44" i="1"/>
  <c r="I44" i="1" s="1"/>
  <c r="P44" i="1" s="1"/>
  <c r="Q44" i="1" s="1"/>
  <c r="R44" i="1" s="1"/>
  <c r="B44" i="1"/>
  <c r="A44" i="1"/>
  <c r="X43" i="1"/>
  <c r="W43" i="1"/>
  <c r="V43" i="1"/>
  <c r="G43" i="1"/>
  <c r="I43" i="1" s="1"/>
  <c r="P43" i="1" s="1"/>
  <c r="Q43" i="1" s="1"/>
  <c r="R43" i="1" s="1"/>
  <c r="B43" i="1"/>
  <c r="A43" i="1"/>
  <c r="X42" i="1"/>
  <c r="V42" i="1" s="1"/>
  <c r="W42" i="1" s="1"/>
  <c r="G42" i="1"/>
  <c r="I42" i="1" s="1"/>
  <c r="P42" i="1" s="1"/>
  <c r="Q42" i="1" s="1"/>
  <c r="R42" i="1" s="1"/>
  <c r="B42" i="1"/>
  <c r="A42" i="1"/>
  <c r="X41" i="1"/>
  <c r="W41" i="1"/>
  <c r="V41" i="1"/>
  <c r="G41" i="1"/>
  <c r="I41" i="1" s="1"/>
  <c r="P41" i="1" s="1"/>
  <c r="Q41" i="1" s="1"/>
  <c r="R41" i="1" s="1"/>
  <c r="B41" i="1"/>
  <c r="A41" i="1"/>
  <c r="X40" i="1"/>
  <c r="V40" i="1" s="1"/>
  <c r="W40" i="1" s="1"/>
  <c r="G40" i="1"/>
  <c r="I40" i="1" s="1"/>
  <c r="P40" i="1" s="1"/>
  <c r="Q40" i="1" s="1"/>
  <c r="R40" i="1" s="1"/>
  <c r="B40" i="1"/>
  <c r="A40" i="1"/>
  <c r="X39" i="1"/>
  <c r="W39" i="1"/>
  <c r="V39" i="1"/>
  <c r="G39" i="1"/>
  <c r="I39" i="1" s="1"/>
  <c r="P39" i="1" s="1"/>
  <c r="Q39" i="1" s="1"/>
  <c r="R39" i="1" s="1"/>
  <c r="B39" i="1"/>
  <c r="A39" i="1"/>
  <c r="J37" i="1"/>
  <c r="G37" i="1"/>
  <c r="I37" i="1" s="1"/>
  <c r="P37" i="1" s="1"/>
  <c r="Q37" i="1" s="1"/>
  <c r="R37" i="1" s="1"/>
  <c r="B37" i="1"/>
  <c r="A37" i="1"/>
  <c r="J36" i="1"/>
  <c r="G36" i="1"/>
  <c r="I36" i="1" s="1"/>
  <c r="P36" i="1" s="1"/>
  <c r="Q36" i="1" s="1"/>
  <c r="R36" i="1" s="1"/>
  <c r="B36" i="1"/>
  <c r="A36" i="1"/>
  <c r="J35" i="1"/>
  <c r="G35" i="1"/>
  <c r="I35" i="1" s="1"/>
  <c r="P35" i="1" s="1"/>
  <c r="Q35" i="1" s="1"/>
  <c r="R35" i="1" s="1"/>
  <c r="B35" i="1"/>
  <c r="A35" i="1"/>
  <c r="J34" i="1"/>
  <c r="G34" i="1"/>
  <c r="I34" i="1" s="1"/>
  <c r="P34" i="1" s="1"/>
  <c r="Q34" i="1" s="1"/>
  <c r="R34" i="1" s="1"/>
  <c r="B34" i="1"/>
  <c r="A34" i="1"/>
  <c r="J33" i="1"/>
  <c r="G33" i="1"/>
  <c r="I33" i="1" s="1"/>
  <c r="P33" i="1" s="1"/>
  <c r="Q33" i="1" s="1"/>
  <c r="R33" i="1" s="1"/>
  <c r="B33" i="1"/>
  <c r="A33" i="1"/>
  <c r="J32" i="1"/>
  <c r="G32" i="1"/>
  <c r="I32" i="1" s="1"/>
  <c r="P32" i="1" s="1"/>
  <c r="Q32" i="1" s="1"/>
  <c r="R32" i="1" s="1"/>
  <c r="B32" i="1"/>
  <c r="A32" i="1"/>
  <c r="J31" i="1"/>
  <c r="G31" i="1"/>
  <c r="I31" i="1" s="1"/>
  <c r="P31" i="1" s="1"/>
  <c r="Q31" i="1" s="1"/>
  <c r="R31" i="1" s="1"/>
  <c r="B31" i="1"/>
  <c r="A31" i="1"/>
  <c r="J30" i="1"/>
  <c r="G30" i="1"/>
  <c r="I30" i="1" s="1"/>
  <c r="P30" i="1" s="1"/>
  <c r="Q30" i="1" s="1"/>
  <c r="R30" i="1" s="1"/>
  <c r="B30" i="1"/>
  <c r="A30" i="1"/>
  <c r="J29" i="1"/>
  <c r="G29" i="1"/>
  <c r="I29" i="1" s="1"/>
  <c r="P29" i="1" s="1"/>
  <c r="Q29" i="1" s="1"/>
  <c r="R29" i="1" s="1"/>
  <c r="B29" i="1"/>
  <c r="A29" i="1"/>
  <c r="J28" i="1"/>
  <c r="G28" i="1"/>
  <c r="I28" i="1" s="1"/>
  <c r="P28" i="1" s="1"/>
  <c r="Q28" i="1" s="1"/>
  <c r="R28" i="1" s="1"/>
  <c r="B28" i="1"/>
  <c r="A28" i="1"/>
  <c r="J27" i="1"/>
  <c r="G27" i="1"/>
  <c r="I27" i="1" s="1"/>
  <c r="P27" i="1" s="1"/>
  <c r="Q27" i="1" s="1"/>
  <c r="R27" i="1" s="1"/>
  <c r="B27" i="1"/>
  <c r="A27" i="1"/>
  <c r="J26" i="1"/>
  <c r="G26" i="1"/>
  <c r="I26" i="1" s="1"/>
  <c r="P26" i="1" s="1"/>
  <c r="Q26" i="1" s="1"/>
  <c r="R26" i="1" s="1"/>
  <c r="B26" i="1"/>
  <c r="A26" i="1"/>
  <c r="J25" i="1"/>
  <c r="G25" i="1"/>
  <c r="I25" i="1" s="1"/>
  <c r="P25" i="1" s="1"/>
  <c r="Q25" i="1" s="1"/>
  <c r="R25" i="1" s="1"/>
  <c r="B25" i="1"/>
  <c r="A25" i="1"/>
  <c r="J24" i="1"/>
  <c r="G24" i="1"/>
  <c r="I24" i="1" s="1"/>
  <c r="P24" i="1" s="1"/>
  <c r="Q24" i="1" s="1"/>
  <c r="R24" i="1" s="1"/>
  <c r="B24" i="1"/>
  <c r="A24" i="1"/>
  <c r="J23" i="1"/>
  <c r="G23" i="1"/>
  <c r="I23" i="1" s="1"/>
  <c r="P23" i="1" s="1"/>
  <c r="Q23" i="1" s="1"/>
  <c r="R23" i="1" s="1"/>
  <c r="B23" i="1"/>
  <c r="A23" i="1"/>
  <c r="J22" i="1"/>
  <c r="G22" i="1"/>
  <c r="I22" i="1" s="1"/>
  <c r="P22" i="1" s="1"/>
  <c r="Q22" i="1" s="1"/>
  <c r="R22" i="1" s="1"/>
  <c r="B22" i="1"/>
  <c r="A22" i="1"/>
  <c r="J21" i="1"/>
  <c r="G21" i="1"/>
  <c r="I21" i="1" s="1"/>
  <c r="P21" i="1" s="1"/>
  <c r="Q21" i="1" s="1"/>
  <c r="R21" i="1" s="1"/>
  <c r="B21" i="1"/>
  <c r="A21" i="1"/>
  <c r="J20" i="1"/>
  <c r="G20" i="1"/>
  <c r="I20" i="1" s="1"/>
  <c r="P20" i="1" s="1"/>
  <c r="Q20" i="1" s="1"/>
  <c r="R20" i="1" s="1"/>
  <c r="B20" i="1"/>
  <c r="A20" i="1"/>
  <c r="J19" i="1"/>
  <c r="G19" i="1"/>
  <c r="I19" i="1" s="1"/>
  <c r="P19" i="1" s="1"/>
  <c r="Q19" i="1" s="1"/>
  <c r="R19" i="1" s="1"/>
  <c r="B19" i="1"/>
  <c r="A19" i="1"/>
  <c r="J18" i="1"/>
  <c r="G18" i="1"/>
  <c r="I18" i="1" s="1"/>
  <c r="P18" i="1" s="1"/>
  <c r="Q18" i="1" s="1"/>
  <c r="R18" i="1" s="1"/>
  <c r="B18" i="1"/>
  <c r="A18" i="1"/>
  <c r="J17" i="1"/>
  <c r="G17" i="1"/>
  <c r="I17" i="1" s="1"/>
  <c r="P17" i="1" s="1"/>
  <c r="Q17" i="1" s="1"/>
  <c r="R17" i="1" s="1"/>
  <c r="B17" i="1"/>
  <c r="A17" i="1"/>
  <c r="J16" i="1"/>
  <c r="G16" i="1"/>
  <c r="I16" i="1" s="1"/>
  <c r="P16" i="1" s="1"/>
  <c r="Q16" i="1" s="1"/>
  <c r="R16" i="1" s="1"/>
  <c r="B16" i="1"/>
  <c r="A16" i="1"/>
  <c r="E531" i="2" l="1"/>
  <c r="E119" i="2"/>
  <c r="E127" i="2"/>
  <c r="E135" i="2"/>
  <c r="E143" i="2"/>
  <c r="E151" i="2"/>
  <c r="E159" i="2"/>
  <c r="E167" i="2"/>
  <c r="E175" i="2"/>
  <c r="E183" i="2"/>
  <c r="E191" i="2"/>
  <c r="E199" i="2"/>
  <c r="E309" i="2"/>
  <c r="A5" i="2"/>
  <c r="E8" i="2"/>
  <c r="E16" i="2"/>
  <c r="E24" i="2"/>
  <c r="E32" i="2"/>
  <c r="E40" i="2"/>
  <c r="E48" i="2"/>
  <c r="E56" i="2"/>
  <c r="E64" i="2"/>
  <c r="E72" i="2"/>
  <c r="E209" i="2"/>
  <c r="E215" i="2"/>
  <c r="E269" i="2"/>
  <c r="E311" i="2"/>
  <c r="E14" i="2"/>
  <c r="E22" i="2"/>
  <c r="E30" i="2"/>
  <c r="E38" i="2"/>
  <c r="E46" i="2"/>
  <c r="E54" i="2"/>
  <c r="E62" i="2"/>
  <c r="E70" i="2"/>
  <c r="E78" i="2"/>
  <c r="E222" i="2"/>
  <c r="E231" i="2"/>
  <c r="E246" i="2"/>
  <c r="E263" i="2"/>
  <c r="E341" i="2"/>
  <c r="E5" i="2"/>
  <c r="E13" i="2"/>
  <c r="E21" i="2"/>
  <c r="E29" i="2"/>
  <c r="E37" i="2"/>
  <c r="E45" i="2"/>
  <c r="E53" i="2"/>
  <c r="E61" i="2"/>
  <c r="E69" i="2"/>
  <c r="E77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24" i="2"/>
  <c r="E240" i="2"/>
  <c r="E265" i="2"/>
  <c r="E289" i="2"/>
  <c r="E4" i="2"/>
  <c r="E12" i="2"/>
  <c r="E20" i="2"/>
  <c r="E28" i="2"/>
  <c r="E36" i="2"/>
  <c r="E44" i="2"/>
  <c r="E52" i="2"/>
  <c r="E60" i="2"/>
  <c r="E68" i="2"/>
  <c r="E76" i="2"/>
  <c r="E205" i="2"/>
  <c r="E211" i="2"/>
  <c r="E233" i="2"/>
  <c r="E235" i="2"/>
  <c r="E259" i="2"/>
  <c r="E296" i="2"/>
  <c r="E301" i="2"/>
  <c r="E305" i="2"/>
  <c r="E11" i="2"/>
  <c r="E19" i="2"/>
  <c r="E27" i="2"/>
  <c r="E35" i="2"/>
  <c r="E43" i="2"/>
  <c r="E51" i="2"/>
  <c r="E59" i="2"/>
  <c r="E67" i="2"/>
  <c r="E75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21" i="2"/>
  <c r="E230" i="2"/>
  <c r="E237" i="2"/>
  <c r="E239" i="2"/>
  <c r="E285" i="2"/>
  <c r="E10" i="2"/>
  <c r="E18" i="2"/>
  <c r="E26" i="2"/>
  <c r="E34" i="2"/>
  <c r="E42" i="2"/>
  <c r="E50" i="2"/>
  <c r="E58" i="2"/>
  <c r="E66" i="2"/>
  <c r="E74" i="2"/>
  <c r="E207" i="2"/>
  <c r="E213" i="2"/>
  <c r="E223" i="2"/>
  <c r="E243" i="2"/>
  <c r="E245" i="2"/>
  <c r="E247" i="2"/>
  <c r="E249" i="2"/>
  <c r="E251" i="2"/>
  <c r="E253" i="2"/>
  <c r="E275" i="2"/>
  <c r="E277" i="2"/>
  <c r="E279" i="2"/>
  <c r="E952" i="2"/>
  <c r="E948" i="2"/>
  <c r="E944" i="2"/>
  <c r="E940" i="2"/>
  <c r="E936" i="2"/>
  <c r="E932" i="2"/>
  <c r="E928" i="2"/>
  <c r="E924" i="2"/>
  <c r="E920" i="2"/>
  <c r="E916" i="2"/>
  <c r="E912" i="2"/>
  <c r="E908" i="2"/>
  <c r="E904" i="2"/>
  <c r="E900" i="2"/>
  <c r="E896" i="2"/>
  <c r="E892" i="2"/>
  <c r="E888" i="2"/>
  <c r="E884" i="2"/>
  <c r="E880" i="2"/>
  <c r="E876" i="2"/>
  <c r="E872" i="2"/>
  <c r="E868" i="2"/>
  <c r="E864" i="2"/>
  <c r="E860" i="2"/>
  <c r="E856" i="2"/>
  <c r="E852" i="2"/>
  <c r="E848" i="2"/>
  <c r="E844" i="2"/>
  <c r="E840" i="2"/>
  <c r="E950" i="2"/>
  <c r="E946" i="2"/>
  <c r="E942" i="2"/>
  <c r="E938" i="2"/>
  <c r="E934" i="2"/>
  <c r="E930" i="2"/>
  <c r="E926" i="2"/>
  <c r="E922" i="2"/>
  <c r="E918" i="2"/>
  <c r="E914" i="2"/>
  <c r="E910" i="2"/>
  <c r="E906" i="2"/>
  <c r="E902" i="2"/>
  <c r="E898" i="2"/>
  <c r="E894" i="2"/>
  <c r="E890" i="2"/>
  <c r="E886" i="2"/>
  <c r="E882" i="2"/>
  <c r="E878" i="2"/>
  <c r="E874" i="2"/>
  <c r="E870" i="2"/>
  <c r="E866" i="2"/>
  <c r="E862" i="2"/>
  <c r="E858" i="2"/>
  <c r="E854" i="2"/>
  <c r="E850" i="2"/>
  <c r="E846" i="2"/>
  <c r="E842" i="2"/>
  <c r="E939" i="2"/>
  <c r="E923" i="2"/>
  <c r="E907" i="2"/>
  <c r="E891" i="2"/>
  <c r="E875" i="2"/>
  <c r="E859" i="2"/>
  <c r="E843" i="2"/>
  <c r="E937" i="2"/>
  <c r="E921" i="2"/>
  <c r="E905" i="2"/>
  <c r="E889" i="2"/>
  <c r="E873" i="2"/>
  <c r="E857" i="2"/>
  <c r="E841" i="2"/>
  <c r="E935" i="2"/>
  <c r="E919" i="2"/>
  <c r="E903" i="2"/>
  <c r="E887" i="2"/>
  <c r="E871" i="2"/>
  <c r="E855" i="2"/>
  <c r="E839" i="2"/>
  <c r="E835" i="2"/>
  <c r="E831" i="2"/>
  <c r="E827" i="2"/>
  <c r="E823" i="2"/>
  <c r="E819" i="2"/>
  <c r="E815" i="2"/>
  <c r="E811" i="2"/>
  <c r="E807" i="2"/>
  <c r="E803" i="2"/>
  <c r="E799" i="2"/>
  <c r="E795" i="2"/>
  <c r="E791" i="2"/>
  <c r="E951" i="2"/>
  <c r="E949" i="2"/>
  <c r="E933" i="2"/>
  <c r="E917" i="2"/>
  <c r="E947" i="2"/>
  <c r="E931" i="2"/>
  <c r="E915" i="2"/>
  <c r="E899" i="2"/>
  <c r="E883" i="2"/>
  <c r="E867" i="2"/>
  <c r="E851" i="2"/>
  <c r="E945" i="2"/>
  <c r="E929" i="2"/>
  <c r="E913" i="2"/>
  <c r="E943" i="2"/>
  <c r="E925" i="2"/>
  <c r="E909" i="2"/>
  <c r="E879" i="2"/>
  <c r="E845" i="2"/>
  <c r="E838" i="2"/>
  <c r="E836" i="2"/>
  <c r="E833" i="2"/>
  <c r="E830" i="2"/>
  <c r="E804" i="2"/>
  <c r="E801" i="2"/>
  <c r="E798" i="2"/>
  <c r="E789" i="2"/>
  <c r="E785" i="2"/>
  <c r="E781" i="2"/>
  <c r="E777" i="2"/>
  <c r="E773" i="2"/>
  <c r="E769" i="2"/>
  <c r="E765" i="2"/>
  <c r="E761" i="2"/>
  <c r="E757" i="2"/>
  <c r="E753" i="2"/>
  <c r="E749" i="2"/>
  <c r="E745" i="2"/>
  <c r="E941" i="2"/>
  <c r="E893" i="2"/>
  <c r="E881" i="2"/>
  <c r="E861" i="2"/>
  <c r="E849" i="2"/>
  <c r="E828" i="2"/>
  <c r="E825" i="2"/>
  <c r="E822" i="2"/>
  <c r="E885" i="2"/>
  <c r="E865" i="2"/>
  <c r="E834" i="2"/>
  <c r="E832" i="2"/>
  <c r="E820" i="2"/>
  <c r="E788" i="2"/>
  <c r="E762" i="2"/>
  <c r="E759" i="2"/>
  <c r="E756" i="2"/>
  <c r="E741" i="2"/>
  <c r="E737" i="2"/>
  <c r="E733" i="2"/>
  <c r="E729" i="2"/>
  <c r="E725" i="2"/>
  <c r="E721" i="2"/>
  <c r="E717" i="2"/>
  <c r="E713" i="2"/>
  <c r="E709" i="2"/>
  <c r="E847" i="2"/>
  <c r="E826" i="2"/>
  <c r="E824" i="2"/>
  <c r="E818" i="2"/>
  <c r="E816" i="2"/>
  <c r="E814" i="2"/>
  <c r="E805" i="2"/>
  <c r="E796" i="2"/>
  <c r="E774" i="2"/>
  <c r="E771" i="2"/>
  <c r="E768" i="2"/>
  <c r="E895" i="2"/>
  <c r="E853" i="2"/>
  <c r="E812" i="2"/>
  <c r="E786" i="2"/>
  <c r="E783" i="2"/>
  <c r="E780" i="2"/>
  <c r="E754" i="2"/>
  <c r="E751" i="2"/>
  <c r="E748" i="2"/>
  <c r="E742" i="2"/>
  <c r="E738" i="2"/>
  <c r="E734" i="2"/>
  <c r="E730" i="2"/>
  <c r="E726" i="2"/>
  <c r="E722" i="2"/>
  <c r="E718" i="2"/>
  <c r="E714" i="2"/>
  <c r="E710" i="2"/>
  <c r="E706" i="2"/>
  <c r="E863" i="2"/>
  <c r="E837" i="2"/>
  <c r="E817" i="2"/>
  <c r="E792" i="2"/>
  <c r="E778" i="2"/>
  <c r="E775" i="2"/>
  <c r="E911" i="2"/>
  <c r="E813" i="2"/>
  <c r="E810" i="2"/>
  <c r="E766" i="2"/>
  <c r="E701" i="2"/>
  <c r="E697" i="2"/>
  <c r="E693" i="2"/>
  <c r="E689" i="2"/>
  <c r="E685" i="2"/>
  <c r="E681" i="2"/>
  <c r="E677" i="2"/>
  <c r="E673" i="2"/>
  <c r="E669" i="2"/>
  <c r="E665" i="2"/>
  <c r="E661" i="2"/>
  <c r="E657" i="2"/>
  <c r="E877" i="2"/>
  <c r="E869" i="2"/>
  <c r="E793" i="2"/>
  <c r="E790" i="2"/>
  <c r="E764" i="2"/>
  <c r="E755" i="2"/>
  <c r="E746" i="2"/>
  <c r="E735" i="2"/>
  <c r="E728" i="2"/>
  <c r="E719" i="2"/>
  <c r="E712" i="2"/>
  <c r="E705" i="2"/>
  <c r="E927" i="2"/>
  <c r="E897" i="2"/>
  <c r="E829" i="2"/>
  <c r="E806" i="2"/>
  <c r="E782" i="2"/>
  <c r="E763" i="2"/>
  <c r="E752" i="2"/>
  <c r="E750" i="2"/>
  <c r="E703" i="2"/>
  <c r="E699" i="2"/>
  <c r="E695" i="2"/>
  <c r="E691" i="2"/>
  <c r="E687" i="2"/>
  <c r="E683" i="2"/>
  <c r="E679" i="2"/>
  <c r="E675" i="2"/>
  <c r="E671" i="2"/>
  <c r="E667" i="2"/>
  <c r="E663" i="2"/>
  <c r="E659" i="2"/>
  <c r="E655" i="2"/>
  <c r="E651" i="2"/>
  <c r="E647" i="2"/>
  <c r="E901" i="2"/>
  <c r="E808" i="2"/>
  <c r="E800" i="2"/>
  <c r="E797" i="2"/>
  <c r="E784" i="2"/>
  <c r="E767" i="2"/>
  <c r="E743" i="2"/>
  <c r="E736" i="2"/>
  <c r="E727" i="2"/>
  <c r="E720" i="2"/>
  <c r="E711" i="2"/>
  <c r="E794" i="2"/>
  <c r="E779" i="2"/>
  <c r="E758" i="2"/>
  <c r="E802" i="2"/>
  <c r="E776" i="2"/>
  <c r="E760" i="2"/>
  <c r="E747" i="2"/>
  <c r="E739" i="2"/>
  <c r="E732" i="2"/>
  <c r="E723" i="2"/>
  <c r="E716" i="2"/>
  <c r="E707" i="2"/>
  <c r="E787" i="2"/>
  <c r="E708" i="2"/>
  <c r="E694" i="2"/>
  <c r="E678" i="2"/>
  <c r="E662" i="2"/>
  <c r="E653" i="2"/>
  <c r="E704" i="2"/>
  <c r="E696" i="2"/>
  <c r="E680" i="2"/>
  <c r="E664" i="2"/>
  <c r="E649" i="2"/>
  <c r="E646" i="2"/>
  <c r="E642" i="2"/>
  <c r="E638" i="2"/>
  <c r="E634" i="2"/>
  <c r="E630" i="2"/>
  <c r="E626" i="2"/>
  <c r="E622" i="2"/>
  <c r="E618" i="2"/>
  <c r="E614" i="2"/>
  <c r="E610" i="2"/>
  <c r="E606" i="2"/>
  <c r="E602" i="2"/>
  <c r="E598" i="2"/>
  <c r="E594" i="2"/>
  <c r="E590" i="2"/>
  <c r="E586" i="2"/>
  <c r="E582" i="2"/>
  <c r="E578" i="2"/>
  <c r="E574" i="2"/>
  <c r="E570" i="2"/>
  <c r="E566" i="2"/>
  <c r="E562" i="2"/>
  <c r="E558" i="2"/>
  <c r="E554" i="2"/>
  <c r="E550" i="2"/>
  <c r="E546" i="2"/>
  <c r="E542" i="2"/>
  <c r="E538" i="2"/>
  <c r="E534" i="2"/>
  <c r="E530" i="2"/>
  <c r="E526" i="2"/>
  <c r="E522" i="2"/>
  <c r="E518" i="2"/>
  <c r="E514" i="2"/>
  <c r="E510" i="2"/>
  <c r="E506" i="2"/>
  <c r="E502" i="2"/>
  <c r="E498" i="2"/>
  <c r="E494" i="2"/>
  <c r="E490" i="2"/>
  <c r="E486" i="2"/>
  <c r="E482" i="2"/>
  <c r="E478" i="2"/>
  <c r="E474" i="2"/>
  <c r="E470" i="2"/>
  <c r="E466" i="2"/>
  <c r="E462" i="2"/>
  <c r="E458" i="2"/>
  <c r="E454" i="2"/>
  <c r="E770" i="2"/>
  <c r="E698" i="2"/>
  <c r="E682" i="2"/>
  <c r="E666" i="2"/>
  <c r="E724" i="2"/>
  <c r="E686" i="2"/>
  <c r="E670" i="2"/>
  <c r="E654" i="2"/>
  <c r="E652" i="2"/>
  <c r="E700" i="2"/>
  <c r="E688" i="2"/>
  <c r="E672" i="2"/>
  <c r="E656" i="2"/>
  <c r="E650" i="2"/>
  <c r="E644" i="2"/>
  <c r="E640" i="2"/>
  <c r="E636" i="2"/>
  <c r="E632" i="2"/>
  <c r="E628" i="2"/>
  <c r="E624" i="2"/>
  <c r="E620" i="2"/>
  <c r="E616" i="2"/>
  <c r="E612" i="2"/>
  <c r="E608" i="2"/>
  <c r="E604" i="2"/>
  <c r="E600" i="2"/>
  <c r="E596" i="2"/>
  <c r="E592" i="2"/>
  <c r="E588" i="2"/>
  <c r="E584" i="2"/>
  <c r="E580" i="2"/>
  <c r="E576" i="2"/>
  <c r="E572" i="2"/>
  <c r="E568" i="2"/>
  <c r="E564" i="2"/>
  <c r="E560" i="2"/>
  <c r="E556" i="2"/>
  <c r="E552" i="2"/>
  <c r="E548" i="2"/>
  <c r="E544" i="2"/>
  <c r="E540" i="2"/>
  <c r="E536" i="2"/>
  <c r="E532" i="2"/>
  <c r="E528" i="2"/>
  <c r="E524" i="2"/>
  <c r="E520" i="2"/>
  <c r="E516" i="2"/>
  <c r="E512" i="2"/>
  <c r="E508" i="2"/>
  <c r="E504" i="2"/>
  <c r="E500" i="2"/>
  <c r="E496" i="2"/>
  <c r="E492" i="2"/>
  <c r="E488" i="2"/>
  <c r="E484" i="2"/>
  <c r="E480" i="2"/>
  <c r="E476" i="2"/>
  <c r="E472" i="2"/>
  <c r="E468" i="2"/>
  <c r="E464" i="2"/>
  <c r="E460" i="2"/>
  <c r="E772" i="2"/>
  <c r="E744" i="2"/>
  <c r="E740" i="2"/>
  <c r="E731" i="2"/>
  <c r="E702" i="2"/>
  <c r="E690" i="2"/>
  <c r="E674" i="2"/>
  <c r="E821" i="2"/>
  <c r="E809" i="2"/>
  <c r="E676" i="2"/>
  <c r="E658" i="2"/>
  <c r="E639" i="2"/>
  <c r="E631" i="2"/>
  <c r="E623" i="2"/>
  <c r="E615" i="2"/>
  <c r="E607" i="2"/>
  <c r="E599" i="2"/>
  <c r="E591" i="2"/>
  <c r="E577" i="2"/>
  <c r="E561" i="2"/>
  <c r="E545" i="2"/>
  <c r="E529" i="2"/>
  <c r="E513" i="2"/>
  <c r="E497" i="2"/>
  <c r="E481" i="2"/>
  <c r="E465" i="2"/>
  <c r="E449" i="2"/>
  <c r="E581" i="2"/>
  <c r="E579" i="2"/>
  <c r="E575" i="2"/>
  <c r="E559" i="2"/>
  <c r="E543" i="2"/>
  <c r="E527" i="2"/>
  <c r="E511" i="2"/>
  <c r="E495" i="2"/>
  <c r="E479" i="2"/>
  <c r="E463" i="2"/>
  <c r="E456" i="2"/>
  <c r="E453" i="2"/>
  <c r="E641" i="2"/>
  <c r="E633" i="2"/>
  <c r="E625" i="2"/>
  <c r="E617" i="2"/>
  <c r="E609" i="2"/>
  <c r="E601" i="2"/>
  <c r="E593" i="2"/>
  <c r="E583" i="2"/>
  <c r="E573" i="2"/>
  <c r="E557" i="2"/>
  <c r="E541" i="2"/>
  <c r="E525" i="2"/>
  <c r="E509" i="2"/>
  <c r="E493" i="2"/>
  <c r="E477" i="2"/>
  <c r="E461" i="2"/>
  <c r="E684" i="2"/>
  <c r="E585" i="2"/>
  <c r="E571" i="2"/>
  <c r="E555" i="2"/>
  <c r="E539" i="2"/>
  <c r="E523" i="2"/>
  <c r="E507" i="2"/>
  <c r="E491" i="2"/>
  <c r="E475" i="2"/>
  <c r="E660" i="2"/>
  <c r="E643" i="2"/>
  <c r="E635" i="2"/>
  <c r="E627" i="2"/>
  <c r="E619" i="2"/>
  <c r="E611" i="2"/>
  <c r="E603" i="2"/>
  <c r="E595" i="2"/>
  <c r="E587" i="2"/>
  <c r="E715" i="2"/>
  <c r="E692" i="2"/>
  <c r="E648" i="2"/>
  <c r="E645" i="2"/>
  <c r="E637" i="2"/>
  <c r="E629" i="2"/>
  <c r="E621" i="2"/>
  <c r="E613" i="2"/>
  <c r="E605" i="2"/>
  <c r="E597" i="2"/>
  <c r="E589" i="2"/>
  <c r="E565" i="2"/>
  <c r="E549" i="2"/>
  <c r="E533" i="2"/>
  <c r="E517" i="2"/>
  <c r="E501" i="2"/>
  <c r="E485" i="2"/>
  <c r="E469" i="2"/>
  <c r="E551" i="2"/>
  <c r="E537" i="2"/>
  <c r="E452" i="2"/>
  <c r="E446" i="2"/>
  <c r="E442" i="2"/>
  <c r="E438" i="2"/>
  <c r="E434" i="2"/>
  <c r="E430" i="2"/>
  <c r="E426" i="2"/>
  <c r="E422" i="2"/>
  <c r="E418" i="2"/>
  <c r="E414" i="2"/>
  <c r="E410" i="2"/>
  <c r="E406" i="2"/>
  <c r="E499" i="2"/>
  <c r="E450" i="2"/>
  <c r="E547" i="2"/>
  <c r="E519" i="2"/>
  <c r="E505" i="2"/>
  <c r="E471" i="2"/>
  <c r="E457" i="2"/>
  <c r="E447" i="2"/>
  <c r="E443" i="2"/>
  <c r="E439" i="2"/>
  <c r="E435" i="2"/>
  <c r="E431" i="2"/>
  <c r="E427" i="2"/>
  <c r="E423" i="2"/>
  <c r="E419" i="2"/>
  <c r="E415" i="2"/>
  <c r="E411" i="2"/>
  <c r="E407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567" i="2"/>
  <c r="E553" i="2"/>
  <c r="E459" i="2"/>
  <c r="E455" i="2"/>
  <c r="E668" i="2"/>
  <c r="E569" i="2"/>
  <c r="E483" i="2"/>
  <c r="E467" i="2"/>
  <c r="E445" i="2"/>
  <c r="E441" i="2"/>
  <c r="E437" i="2"/>
  <c r="E433" i="2"/>
  <c r="E429" i="2"/>
  <c r="E425" i="2"/>
  <c r="E421" i="2"/>
  <c r="E417" i="2"/>
  <c r="E413" i="2"/>
  <c r="E409" i="2"/>
  <c r="E405" i="2"/>
  <c r="E535" i="2"/>
  <c r="E489" i="2"/>
  <c r="E451" i="2"/>
  <c r="E428" i="2"/>
  <c r="E408" i="2"/>
  <c r="E346" i="2"/>
  <c r="E338" i="2"/>
  <c r="E330" i="2"/>
  <c r="E322" i="2"/>
  <c r="E314" i="2"/>
  <c r="E306" i="2"/>
  <c r="E298" i="2"/>
  <c r="E503" i="2"/>
  <c r="E436" i="2"/>
  <c r="E348" i="2"/>
  <c r="E340" i="2"/>
  <c r="E332" i="2"/>
  <c r="E324" i="2"/>
  <c r="E316" i="2"/>
  <c r="E308" i="2"/>
  <c r="E300" i="2"/>
  <c r="E563" i="2"/>
  <c r="E444" i="2"/>
  <c r="E412" i="2"/>
  <c r="E342" i="2"/>
  <c r="E334" i="2"/>
  <c r="E326" i="2"/>
  <c r="E318" i="2"/>
  <c r="E310" i="2"/>
  <c r="E424" i="2"/>
  <c r="E416" i="2"/>
  <c r="E331" i="2"/>
  <c r="E319" i="2"/>
  <c r="E313" i="2"/>
  <c r="E304" i="2"/>
  <c r="E290" i="2"/>
  <c r="E282" i="2"/>
  <c r="E274" i="2"/>
  <c r="E266" i="2"/>
  <c r="E258" i="2"/>
  <c r="E250" i="2"/>
  <c r="E242" i="2"/>
  <c r="E234" i="2"/>
  <c r="E226" i="2"/>
  <c r="E487" i="2"/>
  <c r="E404" i="2"/>
  <c r="E347" i="2"/>
  <c r="E335" i="2"/>
  <c r="E329" i="2"/>
  <c r="E320" i="2"/>
  <c r="E297" i="2"/>
  <c r="E292" i="2"/>
  <c r="E284" i="2"/>
  <c r="E276" i="2"/>
  <c r="E268" i="2"/>
  <c r="E260" i="2"/>
  <c r="E252" i="2"/>
  <c r="E244" i="2"/>
  <c r="E236" i="2"/>
  <c r="E228" i="2"/>
  <c r="E220" i="2"/>
  <c r="E345" i="2"/>
  <c r="E336" i="2"/>
  <c r="E317" i="2"/>
  <c r="E302" i="2"/>
  <c r="E294" i="2"/>
  <c r="E286" i="2"/>
  <c r="E278" i="2"/>
  <c r="E270" i="2"/>
  <c r="E262" i="2"/>
  <c r="E254" i="2"/>
  <c r="E521" i="2"/>
  <c r="E515" i="2"/>
  <c r="E448" i="2"/>
  <c r="E339" i="2"/>
  <c r="E327" i="2"/>
  <c r="E321" i="2"/>
  <c r="E312" i="2"/>
  <c r="E295" i="2"/>
  <c r="E287" i="2"/>
  <c r="E473" i="2"/>
  <c r="E440" i="2"/>
  <c r="E333" i="2"/>
  <c r="E315" i="2"/>
  <c r="E303" i="2"/>
  <c r="E288" i="2"/>
  <c r="E280" i="2"/>
  <c r="E272" i="2"/>
  <c r="E264" i="2"/>
  <c r="E256" i="2"/>
  <c r="E248" i="2"/>
  <c r="E337" i="2"/>
  <c r="E291" i="2"/>
  <c r="E273" i="2"/>
  <c r="E261" i="2"/>
  <c r="E241" i="2"/>
  <c r="E219" i="2"/>
  <c r="E214" i="2"/>
  <c r="E206" i="2"/>
  <c r="E432" i="2"/>
  <c r="E420" i="2"/>
  <c r="E343" i="2"/>
  <c r="E323" i="2"/>
  <c r="E299" i="2"/>
  <c r="E283" i="2"/>
  <c r="E271" i="2"/>
  <c r="E257" i="2"/>
  <c r="E216" i="2"/>
  <c r="E208" i="2"/>
  <c r="E307" i="2"/>
  <c r="E267" i="2"/>
  <c r="E255" i="2"/>
  <c r="E225" i="2"/>
  <c r="E217" i="2"/>
  <c r="E210" i="2"/>
  <c r="E9" i="2"/>
  <c r="C4" i="2" s="1"/>
  <c r="E17" i="2"/>
  <c r="E25" i="2"/>
  <c r="E33" i="2"/>
  <c r="E41" i="2"/>
  <c r="E49" i="2"/>
  <c r="E57" i="2"/>
  <c r="E65" i="2"/>
  <c r="E73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18" i="2"/>
  <c r="E227" i="2"/>
  <c r="E232" i="2"/>
  <c r="E325" i="2"/>
  <c r="E344" i="2"/>
  <c r="B4" i="2" l="1"/>
  <c r="D4" i="2"/>
  <c r="C5" i="2"/>
  <c r="B5" i="2" s="1"/>
  <c r="A6" i="2"/>
  <c r="D5" i="2"/>
  <c r="C6" i="2" l="1"/>
  <c r="B6" i="2" s="1"/>
  <c r="A7" i="2"/>
  <c r="D6" i="2"/>
  <c r="C7" i="2" l="1"/>
  <c r="B7" i="2" s="1"/>
  <c r="A8" i="2"/>
  <c r="D7" i="2" l="1"/>
  <c r="C8" i="2"/>
  <c r="B8" i="2" s="1"/>
  <c r="A9" i="2"/>
  <c r="C9" i="2" l="1"/>
  <c r="B9" i="2" s="1"/>
  <c r="D9" i="2"/>
  <c r="A10" i="2"/>
  <c r="D8" i="2"/>
  <c r="C10" i="2" l="1"/>
  <c r="B10" i="2" s="1"/>
  <c r="D10" i="2"/>
  <c r="A11" i="2"/>
  <c r="C11" i="2" l="1"/>
  <c r="B11" i="2" s="1"/>
  <c r="D11" i="2"/>
  <c r="A12" i="2"/>
  <c r="C12" i="2" l="1"/>
  <c r="B12" i="2" s="1"/>
  <c r="D12" i="2"/>
  <c r="A13" i="2"/>
  <c r="C13" i="2" l="1"/>
  <c r="B13" i="2" s="1"/>
  <c r="A14" i="2"/>
  <c r="D13" i="2"/>
  <c r="C14" i="2" l="1"/>
  <c r="B14" i="2" s="1"/>
  <c r="A15" i="2"/>
  <c r="D14" i="2"/>
  <c r="C15" i="2" l="1"/>
  <c r="B15" i="2" s="1"/>
  <c r="A16" i="2"/>
  <c r="D15" i="2"/>
  <c r="C16" i="2" l="1"/>
  <c r="B16" i="2" s="1"/>
  <c r="D16" i="2"/>
  <c r="A17" i="2"/>
  <c r="C17" i="2" l="1"/>
  <c r="B17" i="2" s="1"/>
  <c r="D17" i="2"/>
  <c r="A18" i="2"/>
  <c r="C18" i="2" l="1"/>
  <c r="B18" i="2" s="1"/>
  <c r="D18" i="2"/>
  <c r="A19" i="2"/>
  <c r="C19" i="2" l="1"/>
  <c r="B19" i="2" s="1"/>
  <c r="D19" i="2"/>
  <c r="A20" i="2"/>
  <c r="C20" i="2" l="1"/>
  <c r="B20" i="2" s="1"/>
  <c r="D20" i="2"/>
  <c r="A21" i="2"/>
  <c r="C21" i="2" l="1"/>
  <c r="B21" i="2" s="1"/>
  <c r="A22" i="2"/>
  <c r="D21" i="2"/>
  <c r="C22" i="2" l="1"/>
  <c r="B22" i="2" s="1"/>
  <c r="A23" i="2"/>
  <c r="D22" i="2"/>
  <c r="C23" i="2" l="1"/>
  <c r="B23" i="2" s="1"/>
  <c r="A24" i="2"/>
  <c r="D23" i="2" l="1"/>
  <c r="C24" i="2"/>
  <c r="B24" i="2" s="1"/>
  <c r="D24" i="2"/>
  <c r="A25" i="2"/>
  <c r="C25" i="2" l="1"/>
  <c r="B25" i="2" s="1"/>
  <c r="A26" i="2"/>
  <c r="C26" i="2" l="1"/>
  <c r="B26" i="2" s="1"/>
  <c r="A27" i="2"/>
  <c r="D25" i="2"/>
  <c r="C27" i="2" l="1"/>
  <c r="B27" i="2" s="1"/>
  <c r="A28" i="2"/>
  <c r="D26" i="2"/>
  <c r="C28" i="2" l="1"/>
  <c r="B28" i="2" s="1"/>
  <c r="A29" i="2"/>
  <c r="D27" i="2"/>
  <c r="C29" i="2" l="1"/>
  <c r="B29" i="2" s="1"/>
  <c r="A30" i="2"/>
  <c r="D28" i="2"/>
  <c r="D29" i="2" l="1"/>
  <c r="C30" i="2"/>
  <c r="B30" i="2" s="1"/>
  <c r="A31" i="2"/>
  <c r="D30" i="2"/>
  <c r="C31" i="2" l="1"/>
  <c r="B31" i="2" s="1"/>
  <c r="A32" i="2"/>
  <c r="D31" i="2" l="1"/>
  <c r="C32" i="2"/>
  <c r="B32" i="2" s="1"/>
  <c r="D32" i="2"/>
  <c r="A33" i="2"/>
  <c r="C33" i="2" l="1"/>
  <c r="B33" i="2" s="1"/>
  <c r="A34" i="2"/>
  <c r="C34" i="2" l="1"/>
  <c r="B34" i="2" s="1"/>
  <c r="A35" i="2"/>
  <c r="D33" i="2"/>
  <c r="C35" i="2" l="1"/>
  <c r="B35" i="2" s="1"/>
  <c r="A36" i="2"/>
  <c r="D34" i="2"/>
  <c r="C36" i="2" l="1"/>
  <c r="B36" i="2" s="1"/>
  <c r="A37" i="2"/>
  <c r="D35" i="2"/>
  <c r="C37" i="2" l="1"/>
  <c r="B37" i="2" s="1"/>
  <c r="A38" i="2"/>
  <c r="D37" i="2"/>
  <c r="D36" i="2"/>
  <c r="C38" i="2" l="1"/>
  <c r="B38" i="2" s="1"/>
  <c r="A39" i="2"/>
  <c r="D38" i="2"/>
  <c r="C39" i="2" l="1"/>
  <c r="B39" i="2" s="1"/>
  <c r="A40" i="2"/>
  <c r="D39" i="2"/>
  <c r="C40" i="2" l="1"/>
  <c r="B40" i="2" s="1"/>
  <c r="D40" i="2"/>
  <c r="A41" i="2"/>
  <c r="C41" i="2" l="1"/>
  <c r="B41" i="2" s="1"/>
  <c r="D41" i="2"/>
  <c r="A42" i="2"/>
  <c r="C42" i="2" l="1"/>
  <c r="B42" i="2" s="1"/>
  <c r="D42" i="2"/>
  <c r="A43" i="2"/>
  <c r="C43" i="2" l="1"/>
  <c r="B43" i="2" s="1"/>
  <c r="D43" i="2"/>
  <c r="A44" i="2"/>
  <c r="C44" i="2" l="1"/>
  <c r="B44" i="2" s="1"/>
  <c r="D44" i="2"/>
  <c r="A45" i="2"/>
  <c r="C45" i="2" l="1"/>
  <c r="B45" i="2" s="1"/>
  <c r="A46" i="2"/>
  <c r="D45" i="2"/>
  <c r="C46" i="2" l="1"/>
  <c r="B46" i="2" s="1"/>
  <c r="A47" i="2"/>
  <c r="D46" i="2"/>
  <c r="C47" i="2" l="1"/>
  <c r="B47" i="2" s="1"/>
  <c r="A48" i="2"/>
  <c r="D47" i="2"/>
  <c r="C48" i="2" l="1"/>
  <c r="B48" i="2" s="1"/>
  <c r="D48" i="2"/>
  <c r="A49" i="2"/>
  <c r="C49" i="2" l="1"/>
  <c r="B49" i="2" s="1"/>
  <c r="D49" i="2"/>
  <c r="A50" i="2"/>
  <c r="C50" i="2" l="1"/>
  <c r="B50" i="2" s="1"/>
  <c r="D50" i="2"/>
  <c r="A51" i="2"/>
  <c r="C51" i="2" l="1"/>
  <c r="B51" i="2" s="1"/>
  <c r="D51" i="2"/>
  <c r="A52" i="2"/>
  <c r="C52" i="2" l="1"/>
  <c r="B52" i="2" s="1"/>
  <c r="D52" i="2"/>
  <c r="A53" i="2"/>
  <c r="C53" i="2" l="1"/>
  <c r="B53" i="2" s="1"/>
  <c r="A54" i="2"/>
  <c r="D53" i="2"/>
  <c r="C54" i="2" l="1"/>
  <c r="B54" i="2" s="1"/>
  <c r="A55" i="2"/>
  <c r="D54" i="2"/>
  <c r="C55" i="2" l="1"/>
  <c r="B55" i="2" s="1"/>
  <c r="A56" i="2"/>
  <c r="D55" i="2" l="1"/>
  <c r="C56" i="2"/>
  <c r="B56" i="2" s="1"/>
  <c r="A57" i="2"/>
  <c r="C57" i="2" l="1"/>
  <c r="B57" i="2" s="1"/>
  <c r="A58" i="2"/>
  <c r="D56" i="2"/>
  <c r="C58" i="2" l="1"/>
  <c r="B58" i="2" s="1"/>
  <c r="D58" i="2"/>
  <c r="A59" i="2"/>
  <c r="D57" i="2"/>
  <c r="C59" i="2" l="1"/>
  <c r="B59" i="2" s="1"/>
  <c r="D59" i="2"/>
  <c r="A60" i="2"/>
  <c r="C60" i="2" l="1"/>
  <c r="B60" i="2" s="1"/>
  <c r="D60" i="2"/>
  <c r="A61" i="2"/>
  <c r="C61" i="2" l="1"/>
  <c r="B61" i="2" s="1"/>
  <c r="A62" i="2"/>
  <c r="D61" i="2"/>
  <c r="C62" i="2" l="1"/>
  <c r="B62" i="2" s="1"/>
  <c r="A63" i="2"/>
  <c r="D62" i="2"/>
  <c r="C63" i="2" l="1"/>
  <c r="B63" i="2" s="1"/>
  <c r="A64" i="2"/>
  <c r="D63" i="2"/>
  <c r="C64" i="2" l="1"/>
  <c r="B64" i="2" s="1"/>
  <c r="D64" i="2"/>
  <c r="A65" i="2"/>
  <c r="C65" i="2" l="1"/>
  <c r="B65" i="2" s="1"/>
  <c r="D65" i="2"/>
  <c r="A66" i="2"/>
  <c r="C66" i="2" l="1"/>
  <c r="B66" i="2" s="1"/>
  <c r="D66" i="2"/>
  <c r="A67" i="2"/>
  <c r="C67" i="2" l="1"/>
  <c r="B67" i="2" s="1"/>
  <c r="D67" i="2"/>
  <c r="A68" i="2"/>
  <c r="C68" i="2" l="1"/>
  <c r="B68" i="2" s="1"/>
  <c r="D68" i="2"/>
  <c r="A69" i="2"/>
  <c r="C69" i="2" l="1"/>
  <c r="B69" i="2" s="1"/>
  <c r="A70" i="2"/>
  <c r="D69" i="2"/>
  <c r="C70" i="2" l="1"/>
  <c r="B70" i="2" s="1"/>
  <c r="A71" i="2"/>
  <c r="D70" i="2"/>
  <c r="C71" i="2" l="1"/>
  <c r="B71" i="2" s="1"/>
  <c r="A72" i="2"/>
  <c r="D71" i="2"/>
  <c r="C72" i="2" l="1"/>
  <c r="B72" i="2" s="1"/>
  <c r="D72" i="2"/>
  <c r="A73" i="2"/>
  <c r="C73" i="2" l="1"/>
  <c r="B73" i="2" s="1"/>
  <c r="D73" i="2"/>
  <c r="A74" i="2"/>
  <c r="C74" i="2" l="1"/>
  <c r="B74" i="2" s="1"/>
  <c r="D74" i="2"/>
  <c r="A75" i="2"/>
  <c r="C75" i="2" l="1"/>
  <c r="B75" i="2" s="1"/>
  <c r="D75" i="2"/>
  <c r="A76" i="2"/>
  <c r="C76" i="2" l="1"/>
  <c r="B76" i="2" s="1"/>
  <c r="D76" i="2"/>
  <c r="A77" i="2"/>
  <c r="C77" i="2" l="1"/>
  <c r="B77" i="2" s="1"/>
  <c r="A78" i="2"/>
  <c r="D77" i="2" l="1"/>
  <c r="C78" i="2"/>
  <c r="B78" i="2" s="1"/>
  <c r="A79" i="2"/>
  <c r="D78" i="2" l="1"/>
  <c r="C79" i="2"/>
  <c r="B79" i="2" s="1"/>
  <c r="A80" i="2"/>
  <c r="D79" i="2" l="1"/>
  <c r="C80" i="2"/>
  <c r="B80" i="2" s="1"/>
  <c r="A81" i="2"/>
  <c r="D80" i="2" l="1"/>
  <c r="C81" i="2"/>
  <c r="B81" i="2" s="1"/>
  <c r="A82" i="2"/>
  <c r="D81" i="2" l="1"/>
  <c r="C82" i="2"/>
  <c r="B82" i="2" s="1"/>
  <c r="A83" i="2"/>
  <c r="D82" i="2" l="1"/>
  <c r="C83" i="2"/>
  <c r="B83" i="2" s="1"/>
  <c r="A84" i="2"/>
  <c r="D83" i="2" l="1"/>
  <c r="C84" i="2"/>
  <c r="B84" i="2" s="1"/>
  <c r="A85" i="2"/>
  <c r="D84" i="2" l="1"/>
  <c r="C85" i="2"/>
  <c r="B85" i="2" s="1"/>
  <c r="A86" i="2"/>
  <c r="D85" i="2" l="1"/>
  <c r="C86" i="2"/>
  <c r="B86" i="2" s="1"/>
  <c r="A87" i="2"/>
  <c r="D86" i="2" l="1"/>
  <c r="C87" i="2"/>
  <c r="B87" i="2" s="1"/>
  <c r="A88" i="2"/>
  <c r="D87" i="2" l="1"/>
  <c r="C88" i="2"/>
  <c r="B88" i="2" s="1"/>
  <c r="A89" i="2"/>
  <c r="D88" i="2" l="1"/>
  <c r="C89" i="2"/>
  <c r="B89" i="2" s="1"/>
  <c r="A90" i="2"/>
  <c r="D89" i="2" l="1"/>
  <c r="C90" i="2"/>
  <c r="B90" i="2" s="1"/>
  <c r="A91" i="2"/>
  <c r="D90" i="2" l="1"/>
  <c r="C91" i="2"/>
  <c r="B91" i="2" s="1"/>
  <c r="A92" i="2"/>
  <c r="D91" i="2" l="1"/>
  <c r="C92" i="2"/>
  <c r="B92" i="2" s="1"/>
  <c r="A93" i="2"/>
  <c r="D92" i="2"/>
  <c r="C93" i="2" l="1"/>
  <c r="B93" i="2" s="1"/>
  <c r="A94" i="2"/>
  <c r="D93" i="2" l="1"/>
  <c r="C94" i="2"/>
  <c r="B94" i="2" s="1"/>
  <c r="A95" i="2"/>
  <c r="D94" i="2"/>
  <c r="C95" i="2" l="1"/>
  <c r="B95" i="2" s="1"/>
  <c r="A96" i="2"/>
  <c r="D95" i="2" l="1"/>
  <c r="C96" i="2"/>
  <c r="B96" i="2" s="1"/>
  <c r="A97" i="2"/>
  <c r="D96" i="2"/>
  <c r="C97" i="2" l="1"/>
  <c r="B97" i="2" s="1"/>
  <c r="A98" i="2"/>
  <c r="D97" i="2" l="1"/>
  <c r="C98" i="2"/>
  <c r="B98" i="2" s="1"/>
  <c r="A99" i="2"/>
  <c r="D98" i="2"/>
  <c r="C99" i="2" l="1"/>
  <c r="B99" i="2" s="1"/>
  <c r="A100" i="2"/>
  <c r="D99" i="2" l="1"/>
  <c r="C100" i="2"/>
  <c r="B100" i="2" s="1"/>
  <c r="A101" i="2"/>
  <c r="D100" i="2"/>
  <c r="C101" i="2" l="1"/>
  <c r="B101" i="2" s="1"/>
  <c r="A102" i="2"/>
  <c r="D101" i="2" l="1"/>
  <c r="C102" i="2"/>
  <c r="B102" i="2" s="1"/>
  <c r="A103" i="2"/>
  <c r="D102" i="2"/>
  <c r="C103" i="2" l="1"/>
  <c r="B103" i="2" s="1"/>
  <c r="A104" i="2"/>
  <c r="D103" i="2" l="1"/>
  <c r="C104" i="2"/>
  <c r="B104" i="2" s="1"/>
  <c r="A105" i="2"/>
  <c r="D104" i="2"/>
  <c r="C105" i="2" l="1"/>
  <c r="B105" i="2" s="1"/>
  <c r="A106" i="2"/>
  <c r="D105" i="2" l="1"/>
  <c r="C106" i="2"/>
  <c r="B106" i="2" s="1"/>
  <c r="A107" i="2"/>
  <c r="D106" i="2"/>
  <c r="C107" i="2" l="1"/>
  <c r="B107" i="2" s="1"/>
  <c r="A108" i="2"/>
  <c r="D107" i="2" l="1"/>
  <c r="C108" i="2"/>
  <c r="B108" i="2" s="1"/>
  <c r="A109" i="2"/>
  <c r="D108" i="2"/>
  <c r="C109" i="2" l="1"/>
  <c r="B109" i="2" s="1"/>
  <c r="A110" i="2"/>
  <c r="D109" i="2" l="1"/>
  <c r="C110" i="2"/>
  <c r="B110" i="2" s="1"/>
  <c r="A111" i="2"/>
  <c r="D110" i="2"/>
  <c r="C111" i="2" l="1"/>
  <c r="B111" i="2" s="1"/>
  <c r="A112" i="2"/>
  <c r="D111" i="2" l="1"/>
  <c r="C112" i="2"/>
  <c r="B112" i="2" s="1"/>
  <c r="A113" i="2"/>
  <c r="D112" i="2"/>
  <c r="C113" i="2" l="1"/>
  <c r="B113" i="2" s="1"/>
  <c r="A114" i="2"/>
  <c r="D113" i="2"/>
  <c r="C114" i="2" l="1"/>
  <c r="B114" i="2" s="1"/>
  <c r="A115" i="2"/>
  <c r="D114" i="2"/>
  <c r="C115" i="2" l="1"/>
  <c r="B115" i="2" s="1"/>
  <c r="A116" i="2"/>
  <c r="D115" i="2"/>
  <c r="C116" i="2" l="1"/>
  <c r="B116" i="2" s="1"/>
  <c r="A117" i="2"/>
  <c r="D116" i="2" l="1"/>
  <c r="C117" i="2"/>
  <c r="B117" i="2" s="1"/>
  <c r="A118" i="2"/>
  <c r="D117" i="2"/>
  <c r="C118" i="2" l="1"/>
  <c r="B118" i="2" s="1"/>
  <c r="A119" i="2"/>
  <c r="D118" i="2" l="1"/>
  <c r="C119" i="2"/>
  <c r="B119" i="2" s="1"/>
  <c r="A120" i="2"/>
  <c r="D119" i="2"/>
  <c r="C120" i="2" l="1"/>
  <c r="B120" i="2" s="1"/>
  <c r="A121" i="2"/>
  <c r="D120" i="2"/>
  <c r="C121" i="2" l="1"/>
  <c r="B121" i="2" s="1"/>
  <c r="A122" i="2"/>
  <c r="D121" i="2"/>
  <c r="C122" i="2" l="1"/>
  <c r="B122" i="2" s="1"/>
  <c r="A123" i="2"/>
  <c r="D122" i="2"/>
  <c r="C123" i="2" l="1"/>
  <c r="B123" i="2" s="1"/>
  <c r="A124" i="2"/>
  <c r="C124" i="2" l="1"/>
  <c r="B124" i="2" s="1"/>
  <c r="A125" i="2"/>
  <c r="D123" i="2"/>
  <c r="C125" i="2" l="1"/>
  <c r="B125" i="2" s="1"/>
  <c r="A126" i="2"/>
  <c r="D124" i="2"/>
  <c r="D125" i="2" l="1"/>
  <c r="C126" i="2"/>
  <c r="B126" i="2" s="1"/>
  <c r="A127" i="2"/>
  <c r="D126" i="2" l="1"/>
  <c r="C127" i="2"/>
  <c r="B127" i="2" s="1"/>
  <c r="A128" i="2"/>
  <c r="D127" i="2"/>
  <c r="C128" i="2" l="1"/>
  <c r="B128" i="2" s="1"/>
  <c r="A129" i="2"/>
  <c r="D128" i="2" l="1"/>
  <c r="C129" i="2"/>
  <c r="B129" i="2" s="1"/>
  <c r="A130" i="2"/>
  <c r="D129" i="2"/>
  <c r="C130" i="2" l="1"/>
  <c r="B130" i="2" s="1"/>
  <c r="A131" i="2"/>
  <c r="D130" i="2" l="1"/>
  <c r="C131" i="2"/>
  <c r="B131" i="2" s="1"/>
  <c r="A132" i="2"/>
  <c r="D131" i="2"/>
  <c r="C132" i="2" l="1"/>
  <c r="B132" i="2" s="1"/>
  <c r="A133" i="2"/>
  <c r="D132" i="2" l="1"/>
  <c r="C133" i="2"/>
  <c r="B133" i="2" s="1"/>
  <c r="A134" i="2"/>
  <c r="D133" i="2"/>
  <c r="C134" i="2" l="1"/>
  <c r="B134" i="2" s="1"/>
  <c r="A135" i="2"/>
  <c r="D134" i="2" l="1"/>
  <c r="C135" i="2"/>
  <c r="B135" i="2" s="1"/>
  <c r="A136" i="2"/>
  <c r="D135" i="2"/>
  <c r="C136" i="2" l="1"/>
  <c r="B136" i="2" s="1"/>
  <c r="A137" i="2"/>
  <c r="D136" i="2" l="1"/>
  <c r="C137" i="2"/>
  <c r="B137" i="2" s="1"/>
  <c r="A138" i="2"/>
  <c r="D137" i="2"/>
  <c r="C138" i="2" l="1"/>
  <c r="B138" i="2" s="1"/>
  <c r="A139" i="2"/>
  <c r="D138" i="2" l="1"/>
  <c r="C139" i="2"/>
  <c r="B139" i="2" s="1"/>
  <c r="A140" i="2"/>
  <c r="D139" i="2"/>
  <c r="C140" i="2" l="1"/>
  <c r="B140" i="2" s="1"/>
  <c r="A141" i="2"/>
  <c r="D140" i="2" l="1"/>
  <c r="C141" i="2"/>
  <c r="B141" i="2" s="1"/>
  <c r="A142" i="2"/>
  <c r="D141" i="2"/>
  <c r="C142" i="2" l="1"/>
  <c r="B142" i="2" s="1"/>
  <c r="A143" i="2"/>
  <c r="D142" i="2" l="1"/>
  <c r="C143" i="2"/>
  <c r="B143" i="2" s="1"/>
  <c r="A144" i="2"/>
  <c r="D143" i="2"/>
  <c r="C144" i="2" l="1"/>
  <c r="B144" i="2" s="1"/>
  <c r="A145" i="2"/>
  <c r="D144" i="2" l="1"/>
  <c r="C145" i="2"/>
  <c r="B145" i="2" s="1"/>
  <c r="A146" i="2"/>
  <c r="D145" i="2"/>
  <c r="C146" i="2" l="1"/>
  <c r="B146" i="2" s="1"/>
  <c r="A147" i="2"/>
  <c r="D146" i="2" l="1"/>
  <c r="C147" i="2"/>
  <c r="B147" i="2" s="1"/>
  <c r="A148" i="2"/>
  <c r="D147" i="2"/>
  <c r="C148" i="2" l="1"/>
  <c r="B148" i="2" s="1"/>
  <c r="A149" i="2"/>
  <c r="D148" i="2" l="1"/>
  <c r="C149" i="2"/>
  <c r="B149" i="2" s="1"/>
  <c r="A150" i="2"/>
  <c r="D149" i="2" l="1"/>
  <c r="C150" i="2"/>
  <c r="B150" i="2" s="1"/>
  <c r="A151" i="2"/>
  <c r="D150" i="2" l="1"/>
  <c r="C151" i="2"/>
  <c r="B151" i="2" s="1"/>
  <c r="A152" i="2"/>
  <c r="D151" i="2"/>
  <c r="C152" i="2" l="1"/>
  <c r="B152" i="2" s="1"/>
  <c r="A153" i="2"/>
  <c r="D152" i="2" l="1"/>
  <c r="C153" i="2"/>
  <c r="B153" i="2" s="1"/>
  <c r="A154" i="2"/>
  <c r="D153" i="2" l="1"/>
  <c r="C154" i="2"/>
  <c r="B154" i="2" s="1"/>
  <c r="A155" i="2"/>
  <c r="D154" i="2" l="1"/>
  <c r="C155" i="2"/>
  <c r="B155" i="2" s="1"/>
  <c r="A156" i="2"/>
  <c r="D155" i="2" l="1"/>
  <c r="C156" i="2"/>
  <c r="B156" i="2" s="1"/>
  <c r="A157" i="2"/>
  <c r="D156" i="2"/>
  <c r="C157" i="2" l="1"/>
  <c r="B157" i="2" s="1"/>
  <c r="A158" i="2"/>
  <c r="D157" i="2"/>
  <c r="C158" i="2" l="1"/>
  <c r="B158" i="2" s="1"/>
  <c r="A159" i="2"/>
  <c r="D158" i="2" l="1"/>
  <c r="C159" i="2"/>
  <c r="B159" i="2" s="1"/>
  <c r="A160" i="2"/>
  <c r="D159" i="2"/>
  <c r="C160" i="2" l="1"/>
  <c r="B160" i="2" s="1"/>
  <c r="A161" i="2"/>
  <c r="D160" i="2" l="1"/>
  <c r="C161" i="2"/>
  <c r="B161" i="2" s="1"/>
  <c r="A162" i="2"/>
  <c r="D161" i="2"/>
  <c r="C162" i="2" l="1"/>
  <c r="B162" i="2" s="1"/>
  <c r="A163" i="2"/>
  <c r="D162" i="2"/>
  <c r="C163" i="2" l="1"/>
  <c r="B163" i="2" s="1"/>
  <c r="A164" i="2"/>
  <c r="D163" i="2"/>
  <c r="C164" i="2" l="1"/>
  <c r="B164" i="2" s="1"/>
  <c r="A165" i="2"/>
  <c r="D164" i="2"/>
  <c r="C165" i="2" l="1"/>
  <c r="B165" i="2" s="1"/>
  <c r="A166" i="2"/>
  <c r="D165" i="2"/>
  <c r="C166" i="2" l="1"/>
  <c r="B166" i="2" s="1"/>
  <c r="A167" i="2"/>
  <c r="D166" i="2"/>
  <c r="C167" i="2" l="1"/>
  <c r="B167" i="2" s="1"/>
  <c r="A168" i="2"/>
  <c r="D167" i="2"/>
  <c r="C168" i="2" l="1"/>
  <c r="B168" i="2" s="1"/>
  <c r="A169" i="2"/>
  <c r="D168" i="2"/>
  <c r="C169" i="2" l="1"/>
  <c r="B169" i="2" s="1"/>
  <c r="A170" i="2"/>
  <c r="D169" i="2"/>
  <c r="C170" i="2" l="1"/>
  <c r="B170" i="2" s="1"/>
  <c r="A171" i="2"/>
  <c r="D170" i="2"/>
  <c r="C171" i="2" l="1"/>
  <c r="B171" i="2" s="1"/>
  <c r="A172" i="2"/>
  <c r="D171" i="2"/>
  <c r="C172" i="2" l="1"/>
  <c r="B172" i="2" s="1"/>
  <c r="A173" i="2"/>
  <c r="D172" i="2"/>
  <c r="C173" i="2" l="1"/>
  <c r="B173" i="2" s="1"/>
  <c r="A174" i="2"/>
  <c r="D173" i="2"/>
  <c r="C174" i="2" l="1"/>
  <c r="B174" i="2" s="1"/>
  <c r="A175" i="2"/>
  <c r="D174" i="2"/>
  <c r="C175" i="2" l="1"/>
  <c r="B175" i="2" s="1"/>
  <c r="A176" i="2"/>
  <c r="D175" i="2"/>
  <c r="C176" i="2" l="1"/>
  <c r="B176" i="2" s="1"/>
  <c r="A177" i="2"/>
  <c r="D176" i="2"/>
  <c r="C177" i="2" l="1"/>
  <c r="B177" i="2" s="1"/>
  <c r="A178" i="2"/>
  <c r="D177" i="2"/>
  <c r="C178" i="2" l="1"/>
  <c r="B178" i="2" s="1"/>
  <c r="A179" i="2"/>
  <c r="D178" i="2"/>
  <c r="C179" i="2" l="1"/>
  <c r="B179" i="2" s="1"/>
  <c r="A180" i="2"/>
  <c r="D179" i="2"/>
  <c r="C180" i="2" l="1"/>
  <c r="B180" i="2" s="1"/>
  <c r="A181" i="2"/>
  <c r="D180" i="2"/>
  <c r="C181" i="2" l="1"/>
  <c r="B181" i="2" s="1"/>
  <c r="A182" i="2"/>
  <c r="D181" i="2"/>
  <c r="C182" i="2" l="1"/>
  <c r="B182" i="2" s="1"/>
  <c r="A183" i="2"/>
  <c r="D182" i="2"/>
  <c r="C183" i="2" l="1"/>
  <c r="B183" i="2" s="1"/>
  <c r="A184" i="2"/>
  <c r="D183" i="2"/>
  <c r="C184" i="2" l="1"/>
  <c r="B184" i="2" s="1"/>
  <c r="A185" i="2"/>
  <c r="D184" i="2"/>
  <c r="C185" i="2" l="1"/>
  <c r="B185" i="2" s="1"/>
  <c r="A186" i="2"/>
  <c r="D185" i="2"/>
  <c r="C186" i="2" l="1"/>
  <c r="B186" i="2" s="1"/>
  <c r="A187" i="2"/>
  <c r="D186" i="2"/>
  <c r="C187" i="2" l="1"/>
  <c r="B187" i="2" s="1"/>
  <c r="A188" i="2"/>
  <c r="D187" i="2"/>
  <c r="C188" i="2" l="1"/>
  <c r="B188" i="2" s="1"/>
  <c r="A189" i="2"/>
  <c r="D188" i="2"/>
  <c r="C189" i="2" l="1"/>
  <c r="B189" i="2" s="1"/>
  <c r="A190" i="2"/>
  <c r="D189" i="2" l="1"/>
  <c r="C190" i="2"/>
  <c r="B190" i="2" s="1"/>
  <c r="A191" i="2"/>
  <c r="D190" i="2"/>
  <c r="C191" i="2" l="1"/>
  <c r="B191" i="2" s="1"/>
  <c r="A192" i="2"/>
  <c r="D191" i="2"/>
  <c r="C192" i="2" l="1"/>
  <c r="B192" i="2" s="1"/>
  <c r="A193" i="2"/>
  <c r="D192" i="2"/>
  <c r="C193" i="2" l="1"/>
  <c r="B193" i="2" s="1"/>
  <c r="A194" i="2"/>
  <c r="D193" i="2"/>
  <c r="C194" i="2" l="1"/>
  <c r="B194" i="2" s="1"/>
  <c r="A195" i="2"/>
  <c r="D194" i="2"/>
  <c r="C195" i="2" l="1"/>
  <c r="B195" i="2" s="1"/>
  <c r="A196" i="2"/>
  <c r="D195" i="2"/>
  <c r="C196" i="2" l="1"/>
  <c r="B196" i="2" s="1"/>
  <c r="A197" i="2"/>
  <c r="D196" i="2"/>
  <c r="C197" i="2" l="1"/>
  <c r="B197" i="2" s="1"/>
  <c r="A198" i="2"/>
  <c r="D197" i="2"/>
  <c r="C198" i="2" l="1"/>
  <c r="B198" i="2" s="1"/>
  <c r="A199" i="2"/>
  <c r="D198" i="2"/>
  <c r="C199" i="2" l="1"/>
  <c r="B199" i="2" s="1"/>
  <c r="A200" i="2"/>
  <c r="D199" i="2"/>
  <c r="C200" i="2" l="1"/>
  <c r="B200" i="2" s="1"/>
  <c r="A201" i="2"/>
  <c r="D200" i="2" l="1"/>
  <c r="C201" i="2"/>
  <c r="B201" i="2" s="1"/>
  <c r="A202" i="2"/>
  <c r="D201" i="2"/>
  <c r="C202" i="2" l="1"/>
  <c r="B202" i="2" s="1"/>
  <c r="A203" i="2"/>
  <c r="D202" i="2"/>
  <c r="C203" i="2" l="1"/>
  <c r="B203" i="2" s="1"/>
  <c r="A204" i="2"/>
  <c r="D203" i="2"/>
  <c r="C204" i="2" l="1"/>
  <c r="B204" i="2" s="1"/>
  <c r="A205" i="2"/>
  <c r="D204" i="2"/>
  <c r="C205" i="2" l="1"/>
  <c r="B205" i="2" s="1"/>
  <c r="A206" i="2"/>
  <c r="C206" i="2" l="1"/>
  <c r="B206" i="2" s="1"/>
  <c r="A207" i="2"/>
  <c r="D206" i="2"/>
  <c r="D205" i="2"/>
  <c r="C207" i="2" l="1"/>
  <c r="B207" i="2" s="1"/>
  <c r="A208" i="2"/>
  <c r="C208" i="2" l="1"/>
  <c r="B208" i="2" s="1"/>
  <c r="A209" i="2"/>
  <c r="D208" i="2"/>
  <c r="D207" i="2"/>
  <c r="C209" i="2" l="1"/>
  <c r="B209" i="2" s="1"/>
  <c r="A210" i="2"/>
  <c r="A211" i="2" l="1"/>
  <c r="C210" i="2"/>
  <c r="B210" i="2" s="1"/>
  <c r="D209" i="2"/>
  <c r="D210" i="2" l="1"/>
  <c r="A212" i="2"/>
  <c r="C211" i="2"/>
  <c r="B211" i="2" s="1"/>
  <c r="D211" i="2" l="1"/>
  <c r="C212" i="2"/>
  <c r="B212" i="2" s="1"/>
  <c r="A213" i="2"/>
  <c r="D212" i="2"/>
  <c r="D213" i="2" l="1"/>
  <c r="C213" i="2"/>
  <c r="B213" i="2" s="1"/>
  <c r="A214" i="2"/>
  <c r="C214" i="2" l="1"/>
  <c r="B214" i="2" s="1"/>
  <c r="A215" i="2"/>
  <c r="D214" i="2" l="1"/>
  <c r="C215" i="2"/>
  <c r="B215" i="2" s="1"/>
  <c r="A216" i="2"/>
  <c r="D215" i="2" l="1"/>
  <c r="A217" i="2"/>
  <c r="C216" i="2"/>
  <c r="B216" i="2" s="1"/>
  <c r="A218" i="2" l="1"/>
  <c r="C217" i="2"/>
  <c r="B217" i="2" s="1"/>
  <c r="D216" i="2"/>
  <c r="D217" i="2" l="1"/>
  <c r="C218" i="2"/>
  <c r="B218" i="2" s="1"/>
  <c r="A219" i="2"/>
  <c r="D218" i="2"/>
  <c r="A220" i="2" l="1"/>
  <c r="C219" i="2"/>
  <c r="B219" i="2" s="1"/>
  <c r="C220" i="2" l="1"/>
  <c r="B220" i="2" s="1"/>
  <c r="A221" i="2"/>
  <c r="D219" i="2"/>
  <c r="A222" i="2" l="1"/>
  <c r="C221" i="2"/>
  <c r="B221" i="2" s="1"/>
  <c r="D220" i="2"/>
  <c r="D221" i="2" l="1"/>
  <c r="A223" i="2"/>
  <c r="C222" i="2"/>
  <c r="B222" i="2" s="1"/>
  <c r="D222" i="2"/>
  <c r="C223" i="2" l="1"/>
  <c r="B223" i="2" s="1"/>
  <c r="A224" i="2"/>
  <c r="C224" i="2" l="1"/>
  <c r="B224" i="2" s="1"/>
  <c r="A225" i="2"/>
  <c r="D224" i="2"/>
  <c r="D223" i="2"/>
  <c r="A226" i="2" l="1"/>
  <c r="C225" i="2"/>
  <c r="B225" i="2" s="1"/>
  <c r="C226" i="2" l="1"/>
  <c r="B226" i="2" s="1"/>
  <c r="A227" i="2"/>
  <c r="D226" i="2"/>
  <c r="D225" i="2"/>
  <c r="C227" i="2" l="1"/>
  <c r="B227" i="2" s="1"/>
  <c r="A228" i="2"/>
  <c r="A229" i="2" l="1"/>
  <c r="C228" i="2"/>
  <c r="B228" i="2" s="1"/>
  <c r="D227" i="2"/>
  <c r="D228" i="2" l="1"/>
  <c r="A230" i="2"/>
  <c r="C229" i="2"/>
  <c r="B229" i="2" s="1"/>
  <c r="A231" i="2" l="1"/>
  <c r="C230" i="2"/>
  <c r="B230" i="2" s="1"/>
  <c r="D229" i="2"/>
  <c r="D230" i="2" l="1"/>
  <c r="A232" i="2"/>
  <c r="C231" i="2"/>
  <c r="B231" i="2" s="1"/>
  <c r="C232" i="2" l="1"/>
  <c r="B232" i="2" s="1"/>
  <c r="A233" i="2"/>
  <c r="D232" i="2"/>
  <c r="D231" i="2"/>
  <c r="A234" i="2" l="1"/>
  <c r="C233" i="2"/>
  <c r="B233" i="2" s="1"/>
  <c r="C234" i="2" l="1"/>
  <c r="B234" i="2" s="1"/>
  <c r="A235" i="2"/>
  <c r="D234" i="2"/>
  <c r="D233" i="2"/>
  <c r="A236" i="2" l="1"/>
  <c r="C235" i="2"/>
  <c r="B235" i="2" s="1"/>
  <c r="A237" i="2" l="1"/>
  <c r="C236" i="2"/>
  <c r="B236" i="2" s="1"/>
  <c r="D236" i="2"/>
  <c r="D235" i="2"/>
  <c r="A238" i="2" l="1"/>
  <c r="C237" i="2"/>
  <c r="B237" i="2" s="1"/>
  <c r="A239" i="2" l="1"/>
  <c r="C238" i="2"/>
  <c r="B238" i="2" s="1"/>
  <c r="D237" i="2"/>
  <c r="D238" i="2" l="1"/>
  <c r="C239" i="2"/>
  <c r="B239" i="2" s="1"/>
  <c r="A240" i="2"/>
  <c r="C240" i="2" l="1"/>
  <c r="B240" i="2" s="1"/>
  <c r="A241" i="2"/>
  <c r="D240" i="2"/>
  <c r="D239" i="2"/>
  <c r="D241" i="2" l="1"/>
  <c r="C241" i="2"/>
  <c r="B241" i="2" s="1"/>
  <c r="A242" i="2"/>
  <c r="C242" i="2" l="1"/>
  <c r="B242" i="2" s="1"/>
  <c r="A243" i="2"/>
  <c r="D242" i="2"/>
  <c r="C243" i="2" l="1"/>
  <c r="B243" i="2" s="1"/>
  <c r="A244" i="2"/>
  <c r="A245" i="2" l="1"/>
  <c r="C244" i="2"/>
  <c r="B244" i="2" s="1"/>
  <c r="D244" i="2"/>
  <c r="D243" i="2"/>
  <c r="A246" i="2" l="1"/>
  <c r="C245" i="2"/>
  <c r="B245" i="2" s="1"/>
  <c r="D245" i="2" l="1"/>
  <c r="A247" i="2"/>
  <c r="C246" i="2"/>
  <c r="B246" i="2" s="1"/>
  <c r="C247" i="2" l="1"/>
  <c r="B247" i="2" s="1"/>
  <c r="A248" i="2"/>
  <c r="D246" i="2"/>
  <c r="C248" i="2" l="1"/>
  <c r="B248" i="2" s="1"/>
  <c r="A249" i="2"/>
  <c r="D248" i="2"/>
  <c r="D247" i="2"/>
  <c r="C249" i="2" l="1"/>
  <c r="B249" i="2" s="1"/>
  <c r="A250" i="2"/>
  <c r="C250" i="2" l="1"/>
  <c r="B250" i="2" s="1"/>
  <c r="A251" i="2"/>
  <c r="D250" i="2"/>
  <c r="D249" i="2"/>
  <c r="C251" i="2" l="1"/>
  <c r="B251" i="2" s="1"/>
  <c r="A252" i="2"/>
  <c r="C252" i="2" l="1"/>
  <c r="B252" i="2" s="1"/>
  <c r="A253" i="2"/>
  <c r="D252" i="2"/>
  <c r="D251" i="2"/>
  <c r="A254" i="2" l="1"/>
  <c r="C253" i="2"/>
  <c r="B253" i="2" s="1"/>
  <c r="A255" i="2" l="1"/>
  <c r="C254" i="2"/>
  <c r="B254" i="2" s="1"/>
  <c r="D254" i="2"/>
  <c r="D253" i="2"/>
  <c r="A256" i="2" l="1"/>
  <c r="C255" i="2"/>
  <c r="B255" i="2" s="1"/>
  <c r="C256" i="2" l="1"/>
  <c r="B256" i="2" s="1"/>
  <c r="A257" i="2"/>
  <c r="D256" i="2"/>
  <c r="D255" i="2"/>
  <c r="A258" i="2" l="1"/>
  <c r="C257" i="2"/>
  <c r="B257" i="2" s="1"/>
  <c r="C258" i="2" l="1"/>
  <c r="B258" i="2" s="1"/>
  <c r="A259" i="2"/>
  <c r="D258" i="2"/>
  <c r="D257" i="2"/>
  <c r="C259" i="2" l="1"/>
  <c r="B259" i="2" s="1"/>
  <c r="A260" i="2"/>
  <c r="C260" i="2" l="1"/>
  <c r="B260" i="2" s="1"/>
  <c r="A261" i="2"/>
  <c r="D260" i="2"/>
  <c r="D259" i="2"/>
  <c r="A262" i="2" l="1"/>
  <c r="C261" i="2"/>
  <c r="B261" i="2" s="1"/>
  <c r="A263" i="2" l="1"/>
  <c r="C262" i="2"/>
  <c r="B262" i="2" s="1"/>
  <c r="D262" i="2"/>
  <c r="D261" i="2"/>
  <c r="C263" i="2" l="1"/>
  <c r="B263" i="2" s="1"/>
  <c r="A264" i="2"/>
  <c r="C264" i="2" l="1"/>
  <c r="B264" i="2" s="1"/>
  <c r="A265" i="2"/>
  <c r="D264" i="2"/>
  <c r="D263" i="2"/>
  <c r="A266" i="2" l="1"/>
  <c r="C265" i="2"/>
  <c r="B265" i="2" s="1"/>
  <c r="C266" i="2" l="1"/>
  <c r="B266" i="2" s="1"/>
  <c r="A267" i="2"/>
  <c r="D266" i="2"/>
  <c r="D265" i="2"/>
  <c r="A268" i="2" l="1"/>
  <c r="C267" i="2"/>
  <c r="B267" i="2" s="1"/>
  <c r="C268" i="2" l="1"/>
  <c r="B268" i="2" s="1"/>
  <c r="A269" i="2"/>
  <c r="D268" i="2"/>
  <c r="D267" i="2"/>
  <c r="A270" i="2" l="1"/>
  <c r="C269" i="2"/>
  <c r="B269" i="2" s="1"/>
  <c r="A271" i="2" l="1"/>
  <c r="C270" i="2"/>
  <c r="B270" i="2" s="1"/>
  <c r="D270" i="2"/>
  <c r="D269" i="2"/>
  <c r="C271" i="2" l="1"/>
  <c r="B271" i="2" s="1"/>
  <c r="A272" i="2"/>
  <c r="C272" i="2" l="1"/>
  <c r="B272" i="2" s="1"/>
  <c r="A273" i="2"/>
  <c r="D272" i="2"/>
  <c r="D271" i="2"/>
  <c r="C273" i="2" l="1"/>
  <c r="B273" i="2" s="1"/>
  <c r="A274" i="2"/>
  <c r="C274" i="2" l="1"/>
  <c r="B274" i="2" s="1"/>
  <c r="A275" i="2"/>
  <c r="D274" i="2"/>
  <c r="D273" i="2"/>
  <c r="C275" i="2" l="1"/>
  <c r="B275" i="2" s="1"/>
  <c r="A276" i="2"/>
  <c r="C276" i="2" l="1"/>
  <c r="B276" i="2" s="1"/>
  <c r="A277" i="2"/>
  <c r="D276" i="2"/>
  <c r="D275" i="2"/>
  <c r="C277" i="2" l="1"/>
  <c r="B277" i="2" s="1"/>
  <c r="A278" i="2"/>
  <c r="A279" i="2" l="1"/>
  <c r="C278" i="2"/>
  <c r="B278" i="2" s="1"/>
  <c r="D278" i="2"/>
  <c r="D277" i="2"/>
  <c r="C279" i="2" l="1"/>
  <c r="B279" i="2" s="1"/>
  <c r="A280" i="2"/>
  <c r="C280" i="2" l="1"/>
  <c r="B280" i="2" s="1"/>
  <c r="A281" i="2"/>
  <c r="D280" i="2"/>
  <c r="D279" i="2"/>
  <c r="A282" i="2" l="1"/>
  <c r="C281" i="2"/>
  <c r="B281" i="2" s="1"/>
  <c r="C282" i="2" l="1"/>
  <c r="B282" i="2" s="1"/>
  <c r="A283" i="2"/>
  <c r="D282" i="2"/>
  <c r="D281" i="2"/>
  <c r="C283" i="2" l="1"/>
  <c r="B283" i="2" s="1"/>
  <c r="A284" i="2"/>
  <c r="C284" i="2" l="1"/>
  <c r="B284" i="2" s="1"/>
  <c r="A285" i="2"/>
  <c r="D284" i="2"/>
  <c r="D283" i="2"/>
  <c r="C285" i="2" l="1"/>
  <c r="B285" i="2" s="1"/>
  <c r="A286" i="2"/>
  <c r="A287" i="2" l="1"/>
  <c r="C286" i="2"/>
  <c r="B286" i="2" s="1"/>
  <c r="D285" i="2"/>
  <c r="D286" i="2" l="1"/>
  <c r="C287" i="2"/>
  <c r="B287" i="2" s="1"/>
  <c r="A288" i="2"/>
  <c r="D287" i="2" l="1"/>
  <c r="C288" i="2"/>
  <c r="B288" i="2" s="1"/>
  <c r="A289" i="2"/>
  <c r="D288" i="2"/>
  <c r="C289" i="2" l="1"/>
  <c r="B289" i="2" s="1"/>
  <c r="A290" i="2"/>
  <c r="C290" i="2" l="1"/>
  <c r="B290" i="2" s="1"/>
  <c r="A291" i="2"/>
  <c r="D290" i="2"/>
  <c r="D289" i="2"/>
  <c r="A292" i="2" l="1"/>
  <c r="C291" i="2"/>
  <c r="B291" i="2" s="1"/>
  <c r="C292" i="2" l="1"/>
  <c r="B292" i="2" s="1"/>
  <c r="A293" i="2"/>
  <c r="D292" i="2"/>
  <c r="D291" i="2"/>
  <c r="C293" i="2" l="1"/>
  <c r="B293" i="2" s="1"/>
  <c r="A294" i="2"/>
  <c r="A295" i="2" l="1"/>
  <c r="C294" i="2"/>
  <c r="B294" i="2" s="1"/>
  <c r="D293" i="2"/>
  <c r="D294" i="2" l="1"/>
  <c r="A296" i="2"/>
  <c r="C295" i="2"/>
  <c r="B295" i="2" s="1"/>
  <c r="D295" i="2" l="1"/>
  <c r="A297" i="2"/>
  <c r="C296" i="2"/>
  <c r="B296" i="2" s="1"/>
  <c r="D296" i="2"/>
  <c r="A298" i="2" l="1"/>
  <c r="C297" i="2"/>
  <c r="B297" i="2" s="1"/>
  <c r="D297" i="2" l="1"/>
  <c r="A299" i="2"/>
  <c r="C298" i="2"/>
  <c r="B298" i="2" s="1"/>
  <c r="D298" i="2"/>
  <c r="A300" i="2" l="1"/>
  <c r="C299" i="2"/>
  <c r="B299" i="2" s="1"/>
  <c r="D299" i="2" l="1"/>
  <c r="A301" i="2"/>
  <c r="C300" i="2"/>
  <c r="B300" i="2" s="1"/>
  <c r="D300" i="2" l="1"/>
  <c r="A302" i="2"/>
  <c r="C301" i="2"/>
  <c r="B301" i="2" s="1"/>
  <c r="D301" i="2" l="1"/>
  <c r="A303" i="2"/>
  <c r="C302" i="2"/>
  <c r="B302" i="2" s="1"/>
  <c r="A304" i="2" l="1"/>
  <c r="C303" i="2"/>
  <c r="B303" i="2" s="1"/>
  <c r="D303" i="2"/>
  <c r="D302" i="2"/>
  <c r="A305" i="2" l="1"/>
  <c r="C304" i="2"/>
  <c r="B304" i="2" s="1"/>
  <c r="D304" i="2" l="1"/>
  <c r="A306" i="2"/>
  <c r="C305" i="2"/>
  <c r="B305" i="2" s="1"/>
  <c r="D305" i="2" l="1"/>
  <c r="A307" i="2"/>
  <c r="C306" i="2"/>
  <c r="B306" i="2" s="1"/>
  <c r="D306" i="2"/>
  <c r="A308" i="2" l="1"/>
  <c r="C307" i="2"/>
  <c r="B307" i="2" s="1"/>
  <c r="D307" i="2" l="1"/>
  <c r="A309" i="2"/>
  <c r="C308" i="2"/>
  <c r="B308" i="2" s="1"/>
  <c r="D308" i="2" l="1"/>
  <c r="A310" i="2"/>
  <c r="C309" i="2"/>
  <c r="B309" i="2" s="1"/>
  <c r="D309" i="2" l="1"/>
  <c r="A311" i="2"/>
  <c r="C310" i="2"/>
  <c r="B310" i="2" s="1"/>
  <c r="D310" i="2"/>
  <c r="A312" i="2" l="1"/>
  <c r="C311" i="2"/>
  <c r="B311" i="2" s="1"/>
  <c r="D311" i="2" l="1"/>
  <c r="A313" i="2"/>
  <c r="C312" i="2"/>
  <c r="B312" i="2" s="1"/>
  <c r="D312" i="2"/>
  <c r="A314" i="2" l="1"/>
  <c r="C313" i="2"/>
  <c r="B313" i="2" s="1"/>
  <c r="D313" i="2" l="1"/>
  <c r="A315" i="2"/>
  <c r="C314" i="2"/>
  <c r="B314" i="2" s="1"/>
  <c r="D314" i="2"/>
  <c r="A316" i="2" l="1"/>
  <c r="C315" i="2"/>
  <c r="B315" i="2" s="1"/>
  <c r="D315" i="2" l="1"/>
  <c r="A317" i="2"/>
  <c r="C316" i="2"/>
  <c r="B316" i="2" s="1"/>
  <c r="D316" i="2"/>
  <c r="A318" i="2" l="1"/>
  <c r="C317" i="2"/>
  <c r="B317" i="2" s="1"/>
  <c r="D317" i="2" l="1"/>
  <c r="A319" i="2"/>
  <c r="C318" i="2"/>
  <c r="B318" i="2" s="1"/>
  <c r="D318" i="2" l="1"/>
  <c r="A320" i="2"/>
  <c r="C319" i="2"/>
  <c r="B319" i="2" s="1"/>
  <c r="D319" i="2"/>
  <c r="A321" i="2" l="1"/>
  <c r="C320" i="2"/>
  <c r="B320" i="2" s="1"/>
  <c r="D320" i="2"/>
  <c r="A322" i="2" l="1"/>
  <c r="C321" i="2"/>
  <c r="B321" i="2" s="1"/>
  <c r="D321" i="2" l="1"/>
  <c r="A323" i="2"/>
  <c r="C322" i="2"/>
  <c r="B322" i="2" s="1"/>
  <c r="D322" i="2" l="1"/>
  <c r="A324" i="2"/>
  <c r="C323" i="2"/>
  <c r="B323" i="2" s="1"/>
  <c r="D323" i="2" l="1"/>
  <c r="A325" i="2"/>
  <c r="C324" i="2"/>
  <c r="B324" i="2" s="1"/>
  <c r="A326" i="2" l="1"/>
  <c r="C325" i="2"/>
  <c r="B325" i="2" s="1"/>
  <c r="D324" i="2"/>
  <c r="D325" i="2" l="1"/>
  <c r="A327" i="2"/>
  <c r="C326" i="2"/>
  <c r="B326" i="2" s="1"/>
  <c r="D326" i="2"/>
  <c r="A328" i="2" l="1"/>
  <c r="C327" i="2"/>
  <c r="B327" i="2" s="1"/>
  <c r="D327" i="2" l="1"/>
  <c r="A329" i="2"/>
  <c r="C328" i="2"/>
  <c r="B328" i="2" s="1"/>
  <c r="D328" i="2"/>
  <c r="A330" i="2" l="1"/>
  <c r="C329" i="2"/>
  <c r="B329" i="2" s="1"/>
  <c r="D329" i="2" l="1"/>
  <c r="A331" i="2"/>
  <c r="C330" i="2"/>
  <c r="B330" i="2" s="1"/>
  <c r="D330" i="2"/>
  <c r="A332" i="2" l="1"/>
  <c r="C331" i="2"/>
  <c r="B331" i="2" s="1"/>
  <c r="D331" i="2" l="1"/>
  <c r="A333" i="2"/>
  <c r="C332" i="2"/>
  <c r="B332" i="2" s="1"/>
  <c r="D332" i="2"/>
  <c r="A334" i="2" l="1"/>
  <c r="C333" i="2"/>
  <c r="B333" i="2" s="1"/>
  <c r="D333" i="2" l="1"/>
  <c r="A335" i="2"/>
  <c r="D334" i="2"/>
  <c r="C334" i="2"/>
  <c r="B334" i="2" s="1"/>
  <c r="A336" i="2" l="1"/>
  <c r="C335" i="2"/>
  <c r="B335" i="2" s="1"/>
  <c r="D335" i="2"/>
  <c r="A337" i="2" l="1"/>
  <c r="C336" i="2"/>
  <c r="B336" i="2" s="1"/>
  <c r="D336" i="2"/>
  <c r="A338" i="2" l="1"/>
  <c r="C337" i="2"/>
  <c r="B337" i="2" s="1"/>
  <c r="D337" i="2" l="1"/>
  <c r="A339" i="2"/>
  <c r="C338" i="2"/>
  <c r="B338" i="2" s="1"/>
  <c r="D338" i="2"/>
  <c r="A340" i="2" l="1"/>
  <c r="C339" i="2"/>
  <c r="B339" i="2" s="1"/>
  <c r="D339" i="2" l="1"/>
  <c r="A341" i="2"/>
  <c r="C340" i="2"/>
  <c r="B340" i="2" s="1"/>
  <c r="D340" i="2"/>
  <c r="A342" i="2" l="1"/>
  <c r="C341" i="2"/>
  <c r="B341" i="2" s="1"/>
  <c r="D341" i="2" l="1"/>
  <c r="A343" i="2"/>
  <c r="C342" i="2"/>
  <c r="B342" i="2" s="1"/>
  <c r="D342" i="2" l="1"/>
  <c r="A344" i="2"/>
  <c r="C343" i="2"/>
  <c r="B343" i="2" s="1"/>
  <c r="D343" i="2" l="1"/>
  <c r="A345" i="2"/>
  <c r="C344" i="2"/>
  <c r="B344" i="2" s="1"/>
  <c r="D344" i="2"/>
  <c r="A346" i="2" l="1"/>
  <c r="C345" i="2"/>
  <c r="B345" i="2" s="1"/>
  <c r="D345" i="2" l="1"/>
  <c r="A347" i="2"/>
  <c r="C346" i="2"/>
  <c r="B346" i="2" s="1"/>
  <c r="A348" i="2" l="1"/>
  <c r="C347" i="2"/>
  <c r="B347" i="2" s="1"/>
  <c r="D346" i="2"/>
  <c r="D347" i="2" l="1"/>
  <c r="A349" i="2"/>
  <c r="C348" i="2"/>
  <c r="B348" i="2" s="1"/>
  <c r="A350" i="2" l="1"/>
  <c r="C349" i="2"/>
  <c r="B349" i="2" s="1"/>
  <c r="D348" i="2"/>
  <c r="D349" i="2" l="1"/>
  <c r="A351" i="2"/>
  <c r="C350" i="2"/>
  <c r="B350" i="2" s="1"/>
  <c r="D350" i="2" l="1"/>
  <c r="A352" i="2"/>
  <c r="C351" i="2"/>
  <c r="B351" i="2" s="1"/>
  <c r="D351" i="2" l="1"/>
  <c r="A353" i="2"/>
  <c r="C352" i="2"/>
  <c r="B352" i="2" s="1"/>
  <c r="D352" i="2" l="1"/>
  <c r="A354" i="2"/>
  <c r="C353" i="2"/>
  <c r="B353" i="2" s="1"/>
  <c r="D353" i="2" l="1"/>
  <c r="A355" i="2"/>
  <c r="C354" i="2"/>
  <c r="B354" i="2" s="1"/>
  <c r="D354" i="2" l="1"/>
  <c r="A356" i="2"/>
  <c r="C355" i="2"/>
  <c r="B355" i="2" s="1"/>
  <c r="D355" i="2" l="1"/>
  <c r="A357" i="2"/>
  <c r="C356" i="2"/>
  <c r="B356" i="2" s="1"/>
  <c r="D356" i="2" l="1"/>
  <c r="A358" i="2"/>
  <c r="C357" i="2"/>
  <c r="B357" i="2" s="1"/>
  <c r="D357" i="2" l="1"/>
  <c r="A359" i="2"/>
  <c r="C358" i="2"/>
  <c r="B358" i="2" s="1"/>
  <c r="D358" i="2" l="1"/>
  <c r="A360" i="2"/>
  <c r="C359" i="2"/>
  <c r="B359" i="2" s="1"/>
  <c r="D359" i="2" l="1"/>
  <c r="A361" i="2"/>
  <c r="C360" i="2"/>
  <c r="B360" i="2" s="1"/>
  <c r="D360" i="2" l="1"/>
  <c r="A362" i="2"/>
  <c r="C361" i="2"/>
  <c r="B361" i="2" s="1"/>
  <c r="D361" i="2" l="1"/>
  <c r="A363" i="2"/>
  <c r="C362" i="2"/>
  <c r="B362" i="2" s="1"/>
  <c r="D362" i="2" l="1"/>
  <c r="A364" i="2"/>
  <c r="C363" i="2"/>
  <c r="B363" i="2" s="1"/>
  <c r="D363" i="2" l="1"/>
  <c r="A365" i="2"/>
  <c r="C364" i="2"/>
  <c r="B364" i="2" s="1"/>
  <c r="D364" i="2" l="1"/>
  <c r="A366" i="2"/>
  <c r="C365" i="2"/>
  <c r="B365" i="2" s="1"/>
  <c r="D365" i="2" l="1"/>
  <c r="A367" i="2"/>
  <c r="C366" i="2"/>
  <c r="B366" i="2" s="1"/>
  <c r="D366" i="2" l="1"/>
  <c r="A368" i="2"/>
  <c r="C367" i="2"/>
  <c r="B367" i="2" s="1"/>
  <c r="D367" i="2" l="1"/>
  <c r="A369" i="2"/>
  <c r="C368" i="2"/>
  <c r="B368" i="2" s="1"/>
  <c r="D368" i="2" l="1"/>
  <c r="A370" i="2"/>
  <c r="C369" i="2"/>
  <c r="B369" i="2" s="1"/>
  <c r="D369" i="2" l="1"/>
  <c r="A371" i="2"/>
  <c r="C370" i="2"/>
  <c r="B370" i="2" s="1"/>
  <c r="D370" i="2" l="1"/>
  <c r="A372" i="2"/>
  <c r="C371" i="2"/>
  <c r="B371" i="2" s="1"/>
  <c r="D371" i="2" l="1"/>
  <c r="A373" i="2"/>
  <c r="C372" i="2"/>
  <c r="B372" i="2" s="1"/>
  <c r="D372" i="2" l="1"/>
  <c r="A374" i="2"/>
  <c r="C373" i="2"/>
  <c r="B373" i="2" s="1"/>
  <c r="D373" i="2" l="1"/>
  <c r="A375" i="2"/>
  <c r="C374" i="2"/>
  <c r="B374" i="2" s="1"/>
  <c r="D374" i="2" l="1"/>
  <c r="A376" i="2"/>
  <c r="C375" i="2"/>
  <c r="B375" i="2" s="1"/>
  <c r="D375" i="2" l="1"/>
  <c r="A377" i="2"/>
  <c r="C376" i="2"/>
  <c r="B376" i="2" s="1"/>
  <c r="D376" i="2" l="1"/>
  <c r="A378" i="2"/>
  <c r="C377" i="2"/>
  <c r="B377" i="2" s="1"/>
  <c r="D377" i="2" l="1"/>
  <c r="A379" i="2"/>
  <c r="C378" i="2"/>
  <c r="B378" i="2" s="1"/>
  <c r="D378" i="2" l="1"/>
  <c r="A380" i="2"/>
  <c r="C379" i="2"/>
  <c r="B379" i="2" s="1"/>
  <c r="D379" i="2" l="1"/>
  <c r="A381" i="2"/>
  <c r="C380" i="2"/>
  <c r="B380" i="2" s="1"/>
  <c r="D380" i="2" l="1"/>
  <c r="A382" i="2"/>
  <c r="C381" i="2"/>
  <c r="B381" i="2" s="1"/>
  <c r="D381" i="2" l="1"/>
  <c r="A383" i="2"/>
  <c r="C382" i="2"/>
  <c r="B382" i="2" s="1"/>
  <c r="D382" i="2" l="1"/>
  <c r="A384" i="2"/>
  <c r="C383" i="2"/>
  <c r="B383" i="2" s="1"/>
  <c r="D383" i="2" l="1"/>
  <c r="A385" i="2"/>
  <c r="C384" i="2"/>
  <c r="B384" i="2" s="1"/>
  <c r="D384" i="2" l="1"/>
  <c r="A386" i="2"/>
  <c r="C385" i="2"/>
  <c r="B385" i="2" s="1"/>
  <c r="D385" i="2" l="1"/>
  <c r="A387" i="2"/>
  <c r="C386" i="2"/>
  <c r="B386" i="2" s="1"/>
  <c r="D386" i="2" l="1"/>
  <c r="A388" i="2"/>
  <c r="C387" i="2"/>
  <c r="B387" i="2" s="1"/>
  <c r="D387" i="2" l="1"/>
  <c r="A389" i="2"/>
  <c r="C388" i="2"/>
  <c r="B388" i="2" s="1"/>
  <c r="D388" i="2" l="1"/>
  <c r="A390" i="2"/>
  <c r="C389" i="2"/>
  <c r="B389" i="2" s="1"/>
  <c r="D389" i="2" l="1"/>
  <c r="A391" i="2"/>
  <c r="C390" i="2"/>
  <c r="B390" i="2" s="1"/>
  <c r="D390" i="2" l="1"/>
  <c r="A392" i="2"/>
  <c r="C391" i="2"/>
  <c r="B391" i="2" s="1"/>
  <c r="D391" i="2" l="1"/>
  <c r="A393" i="2"/>
  <c r="C392" i="2"/>
  <c r="B392" i="2" s="1"/>
  <c r="D392" i="2" l="1"/>
  <c r="A394" i="2"/>
  <c r="C393" i="2"/>
  <c r="B393" i="2" s="1"/>
  <c r="D393" i="2" l="1"/>
  <c r="A395" i="2"/>
  <c r="C394" i="2"/>
  <c r="B394" i="2" s="1"/>
  <c r="D394" i="2" l="1"/>
  <c r="A396" i="2"/>
  <c r="C395" i="2"/>
  <c r="B395" i="2" s="1"/>
  <c r="D395" i="2" l="1"/>
  <c r="A397" i="2"/>
  <c r="C396" i="2"/>
  <c r="B396" i="2" s="1"/>
  <c r="D396" i="2" l="1"/>
  <c r="A398" i="2"/>
  <c r="C397" i="2"/>
  <c r="B397" i="2" s="1"/>
  <c r="D397" i="2" l="1"/>
  <c r="A399" i="2"/>
  <c r="C398" i="2"/>
  <c r="B398" i="2" s="1"/>
  <c r="D398" i="2" l="1"/>
  <c r="A400" i="2"/>
  <c r="C399" i="2"/>
  <c r="B399" i="2" s="1"/>
  <c r="D399" i="2" l="1"/>
  <c r="A401" i="2"/>
  <c r="C400" i="2"/>
  <c r="B400" i="2" s="1"/>
  <c r="D400" i="2" l="1"/>
  <c r="A402" i="2"/>
  <c r="C401" i="2"/>
  <c r="B401" i="2" s="1"/>
  <c r="D401" i="2" l="1"/>
  <c r="A403" i="2"/>
  <c r="C402" i="2"/>
  <c r="B402" i="2" s="1"/>
  <c r="A404" i="2" l="1"/>
  <c r="C403" i="2"/>
  <c r="B403" i="2" s="1"/>
  <c r="D402" i="2"/>
  <c r="D403" i="2" l="1"/>
  <c r="A405" i="2"/>
  <c r="C404" i="2"/>
  <c r="B404" i="2" s="1"/>
  <c r="D404" i="2"/>
  <c r="C405" i="2" l="1"/>
  <c r="B405" i="2" s="1"/>
  <c r="D405" i="2"/>
  <c r="A406" i="2"/>
  <c r="C406" i="2" l="1"/>
  <c r="B406" i="2" s="1"/>
  <c r="A407" i="2"/>
  <c r="A408" i="2" l="1"/>
  <c r="C407" i="2"/>
  <c r="B407" i="2" s="1"/>
  <c r="D406" i="2"/>
  <c r="D407" i="2" l="1"/>
  <c r="A409" i="2"/>
  <c r="C408" i="2"/>
  <c r="B408" i="2" s="1"/>
  <c r="D408" i="2"/>
  <c r="C409" i="2" l="1"/>
  <c r="B409" i="2" s="1"/>
  <c r="A410" i="2"/>
  <c r="D409" i="2"/>
  <c r="C410" i="2" l="1"/>
  <c r="B410" i="2" s="1"/>
  <c r="A411" i="2"/>
  <c r="A412" i="2" l="1"/>
  <c r="C411" i="2"/>
  <c r="B411" i="2" s="1"/>
  <c r="D410" i="2"/>
  <c r="D411" i="2" l="1"/>
  <c r="A413" i="2"/>
  <c r="C412" i="2"/>
  <c r="B412" i="2" s="1"/>
  <c r="D412" i="2"/>
  <c r="C413" i="2" l="1"/>
  <c r="B413" i="2" s="1"/>
  <c r="A414" i="2"/>
  <c r="D413" i="2"/>
  <c r="C414" i="2" l="1"/>
  <c r="B414" i="2" s="1"/>
  <c r="A415" i="2"/>
  <c r="A416" i="2" l="1"/>
  <c r="C415" i="2"/>
  <c r="B415" i="2" s="1"/>
  <c r="D414" i="2"/>
  <c r="D415" i="2" l="1"/>
  <c r="A417" i="2"/>
  <c r="C416" i="2"/>
  <c r="B416" i="2" s="1"/>
  <c r="D416" i="2"/>
  <c r="C417" i="2" l="1"/>
  <c r="B417" i="2" s="1"/>
  <c r="A418" i="2"/>
  <c r="D417" i="2" l="1"/>
  <c r="C418" i="2"/>
  <c r="B418" i="2" s="1"/>
  <c r="A419" i="2"/>
  <c r="A420" i="2" l="1"/>
  <c r="D419" i="2"/>
  <c r="C419" i="2"/>
  <c r="B419" i="2" s="1"/>
  <c r="D418" i="2"/>
  <c r="A421" i="2" l="1"/>
  <c r="C420" i="2"/>
  <c r="B420" i="2" s="1"/>
  <c r="D420" i="2"/>
  <c r="C421" i="2" l="1"/>
  <c r="B421" i="2" s="1"/>
  <c r="A422" i="2"/>
  <c r="D421" i="2"/>
  <c r="C422" i="2" l="1"/>
  <c r="B422" i="2" s="1"/>
  <c r="A423" i="2"/>
  <c r="A424" i="2" l="1"/>
  <c r="C423" i="2"/>
  <c r="B423" i="2" s="1"/>
  <c r="D422" i="2"/>
  <c r="D423" i="2" l="1"/>
  <c r="A425" i="2"/>
  <c r="C424" i="2"/>
  <c r="B424" i="2" s="1"/>
  <c r="D424" i="2"/>
  <c r="C425" i="2" l="1"/>
  <c r="B425" i="2" s="1"/>
  <c r="A426" i="2"/>
  <c r="D425" i="2"/>
  <c r="C426" i="2" l="1"/>
  <c r="B426" i="2" s="1"/>
  <c r="A427" i="2"/>
  <c r="A428" i="2" l="1"/>
  <c r="C427" i="2"/>
  <c r="B427" i="2" s="1"/>
  <c r="D426" i="2"/>
  <c r="D427" i="2" l="1"/>
  <c r="A429" i="2"/>
  <c r="C428" i="2"/>
  <c r="B428" i="2" s="1"/>
  <c r="D428" i="2"/>
  <c r="C429" i="2" l="1"/>
  <c r="B429" i="2" s="1"/>
  <c r="A430" i="2"/>
  <c r="D429" i="2"/>
  <c r="C430" i="2" l="1"/>
  <c r="B430" i="2" s="1"/>
  <c r="A431" i="2"/>
  <c r="A432" i="2" l="1"/>
  <c r="C431" i="2"/>
  <c r="B431" i="2" s="1"/>
  <c r="D430" i="2"/>
  <c r="D431" i="2" l="1"/>
  <c r="A433" i="2"/>
  <c r="C432" i="2"/>
  <c r="B432" i="2" s="1"/>
  <c r="D432" i="2"/>
  <c r="C433" i="2" l="1"/>
  <c r="B433" i="2" s="1"/>
  <c r="D433" i="2"/>
  <c r="A434" i="2"/>
  <c r="C434" i="2" l="1"/>
  <c r="B434" i="2" s="1"/>
  <c r="A435" i="2"/>
  <c r="A436" i="2" l="1"/>
  <c r="C435" i="2"/>
  <c r="B435" i="2" s="1"/>
  <c r="D434" i="2"/>
  <c r="D435" i="2" l="1"/>
  <c r="A437" i="2"/>
  <c r="C436" i="2"/>
  <c r="B436" i="2" s="1"/>
  <c r="D436" i="2"/>
  <c r="C437" i="2" l="1"/>
  <c r="B437" i="2" s="1"/>
  <c r="D437" i="2"/>
  <c r="A438" i="2"/>
  <c r="C438" i="2" l="1"/>
  <c r="B438" i="2" s="1"/>
  <c r="A439" i="2"/>
  <c r="A440" i="2" l="1"/>
  <c r="C439" i="2"/>
  <c r="B439" i="2" s="1"/>
  <c r="D438" i="2"/>
  <c r="D439" i="2" l="1"/>
  <c r="A441" i="2"/>
  <c r="C440" i="2"/>
  <c r="B440" i="2" s="1"/>
  <c r="D440" i="2"/>
  <c r="C441" i="2" l="1"/>
  <c r="B441" i="2" s="1"/>
  <c r="A442" i="2"/>
  <c r="D441" i="2"/>
  <c r="C442" i="2" l="1"/>
  <c r="B442" i="2" s="1"/>
  <c r="A443" i="2"/>
  <c r="A444" i="2" l="1"/>
  <c r="C443" i="2"/>
  <c r="B443" i="2" s="1"/>
  <c r="D442" i="2"/>
  <c r="D443" i="2" l="1"/>
  <c r="A445" i="2"/>
  <c r="C444" i="2"/>
  <c r="B444" i="2" s="1"/>
  <c r="D444" i="2"/>
  <c r="C445" i="2" l="1"/>
  <c r="B445" i="2" s="1"/>
  <c r="A446" i="2"/>
  <c r="D445" i="2"/>
  <c r="C446" i="2" l="1"/>
  <c r="B446" i="2" s="1"/>
  <c r="A447" i="2"/>
  <c r="A448" i="2" l="1"/>
  <c r="C447" i="2"/>
  <c r="B447" i="2" s="1"/>
  <c r="D446" i="2"/>
  <c r="D447" i="2" l="1"/>
  <c r="A449" i="2"/>
  <c r="C448" i="2"/>
  <c r="B448" i="2" s="1"/>
  <c r="D448" i="2"/>
  <c r="C449" i="2" l="1"/>
  <c r="B449" i="2" s="1"/>
  <c r="D449" i="2"/>
  <c r="A450" i="2"/>
  <c r="A451" i="2" l="1"/>
  <c r="C450" i="2"/>
  <c r="B450" i="2" s="1"/>
  <c r="D450" i="2" l="1"/>
  <c r="A452" i="2"/>
  <c r="C451" i="2"/>
  <c r="B451" i="2" s="1"/>
  <c r="D451" i="2"/>
  <c r="C452" i="2" l="1"/>
  <c r="B452" i="2" s="1"/>
  <c r="A453" i="2"/>
  <c r="C453" i="2" l="1"/>
  <c r="B453" i="2" s="1"/>
  <c r="A454" i="2"/>
  <c r="D453" i="2"/>
  <c r="D452" i="2"/>
  <c r="C454" i="2" l="1"/>
  <c r="B454" i="2" s="1"/>
  <c r="A455" i="2"/>
  <c r="D454" i="2"/>
  <c r="A456" i="2" l="1"/>
  <c r="C455" i="2"/>
  <c r="B455" i="2" s="1"/>
  <c r="D455" i="2"/>
  <c r="C456" i="2" l="1"/>
  <c r="B456" i="2" s="1"/>
  <c r="A457" i="2"/>
  <c r="D456" i="2"/>
  <c r="C457" i="2" l="1"/>
  <c r="B457" i="2" s="1"/>
  <c r="A458" i="2"/>
  <c r="D457" i="2"/>
  <c r="C458" i="2" l="1"/>
  <c r="B458" i="2" s="1"/>
  <c r="A459" i="2"/>
  <c r="A460" i="2" l="1"/>
  <c r="C459" i="2"/>
  <c r="B459" i="2" s="1"/>
  <c r="D459" i="2"/>
  <c r="D458" i="2"/>
  <c r="C460" i="2" l="1"/>
  <c r="B460" i="2" s="1"/>
  <c r="A461" i="2"/>
  <c r="C461" i="2" l="1"/>
  <c r="B461" i="2" s="1"/>
  <c r="A462" i="2"/>
  <c r="D461" i="2"/>
  <c r="D460" i="2"/>
  <c r="A463" i="2" l="1"/>
  <c r="C462" i="2"/>
  <c r="B462" i="2" s="1"/>
  <c r="A464" i="2" l="1"/>
  <c r="C463" i="2"/>
  <c r="B463" i="2" s="1"/>
  <c r="D463" i="2"/>
  <c r="D462" i="2"/>
  <c r="C464" i="2" l="1"/>
  <c r="B464" i="2" s="1"/>
  <c r="A465" i="2"/>
  <c r="D464" i="2" l="1"/>
  <c r="C465" i="2"/>
  <c r="B465" i="2" s="1"/>
  <c r="A466" i="2"/>
  <c r="D465" i="2"/>
  <c r="A467" i="2" l="1"/>
  <c r="C466" i="2"/>
  <c r="B466" i="2" s="1"/>
  <c r="D466" i="2" l="1"/>
  <c r="A468" i="2"/>
  <c r="C467" i="2"/>
  <c r="B467" i="2" s="1"/>
  <c r="D467" i="2"/>
  <c r="A469" i="2" l="1"/>
  <c r="C468" i="2"/>
  <c r="B468" i="2" s="1"/>
  <c r="D468" i="2" l="1"/>
  <c r="C469" i="2"/>
  <c r="B469" i="2" s="1"/>
  <c r="A470" i="2"/>
  <c r="D469" i="2"/>
  <c r="A471" i="2" l="1"/>
  <c r="C470" i="2"/>
  <c r="B470" i="2" s="1"/>
  <c r="D470" i="2" l="1"/>
  <c r="A472" i="2"/>
  <c r="C471" i="2"/>
  <c r="B471" i="2" s="1"/>
  <c r="D471" i="2"/>
  <c r="C472" i="2" l="1"/>
  <c r="B472" i="2" s="1"/>
  <c r="A473" i="2"/>
  <c r="C473" i="2" l="1"/>
  <c r="B473" i="2" s="1"/>
  <c r="A474" i="2"/>
  <c r="D473" i="2"/>
  <c r="D472" i="2"/>
  <c r="C474" i="2" l="1"/>
  <c r="B474" i="2" s="1"/>
  <c r="A475" i="2"/>
  <c r="A476" i="2" l="1"/>
  <c r="C475" i="2"/>
  <c r="B475" i="2" s="1"/>
  <c r="D475" i="2"/>
  <c r="D474" i="2"/>
  <c r="C476" i="2" l="1"/>
  <c r="B476" i="2" s="1"/>
  <c r="D476" i="2"/>
  <c r="A477" i="2"/>
  <c r="C477" i="2" l="1"/>
  <c r="B477" i="2" s="1"/>
  <c r="A478" i="2"/>
  <c r="D477" i="2"/>
  <c r="C478" i="2" l="1"/>
  <c r="B478" i="2" s="1"/>
  <c r="A479" i="2"/>
  <c r="A480" i="2" l="1"/>
  <c r="C479" i="2"/>
  <c r="B479" i="2" s="1"/>
  <c r="D479" i="2"/>
  <c r="D478" i="2"/>
  <c r="A481" i="2" l="1"/>
  <c r="C480" i="2"/>
  <c r="B480" i="2" s="1"/>
  <c r="D480" i="2"/>
  <c r="C481" i="2" l="1"/>
  <c r="B481" i="2" s="1"/>
  <c r="A482" i="2"/>
  <c r="D481" i="2"/>
  <c r="A483" i="2" l="1"/>
  <c r="C482" i="2"/>
  <c r="B482" i="2" s="1"/>
  <c r="A484" i="2" l="1"/>
  <c r="C483" i="2"/>
  <c r="B483" i="2" s="1"/>
  <c r="D482" i="2"/>
  <c r="D483" i="2" l="1"/>
  <c r="A485" i="2"/>
  <c r="C484" i="2"/>
  <c r="B484" i="2" s="1"/>
  <c r="D484" i="2" l="1"/>
  <c r="C485" i="2"/>
  <c r="B485" i="2" s="1"/>
  <c r="A486" i="2"/>
  <c r="D485" i="2"/>
  <c r="A487" i="2" l="1"/>
  <c r="C486" i="2"/>
  <c r="B486" i="2" s="1"/>
  <c r="D486" i="2" l="1"/>
  <c r="A488" i="2"/>
  <c r="C487" i="2"/>
  <c r="B487" i="2" s="1"/>
  <c r="D487" i="2"/>
  <c r="C488" i="2" l="1"/>
  <c r="B488" i="2" s="1"/>
  <c r="A489" i="2"/>
  <c r="C489" i="2" l="1"/>
  <c r="B489" i="2" s="1"/>
  <c r="A490" i="2"/>
  <c r="D489" i="2"/>
  <c r="D488" i="2"/>
  <c r="C490" i="2" l="1"/>
  <c r="B490" i="2" s="1"/>
  <c r="A491" i="2"/>
  <c r="A492" i="2" l="1"/>
  <c r="C491" i="2"/>
  <c r="B491" i="2" s="1"/>
  <c r="D491" i="2"/>
  <c r="D490" i="2"/>
  <c r="C492" i="2" l="1"/>
  <c r="B492" i="2" s="1"/>
  <c r="D492" i="2"/>
  <c r="A493" i="2"/>
  <c r="C493" i="2" l="1"/>
  <c r="B493" i="2" s="1"/>
  <c r="A494" i="2"/>
  <c r="D493" i="2" l="1"/>
  <c r="A495" i="2"/>
  <c r="C494" i="2"/>
  <c r="B494" i="2" s="1"/>
  <c r="A496" i="2" l="1"/>
  <c r="C495" i="2"/>
  <c r="B495" i="2" s="1"/>
  <c r="D495" i="2"/>
  <c r="D494" i="2"/>
  <c r="A497" i="2" l="1"/>
  <c r="C496" i="2"/>
  <c r="B496" i="2" s="1"/>
  <c r="D496" i="2"/>
  <c r="C497" i="2" l="1"/>
  <c r="B497" i="2" s="1"/>
  <c r="A498" i="2"/>
  <c r="D497" i="2"/>
  <c r="A499" i="2" l="1"/>
  <c r="C498" i="2"/>
  <c r="B498" i="2" s="1"/>
  <c r="D498" i="2" l="1"/>
  <c r="A500" i="2"/>
  <c r="C499" i="2"/>
  <c r="B499" i="2" s="1"/>
  <c r="D499" i="2"/>
  <c r="A501" i="2" l="1"/>
  <c r="C500" i="2"/>
  <c r="B500" i="2" s="1"/>
  <c r="D500" i="2" l="1"/>
  <c r="C501" i="2"/>
  <c r="B501" i="2" s="1"/>
  <c r="A502" i="2"/>
  <c r="D501" i="2"/>
  <c r="A503" i="2" l="1"/>
  <c r="C502" i="2"/>
  <c r="B502" i="2" s="1"/>
  <c r="D502" i="2" l="1"/>
  <c r="A504" i="2"/>
  <c r="C503" i="2"/>
  <c r="B503" i="2" s="1"/>
  <c r="C504" i="2" l="1"/>
  <c r="B504" i="2" s="1"/>
  <c r="A505" i="2"/>
  <c r="D503" i="2"/>
  <c r="C505" i="2" l="1"/>
  <c r="B505" i="2" s="1"/>
  <c r="A506" i="2"/>
  <c r="D505" i="2"/>
  <c r="D504" i="2"/>
  <c r="C506" i="2" l="1"/>
  <c r="B506" i="2" s="1"/>
  <c r="A507" i="2"/>
  <c r="A508" i="2" l="1"/>
  <c r="C507" i="2"/>
  <c r="B507" i="2" s="1"/>
  <c r="D507" i="2"/>
  <c r="D506" i="2"/>
  <c r="C508" i="2" l="1"/>
  <c r="B508" i="2" s="1"/>
  <c r="A509" i="2"/>
  <c r="D508" i="2"/>
  <c r="C509" i="2" l="1"/>
  <c r="B509" i="2" s="1"/>
  <c r="A510" i="2"/>
  <c r="D509" i="2"/>
  <c r="A511" i="2" l="1"/>
  <c r="C510" i="2"/>
  <c r="B510" i="2" s="1"/>
  <c r="A512" i="2" l="1"/>
  <c r="C511" i="2"/>
  <c r="B511" i="2" s="1"/>
  <c r="D511" i="2"/>
  <c r="D510" i="2"/>
  <c r="A513" i="2" l="1"/>
  <c r="C512" i="2"/>
  <c r="B512" i="2" s="1"/>
  <c r="D512" i="2"/>
  <c r="C513" i="2" l="1"/>
  <c r="B513" i="2" s="1"/>
  <c r="A514" i="2"/>
  <c r="D513" i="2"/>
  <c r="A515" i="2" l="1"/>
  <c r="C514" i="2"/>
  <c r="B514" i="2" s="1"/>
  <c r="D514" i="2" l="1"/>
  <c r="A516" i="2"/>
  <c r="C515" i="2"/>
  <c r="B515" i="2" s="1"/>
  <c r="A517" i="2" l="1"/>
  <c r="C516" i="2"/>
  <c r="B516" i="2" s="1"/>
  <c r="D515" i="2"/>
  <c r="D516" i="2" l="1"/>
  <c r="C517" i="2"/>
  <c r="B517" i="2" s="1"/>
  <c r="A518" i="2"/>
  <c r="D517" i="2"/>
  <c r="A519" i="2" l="1"/>
  <c r="C518" i="2"/>
  <c r="B518" i="2" s="1"/>
  <c r="D518" i="2" l="1"/>
  <c r="A520" i="2"/>
  <c r="C519" i="2"/>
  <c r="B519" i="2" s="1"/>
  <c r="C520" i="2" l="1"/>
  <c r="B520" i="2" s="1"/>
  <c r="A521" i="2"/>
  <c r="D519" i="2"/>
  <c r="C521" i="2" l="1"/>
  <c r="B521" i="2" s="1"/>
  <c r="A522" i="2"/>
  <c r="D521" i="2"/>
  <c r="D520" i="2"/>
  <c r="C522" i="2" l="1"/>
  <c r="B522" i="2" s="1"/>
  <c r="A523" i="2"/>
  <c r="A524" i="2" l="1"/>
  <c r="C523" i="2"/>
  <c r="B523" i="2" s="1"/>
  <c r="D523" i="2"/>
  <c r="D522" i="2"/>
  <c r="C524" i="2" l="1"/>
  <c r="B524" i="2" s="1"/>
  <c r="D524" i="2"/>
  <c r="A525" i="2"/>
  <c r="C525" i="2" l="1"/>
  <c r="B525" i="2" s="1"/>
  <c r="A526" i="2"/>
  <c r="D525" i="2"/>
  <c r="A527" i="2" l="1"/>
  <c r="C526" i="2"/>
  <c r="B526" i="2" s="1"/>
  <c r="A528" i="2" l="1"/>
  <c r="C527" i="2"/>
  <c r="B527" i="2" s="1"/>
  <c r="D526" i="2"/>
  <c r="D527" i="2" l="1"/>
  <c r="A529" i="2"/>
  <c r="C528" i="2"/>
  <c r="B528" i="2" s="1"/>
  <c r="D528" i="2"/>
  <c r="C529" i="2" l="1"/>
  <c r="B529" i="2" s="1"/>
  <c r="A530" i="2"/>
  <c r="D529" i="2"/>
  <c r="A531" i="2" l="1"/>
  <c r="C530" i="2"/>
  <c r="B530" i="2" s="1"/>
  <c r="D530" i="2" l="1"/>
  <c r="A532" i="2"/>
  <c r="C531" i="2"/>
  <c r="B531" i="2" s="1"/>
  <c r="D531" i="2"/>
  <c r="A533" i="2" l="1"/>
  <c r="C532" i="2"/>
  <c r="B532" i="2" s="1"/>
  <c r="D532" i="2" l="1"/>
  <c r="C533" i="2"/>
  <c r="B533" i="2" s="1"/>
  <c r="A534" i="2"/>
  <c r="A535" i="2" l="1"/>
  <c r="C534" i="2"/>
  <c r="B534" i="2" s="1"/>
  <c r="D533" i="2"/>
  <c r="D534" i="2" l="1"/>
  <c r="A536" i="2"/>
  <c r="C535" i="2"/>
  <c r="B535" i="2" s="1"/>
  <c r="C536" i="2" l="1"/>
  <c r="B536" i="2" s="1"/>
  <c r="A537" i="2"/>
  <c r="D535" i="2"/>
  <c r="C537" i="2" l="1"/>
  <c r="B537" i="2" s="1"/>
  <c r="A538" i="2"/>
  <c r="D537" i="2"/>
  <c r="D536" i="2"/>
  <c r="C538" i="2" l="1"/>
  <c r="B538" i="2" s="1"/>
  <c r="A539" i="2"/>
  <c r="A540" i="2" l="1"/>
  <c r="C539" i="2"/>
  <c r="B539" i="2" s="1"/>
  <c r="D538" i="2"/>
  <c r="D539" i="2" l="1"/>
  <c r="C540" i="2"/>
  <c r="B540" i="2" s="1"/>
  <c r="A541" i="2"/>
  <c r="D540" i="2"/>
  <c r="C541" i="2" l="1"/>
  <c r="B541" i="2" s="1"/>
  <c r="A542" i="2"/>
  <c r="D541" i="2"/>
  <c r="D542" i="2" l="1"/>
  <c r="A543" i="2"/>
  <c r="C542" i="2"/>
  <c r="B542" i="2" s="1"/>
  <c r="A544" i="2" l="1"/>
  <c r="C543" i="2"/>
  <c r="B543" i="2" s="1"/>
  <c r="D543" i="2"/>
  <c r="A545" i="2" l="1"/>
  <c r="C544" i="2"/>
  <c r="B544" i="2" s="1"/>
  <c r="D544" i="2"/>
  <c r="C545" i="2" l="1"/>
  <c r="B545" i="2" s="1"/>
  <c r="A546" i="2"/>
  <c r="D545" i="2"/>
  <c r="A547" i="2" l="1"/>
  <c r="C546" i="2"/>
  <c r="B546" i="2" s="1"/>
  <c r="D546" i="2"/>
  <c r="A548" i="2" l="1"/>
  <c r="C547" i="2"/>
  <c r="B547" i="2" s="1"/>
  <c r="D547" i="2"/>
  <c r="A549" i="2" l="1"/>
  <c r="C548" i="2"/>
  <c r="B548" i="2" s="1"/>
  <c r="D548" i="2" l="1"/>
  <c r="C549" i="2"/>
  <c r="B549" i="2" s="1"/>
  <c r="A550" i="2"/>
  <c r="D549" i="2"/>
  <c r="A551" i="2" l="1"/>
  <c r="C550" i="2"/>
  <c r="B550" i="2" s="1"/>
  <c r="D550" i="2" l="1"/>
  <c r="A552" i="2"/>
  <c r="C551" i="2"/>
  <c r="B551" i="2" s="1"/>
  <c r="D551" i="2"/>
  <c r="C552" i="2" l="1"/>
  <c r="B552" i="2" s="1"/>
  <c r="A553" i="2"/>
  <c r="C553" i="2" l="1"/>
  <c r="B553" i="2" s="1"/>
  <c r="A554" i="2"/>
  <c r="D553" i="2"/>
  <c r="D552" i="2"/>
  <c r="C554" i="2" l="1"/>
  <c r="B554" i="2" s="1"/>
  <c r="A555" i="2"/>
  <c r="A556" i="2" l="1"/>
  <c r="C555" i="2"/>
  <c r="B555" i="2" s="1"/>
  <c r="D555" i="2"/>
  <c r="D554" i="2"/>
  <c r="C556" i="2" l="1"/>
  <c r="B556" i="2" s="1"/>
  <c r="A557" i="2"/>
  <c r="D556" i="2"/>
  <c r="C557" i="2" l="1"/>
  <c r="B557" i="2" s="1"/>
  <c r="A558" i="2"/>
  <c r="D557" i="2"/>
  <c r="C558" i="2" l="1"/>
  <c r="B558" i="2" s="1"/>
  <c r="A559" i="2"/>
  <c r="A560" i="2" l="1"/>
  <c r="C559" i="2"/>
  <c r="B559" i="2" s="1"/>
  <c r="D559" i="2"/>
  <c r="D558" i="2"/>
  <c r="A561" i="2" l="1"/>
  <c r="C560" i="2"/>
  <c r="B560" i="2" s="1"/>
  <c r="D560" i="2"/>
  <c r="C561" i="2" l="1"/>
  <c r="B561" i="2" s="1"/>
  <c r="A562" i="2"/>
  <c r="D561" i="2"/>
  <c r="A563" i="2" l="1"/>
  <c r="C562" i="2"/>
  <c r="B562" i="2" s="1"/>
  <c r="D562" i="2"/>
  <c r="A564" i="2" l="1"/>
  <c r="C563" i="2"/>
  <c r="B563" i="2" s="1"/>
  <c r="D563" i="2"/>
  <c r="A565" i="2" l="1"/>
  <c r="C564" i="2"/>
  <c r="B564" i="2" s="1"/>
  <c r="D564" i="2" l="1"/>
  <c r="C565" i="2"/>
  <c r="B565" i="2" s="1"/>
  <c r="A566" i="2"/>
  <c r="D565" i="2"/>
  <c r="A567" i="2" l="1"/>
  <c r="C566" i="2"/>
  <c r="B566" i="2" s="1"/>
  <c r="D566" i="2" l="1"/>
  <c r="A568" i="2"/>
  <c r="C567" i="2"/>
  <c r="B567" i="2" s="1"/>
  <c r="D567" i="2"/>
  <c r="C568" i="2" l="1"/>
  <c r="B568" i="2" s="1"/>
  <c r="A569" i="2"/>
  <c r="C569" i="2" l="1"/>
  <c r="B569" i="2" s="1"/>
  <c r="A570" i="2"/>
  <c r="D569" i="2"/>
  <c r="D568" i="2"/>
  <c r="C570" i="2" l="1"/>
  <c r="B570" i="2" s="1"/>
  <c r="A571" i="2"/>
  <c r="A572" i="2" l="1"/>
  <c r="C571" i="2"/>
  <c r="B571" i="2" s="1"/>
  <c r="D571" i="2"/>
  <c r="D570" i="2"/>
  <c r="C572" i="2" l="1"/>
  <c r="B572" i="2" s="1"/>
  <c r="D572" i="2"/>
  <c r="A573" i="2"/>
  <c r="C573" i="2" l="1"/>
  <c r="B573" i="2" s="1"/>
  <c r="A574" i="2"/>
  <c r="D573" i="2"/>
  <c r="A575" i="2" l="1"/>
  <c r="C574" i="2"/>
  <c r="B574" i="2" s="1"/>
  <c r="A576" i="2" l="1"/>
  <c r="C575" i="2"/>
  <c r="B575" i="2" s="1"/>
  <c r="D574" i="2"/>
  <c r="D575" i="2" l="1"/>
  <c r="A577" i="2"/>
  <c r="C576" i="2"/>
  <c r="B576" i="2" s="1"/>
  <c r="D576" i="2"/>
  <c r="C577" i="2" l="1"/>
  <c r="B577" i="2" s="1"/>
  <c r="A578" i="2"/>
  <c r="D577" i="2"/>
  <c r="A579" i="2" l="1"/>
  <c r="C578" i="2"/>
  <c r="B578" i="2" s="1"/>
  <c r="D578" i="2"/>
  <c r="A580" i="2" l="1"/>
  <c r="C579" i="2"/>
  <c r="B579" i="2" s="1"/>
  <c r="D579" i="2" l="1"/>
  <c r="A581" i="2"/>
  <c r="C580" i="2"/>
  <c r="B580" i="2" s="1"/>
  <c r="D580" i="2"/>
  <c r="C581" i="2" l="1"/>
  <c r="B581" i="2" s="1"/>
  <c r="A582" i="2"/>
  <c r="C582" i="2" l="1"/>
  <c r="B582" i="2" s="1"/>
  <c r="A583" i="2"/>
  <c r="D582" i="2"/>
  <c r="D581" i="2"/>
  <c r="A584" i="2" l="1"/>
  <c r="C583" i="2"/>
  <c r="B583" i="2" s="1"/>
  <c r="D583" i="2" l="1"/>
  <c r="D584" i="2"/>
  <c r="C584" i="2"/>
  <c r="B584" i="2" s="1"/>
  <c r="A585" i="2"/>
  <c r="C585" i="2" l="1"/>
  <c r="B585" i="2" s="1"/>
  <c r="A586" i="2"/>
  <c r="C586" i="2" l="1"/>
  <c r="B586" i="2" s="1"/>
  <c r="A587" i="2"/>
  <c r="D585" i="2"/>
  <c r="A588" i="2" l="1"/>
  <c r="C587" i="2"/>
  <c r="B587" i="2" s="1"/>
  <c r="D586" i="2"/>
  <c r="D587" i="2" l="1"/>
  <c r="A589" i="2"/>
  <c r="C588" i="2"/>
  <c r="B588" i="2" s="1"/>
  <c r="D588" i="2" l="1"/>
  <c r="C589" i="2"/>
  <c r="B589" i="2" s="1"/>
  <c r="A590" i="2"/>
  <c r="A591" i="2" l="1"/>
  <c r="C590" i="2"/>
  <c r="B590" i="2" s="1"/>
  <c r="D589" i="2"/>
  <c r="A592" i="2" l="1"/>
  <c r="C591" i="2"/>
  <c r="B591" i="2" s="1"/>
  <c r="D590" i="2"/>
  <c r="D591" i="2" l="1"/>
  <c r="A593" i="2"/>
  <c r="C592" i="2"/>
  <c r="B592" i="2" s="1"/>
  <c r="D592" i="2"/>
  <c r="C593" i="2" l="1"/>
  <c r="B593" i="2" s="1"/>
  <c r="A594" i="2"/>
  <c r="C594" i="2" l="1"/>
  <c r="B594" i="2" s="1"/>
  <c r="A595" i="2"/>
  <c r="D593" i="2"/>
  <c r="A596" i="2" l="1"/>
  <c r="C595" i="2"/>
  <c r="B595" i="2" s="1"/>
  <c r="D594" i="2"/>
  <c r="D595" i="2" l="1"/>
  <c r="A597" i="2"/>
  <c r="C596" i="2"/>
  <c r="B596" i="2" s="1"/>
  <c r="D596" i="2" l="1"/>
  <c r="C597" i="2"/>
  <c r="B597" i="2" s="1"/>
  <c r="A598" i="2"/>
  <c r="A599" i="2" l="1"/>
  <c r="C598" i="2"/>
  <c r="B598" i="2" s="1"/>
  <c r="D597" i="2"/>
  <c r="A600" i="2" l="1"/>
  <c r="C599" i="2"/>
  <c r="B599" i="2" s="1"/>
  <c r="D598" i="2"/>
  <c r="D599" i="2" l="1"/>
  <c r="A601" i="2"/>
  <c r="C600" i="2"/>
  <c r="B600" i="2" s="1"/>
  <c r="D600" i="2"/>
  <c r="C601" i="2" l="1"/>
  <c r="B601" i="2" s="1"/>
  <c r="A602" i="2"/>
  <c r="C602" i="2" l="1"/>
  <c r="B602" i="2" s="1"/>
  <c r="A603" i="2"/>
  <c r="D601" i="2"/>
  <c r="A604" i="2" l="1"/>
  <c r="C603" i="2"/>
  <c r="B603" i="2" s="1"/>
  <c r="D602" i="2"/>
  <c r="D603" i="2" l="1"/>
  <c r="A605" i="2"/>
  <c r="C604" i="2"/>
  <c r="B604" i="2" s="1"/>
  <c r="D604" i="2" l="1"/>
  <c r="C605" i="2"/>
  <c r="B605" i="2" s="1"/>
  <c r="A606" i="2"/>
  <c r="A607" i="2" l="1"/>
  <c r="C606" i="2"/>
  <c r="B606" i="2" s="1"/>
  <c r="D605" i="2"/>
  <c r="A608" i="2" l="1"/>
  <c r="C607" i="2"/>
  <c r="B607" i="2" s="1"/>
  <c r="D606" i="2"/>
  <c r="D607" i="2" l="1"/>
  <c r="A609" i="2"/>
  <c r="C608" i="2"/>
  <c r="B608" i="2" s="1"/>
  <c r="D608" i="2"/>
  <c r="C609" i="2" l="1"/>
  <c r="B609" i="2" s="1"/>
  <c r="A610" i="2"/>
  <c r="C610" i="2" l="1"/>
  <c r="B610" i="2" s="1"/>
  <c r="A611" i="2"/>
  <c r="D609" i="2"/>
  <c r="A612" i="2" l="1"/>
  <c r="C611" i="2"/>
  <c r="B611" i="2" s="1"/>
  <c r="D610" i="2"/>
  <c r="D611" i="2" l="1"/>
  <c r="A613" i="2"/>
  <c r="C612" i="2"/>
  <c r="B612" i="2" s="1"/>
  <c r="D612" i="2" l="1"/>
  <c r="C613" i="2"/>
  <c r="B613" i="2" s="1"/>
  <c r="A614" i="2"/>
  <c r="A615" i="2" l="1"/>
  <c r="C614" i="2"/>
  <c r="B614" i="2" s="1"/>
  <c r="D613" i="2"/>
  <c r="A616" i="2" l="1"/>
  <c r="C615" i="2"/>
  <c r="B615" i="2" s="1"/>
  <c r="D614" i="2"/>
  <c r="D615" i="2" l="1"/>
  <c r="A617" i="2"/>
  <c r="C616" i="2"/>
  <c r="B616" i="2" s="1"/>
  <c r="D616" i="2"/>
  <c r="C617" i="2" l="1"/>
  <c r="B617" i="2" s="1"/>
  <c r="A618" i="2"/>
  <c r="C618" i="2" l="1"/>
  <c r="B618" i="2" s="1"/>
  <c r="A619" i="2"/>
  <c r="D617" i="2"/>
  <c r="A620" i="2" l="1"/>
  <c r="C619" i="2"/>
  <c r="B619" i="2" s="1"/>
  <c r="D618" i="2"/>
  <c r="D619" i="2" l="1"/>
  <c r="A621" i="2"/>
  <c r="C620" i="2"/>
  <c r="B620" i="2" s="1"/>
  <c r="D620" i="2" l="1"/>
  <c r="C621" i="2"/>
  <c r="B621" i="2" s="1"/>
  <c r="A622" i="2"/>
  <c r="A623" i="2" l="1"/>
  <c r="C622" i="2"/>
  <c r="B622" i="2" s="1"/>
  <c r="D621" i="2"/>
  <c r="A624" i="2" l="1"/>
  <c r="C623" i="2"/>
  <c r="B623" i="2" s="1"/>
  <c r="D622" i="2"/>
  <c r="D623" i="2" l="1"/>
  <c r="A625" i="2"/>
  <c r="C624" i="2"/>
  <c r="B624" i="2" s="1"/>
  <c r="D624" i="2"/>
  <c r="C625" i="2" l="1"/>
  <c r="B625" i="2" s="1"/>
  <c r="A626" i="2"/>
  <c r="C626" i="2" l="1"/>
  <c r="B626" i="2" s="1"/>
  <c r="A627" i="2"/>
  <c r="D625" i="2"/>
  <c r="A628" i="2" l="1"/>
  <c r="C627" i="2"/>
  <c r="B627" i="2" s="1"/>
  <c r="D626" i="2"/>
  <c r="D627" i="2" l="1"/>
  <c r="A629" i="2"/>
  <c r="C628" i="2"/>
  <c r="B628" i="2" s="1"/>
  <c r="D628" i="2" l="1"/>
  <c r="C629" i="2"/>
  <c r="B629" i="2" s="1"/>
  <c r="A630" i="2"/>
  <c r="A631" i="2" l="1"/>
  <c r="C630" i="2"/>
  <c r="B630" i="2" s="1"/>
  <c r="D629" i="2"/>
  <c r="A632" i="2" l="1"/>
  <c r="C631" i="2"/>
  <c r="B631" i="2" s="1"/>
  <c r="D630" i="2"/>
  <c r="D631" i="2" l="1"/>
  <c r="A633" i="2"/>
  <c r="C632" i="2"/>
  <c r="B632" i="2" s="1"/>
  <c r="D632" i="2"/>
  <c r="C633" i="2" l="1"/>
  <c r="B633" i="2" s="1"/>
  <c r="A634" i="2"/>
  <c r="C634" i="2" l="1"/>
  <c r="B634" i="2" s="1"/>
  <c r="A635" i="2"/>
  <c r="D633" i="2"/>
  <c r="A636" i="2" l="1"/>
  <c r="C635" i="2"/>
  <c r="B635" i="2" s="1"/>
  <c r="D634" i="2"/>
  <c r="D635" i="2" l="1"/>
  <c r="A637" i="2"/>
  <c r="C636" i="2"/>
  <c r="B636" i="2" s="1"/>
  <c r="D636" i="2" l="1"/>
  <c r="C637" i="2"/>
  <c r="B637" i="2" s="1"/>
  <c r="A638" i="2"/>
  <c r="A639" i="2" l="1"/>
  <c r="C638" i="2"/>
  <c r="B638" i="2" s="1"/>
  <c r="D637" i="2"/>
  <c r="A640" i="2" l="1"/>
  <c r="C639" i="2"/>
  <c r="B639" i="2" s="1"/>
  <c r="D638" i="2"/>
  <c r="D639" i="2" l="1"/>
  <c r="A641" i="2"/>
  <c r="C640" i="2"/>
  <c r="B640" i="2" s="1"/>
  <c r="D640" i="2"/>
  <c r="C641" i="2" l="1"/>
  <c r="B641" i="2" s="1"/>
  <c r="A642" i="2"/>
  <c r="C642" i="2" l="1"/>
  <c r="B642" i="2" s="1"/>
  <c r="A643" i="2"/>
  <c r="D641" i="2"/>
  <c r="A644" i="2" l="1"/>
  <c r="C643" i="2"/>
  <c r="B643" i="2" s="1"/>
  <c r="D642" i="2"/>
  <c r="D643" i="2" l="1"/>
  <c r="A645" i="2"/>
  <c r="C644" i="2"/>
  <c r="B644" i="2" s="1"/>
  <c r="D644" i="2" l="1"/>
  <c r="C645" i="2"/>
  <c r="B645" i="2" s="1"/>
  <c r="A646" i="2"/>
  <c r="A647" i="2" l="1"/>
  <c r="C646" i="2"/>
  <c r="B646" i="2" s="1"/>
  <c r="D645" i="2"/>
  <c r="A648" i="2" l="1"/>
  <c r="C647" i="2"/>
  <c r="B647" i="2" s="1"/>
  <c r="D646" i="2"/>
  <c r="D647" i="2" l="1"/>
  <c r="A649" i="2"/>
  <c r="C648" i="2"/>
  <c r="B648" i="2" s="1"/>
  <c r="D648" i="2"/>
  <c r="A650" i="2" l="1"/>
  <c r="C649" i="2"/>
  <c r="B649" i="2" s="1"/>
  <c r="C650" i="2" l="1"/>
  <c r="B650" i="2" s="1"/>
  <c r="A651" i="2"/>
  <c r="D650" i="2"/>
  <c r="D649" i="2"/>
  <c r="C651" i="2" l="1"/>
  <c r="B651" i="2" s="1"/>
  <c r="A652" i="2"/>
  <c r="A653" i="2" l="1"/>
  <c r="C652" i="2"/>
  <c r="B652" i="2" s="1"/>
  <c r="D651" i="2"/>
  <c r="D652" i="2" l="1"/>
  <c r="C653" i="2"/>
  <c r="B653" i="2" s="1"/>
  <c r="A654" i="2"/>
  <c r="A655" i="2" l="1"/>
  <c r="C654" i="2"/>
  <c r="B654" i="2" s="1"/>
  <c r="D654" i="2"/>
  <c r="D653" i="2"/>
  <c r="C655" i="2" l="1"/>
  <c r="B655" i="2" s="1"/>
  <c r="A656" i="2"/>
  <c r="C656" i="2" l="1"/>
  <c r="B656" i="2" s="1"/>
  <c r="A657" i="2"/>
  <c r="D656" i="2"/>
  <c r="D655" i="2"/>
  <c r="D657" i="2" l="1"/>
  <c r="A658" i="2"/>
  <c r="C657" i="2"/>
  <c r="B657" i="2" s="1"/>
  <c r="A659" i="2" l="1"/>
  <c r="C658" i="2"/>
  <c r="B658" i="2" s="1"/>
  <c r="D658" i="2"/>
  <c r="A660" i="2" l="1"/>
  <c r="C659" i="2"/>
  <c r="B659" i="2" s="1"/>
  <c r="C660" i="2" l="1"/>
  <c r="B660" i="2" s="1"/>
  <c r="A661" i="2"/>
  <c r="D660" i="2"/>
  <c r="D659" i="2"/>
  <c r="A662" i="2" l="1"/>
  <c r="C661" i="2"/>
  <c r="B661" i="2" s="1"/>
  <c r="A663" i="2" l="1"/>
  <c r="C662" i="2"/>
  <c r="B662" i="2" s="1"/>
  <c r="D662" i="2"/>
  <c r="D661" i="2"/>
  <c r="C663" i="2" l="1"/>
  <c r="B663" i="2" s="1"/>
  <c r="A664" i="2"/>
  <c r="C664" i="2" l="1"/>
  <c r="B664" i="2" s="1"/>
  <c r="A665" i="2"/>
  <c r="D663" i="2"/>
  <c r="D664" i="2" l="1"/>
  <c r="A666" i="2"/>
  <c r="C665" i="2"/>
  <c r="B665" i="2" s="1"/>
  <c r="A667" i="2" l="1"/>
  <c r="C666" i="2"/>
  <c r="B666" i="2" s="1"/>
  <c r="D665" i="2"/>
  <c r="D666" i="2" l="1"/>
  <c r="A668" i="2"/>
  <c r="C667" i="2"/>
  <c r="B667" i="2" s="1"/>
  <c r="C668" i="2" l="1"/>
  <c r="B668" i="2" s="1"/>
  <c r="A669" i="2"/>
  <c r="D668" i="2"/>
  <c r="D667" i="2"/>
  <c r="C669" i="2" l="1"/>
  <c r="B669" i="2" s="1"/>
  <c r="A670" i="2"/>
  <c r="A671" i="2" l="1"/>
  <c r="C670" i="2"/>
  <c r="B670" i="2" s="1"/>
  <c r="D670" i="2"/>
  <c r="D669" i="2"/>
  <c r="C671" i="2" l="1"/>
  <c r="B671" i="2" s="1"/>
  <c r="A672" i="2"/>
  <c r="C672" i="2" l="1"/>
  <c r="B672" i="2" s="1"/>
  <c r="A673" i="2"/>
  <c r="D672" i="2"/>
  <c r="D671" i="2"/>
  <c r="A674" i="2" l="1"/>
  <c r="C673" i="2"/>
  <c r="B673" i="2" s="1"/>
  <c r="A675" i="2" l="1"/>
  <c r="C674" i="2"/>
  <c r="B674" i="2" s="1"/>
  <c r="D674" i="2"/>
  <c r="D673" i="2"/>
  <c r="A676" i="2" l="1"/>
  <c r="C675" i="2"/>
  <c r="B675" i="2" s="1"/>
  <c r="C676" i="2" l="1"/>
  <c r="B676" i="2" s="1"/>
  <c r="A677" i="2"/>
  <c r="D676" i="2"/>
  <c r="D675" i="2"/>
  <c r="D677" i="2" l="1"/>
  <c r="A678" i="2"/>
  <c r="C677" i="2"/>
  <c r="B677" i="2" s="1"/>
  <c r="A679" i="2" l="1"/>
  <c r="C678" i="2"/>
  <c r="B678" i="2" s="1"/>
  <c r="D678" i="2"/>
  <c r="C679" i="2" l="1"/>
  <c r="B679" i="2" s="1"/>
  <c r="A680" i="2"/>
  <c r="C680" i="2" l="1"/>
  <c r="B680" i="2" s="1"/>
  <c r="A681" i="2"/>
  <c r="D680" i="2"/>
  <c r="D679" i="2"/>
  <c r="A682" i="2" l="1"/>
  <c r="C681" i="2"/>
  <c r="B681" i="2" s="1"/>
  <c r="A683" i="2" l="1"/>
  <c r="C682" i="2"/>
  <c r="B682" i="2" s="1"/>
  <c r="D682" i="2"/>
  <c r="D681" i="2"/>
  <c r="D683" i="2" l="1"/>
  <c r="A684" i="2"/>
  <c r="C683" i="2"/>
  <c r="B683" i="2" s="1"/>
  <c r="C684" i="2" l="1"/>
  <c r="B684" i="2" s="1"/>
  <c r="A685" i="2"/>
  <c r="D684" i="2" l="1"/>
  <c r="C685" i="2"/>
  <c r="B685" i="2" s="1"/>
  <c r="A686" i="2"/>
  <c r="A687" i="2" l="1"/>
  <c r="C686" i="2"/>
  <c r="B686" i="2" s="1"/>
  <c r="D685" i="2"/>
  <c r="D686" i="2" l="1"/>
  <c r="C687" i="2"/>
  <c r="B687" i="2" s="1"/>
  <c r="A688" i="2"/>
  <c r="C688" i="2" l="1"/>
  <c r="B688" i="2" s="1"/>
  <c r="A689" i="2"/>
  <c r="D687" i="2"/>
  <c r="D688" i="2" l="1"/>
  <c r="A690" i="2"/>
  <c r="C689" i="2"/>
  <c r="B689" i="2" s="1"/>
  <c r="D689" i="2" l="1"/>
  <c r="A691" i="2"/>
  <c r="C690" i="2"/>
  <c r="B690" i="2" s="1"/>
  <c r="D690" i="2"/>
  <c r="A692" i="2" l="1"/>
  <c r="C691" i="2"/>
  <c r="B691" i="2" s="1"/>
  <c r="C692" i="2" l="1"/>
  <c r="B692" i="2" s="1"/>
  <c r="A693" i="2"/>
  <c r="D692" i="2"/>
  <c r="D691" i="2"/>
  <c r="A694" i="2" l="1"/>
  <c r="C693" i="2"/>
  <c r="B693" i="2" s="1"/>
  <c r="A695" i="2" l="1"/>
  <c r="C694" i="2"/>
  <c r="B694" i="2" s="1"/>
  <c r="D694" i="2"/>
  <c r="D693" i="2"/>
  <c r="C695" i="2" l="1"/>
  <c r="B695" i="2" s="1"/>
  <c r="A696" i="2"/>
  <c r="C696" i="2" l="1"/>
  <c r="B696" i="2" s="1"/>
  <c r="A697" i="2"/>
  <c r="D696" i="2"/>
  <c r="D695" i="2"/>
  <c r="A698" i="2" l="1"/>
  <c r="C697" i="2"/>
  <c r="B697" i="2" s="1"/>
  <c r="A699" i="2" l="1"/>
  <c r="C698" i="2"/>
  <c r="B698" i="2" s="1"/>
  <c r="D697" i="2"/>
  <c r="D698" i="2" l="1"/>
  <c r="C699" i="2"/>
  <c r="B699" i="2" s="1"/>
  <c r="A700" i="2"/>
  <c r="C700" i="2" l="1"/>
  <c r="B700" i="2" s="1"/>
  <c r="A701" i="2"/>
  <c r="D700" i="2"/>
  <c r="D699" i="2"/>
  <c r="A702" i="2" l="1"/>
  <c r="C701" i="2"/>
  <c r="B701" i="2" s="1"/>
  <c r="A703" i="2" l="1"/>
  <c r="C702" i="2"/>
  <c r="B702" i="2" s="1"/>
  <c r="D702" i="2"/>
  <c r="D701" i="2"/>
  <c r="A704" i="2" l="1"/>
  <c r="C703" i="2"/>
  <c r="B703" i="2" s="1"/>
  <c r="C704" i="2" l="1"/>
  <c r="B704" i="2" s="1"/>
  <c r="A705" i="2"/>
  <c r="D704" i="2"/>
  <c r="D703" i="2"/>
  <c r="C705" i="2" l="1"/>
  <c r="B705" i="2" s="1"/>
  <c r="A706" i="2"/>
  <c r="D705" i="2"/>
  <c r="A707" i="2" l="1"/>
  <c r="C706" i="2"/>
  <c r="B706" i="2" s="1"/>
  <c r="D706" i="2" l="1"/>
  <c r="A708" i="2"/>
  <c r="C707" i="2"/>
  <c r="B707" i="2" s="1"/>
  <c r="D707" i="2" l="1"/>
  <c r="C708" i="2"/>
  <c r="B708" i="2" s="1"/>
  <c r="A709" i="2"/>
  <c r="D708" i="2"/>
  <c r="C709" i="2" l="1"/>
  <c r="B709" i="2" s="1"/>
  <c r="A710" i="2"/>
  <c r="D709" i="2" l="1"/>
  <c r="A711" i="2"/>
  <c r="C710" i="2"/>
  <c r="B710" i="2" s="1"/>
  <c r="D710" i="2" l="1"/>
  <c r="A712" i="2"/>
  <c r="C711" i="2"/>
  <c r="B711" i="2" s="1"/>
  <c r="D711" i="2"/>
  <c r="C712" i="2" l="1"/>
  <c r="B712" i="2" s="1"/>
  <c r="A713" i="2"/>
  <c r="D712" i="2"/>
  <c r="C713" i="2" l="1"/>
  <c r="B713" i="2" s="1"/>
  <c r="D713" i="2"/>
  <c r="A714" i="2"/>
  <c r="A715" i="2" l="1"/>
  <c r="C714" i="2"/>
  <c r="B714" i="2" s="1"/>
  <c r="D714" i="2" l="1"/>
  <c r="A716" i="2"/>
  <c r="C715" i="2"/>
  <c r="B715" i="2" s="1"/>
  <c r="D715" i="2" l="1"/>
  <c r="C716" i="2"/>
  <c r="B716" i="2" s="1"/>
  <c r="D716" i="2"/>
  <c r="A717" i="2"/>
  <c r="C717" i="2" l="1"/>
  <c r="B717" i="2" s="1"/>
  <c r="A718" i="2"/>
  <c r="D717" i="2" l="1"/>
  <c r="A719" i="2"/>
  <c r="C718" i="2"/>
  <c r="B718" i="2" s="1"/>
  <c r="D718" i="2"/>
  <c r="A720" i="2" l="1"/>
  <c r="C719" i="2"/>
  <c r="B719" i="2" s="1"/>
  <c r="D719" i="2"/>
  <c r="C720" i="2" l="1"/>
  <c r="B720" i="2" s="1"/>
  <c r="A721" i="2"/>
  <c r="D720" i="2"/>
  <c r="C721" i="2" l="1"/>
  <c r="B721" i="2" s="1"/>
  <c r="D721" i="2"/>
  <c r="A722" i="2"/>
  <c r="A723" i="2" l="1"/>
  <c r="C722" i="2"/>
  <c r="B722" i="2" s="1"/>
  <c r="D722" i="2" l="1"/>
  <c r="A724" i="2"/>
  <c r="C723" i="2"/>
  <c r="B723" i="2" s="1"/>
  <c r="D723" i="2" l="1"/>
  <c r="C724" i="2"/>
  <c r="B724" i="2" s="1"/>
  <c r="A725" i="2"/>
  <c r="D724" i="2"/>
  <c r="C725" i="2" l="1"/>
  <c r="B725" i="2" s="1"/>
  <c r="A726" i="2"/>
  <c r="D725" i="2" l="1"/>
  <c r="A727" i="2"/>
  <c r="C726" i="2"/>
  <c r="B726" i="2" s="1"/>
  <c r="D726" i="2" l="1"/>
  <c r="A728" i="2"/>
  <c r="C727" i="2"/>
  <c r="B727" i="2" s="1"/>
  <c r="D727" i="2" l="1"/>
  <c r="C728" i="2"/>
  <c r="B728" i="2" s="1"/>
  <c r="A729" i="2"/>
  <c r="D728" i="2"/>
  <c r="C729" i="2" l="1"/>
  <c r="B729" i="2" s="1"/>
  <c r="A730" i="2"/>
  <c r="A731" i="2" l="1"/>
  <c r="C730" i="2"/>
  <c r="B730" i="2" s="1"/>
  <c r="D729" i="2"/>
  <c r="D730" i="2" l="1"/>
  <c r="A732" i="2"/>
  <c r="D731" i="2"/>
  <c r="C731" i="2"/>
  <c r="B731" i="2" s="1"/>
  <c r="C732" i="2" l="1"/>
  <c r="B732" i="2" s="1"/>
  <c r="D732" i="2"/>
  <c r="A733" i="2"/>
  <c r="C733" i="2" l="1"/>
  <c r="B733" i="2" s="1"/>
  <c r="A734" i="2"/>
  <c r="D733" i="2"/>
  <c r="A735" i="2" l="1"/>
  <c r="C734" i="2"/>
  <c r="B734" i="2" s="1"/>
  <c r="D734" i="2" l="1"/>
  <c r="A736" i="2"/>
  <c r="C735" i="2"/>
  <c r="B735" i="2" s="1"/>
  <c r="C736" i="2" l="1"/>
  <c r="B736" i="2" s="1"/>
  <c r="D736" i="2"/>
  <c r="A737" i="2"/>
  <c r="D735" i="2"/>
  <c r="C737" i="2" l="1"/>
  <c r="B737" i="2" s="1"/>
  <c r="D737" i="2"/>
  <c r="A738" i="2"/>
  <c r="A739" i="2" l="1"/>
  <c r="C738" i="2"/>
  <c r="B738" i="2" s="1"/>
  <c r="D738" i="2" l="1"/>
  <c r="A740" i="2"/>
  <c r="C739" i="2"/>
  <c r="B739" i="2" s="1"/>
  <c r="D739" i="2" l="1"/>
  <c r="C740" i="2"/>
  <c r="B740" i="2" s="1"/>
  <c r="A741" i="2"/>
  <c r="D740" i="2" l="1"/>
  <c r="C741" i="2"/>
  <c r="B741" i="2" s="1"/>
  <c r="A742" i="2"/>
  <c r="D741" i="2"/>
  <c r="A743" i="2" l="1"/>
  <c r="C742" i="2"/>
  <c r="B742" i="2" s="1"/>
  <c r="D742" i="2" l="1"/>
  <c r="A744" i="2"/>
  <c r="C743" i="2"/>
  <c r="B743" i="2" s="1"/>
  <c r="D743" i="2" l="1"/>
  <c r="C744" i="2"/>
  <c r="B744" i="2" s="1"/>
  <c r="A745" i="2"/>
  <c r="A746" i="2" l="1"/>
  <c r="C745" i="2"/>
  <c r="B745" i="2" s="1"/>
  <c r="D744" i="2"/>
  <c r="D745" i="2" l="1"/>
  <c r="A747" i="2"/>
  <c r="D746" i="2"/>
  <c r="C746" i="2"/>
  <c r="B746" i="2" s="1"/>
  <c r="C747" i="2" l="1"/>
  <c r="B747" i="2" s="1"/>
  <c r="A748" i="2"/>
  <c r="C748" i="2" l="1"/>
  <c r="B748" i="2" s="1"/>
  <c r="A749" i="2"/>
  <c r="D748" i="2"/>
  <c r="D747" i="2"/>
  <c r="C749" i="2" l="1"/>
  <c r="B749" i="2" s="1"/>
  <c r="A750" i="2"/>
  <c r="D749" i="2" l="1"/>
  <c r="A751" i="2"/>
  <c r="D750" i="2"/>
  <c r="C750" i="2"/>
  <c r="B750" i="2" s="1"/>
  <c r="A752" i="2" l="1"/>
  <c r="C751" i="2"/>
  <c r="B751" i="2" s="1"/>
  <c r="D751" i="2" l="1"/>
  <c r="C752" i="2"/>
  <c r="B752" i="2" s="1"/>
  <c r="D752" i="2"/>
  <c r="A753" i="2"/>
  <c r="C753" i="2" l="1"/>
  <c r="B753" i="2" s="1"/>
  <c r="A754" i="2"/>
  <c r="A755" i="2" l="1"/>
  <c r="C754" i="2"/>
  <c r="B754" i="2" s="1"/>
  <c r="D753" i="2"/>
  <c r="D754" i="2" l="1"/>
  <c r="A756" i="2"/>
  <c r="C755" i="2"/>
  <c r="B755" i="2" s="1"/>
  <c r="D755" i="2" l="1"/>
  <c r="C756" i="2"/>
  <c r="B756" i="2" s="1"/>
  <c r="D756" i="2"/>
  <c r="A757" i="2"/>
  <c r="A758" i="2" l="1"/>
  <c r="C757" i="2"/>
  <c r="B757" i="2" s="1"/>
  <c r="D757" i="2" l="1"/>
  <c r="A759" i="2"/>
  <c r="C758" i="2"/>
  <c r="B758" i="2" s="1"/>
  <c r="C759" i="2" l="1"/>
  <c r="B759" i="2" s="1"/>
  <c r="A760" i="2"/>
  <c r="D758" i="2"/>
  <c r="C760" i="2" l="1"/>
  <c r="B760" i="2" s="1"/>
  <c r="A761" i="2"/>
  <c r="D759" i="2"/>
  <c r="D760" i="2" l="1"/>
  <c r="C761" i="2"/>
  <c r="B761" i="2" s="1"/>
  <c r="A762" i="2"/>
  <c r="A763" i="2" l="1"/>
  <c r="C762" i="2"/>
  <c r="B762" i="2" s="1"/>
  <c r="D761" i="2"/>
  <c r="D762" i="2" l="1"/>
  <c r="A764" i="2"/>
  <c r="C763" i="2"/>
  <c r="B763" i="2" s="1"/>
  <c r="D763" i="2" l="1"/>
  <c r="C764" i="2"/>
  <c r="B764" i="2" s="1"/>
  <c r="A765" i="2"/>
  <c r="D764" i="2" l="1"/>
  <c r="C765" i="2"/>
  <c r="B765" i="2" s="1"/>
  <c r="A766" i="2"/>
  <c r="D765" i="2" l="1"/>
  <c r="A767" i="2"/>
  <c r="C766" i="2"/>
  <c r="B766" i="2" s="1"/>
  <c r="D766" i="2" l="1"/>
  <c r="C767" i="2"/>
  <c r="B767" i="2" s="1"/>
  <c r="A768" i="2"/>
  <c r="C768" i="2" l="1"/>
  <c r="B768" i="2" s="1"/>
  <c r="D768" i="2"/>
  <c r="A769" i="2"/>
  <c r="D767" i="2"/>
  <c r="A770" i="2" l="1"/>
  <c r="C769" i="2"/>
  <c r="B769" i="2" s="1"/>
  <c r="D769" i="2" l="1"/>
  <c r="A771" i="2"/>
  <c r="C770" i="2"/>
  <c r="B770" i="2" s="1"/>
  <c r="A772" i="2" l="1"/>
  <c r="C771" i="2"/>
  <c r="B771" i="2" s="1"/>
  <c r="D770" i="2"/>
  <c r="C772" i="2" l="1"/>
  <c r="B772" i="2" s="1"/>
  <c r="A773" i="2"/>
  <c r="D772" i="2"/>
  <c r="D771" i="2"/>
  <c r="C773" i="2" l="1"/>
  <c r="B773" i="2" s="1"/>
  <c r="A774" i="2"/>
  <c r="A775" i="2" l="1"/>
  <c r="C774" i="2"/>
  <c r="B774" i="2" s="1"/>
  <c r="D773" i="2"/>
  <c r="D774" i="2" l="1"/>
  <c r="A776" i="2"/>
  <c r="C775" i="2"/>
  <c r="B775" i="2" s="1"/>
  <c r="D775" i="2" l="1"/>
  <c r="C776" i="2"/>
  <c r="B776" i="2" s="1"/>
  <c r="D776" i="2"/>
  <c r="A777" i="2"/>
  <c r="A778" i="2" l="1"/>
  <c r="C777" i="2"/>
  <c r="B777" i="2" s="1"/>
  <c r="D777" i="2" l="1"/>
  <c r="A779" i="2"/>
  <c r="C778" i="2"/>
  <c r="B778" i="2" s="1"/>
  <c r="D778" i="2" l="1"/>
  <c r="C779" i="2"/>
  <c r="B779" i="2" s="1"/>
  <c r="A780" i="2"/>
  <c r="C780" i="2" l="1"/>
  <c r="B780" i="2" s="1"/>
  <c r="A781" i="2"/>
  <c r="D779" i="2"/>
  <c r="D780" i="2" l="1"/>
  <c r="C781" i="2"/>
  <c r="B781" i="2" s="1"/>
  <c r="A782" i="2"/>
  <c r="D781" i="2"/>
  <c r="A783" i="2" l="1"/>
  <c r="C782" i="2"/>
  <c r="B782" i="2" s="1"/>
  <c r="D782" i="2" l="1"/>
  <c r="A784" i="2"/>
  <c r="C783" i="2"/>
  <c r="B783" i="2" s="1"/>
  <c r="D783" i="2"/>
  <c r="C784" i="2" l="1"/>
  <c r="B784" i="2" s="1"/>
  <c r="D784" i="2"/>
  <c r="A785" i="2"/>
  <c r="C785" i="2" l="1"/>
  <c r="B785" i="2" s="1"/>
  <c r="A786" i="2"/>
  <c r="A787" i="2" l="1"/>
  <c r="C786" i="2"/>
  <c r="B786" i="2" s="1"/>
  <c r="D786" i="2"/>
  <c r="D785" i="2"/>
  <c r="A788" i="2" l="1"/>
  <c r="C787" i="2"/>
  <c r="B787" i="2" s="1"/>
  <c r="D787" i="2" l="1"/>
  <c r="C788" i="2"/>
  <c r="B788" i="2" s="1"/>
  <c r="D788" i="2"/>
  <c r="A789" i="2"/>
  <c r="A790" i="2" l="1"/>
  <c r="C789" i="2"/>
  <c r="B789" i="2" s="1"/>
  <c r="D789" i="2"/>
  <c r="A791" i="2" l="1"/>
  <c r="C790" i="2"/>
  <c r="B790" i="2" s="1"/>
  <c r="D790" i="2" l="1"/>
  <c r="C791" i="2"/>
  <c r="B791" i="2" s="1"/>
  <c r="A792" i="2"/>
  <c r="A793" i="2" l="1"/>
  <c r="C792" i="2"/>
  <c r="B792" i="2" s="1"/>
  <c r="D791" i="2"/>
  <c r="D792" i="2" l="1"/>
  <c r="A794" i="2"/>
  <c r="C793" i="2"/>
  <c r="B793" i="2" s="1"/>
  <c r="D793" i="2" l="1"/>
  <c r="C794" i="2"/>
  <c r="B794" i="2" s="1"/>
  <c r="A795" i="2"/>
  <c r="D794" i="2" l="1"/>
  <c r="C795" i="2"/>
  <c r="B795" i="2" s="1"/>
  <c r="A796" i="2"/>
  <c r="D795" i="2" l="1"/>
  <c r="A797" i="2"/>
  <c r="C796" i="2"/>
  <c r="B796" i="2" s="1"/>
  <c r="C797" i="2" l="1"/>
  <c r="B797" i="2" s="1"/>
  <c r="A798" i="2"/>
  <c r="D796" i="2"/>
  <c r="C798" i="2" l="1"/>
  <c r="B798" i="2" s="1"/>
  <c r="D798" i="2"/>
  <c r="A799" i="2"/>
  <c r="D797" i="2"/>
  <c r="A800" i="2" l="1"/>
  <c r="C799" i="2"/>
  <c r="B799" i="2" s="1"/>
  <c r="D799" i="2" l="1"/>
  <c r="A801" i="2"/>
  <c r="C800" i="2"/>
  <c r="B800" i="2" s="1"/>
  <c r="D800" i="2" l="1"/>
  <c r="A802" i="2"/>
  <c r="C801" i="2"/>
  <c r="B801" i="2" s="1"/>
  <c r="D801" i="2"/>
  <c r="C802" i="2" l="1"/>
  <c r="B802" i="2" s="1"/>
  <c r="A803" i="2"/>
  <c r="D802" i="2" l="1"/>
  <c r="A804" i="2"/>
  <c r="C803" i="2"/>
  <c r="B803" i="2" s="1"/>
  <c r="D803" i="2" l="1"/>
  <c r="A805" i="2"/>
  <c r="C804" i="2"/>
  <c r="B804" i="2" s="1"/>
  <c r="D804" i="2"/>
  <c r="D805" i="2" l="1"/>
  <c r="C805" i="2"/>
  <c r="B805" i="2" s="1"/>
  <c r="A806" i="2"/>
  <c r="C806" i="2" l="1"/>
  <c r="B806" i="2" s="1"/>
  <c r="A807" i="2"/>
  <c r="C807" i="2" l="1"/>
  <c r="B807" i="2" s="1"/>
  <c r="A808" i="2"/>
  <c r="D806" i="2"/>
  <c r="A809" i="2" l="1"/>
  <c r="C808" i="2"/>
  <c r="B808" i="2" s="1"/>
  <c r="D807" i="2"/>
  <c r="C809" i="2" l="1"/>
  <c r="B809" i="2" s="1"/>
  <c r="D809" i="2"/>
  <c r="A810" i="2"/>
  <c r="D808" i="2"/>
  <c r="C810" i="2" l="1"/>
  <c r="B810" i="2" s="1"/>
  <c r="D810" i="2"/>
  <c r="A811" i="2"/>
  <c r="A812" i="2" l="1"/>
  <c r="C811" i="2"/>
  <c r="B811" i="2" s="1"/>
  <c r="D811" i="2" l="1"/>
  <c r="A813" i="2"/>
  <c r="C812" i="2"/>
  <c r="B812" i="2" s="1"/>
  <c r="D812" i="2"/>
  <c r="A814" i="2" l="1"/>
  <c r="C813" i="2"/>
  <c r="B813" i="2" s="1"/>
  <c r="C814" i="2" l="1"/>
  <c r="B814" i="2" s="1"/>
  <c r="A815" i="2"/>
  <c r="D814" i="2"/>
  <c r="D813" i="2"/>
  <c r="C815" i="2" l="1"/>
  <c r="B815" i="2" s="1"/>
  <c r="A816" i="2"/>
  <c r="D815" i="2"/>
  <c r="A817" i="2" l="1"/>
  <c r="C816" i="2"/>
  <c r="B816" i="2" s="1"/>
  <c r="D816" i="2" l="1"/>
  <c r="A818" i="2"/>
  <c r="C817" i="2"/>
  <c r="B817" i="2" s="1"/>
  <c r="D817" i="2" l="1"/>
  <c r="C818" i="2"/>
  <c r="B818" i="2" s="1"/>
  <c r="D818" i="2"/>
  <c r="A819" i="2"/>
  <c r="A820" i="2" l="1"/>
  <c r="C819" i="2"/>
  <c r="B819" i="2" s="1"/>
  <c r="D819" i="2" l="1"/>
  <c r="A821" i="2"/>
  <c r="C820" i="2"/>
  <c r="B820" i="2" s="1"/>
  <c r="D820" i="2" l="1"/>
  <c r="D821" i="2"/>
  <c r="A822" i="2"/>
  <c r="C821" i="2"/>
  <c r="B821" i="2" s="1"/>
  <c r="C822" i="2" l="1"/>
  <c r="B822" i="2" s="1"/>
  <c r="A823" i="2"/>
  <c r="D822" i="2"/>
  <c r="C823" i="2" l="1"/>
  <c r="B823" i="2" s="1"/>
  <c r="A824" i="2"/>
  <c r="A825" i="2" l="1"/>
  <c r="C824" i="2"/>
  <c r="B824" i="2" s="1"/>
  <c r="D823" i="2"/>
  <c r="D824" i="2" l="1"/>
  <c r="A826" i="2"/>
  <c r="C825" i="2"/>
  <c r="B825" i="2" s="1"/>
  <c r="D825" i="2"/>
  <c r="C826" i="2" l="1"/>
  <c r="B826" i="2" s="1"/>
  <c r="A827" i="2"/>
  <c r="A828" i="2" l="1"/>
  <c r="C827" i="2"/>
  <c r="B827" i="2" s="1"/>
  <c r="D826" i="2"/>
  <c r="A829" i="2" l="1"/>
  <c r="D828" i="2"/>
  <c r="C828" i="2"/>
  <c r="B828" i="2" s="1"/>
  <c r="D827" i="2"/>
  <c r="C829" i="2" l="1"/>
  <c r="B829" i="2" s="1"/>
  <c r="A830" i="2"/>
  <c r="C830" i="2" l="1"/>
  <c r="B830" i="2" s="1"/>
  <c r="A831" i="2"/>
  <c r="D830" i="2"/>
  <c r="D829" i="2"/>
  <c r="A832" i="2" l="1"/>
  <c r="C831" i="2"/>
  <c r="B831" i="2" s="1"/>
  <c r="D831" i="2" l="1"/>
  <c r="A833" i="2"/>
  <c r="C832" i="2"/>
  <c r="B832" i="2" s="1"/>
  <c r="D832" i="2" l="1"/>
  <c r="C833" i="2"/>
  <c r="B833" i="2" s="1"/>
  <c r="D833" i="2"/>
  <c r="A834" i="2"/>
  <c r="C834" i="2" l="1"/>
  <c r="B834" i="2" s="1"/>
  <c r="A835" i="2"/>
  <c r="A836" i="2" l="1"/>
  <c r="C835" i="2"/>
  <c r="B835" i="2" s="1"/>
  <c r="D834" i="2"/>
  <c r="D835" i="2" l="1"/>
  <c r="A837" i="2"/>
  <c r="C836" i="2"/>
  <c r="B836" i="2" s="1"/>
  <c r="D836" i="2"/>
  <c r="A838" i="2" l="1"/>
  <c r="C837" i="2"/>
  <c r="B837" i="2" s="1"/>
  <c r="D837" i="2" l="1"/>
  <c r="C838" i="2"/>
  <c r="B838" i="2" s="1"/>
  <c r="A839" i="2"/>
  <c r="A840" i="2" l="1"/>
  <c r="C839" i="2"/>
  <c r="B839" i="2" s="1"/>
  <c r="D839" i="2"/>
  <c r="D838" i="2"/>
  <c r="C840" i="2" l="1"/>
  <c r="B840" i="2" s="1"/>
  <c r="A841" i="2"/>
  <c r="D840" i="2"/>
  <c r="A842" i="2" l="1"/>
  <c r="C841" i="2"/>
  <c r="B841" i="2" s="1"/>
  <c r="D841" i="2"/>
  <c r="C842" i="2" l="1"/>
  <c r="B842" i="2" s="1"/>
  <c r="A843" i="2"/>
  <c r="C843" i="2" l="1"/>
  <c r="B843" i="2" s="1"/>
  <c r="A844" i="2"/>
  <c r="D843" i="2"/>
  <c r="D842" i="2"/>
  <c r="A845" i="2" l="1"/>
  <c r="C844" i="2"/>
  <c r="B844" i="2" s="1"/>
  <c r="D844" i="2" l="1"/>
  <c r="A846" i="2"/>
  <c r="C845" i="2"/>
  <c r="B845" i="2" s="1"/>
  <c r="D845" i="2"/>
  <c r="A847" i="2" l="1"/>
  <c r="C846" i="2"/>
  <c r="B846" i="2" s="1"/>
  <c r="D846" i="2"/>
  <c r="C847" i="2" l="1"/>
  <c r="B847" i="2" s="1"/>
  <c r="A848" i="2"/>
  <c r="A849" i="2" l="1"/>
  <c r="C848" i="2"/>
  <c r="B848" i="2" s="1"/>
  <c r="D847" i="2"/>
  <c r="D848" i="2" l="1"/>
  <c r="A850" i="2"/>
  <c r="C849" i="2"/>
  <c r="B849" i="2" s="1"/>
  <c r="D849" i="2"/>
  <c r="C850" i="2" l="1"/>
  <c r="B850" i="2" s="1"/>
  <c r="A851" i="2"/>
  <c r="C851" i="2" l="1"/>
  <c r="B851" i="2" s="1"/>
  <c r="A852" i="2"/>
  <c r="D851" i="2"/>
  <c r="D850" i="2"/>
  <c r="C852" i="2" l="1"/>
  <c r="B852" i="2" s="1"/>
  <c r="A853" i="2"/>
  <c r="A854" i="2" l="1"/>
  <c r="C853" i="2"/>
  <c r="B853" i="2" s="1"/>
  <c r="D853" i="2"/>
  <c r="D852" i="2"/>
  <c r="C854" i="2" l="1"/>
  <c r="B854" i="2" s="1"/>
  <c r="D854" i="2"/>
  <c r="A855" i="2"/>
  <c r="C855" i="2" l="1"/>
  <c r="B855" i="2" s="1"/>
  <c r="A856" i="2"/>
  <c r="D855" i="2"/>
  <c r="A857" i="2" l="1"/>
  <c r="C856" i="2"/>
  <c r="B856" i="2" s="1"/>
  <c r="D856" i="2"/>
  <c r="A858" i="2" l="1"/>
  <c r="C857" i="2"/>
  <c r="B857" i="2" s="1"/>
  <c r="D857" i="2"/>
  <c r="C858" i="2" l="1"/>
  <c r="B858" i="2" s="1"/>
  <c r="A859" i="2"/>
  <c r="D858" i="2"/>
  <c r="C859" i="2" l="1"/>
  <c r="B859" i="2" s="1"/>
  <c r="A860" i="2"/>
  <c r="D859" i="2"/>
  <c r="A861" i="2" l="1"/>
  <c r="C860" i="2"/>
  <c r="B860" i="2" s="1"/>
  <c r="D860" i="2" l="1"/>
  <c r="A862" i="2"/>
  <c r="C861" i="2"/>
  <c r="B861" i="2" s="1"/>
  <c r="D861" i="2"/>
  <c r="A863" i="2" l="1"/>
  <c r="C862" i="2"/>
  <c r="B862" i="2" s="1"/>
  <c r="D862" i="2"/>
  <c r="C863" i="2" l="1"/>
  <c r="B863" i="2" s="1"/>
  <c r="A864" i="2"/>
  <c r="D863" i="2" l="1"/>
  <c r="A865" i="2"/>
  <c r="C864" i="2"/>
  <c r="B864" i="2" s="1"/>
  <c r="D864" i="2" l="1"/>
  <c r="A866" i="2"/>
  <c r="C865" i="2"/>
  <c r="B865" i="2" s="1"/>
  <c r="D865" i="2"/>
  <c r="C866" i="2" l="1"/>
  <c r="B866" i="2" s="1"/>
  <c r="A867" i="2"/>
  <c r="C867" i="2" l="1"/>
  <c r="B867" i="2" s="1"/>
  <c r="A868" i="2"/>
  <c r="D867" i="2"/>
  <c r="D866" i="2"/>
  <c r="C868" i="2" l="1"/>
  <c r="B868" i="2" s="1"/>
  <c r="A869" i="2"/>
  <c r="A870" i="2" l="1"/>
  <c r="C869" i="2"/>
  <c r="B869" i="2" s="1"/>
  <c r="D869" i="2"/>
  <c r="D868" i="2"/>
  <c r="C870" i="2" l="1"/>
  <c r="B870" i="2" s="1"/>
  <c r="A871" i="2"/>
  <c r="D870" i="2"/>
  <c r="C871" i="2" l="1"/>
  <c r="B871" i="2" s="1"/>
  <c r="A872" i="2"/>
  <c r="D871" i="2"/>
  <c r="A873" i="2" l="1"/>
  <c r="C872" i="2"/>
  <c r="B872" i="2" s="1"/>
  <c r="D872" i="2"/>
  <c r="A874" i="2" l="1"/>
  <c r="C873" i="2"/>
  <c r="B873" i="2" s="1"/>
  <c r="C874" i="2" l="1"/>
  <c r="B874" i="2" s="1"/>
  <c r="A875" i="2"/>
  <c r="D873" i="2"/>
  <c r="C875" i="2" l="1"/>
  <c r="B875" i="2" s="1"/>
  <c r="A876" i="2"/>
  <c r="D875" i="2"/>
  <c r="D874" i="2"/>
  <c r="A877" i="2" l="1"/>
  <c r="C876" i="2"/>
  <c r="B876" i="2" s="1"/>
  <c r="D876" i="2" l="1"/>
  <c r="A878" i="2"/>
  <c r="C877" i="2"/>
  <c r="B877" i="2" s="1"/>
  <c r="D877" i="2"/>
  <c r="A879" i="2" l="1"/>
  <c r="C878" i="2"/>
  <c r="B878" i="2" s="1"/>
  <c r="D878" i="2"/>
  <c r="C879" i="2" l="1"/>
  <c r="B879" i="2" s="1"/>
  <c r="A880" i="2"/>
  <c r="D879" i="2"/>
  <c r="A881" i="2" l="1"/>
  <c r="C880" i="2"/>
  <c r="B880" i="2" s="1"/>
  <c r="D880" i="2" l="1"/>
  <c r="A882" i="2"/>
  <c r="C881" i="2"/>
  <c r="B881" i="2" s="1"/>
  <c r="D881" i="2"/>
  <c r="C882" i="2" l="1"/>
  <c r="B882" i="2" s="1"/>
  <c r="A883" i="2"/>
  <c r="C883" i="2" l="1"/>
  <c r="B883" i="2" s="1"/>
  <c r="A884" i="2"/>
  <c r="D883" i="2"/>
  <c r="D882" i="2"/>
  <c r="D884" i="2" l="1"/>
  <c r="C884" i="2"/>
  <c r="B884" i="2" s="1"/>
  <c r="A885" i="2"/>
  <c r="A886" i="2" l="1"/>
  <c r="C885" i="2"/>
  <c r="B885" i="2" s="1"/>
  <c r="D885" i="2"/>
  <c r="C886" i="2" l="1"/>
  <c r="B886" i="2" s="1"/>
  <c r="A887" i="2"/>
  <c r="D886" i="2" l="1"/>
  <c r="C887" i="2"/>
  <c r="B887" i="2" s="1"/>
  <c r="A888" i="2"/>
  <c r="A889" i="2" l="1"/>
  <c r="C888" i="2"/>
  <c r="B888" i="2" s="1"/>
  <c r="D887" i="2"/>
  <c r="A890" i="2" l="1"/>
  <c r="C889" i="2"/>
  <c r="B889" i="2" s="1"/>
  <c r="D888" i="2"/>
  <c r="D889" i="2" l="1"/>
  <c r="C890" i="2"/>
  <c r="B890" i="2" s="1"/>
  <c r="A891" i="2"/>
  <c r="D890" i="2" l="1"/>
  <c r="C891" i="2"/>
  <c r="B891" i="2" s="1"/>
  <c r="A892" i="2"/>
  <c r="D891" i="2"/>
  <c r="A893" i="2" l="1"/>
  <c r="C892" i="2"/>
  <c r="B892" i="2" s="1"/>
  <c r="D892" i="2" l="1"/>
  <c r="A894" i="2"/>
  <c r="C893" i="2"/>
  <c r="B893" i="2" s="1"/>
  <c r="D893" i="2" l="1"/>
  <c r="A895" i="2"/>
  <c r="C894" i="2"/>
  <c r="B894" i="2" s="1"/>
  <c r="D894" i="2"/>
  <c r="C895" i="2" l="1"/>
  <c r="B895" i="2" s="1"/>
  <c r="A896" i="2"/>
  <c r="D895" i="2"/>
  <c r="A897" i="2" l="1"/>
  <c r="C896" i="2"/>
  <c r="B896" i="2" s="1"/>
  <c r="D896" i="2" l="1"/>
  <c r="A898" i="2"/>
  <c r="C897" i="2"/>
  <c r="B897" i="2" s="1"/>
  <c r="D897" i="2" l="1"/>
  <c r="C898" i="2"/>
  <c r="B898" i="2" s="1"/>
  <c r="A899" i="2"/>
  <c r="D898" i="2" l="1"/>
  <c r="C899" i="2"/>
  <c r="B899" i="2" s="1"/>
  <c r="A900" i="2"/>
  <c r="D899" i="2"/>
  <c r="C900" i="2" l="1"/>
  <c r="B900" i="2" s="1"/>
  <c r="A901" i="2"/>
  <c r="A902" i="2" l="1"/>
  <c r="C901" i="2"/>
  <c r="B901" i="2" s="1"/>
  <c r="D901" i="2"/>
  <c r="D900" i="2"/>
  <c r="C902" i="2" l="1"/>
  <c r="B902" i="2" s="1"/>
  <c r="A903" i="2"/>
  <c r="D902" i="2"/>
  <c r="C903" i="2" l="1"/>
  <c r="B903" i="2" s="1"/>
  <c r="A904" i="2"/>
  <c r="D903" i="2"/>
  <c r="A905" i="2" l="1"/>
  <c r="C904" i="2"/>
  <c r="B904" i="2" s="1"/>
  <c r="D904" i="2"/>
  <c r="A906" i="2" l="1"/>
  <c r="C905" i="2"/>
  <c r="B905" i="2" s="1"/>
  <c r="D905" i="2"/>
  <c r="C906" i="2" l="1"/>
  <c r="B906" i="2" s="1"/>
  <c r="A907" i="2"/>
  <c r="C907" i="2" l="1"/>
  <c r="B907" i="2" s="1"/>
  <c r="A908" i="2"/>
  <c r="D907" i="2"/>
  <c r="D906" i="2"/>
  <c r="A909" i="2" l="1"/>
  <c r="C908" i="2"/>
  <c r="B908" i="2" s="1"/>
  <c r="D908" i="2" l="1"/>
  <c r="A910" i="2"/>
  <c r="C909" i="2"/>
  <c r="B909" i="2" s="1"/>
  <c r="D909" i="2"/>
  <c r="A911" i="2" l="1"/>
  <c r="C910" i="2"/>
  <c r="B910" i="2" s="1"/>
  <c r="D910" i="2"/>
  <c r="C911" i="2" l="1"/>
  <c r="B911" i="2" s="1"/>
  <c r="A912" i="2"/>
  <c r="D911" i="2" l="1"/>
  <c r="A913" i="2"/>
  <c r="C912" i="2"/>
  <c r="B912" i="2" s="1"/>
  <c r="D912" i="2" l="1"/>
  <c r="A914" i="2"/>
  <c r="C913" i="2"/>
  <c r="B913" i="2" s="1"/>
  <c r="D913" i="2"/>
  <c r="D914" i="2" l="1"/>
  <c r="C914" i="2"/>
  <c r="B914" i="2" s="1"/>
  <c r="A915" i="2"/>
  <c r="C915" i="2" l="1"/>
  <c r="B915" i="2" s="1"/>
  <c r="A916" i="2"/>
  <c r="D915" i="2"/>
  <c r="C916" i="2" l="1"/>
  <c r="B916" i="2" s="1"/>
  <c r="A917" i="2"/>
  <c r="A918" i="2" l="1"/>
  <c r="C917" i="2"/>
  <c r="B917" i="2" s="1"/>
  <c r="D917" i="2"/>
  <c r="D916" i="2"/>
  <c r="C918" i="2" l="1"/>
  <c r="B918" i="2" s="1"/>
  <c r="A919" i="2"/>
  <c r="D918" i="2" l="1"/>
  <c r="C919" i="2"/>
  <c r="B919" i="2" s="1"/>
  <c r="A920" i="2"/>
  <c r="D919" i="2" l="1"/>
  <c r="A921" i="2"/>
  <c r="C920" i="2"/>
  <c r="B920" i="2" s="1"/>
  <c r="D920" i="2" l="1"/>
  <c r="A922" i="2"/>
  <c r="C921" i="2"/>
  <c r="B921" i="2" s="1"/>
  <c r="D921" i="2"/>
  <c r="A923" i="2" l="1"/>
  <c r="C922" i="2"/>
  <c r="B922" i="2" s="1"/>
  <c r="D922" i="2" l="1"/>
  <c r="C923" i="2"/>
  <c r="B923" i="2" s="1"/>
  <c r="A924" i="2"/>
  <c r="D923" i="2"/>
  <c r="A925" i="2" l="1"/>
  <c r="C924" i="2"/>
  <c r="B924" i="2" s="1"/>
  <c r="D924" i="2" l="1"/>
  <c r="A926" i="2"/>
  <c r="C925" i="2"/>
  <c r="B925" i="2" s="1"/>
  <c r="D925" i="2"/>
  <c r="A927" i="2" l="1"/>
  <c r="C926" i="2"/>
  <c r="B926" i="2" s="1"/>
  <c r="D926" i="2" l="1"/>
  <c r="C927" i="2"/>
  <c r="B927" i="2" s="1"/>
  <c r="A928" i="2"/>
  <c r="D927" i="2"/>
  <c r="A929" i="2" l="1"/>
  <c r="C928" i="2"/>
  <c r="B928" i="2" s="1"/>
  <c r="D928" i="2" l="1"/>
  <c r="A930" i="2"/>
  <c r="C929" i="2"/>
  <c r="B929" i="2" s="1"/>
  <c r="D929" i="2"/>
  <c r="C930" i="2" l="1"/>
  <c r="B930" i="2" s="1"/>
  <c r="A931" i="2"/>
  <c r="C931" i="2" l="1"/>
  <c r="B931" i="2" s="1"/>
  <c r="A932" i="2"/>
  <c r="D931" i="2"/>
  <c r="D930" i="2"/>
  <c r="C932" i="2" l="1"/>
  <c r="B932" i="2" s="1"/>
  <c r="A933" i="2"/>
  <c r="A934" i="2" l="1"/>
  <c r="C933" i="2"/>
  <c r="B933" i="2" s="1"/>
  <c r="D933" i="2"/>
  <c r="D932" i="2"/>
  <c r="C934" i="2" l="1"/>
  <c r="B934" i="2" s="1"/>
  <c r="A935" i="2"/>
  <c r="D934" i="2"/>
  <c r="C935" i="2" l="1"/>
  <c r="B935" i="2" s="1"/>
  <c r="A936" i="2"/>
  <c r="D935" i="2"/>
  <c r="A937" i="2" l="1"/>
  <c r="C936" i="2"/>
  <c r="B936" i="2" s="1"/>
  <c r="D936" i="2" l="1"/>
  <c r="A938" i="2"/>
  <c r="C937" i="2"/>
  <c r="B937" i="2" s="1"/>
  <c r="D937" i="2"/>
  <c r="A939" i="2" l="1"/>
  <c r="C938" i="2"/>
  <c r="B938" i="2" s="1"/>
  <c r="D938" i="2" l="1"/>
  <c r="C939" i="2"/>
  <c r="B939" i="2" s="1"/>
  <c r="A940" i="2"/>
  <c r="D939" i="2" l="1"/>
  <c r="A941" i="2"/>
  <c r="C940" i="2"/>
  <c r="B940" i="2" s="1"/>
  <c r="D940" i="2" l="1"/>
  <c r="A942" i="2"/>
  <c r="C941" i="2"/>
  <c r="B941" i="2" s="1"/>
  <c r="D941" i="2"/>
  <c r="A943" i="2" l="1"/>
  <c r="C942" i="2"/>
  <c r="B942" i="2" s="1"/>
  <c r="D942" i="2" l="1"/>
  <c r="C943" i="2"/>
  <c r="B943" i="2" s="1"/>
  <c r="A944" i="2"/>
  <c r="D943" i="2" l="1"/>
  <c r="A945" i="2"/>
  <c r="C944" i="2"/>
  <c r="B944" i="2" s="1"/>
  <c r="D944" i="2" l="1"/>
  <c r="A946" i="2"/>
  <c r="C945" i="2"/>
  <c r="B945" i="2" s="1"/>
  <c r="D945" i="2"/>
  <c r="C946" i="2" l="1"/>
  <c r="B946" i="2" s="1"/>
  <c r="A947" i="2"/>
  <c r="C947" i="2" l="1"/>
  <c r="B947" i="2" s="1"/>
  <c r="A948" i="2"/>
  <c r="D946" i="2"/>
  <c r="D947" i="2" l="1"/>
  <c r="C948" i="2"/>
  <c r="B948" i="2" s="1"/>
  <c r="A949" i="2"/>
  <c r="A950" i="2" l="1"/>
  <c r="C949" i="2"/>
  <c r="B949" i="2" s="1"/>
  <c r="D949" i="2"/>
  <c r="D948" i="2"/>
  <c r="C950" i="2" l="1"/>
  <c r="B950" i="2" s="1"/>
  <c r="A951" i="2"/>
  <c r="D950" i="2" l="1"/>
  <c r="C951" i="2"/>
  <c r="B951" i="2" s="1"/>
  <c r="A952" i="2"/>
  <c r="D951" i="2"/>
  <c r="C952" i="2" l="1"/>
  <c r="B952" i="2" s="1"/>
  <c r="D952" i="2" l="1"/>
  <c r="N1" i="2" s="1"/>
  <c r="N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Tham Thuy Hang</author>
  </authors>
  <commentList>
    <comment ref="A15" authorId="0" shapeId="0" xr:uid="{00000000-0006-0000-0000-000001000000}">
      <text>
        <r>
          <rPr>
            <sz val="10"/>
            <rFont val="Arial"/>
            <family val="2"/>
          </rPr>
          <t>Le Tham Thuy Hang:
Nhớ kéo</t>
        </r>
      </text>
    </comment>
    <comment ref="B15" authorId="0" shapeId="0" xr:uid="{00000000-0006-0000-0000-000002000000}">
      <text>
        <r>
          <rPr>
            <sz val="10"/>
            <rFont val="Arial"/>
            <family val="2"/>
          </rPr>
          <t>Le Tham Thuy Hang:
Nhớ kéo</t>
        </r>
      </text>
    </comment>
    <comment ref="C15" authorId="0" shapeId="0" xr:uid="{00000000-0006-0000-0000-000003000000}">
      <text>
        <r>
          <rPr>
            <sz val="10"/>
            <rFont val="Arial"/>
            <family val="2"/>
          </rPr>
          <t>Le Tham Thuy Hang:
Điền chữ: TYC hoặc ASI</t>
        </r>
      </text>
    </comment>
    <comment ref="S15" authorId="0" shapeId="0" xr:uid="{00000000-0006-0000-0000-000004000000}">
      <text>
        <r>
          <rPr>
            <sz val="10"/>
            <rFont val="Arial"/>
            <family val="2"/>
          </rPr>
          <t>Le Tham Thuy Hang:
Không merge các dòng với nhau, cứ đánh số giống nhau là được</t>
        </r>
      </text>
    </comment>
    <comment ref="U15" authorId="0" shapeId="0" xr:uid="{00000000-0006-0000-0000-000005000000}">
      <text>
        <r>
          <rPr>
            <sz val="10"/>
            <rFont val="Arial"/>
            <family val="2"/>
          </rPr>
          <t>Le Tham Thuy Hang:
Không merge các dòng với nhau, cứ đánh số giống nhau là được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 thi chinh</author>
  </authors>
  <commentList>
    <comment ref="C50" authorId="0" shapeId="0" xr:uid="{00000000-0006-0000-0200-000001000000}">
      <text>
        <r>
          <rPr>
            <sz val="10"/>
            <rFont val="Arial"/>
            <family val="2"/>
          </rPr>
          <t>do thi chinh:
Chưa SX GDD</t>
        </r>
      </text>
    </comment>
    <comment ref="C58" authorId="0" shapeId="0" xr:uid="{00000000-0006-0000-0200-000002000000}">
      <text>
        <r>
          <rPr>
            <sz val="10"/>
            <rFont val="Arial"/>
            <family val="2"/>
          </rPr>
          <t>do thi chinh:
Chưa SX GDD</t>
        </r>
      </text>
    </comment>
    <comment ref="C59" authorId="0" shapeId="0" xr:uid="{00000000-0006-0000-0200-000003000000}">
      <text>
        <r>
          <rPr>
            <sz val="10"/>
            <rFont val="Arial"/>
            <family val="2"/>
          </rPr>
          <t>do thi chinh:
Chưa SX GDD</t>
        </r>
      </text>
    </comment>
  </commentList>
</comments>
</file>

<file path=xl/sharedStrings.xml><?xml version="1.0" encoding="utf-8"?>
<sst xmlns="http://schemas.openxmlformats.org/spreadsheetml/2006/main" count="1384" uniqueCount="496">
  <si>
    <t>DỰ ĐỊNH TIỆT TRÙNG IK THÁNG ... NĂM 2020</t>
  </si>
  <si>
    <t>IK生産課の2020 年...月滅菌予定表</t>
  </si>
  <si>
    <t>Chủng loại/品種 : IK</t>
  </si>
  <si>
    <t>Ngày phát hành/発行日: .../.../2020</t>
  </si>
  <si>
    <t>Tham khảo để đưa ra deadline tiệt trùng</t>
  </si>
  <si>
    <t>&lt;For LOG only&gt;</t>
  </si>
  <si>
    <t>&lt;For Log only&gt;
Các mã dùng TYC</t>
  </si>
  <si>
    <t>&lt;For LOG only&gt;
TYC.ASI</t>
  </si>
  <si>
    <t>KÝ HIỆU SẢN PHẨM
製品コード</t>
  </si>
  <si>
    <t>SỐ LÔ
製造ﾛｯﾄ</t>
  </si>
  <si>
    <t>SỐ LƯỢNG
製造指示数</t>
  </si>
  <si>
    <t>Endotoxin nháp</t>
  </si>
  <si>
    <t>Khuẩn ban đầu</t>
  </si>
  <si>
    <t>Endotoxin chính thức</t>
  </si>
  <si>
    <t>Tính năng</t>
  </si>
  <si>
    <t>Chiết xuất</t>
  </si>
  <si>
    <t>EOG</t>
  </si>
  <si>
    <t>Nhật Bản</t>
  </si>
  <si>
    <t>Lưu TVC</t>
  </si>
  <si>
    <t>Mẫu khác</t>
  </si>
  <si>
    <t>SỐ LƯỢNG MẪU
サンプル数</t>
  </si>
  <si>
    <t>TỔNG
総数</t>
  </si>
  <si>
    <t>SỐ
 PALET
パレット数</t>
  </si>
  <si>
    <t>THỨ
 TỰ
順位</t>
  </si>
  <si>
    <t>GHI CHÚ /備考</t>
  </si>
  <si>
    <t>DEADLINE 
TIỆT TRÙNG
滅菌デッドライン</t>
  </si>
  <si>
    <t>Ngày EOG dự kiến</t>
  </si>
  <si>
    <t>Thứ &lt;Deadline EOG thứ 4&gt;</t>
  </si>
  <si>
    <t>Production date</t>
  </si>
  <si>
    <t>RFOT068V</t>
  </si>
  <si>
    <t>RFOT072V</t>
  </si>
  <si>
    <t>RFOT056V</t>
  </si>
  <si>
    <t>RFOT052V</t>
  </si>
  <si>
    <t>RFOT064V</t>
  </si>
  <si>
    <t>RFOT055V</t>
  </si>
  <si>
    <t>RFOT063V</t>
  </si>
  <si>
    <t>RFOT071V</t>
  </si>
  <si>
    <t>RFOT054V</t>
  </si>
  <si>
    <t>RFOT062V</t>
  </si>
  <si>
    <t>RFOT067V</t>
  </si>
  <si>
    <t>RFOT066V</t>
  </si>
  <si>
    <t>RFOT327V</t>
  </si>
  <si>
    <t>RFOT070V</t>
  </si>
  <si>
    <t>RFOT051V</t>
  </si>
  <si>
    <t>RFOT325V</t>
  </si>
  <si>
    <t>RFOT058V</t>
  </si>
  <si>
    <t>RFOT030V</t>
  </si>
  <si>
    <t>RFOT031V</t>
  </si>
  <si>
    <t>RFOT326V</t>
  </si>
  <si>
    <t>RFOT032V</t>
  </si>
  <si>
    <t>RFOT050V</t>
  </si>
  <si>
    <t>RS*A40G07SQ</t>
  </si>
  <si>
    <t>200401VA</t>
  </si>
  <si>
    <t>RS*A40G10SQ</t>
  </si>
  <si>
    <t>200401VB</t>
  </si>
  <si>
    <t>RS*A40G16AQZ</t>
  </si>
  <si>
    <t>200401VC</t>
  </si>
  <si>
    <t>RS*A40G16SQZ</t>
  </si>
  <si>
    <t>RS*A40K10AQ</t>
  </si>
  <si>
    <t>RS*A40K10SQ</t>
  </si>
  <si>
    <t>RS*A40K25MQ</t>
  </si>
  <si>
    <t>RS*A40K25MQ1</t>
  </si>
  <si>
    <t>RS*A50G07SQ</t>
  </si>
  <si>
    <t>RS*A50G16AQZ</t>
  </si>
  <si>
    <t>RS*A50G16SQZ</t>
  </si>
  <si>
    <t>RS*A50K10AQ</t>
  </si>
  <si>
    <t>RS*A50K10SQ</t>
  </si>
  <si>
    <t>RS*A50K25AQ</t>
  </si>
  <si>
    <t>RS*A50N25AQ</t>
  </si>
  <si>
    <t>RS*A60G07AQ</t>
  </si>
  <si>
    <t>RS*A60G07SQ</t>
  </si>
  <si>
    <t>RS*A60G16AQZ</t>
  </si>
  <si>
    <t>RS*A60G16SQZ</t>
  </si>
  <si>
    <t>RS*A60G25SQ</t>
  </si>
  <si>
    <t>RS*A60K10AQ</t>
  </si>
  <si>
    <t>RS*A60K10SQ</t>
  </si>
  <si>
    <t>RS*A60K25AQ</t>
  </si>
  <si>
    <t>RS*A60N10SQ</t>
  </si>
  <si>
    <t>RS*A60N25AQ</t>
  </si>
  <si>
    <t>RS*A70K10AQ</t>
  </si>
  <si>
    <t>RS*A70K10MQ</t>
  </si>
  <si>
    <t>RS*A70K10SQ</t>
  </si>
  <si>
    <t>RS*A70K25AQ</t>
  </si>
  <si>
    <t>RS*A70N10MQ</t>
  </si>
  <si>
    <t>RS*A70N25AQ</t>
  </si>
  <si>
    <t>RS*A70N25MQ1</t>
  </si>
  <si>
    <t>RS*A80K10SQ</t>
  </si>
  <si>
    <t>RS*A80N25AQ</t>
  </si>
  <si>
    <t>RS*B40G07SQ</t>
  </si>
  <si>
    <t>RS*B40G10SQ</t>
  </si>
  <si>
    <t>RS*B40K10AQ</t>
  </si>
  <si>
    <t>RS*B40K10MQ</t>
  </si>
  <si>
    <t>RS*B40K10MR</t>
  </si>
  <si>
    <t>RS*B40K10SQ</t>
  </si>
  <si>
    <t>RS*B40K25AQ</t>
  </si>
  <si>
    <t>RS*B50G07SQ</t>
  </si>
  <si>
    <t>RS*B50G10MR</t>
  </si>
  <si>
    <t>RS*B50K10MQ</t>
  </si>
  <si>
    <t>RS*B50K10MR</t>
  </si>
  <si>
    <t>RS*B50K10SQ</t>
  </si>
  <si>
    <t>RS*B50K25AQ</t>
  </si>
  <si>
    <t>RS*B50N10AQ</t>
  </si>
  <si>
    <t>RS*B50N10MQ</t>
  </si>
  <si>
    <t>RS*B50N10MR</t>
  </si>
  <si>
    <t>RS*B50N10MR5</t>
  </si>
  <si>
    <t>RS*B50N10SQ</t>
  </si>
  <si>
    <t>RS*B50N25AQ</t>
  </si>
  <si>
    <t>RS*B50N25AQ5</t>
  </si>
  <si>
    <t>RS*B60G07SQ</t>
  </si>
  <si>
    <t>RS*B60G10MR</t>
  </si>
  <si>
    <t>RS*B60G10SQ</t>
  </si>
  <si>
    <t>RS*B60K07MQ</t>
  </si>
  <si>
    <t>RS*B60K10MQ</t>
  </si>
  <si>
    <t>RS*B60K10MR</t>
  </si>
  <si>
    <t>RS*B60K10SQ</t>
  </si>
  <si>
    <t>RS*B60K25AQ</t>
  </si>
  <si>
    <t>RS*B60N10MQ</t>
  </si>
  <si>
    <t>RS*B60N10MR</t>
  </si>
  <si>
    <t>RS*B60N10MR5</t>
  </si>
  <si>
    <t>RS*B60N10SQ</t>
  </si>
  <si>
    <t>RS*B60N25AQ</t>
  </si>
  <si>
    <t>RS*B60N25AQ5</t>
  </si>
  <si>
    <t>RS*B60N25MQ</t>
  </si>
  <si>
    <t>RS*B70K10MQ</t>
  </si>
  <si>
    <t>RS*B70K10MR</t>
  </si>
  <si>
    <t>RS*B70K10SQ</t>
  </si>
  <si>
    <t>RS*B70K25AQ</t>
  </si>
  <si>
    <t>RS*B70N10MQ</t>
  </si>
  <si>
    <t>RS*B70N10MR</t>
  </si>
  <si>
    <t>RS*B70N10MR5</t>
  </si>
  <si>
    <t>RS*B70N10SQ</t>
  </si>
  <si>
    <t>RS*B70N25AQ</t>
  </si>
  <si>
    <t>RS*B70N25AQ5</t>
  </si>
  <si>
    <t>RS*B70N25MQ</t>
  </si>
  <si>
    <t>RS*B80K10MQ</t>
  </si>
  <si>
    <t>RS*B80K10MR</t>
  </si>
  <si>
    <t>RS*B80K10SQ</t>
  </si>
  <si>
    <t>RS*B80K25AQ</t>
  </si>
  <si>
    <t>RS*B80N10MQ</t>
  </si>
  <si>
    <t>RS*B80N10MR</t>
  </si>
  <si>
    <t>RS*B80N10MR5</t>
  </si>
  <si>
    <t>RS*B80N10SQ</t>
  </si>
  <si>
    <t>RS*B80N25AQ</t>
  </si>
  <si>
    <t>RS*B80N25AQ5</t>
  </si>
  <si>
    <t>RS*B80N25MQ</t>
  </si>
  <si>
    <t>RS*C40G10NR</t>
  </si>
  <si>
    <t>RS*C40K10NR</t>
  </si>
  <si>
    <t>RS*C40K25NR</t>
  </si>
  <si>
    <t>RS*C50N10NR</t>
  </si>
  <si>
    <t>RS*C60N10NR</t>
  </si>
  <si>
    <t>RS*C60N25NR</t>
  </si>
  <si>
    <t>RS*C70N10NR</t>
  </si>
  <si>
    <t>RS*C70N25NR</t>
  </si>
  <si>
    <t>RS*C80N10NR</t>
  </si>
  <si>
    <t>RS*C80N25NR</t>
  </si>
  <si>
    <t>RS*R40K07MQ</t>
  </si>
  <si>
    <t>RS*R40K10MQ</t>
  </si>
  <si>
    <t>RS*R50K07MQ</t>
  </si>
  <si>
    <t>RS*R50K10MQ</t>
  </si>
  <si>
    <t>RS*R50N10MQ</t>
  </si>
  <si>
    <t>RS*R60K10MQ</t>
  </si>
  <si>
    <t>RS*R60N10MQ</t>
  </si>
  <si>
    <t>RS*R60N25MQ</t>
  </si>
  <si>
    <t>RS*R70K10MQ</t>
  </si>
  <si>
    <t>RS*R70N10MQ</t>
  </si>
  <si>
    <t>RS*R70N25MQ</t>
  </si>
  <si>
    <t>RS*R80K10MQ</t>
  </si>
  <si>
    <t>RS*R80N10MQ</t>
  </si>
  <si>
    <t>RS*R80N25MQ</t>
  </si>
  <si>
    <t>RS+A40G07SQ</t>
  </si>
  <si>
    <t>RS+A40G10SQ</t>
  </si>
  <si>
    <t>RS+A40K10AQ</t>
  </si>
  <si>
    <t>RS+A50G07SQ</t>
  </si>
  <si>
    <t>RS+A50K10AQ</t>
  </si>
  <si>
    <t>RS+A50K10SQ</t>
  </si>
  <si>
    <t>RS+A60G07SQ</t>
  </si>
  <si>
    <t>RS+A60K10AQ</t>
  </si>
  <si>
    <t>RS+A60K10SQ</t>
  </si>
  <si>
    <t>RS+A70K10SQ</t>
  </si>
  <si>
    <t>RS+A80K10SQ</t>
  </si>
  <si>
    <t>RS+B40G07SQ</t>
  </si>
  <si>
    <t>RS+B40G10SQ</t>
  </si>
  <si>
    <t>RS+B40K10AQ</t>
  </si>
  <si>
    <t>RS+B40K10MQ</t>
  </si>
  <si>
    <t>RS+B40K10SQ</t>
  </si>
  <si>
    <t>RS+B40K25AQ</t>
  </si>
  <si>
    <t>RS+B50G07SQ</t>
  </si>
  <si>
    <t>RS+B50K10MQ</t>
  </si>
  <si>
    <t>RS+B50N10AQ</t>
  </si>
  <si>
    <t>RS+B50N10MQ</t>
  </si>
  <si>
    <t>RS+B50N10SQ</t>
  </si>
  <si>
    <t>RS+B50N25AQ</t>
  </si>
  <si>
    <t>RS+B60G07SQ</t>
  </si>
  <si>
    <t>RS+B60K10MQ</t>
  </si>
  <si>
    <t>RS+B60N10MQ</t>
  </si>
  <si>
    <t>RS+B60N10SQ</t>
  </si>
  <si>
    <t>RS+B60N25AQ</t>
  </si>
  <si>
    <t>RS+B70K10MQ</t>
  </si>
  <si>
    <t>RS+B70N10MQ</t>
  </si>
  <si>
    <t>RS+B70N10SQ</t>
  </si>
  <si>
    <t>RS+B70N25AQ</t>
  </si>
  <si>
    <t>RS+B80K10MQ</t>
  </si>
  <si>
    <t>RS+B80K25AQ</t>
  </si>
  <si>
    <t>RS+B80N10MQ</t>
  </si>
  <si>
    <t>RS+B80N10SQ</t>
  </si>
  <si>
    <t>RS+B80N25AQ</t>
  </si>
  <si>
    <t>RS+B40K10MR</t>
  </si>
  <si>
    <t>RS+B50K10MR</t>
  </si>
  <si>
    <t>RS+B60K10MR</t>
  </si>
  <si>
    <t>RS+C40G10NR</t>
  </si>
  <si>
    <t>RS+C40K10NR</t>
  </si>
  <si>
    <t>RS+C40K25NR</t>
  </si>
  <si>
    <t>RS+C50N10NR</t>
  </si>
  <si>
    <t>RS+C60N10NR</t>
  </si>
  <si>
    <t>RS+C60N25NR</t>
  </si>
  <si>
    <t>RS+C70N10NR</t>
  </si>
  <si>
    <t>RS+C70N25NR</t>
  </si>
  <si>
    <t>RS+C80N10NR</t>
  </si>
  <si>
    <t>RS+C80N25NR</t>
  </si>
  <si>
    <t>RS+R40K10MQ</t>
  </si>
  <si>
    <t>RS+R50N10MQ</t>
  </si>
  <si>
    <t>RS+R60N10MQ</t>
  </si>
  <si>
    <t>RS+R70N10MQ</t>
  </si>
  <si>
    <t>RS+R80N10MQ</t>
  </si>
  <si>
    <t>STT</t>
  </si>
  <si>
    <t>STT lô theo từng mã</t>
  </si>
  <si>
    <t>Số lượng đã được chia</t>
  </si>
  <si>
    <t>STT1</t>
  </si>
  <si>
    <t>STT2</t>
  </si>
  <si>
    <t>Tổng số lượng sản xuất (chưa chia)</t>
  </si>
  <si>
    <t>SL LOT</t>
  </si>
  <si>
    <t>MOD</t>
  </si>
  <si>
    <t>Số lượng max/1 palet</t>
  </si>
  <si>
    <t>Số lượng lô sau chia</t>
  </si>
  <si>
    <t>Mã FG</t>
  </si>
  <si>
    <t>SL/lot</t>
  </si>
  <si>
    <t>Tổng sx</t>
  </si>
  <si>
    <t>SL/palet</t>
  </si>
  <si>
    <t>Số dòng dữ liệu</t>
  </si>
  <si>
    <t>RM*AF5G10HQW</t>
  </si>
  <si>
    <t>RM*AF5J10SQW</t>
  </si>
  <si>
    <t>RM*AF6G10HQW</t>
  </si>
  <si>
    <t>RM*AF6J10SQW</t>
  </si>
  <si>
    <t>RM*BF5F10MQ</t>
  </si>
  <si>
    <t>RM*BF5F10PQ</t>
  </si>
  <si>
    <t>RM*BF6F10MQ</t>
  </si>
  <si>
    <t>RM*BF6F10PQ</t>
  </si>
  <si>
    <t>RM*BF6J10PQ</t>
  </si>
  <si>
    <t>RM*RF5F10PQ</t>
  </si>
  <si>
    <t>RM*RF5J10PQ</t>
  </si>
  <si>
    <t>RM*RF6F10PQ</t>
  </si>
  <si>
    <t>RM*RF6J10PQ</t>
  </si>
  <si>
    <t>RM*CF6J10NQ</t>
  </si>
  <si>
    <t>RM*AF5J16SQW</t>
  </si>
  <si>
    <t>RM*AF5J25SQW</t>
  </si>
  <si>
    <t>RM*AF6J16SQW</t>
  </si>
  <si>
    <t>RM*AF6J25SQW</t>
  </si>
  <si>
    <t>RM*BF5F25PQ</t>
  </si>
  <si>
    <t>RM*BF5J25PQ</t>
  </si>
  <si>
    <t>RM*BF5M25AQ</t>
  </si>
  <si>
    <t>RM*BF6F16MQ</t>
  </si>
  <si>
    <t>RM*BF6F25PQ</t>
  </si>
  <si>
    <t>RM*BF6J25PQ</t>
  </si>
  <si>
    <t>RM*BF6M25AQ</t>
  </si>
  <si>
    <t>RM*RF5F16PQ</t>
  </si>
  <si>
    <t>RM*RF5F25PQ</t>
  </si>
  <si>
    <t>RM*RF5J16PQ</t>
  </si>
  <si>
    <t>RM*RF5J25PQ</t>
  </si>
  <si>
    <t>RM*RF6F16PQ</t>
  </si>
  <si>
    <t>RM*RF6F25PQ</t>
  </si>
  <si>
    <t>RM*RF6J16PQ</t>
  </si>
  <si>
    <t>RM*RF6J25PQ</t>
  </si>
  <si>
    <t>RM*RS5C10PQ</t>
  </si>
  <si>
    <t>RM*RS5F10PQ</t>
  </si>
  <si>
    <t>RM*ES5F10SQR</t>
  </si>
  <si>
    <t>RM*ES5F16SQR</t>
  </si>
  <si>
    <t>RM*ES5J10SQ</t>
  </si>
  <si>
    <t>RM*ES5J10PQ</t>
  </si>
  <si>
    <t>RM*RS5J10PQ</t>
  </si>
  <si>
    <t>RM*ES5J16HQS</t>
  </si>
  <si>
    <t>RM*ES5J16SQ</t>
  </si>
  <si>
    <t>RM*ES5J16PQ</t>
  </si>
  <si>
    <t>RM*RS5J16PQ</t>
  </si>
  <si>
    <t>RM*RS5F16PQ</t>
  </si>
  <si>
    <t>RM*RS6C10PQ</t>
  </si>
  <si>
    <t>RM*ES6F10HQ</t>
  </si>
  <si>
    <t>RM*ES6F10SQ</t>
  </si>
  <si>
    <t>RM*ES6F10SQR</t>
  </si>
  <si>
    <t>RM*ES6F10HQR</t>
  </si>
  <si>
    <t>RM*RS6F10PQ</t>
  </si>
  <si>
    <t>RM*ES6F16HQ</t>
  </si>
  <si>
    <t>RM*ES6F16SQ</t>
  </si>
  <si>
    <t>RM*ES6F16SQR</t>
  </si>
  <si>
    <t>RM*RS6F16PQ</t>
  </si>
  <si>
    <t>RM*ES6F16HQR</t>
  </si>
  <si>
    <t>RM*ES6J10HQS</t>
  </si>
  <si>
    <t>RM*ES6J10SQ</t>
  </si>
  <si>
    <t>RM*ES6J10PQ</t>
  </si>
  <si>
    <t>RM*RS6J10PQ</t>
  </si>
  <si>
    <t>RM*ES6J16HQS</t>
  </si>
  <si>
    <t>RM*ES6J16SQ</t>
  </si>
  <si>
    <t>RM*ES6J16PQ</t>
  </si>
  <si>
    <t>RM*RS6J16PQ</t>
  </si>
  <si>
    <t>RM*RS7F10PQ</t>
  </si>
  <si>
    <t>RM*ES7F10SQR</t>
  </si>
  <si>
    <t>RM*ES7F16SQR</t>
  </si>
  <si>
    <t>RM*RS7F16PQ</t>
  </si>
  <si>
    <t>RM*ES7J10SQ</t>
  </si>
  <si>
    <t>RM*RS7J10PQ</t>
  </si>
  <si>
    <t>RM*ES7J10HQS</t>
  </si>
  <si>
    <t>RM*ES7J10PQ</t>
  </si>
  <si>
    <t>RM*RS7J16PQ</t>
  </si>
  <si>
    <t>RM*ES7J16HQS</t>
  </si>
  <si>
    <t>RM*ES7J16SQ</t>
  </si>
  <si>
    <t>RM*ES7J16PQ</t>
  </si>
  <si>
    <t>RS*R40A07PQ</t>
  </si>
  <si>
    <t>RS*R40A10PQ</t>
  </si>
  <si>
    <t>RS*R40D10PQ</t>
  </si>
  <si>
    <t>RS*R40G07PQ</t>
  </si>
  <si>
    <t>RS*R40G10PQ</t>
  </si>
  <si>
    <t>RS*R50A07PQ</t>
  </si>
  <si>
    <t>RS*R50A10PQ</t>
  </si>
  <si>
    <t>RS*R50D10PQ</t>
  </si>
  <si>
    <t>RS*R50G07PQ</t>
  </si>
  <si>
    <t>RS*R50G10PQ</t>
  </si>
  <si>
    <t>RS*R60A07PQ</t>
  </si>
  <si>
    <t>RS*R60A10PQ</t>
  </si>
  <si>
    <t>RS*R60D10PQ</t>
  </si>
  <si>
    <t>RS*R60G07PQ</t>
  </si>
  <si>
    <t>RS*R60G10PQ</t>
  </si>
  <si>
    <t>RS*R70D10PQ</t>
  </si>
  <si>
    <t>Thị Trường</t>
  </si>
  <si>
    <t>Mã thành phẩm</t>
  </si>
  <si>
    <t>Mã bán thành phẩm</t>
  </si>
  <si>
    <t>Mã dây dẫn</t>
  </si>
  <si>
    <t>Số lượng sản xuất</t>
  </si>
  <si>
    <t>Ngày hết hạn dây dẫn/BTP</t>
  </si>
  <si>
    <t>Lịch pass dây dẫn</t>
  </si>
  <si>
    <t>Mẫu Khuẩn ban đầu</t>
  </si>
  <si>
    <t>Mẫu EOG</t>
  </si>
  <si>
    <t>Mẫu Khác</t>
  </si>
  <si>
    <t>X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</si>
  <si>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</si>
  <si>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</si>
  <si>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</si>
  <si>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</si>
  <si>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</si>
  <si>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</si>
  <si>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</si>
  <si>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</si>
  <si>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</si>
  <si>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</si>
  <si>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T</t>
  </si>
  <si>
    <t>RF*GA25153M</t>
  </si>
  <si>
    <t>RG80GA25153Y</t>
  </si>
  <si>
    <t>RG75GA25153Y</t>
  </si>
  <si>
    <t>V</t>
  </si>
  <si>
    <t>RF*GA25183M</t>
  </si>
  <si>
    <t>RG80GA25183Y</t>
  </si>
  <si>
    <t>RG75GA25183Y</t>
  </si>
  <si>
    <t>RF*GA25263M</t>
  </si>
  <si>
    <t>RG80GA25263Y</t>
  </si>
  <si>
    <t>RG75GA25263Y</t>
  </si>
  <si>
    <t>RF*GA32153M</t>
  </si>
  <si>
    <t>RG80GA32153Y</t>
  </si>
  <si>
    <t>RG75GA32153Y</t>
  </si>
  <si>
    <t>RF*GA35153M</t>
  </si>
  <si>
    <t>RG80GA35153Y</t>
  </si>
  <si>
    <t>RG75GA35153Y</t>
  </si>
  <si>
    <t>RF*GA35183M</t>
  </si>
  <si>
    <t>RG80GA35183Y</t>
  </si>
  <si>
    <t>RG75GA35183Y</t>
  </si>
  <si>
    <t>RF*GA35223M</t>
  </si>
  <si>
    <t>RG80GA35223Y</t>
  </si>
  <si>
    <t>RG75GA35223Y</t>
  </si>
  <si>
    <t>RF*GA35263M</t>
  </si>
  <si>
    <t>RG80GA35263Y</t>
  </si>
  <si>
    <t>RG75GA35263Y</t>
  </si>
  <si>
    <t>Chủng loại</t>
  </si>
  <si>
    <t>số lượng max</t>
  </si>
  <si>
    <t>Số lượng tối đa/1 mẻ TT</t>
  </si>
  <si>
    <t>Mẫu tính năng</t>
  </si>
  <si>
    <t>Mẫu chiết xuất</t>
  </si>
  <si>
    <t>Mẫu Nhật Bản</t>
  </si>
  <si>
    <t>Mẫu lưu TVC</t>
  </si>
  <si>
    <t>Y</t>
  </si>
  <si>
    <t>Y0</t>
  </si>
  <si>
    <t>Y1</t>
  </si>
  <si>
    <t>Y2</t>
  </si>
  <si>
    <t>Y3</t>
  </si>
  <si>
    <t>Y4</t>
  </si>
  <si>
    <t>Y5</t>
  </si>
  <si>
    <t>Y6</t>
  </si>
  <si>
    <t>N</t>
  </si>
  <si>
    <t>D</t>
  </si>
  <si>
    <t>RF*GA32183M</t>
  </si>
  <si>
    <t>RF*GA32263M</t>
  </si>
  <si>
    <t>RF*GA38153M</t>
  </si>
  <si>
    <t>RF*GA38183M</t>
  </si>
  <si>
    <t>RF*GA38263M</t>
  </si>
  <si>
    <t>RF*GS25153M</t>
  </si>
  <si>
    <t>RF*GS25183M</t>
  </si>
  <si>
    <t>RF*GS25263M</t>
  </si>
  <si>
    <t>RF*GS32153M</t>
  </si>
  <si>
    <t>RF*GS32183M</t>
  </si>
  <si>
    <t>RF*GS32263M</t>
  </si>
  <si>
    <t>RF*GS35153M</t>
  </si>
  <si>
    <t>RF*GS35183M</t>
  </si>
  <si>
    <t>RF*GS35223M</t>
  </si>
  <si>
    <t>RF*GS35263M</t>
  </si>
  <si>
    <t>RF*GS38153M</t>
  </si>
  <si>
    <t>RF*GS38183M</t>
  </si>
  <si>
    <t>RF*GS38263M</t>
  </si>
  <si>
    <t>RF*PA25153M</t>
  </si>
  <si>
    <t>RF*PA25263M</t>
  </si>
  <si>
    <t>RF*PA32183M</t>
  </si>
  <si>
    <t>RF*PA32263M</t>
  </si>
  <si>
    <t>RF*PA35153M</t>
  </si>
  <si>
    <t>RF*PA35183M</t>
  </si>
  <si>
    <t>RF*PA35263M</t>
  </si>
  <si>
    <t>RF*PA38153M</t>
  </si>
  <si>
    <t>RF*PA38183M</t>
  </si>
  <si>
    <t>RF*PS35153M</t>
  </si>
  <si>
    <t>RF*PS35183M</t>
  </si>
  <si>
    <t>RF*PS35263M</t>
  </si>
  <si>
    <t>RF*PS38153M</t>
  </si>
  <si>
    <t>RF*GA18083M</t>
  </si>
  <si>
    <t>RF*GA18153M</t>
  </si>
  <si>
    <t>RF*GA18183M</t>
  </si>
  <si>
    <t>RF*GA18263M</t>
  </si>
  <si>
    <t>RF*GA35083M</t>
  </si>
  <si>
    <t>RF*GA35123M</t>
  </si>
  <si>
    <t>RF*GA35155M</t>
  </si>
  <si>
    <t>RF*GA35158M</t>
  </si>
  <si>
    <t>RF*GA35188M</t>
  </si>
  <si>
    <t>RF*GA38158M</t>
  </si>
  <si>
    <t>RF*GS18153M</t>
  </si>
  <si>
    <t>RF*GS18183M</t>
  </si>
  <si>
    <t>RF*GS18263M</t>
  </si>
  <si>
    <t>RF*GS35158M</t>
  </si>
  <si>
    <t>RF*HA35153M</t>
  </si>
  <si>
    <t>RF*HA35263M</t>
  </si>
  <si>
    <t>RF*PA18183M</t>
  </si>
  <si>
    <t>RF*PA18263M</t>
  </si>
  <si>
    <t>RF*PA35083M</t>
  </si>
  <si>
    <t>RF*PA35188M</t>
  </si>
  <si>
    <t>RF*PS32153M</t>
  </si>
  <si>
    <t>RF*GA18053M</t>
  </si>
  <si>
    <t>RF*GA18223M</t>
  </si>
  <si>
    <t>RF*GA25053M</t>
  </si>
  <si>
    <t>RF*GA25123M</t>
  </si>
  <si>
    <t>RF*GA32123M</t>
  </si>
  <si>
    <t>RF*GA35053M</t>
  </si>
  <si>
    <t>RF*GA35151M</t>
  </si>
  <si>
    <t>RF*GA35181M</t>
  </si>
  <si>
    <t>RF*GA35261M</t>
  </si>
  <si>
    <t>RF*GA38151M</t>
  </si>
  <si>
    <t>RF*GA38223M</t>
  </si>
  <si>
    <t>RF*GS25123M</t>
  </si>
  <si>
    <t>RF*GS32123M</t>
  </si>
  <si>
    <t>RF*GS35123M</t>
  </si>
  <si>
    <t>RF*GS35151M</t>
  </si>
  <si>
    <t>RF*GS35155M</t>
  </si>
  <si>
    <t>RF*GS35181M</t>
  </si>
  <si>
    <t>RF*GS35261M</t>
  </si>
  <si>
    <t>RF*GS38151M</t>
  </si>
  <si>
    <t>RF*PA18153M</t>
  </si>
  <si>
    <t>RF*PA25183M</t>
  </si>
  <si>
    <t>RF*PA35151M</t>
  </si>
  <si>
    <t>RF*PA38263M</t>
  </si>
  <si>
    <t>RF*PS25153M</t>
  </si>
  <si>
    <t>RF*PS25263M</t>
  </si>
  <si>
    <t>RF*PS35083M</t>
  </si>
  <si>
    <t>RF*PS38083M</t>
  </si>
  <si>
    <t>RF*PS38183M</t>
  </si>
  <si>
    <t>stt</t>
  </si>
  <si>
    <t>solot</t>
  </si>
  <si>
    <t>thitruong</t>
  </si>
  <si>
    <t>mathanhpham</t>
  </si>
  <si>
    <t xml:space="preserve">mabtp </t>
  </si>
  <si>
    <t xml:space="preserve">daydan </t>
  </si>
  <si>
    <t>chungloai</t>
  </si>
  <si>
    <t>soluonglot</t>
  </si>
  <si>
    <t>tongsoluongsx</t>
  </si>
  <si>
    <t>date</t>
  </si>
  <si>
    <t>passrm</t>
  </si>
  <si>
    <t>maukbd</t>
  </si>
  <si>
    <t>maueog</t>
  </si>
  <si>
    <t>maukhac</t>
  </si>
  <si>
    <t>mautinhnang</t>
  </si>
  <si>
    <t>mauchietxuat</t>
  </si>
  <si>
    <t>maunhatban</t>
  </si>
  <si>
    <t>mauluutvc</t>
  </si>
  <si>
    <t>mauedotoxin</t>
  </si>
  <si>
    <t>tongmau</t>
  </si>
  <si>
    <t>tongsanxuat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</si>
</sst>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[$-409]dd/mmm/yy;@"/>
    <numFmt numFmtId="166" formatCode="_(* #,##0_);_(* \(#,##0\);_(* &quot;-&quot;??_);_(@_)"/>
    <numFmt numFmtId="167" formatCode="##,###,##0.0########"/>
    <numFmt numFmtId="168" formatCode="0.000"/>
    <numFmt numFmtId="169" formatCode="yyyy\-mm\-dd\ hh:mm:ss"/>
    <numFmt numFmtId="170" formatCode="_(&quot;$&quot;\ * #,##0.00_);_(&quot;$&quot;\ * \(#,##0.00\);_(&quot;$&quot;\ * &quot;-&quot;??_);_(@_)"/>
  </numFmts>
  <fonts count="5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12"/>
      <color indexed="8"/>
      <name val="Tahoma"/>
      <family val="2"/>
    </font>
    <font>
      <sz val="11"/>
      <color indexed="8"/>
      <name val="Calibri"/>
      <family val="2"/>
    </font>
    <font>
      <sz val="12"/>
      <color indexed="9"/>
      <name val="Tahoma"/>
      <family val="2"/>
    </font>
    <font>
      <sz val="11"/>
      <color indexed="9"/>
      <name val="Calibri"/>
      <family val="2"/>
    </font>
    <font>
      <sz val="12"/>
      <color indexed="17"/>
      <name val="Tahoma"/>
      <family val="2"/>
    </font>
    <font>
      <b/>
      <sz val="12"/>
      <color indexed="52"/>
      <name val="Tahoma"/>
      <family val="2"/>
    </font>
    <font>
      <b/>
      <sz val="12"/>
      <color indexed="9"/>
      <name val="Tahoma"/>
      <family val="2"/>
    </font>
    <font>
      <sz val="12"/>
      <color indexed="52"/>
      <name val="Tahoma"/>
      <family val="2"/>
    </font>
    <font>
      <b/>
      <sz val="11"/>
      <color indexed="56"/>
      <name val="Tahoma"/>
      <family val="2"/>
    </font>
    <font>
      <sz val="12"/>
      <color indexed="62"/>
      <name val="Tahoma"/>
      <family val="2"/>
    </font>
    <font>
      <sz val="12"/>
      <color indexed="20"/>
      <name val="Tahoma"/>
      <family val="2"/>
    </font>
    <font>
      <b/>
      <sz val="12"/>
      <color indexed="63"/>
      <name val="Tahoma"/>
      <family val="2"/>
    </font>
    <font>
      <sz val="12"/>
      <color indexed="10"/>
      <name val="Tahoma"/>
      <family val="2"/>
    </font>
    <font>
      <i/>
      <sz val="12"/>
      <color indexed="23"/>
      <name val="Tahoma"/>
      <family val="2"/>
    </font>
    <font>
      <b/>
      <sz val="18"/>
      <color indexed="56"/>
      <name val="Cambria"/>
      <family val="1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8"/>
      <color indexed="62"/>
      <name val="Cambria"/>
      <family val="1"/>
    </font>
    <font>
      <b/>
      <sz val="11"/>
      <color indexed="9"/>
      <name val="Calibri"/>
      <family val="2"/>
    </font>
    <font>
      <sz val="12"/>
      <color indexed="60"/>
      <name val="Tahoma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2"/>
      <color indexed="8"/>
      <name val="Tahoma"/>
      <family val="2"/>
    </font>
    <font>
      <sz val="11"/>
      <color theme="1"/>
      <name val="Times New Roman"/>
      <family val="1"/>
    </font>
    <font>
      <b/>
      <sz val="18"/>
      <name val="Times New Roman"/>
      <family val="1"/>
    </font>
    <font>
      <b/>
      <sz val="18"/>
      <name val="MS Mincho"/>
      <family val="3"/>
    </font>
    <font>
      <b/>
      <sz val="20"/>
      <name val="Times New Roman"/>
      <family val="1"/>
    </font>
    <font>
      <b/>
      <sz val="13"/>
      <color rgb="FFFF0000"/>
      <name val="Times New Roman"/>
      <family val="1"/>
    </font>
    <font>
      <sz val="10"/>
      <color rgb="FFFF0000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3"/>
      <charset val="128"/>
      <scheme val="minor"/>
    </font>
    <font>
      <sz val="8"/>
      <color theme="1"/>
      <name val="Times New Roman"/>
      <family val="2"/>
    </font>
    <font>
      <sz val="11"/>
      <color rgb="FFFF0000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12"/>
      <name val="宋体"/>
      <charset val="134"/>
    </font>
    <font>
      <sz val="11"/>
      <name val="Times New Roman"/>
      <family val="1"/>
    </font>
    <font>
      <b/>
      <sz val="10"/>
      <name val="Arial"/>
      <family val="2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theme="0"/>
        <bgColor indexed="64"/>
      </patternFill>
    </fill>
    <fill>
      <patternFill patternType="solid">
        <fgColor rgb="FFF975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5">
    <xf numFmtId="0" fontId="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2" fillId="0" borderId="0"/>
    <xf numFmtId="0" fontId="8" fillId="2" borderId="0"/>
    <xf numFmtId="0" fontId="8" fillId="3" borderId="0"/>
    <xf numFmtId="0" fontId="8" fillId="4" borderId="0"/>
    <xf numFmtId="0" fontId="8" fillId="5" borderId="0"/>
    <xf numFmtId="0" fontId="8" fillId="6" borderId="0"/>
    <xf numFmtId="0" fontId="8" fillId="7" borderId="0"/>
    <xf numFmtId="0" fontId="9" fillId="8" borderId="0"/>
    <xf numFmtId="0" fontId="9" fillId="7" borderId="0"/>
    <xf numFmtId="0" fontId="9" fillId="9" borderId="0"/>
    <xf numFmtId="0" fontId="9" fillId="10" borderId="0"/>
    <xf numFmtId="0" fontId="9" fillId="6" borderId="0"/>
    <xf numFmtId="0" fontId="9" fillId="7" borderId="0"/>
    <xf numFmtId="0" fontId="8" fillId="8" borderId="0"/>
    <xf numFmtId="0" fontId="8" fillId="11" borderId="0"/>
    <xf numFmtId="0" fontId="8" fillId="12" borderId="0"/>
    <xf numFmtId="0" fontId="8" fillId="5" borderId="0"/>
    <xf numFmtId="0" fontId="8" fillId="8" borderId="0"/>
    <xf numFmtId="0" fontId="8" fillId="13" borderId="0"/>
    <xf numFmtId="0" fontId="9" fillId="6" borderId="0"/>
    <xf numFmtId="0" fontId="9" fillId="11" borderId="0"/>
    <xf numFmtId="0" fontId="9" fillId="14" borderId="0"/>
    <xf numFmtId="0" fontId="9" fillId="15" borderId="0"/>
    <xf numFmtId="0" fontId="9" fillId="6" borderId="0"/>
    <xf numFmtId="0" fontId="9" fillId="7" borderId="0"/>
    <xf numFmtId="0" fontId="10" fillId="16" borderId="0"/>
    <xf numFmtId="0" fontId="10" fillId="11" borderId="0"/>
    <xf numFmtId="0" fontId="10" fillId="12" borderId="0"/>
    <xf numFmtId="0" fontId="10" fillId="17" borderId="0"/>
    <xf numFmtId="0" fontId="10" fillId="18" borderId="0"/>
    <xf numFmtId="0" fontId="10" fillId="19" borderId="0"/>
    <xf numFmtId="0" fontId="11" fillId="6" borderId="0"/>
    <xf numFmtId="0" fontId="11" fillId="20" borderId="0"/>
    <xf numFmtId="0" fontId="11" fillId="13" borderId="0"/>
    <xf numFmtId="0" fontId="11" fillId="15" borderId="0"/>
    <xf numFmtId="0" fontId="11" fillId="6" borderId="0"/>
    <xf numFmtId="0" fontId="11" fillId="7" borderId="0"/>
    <xf numFmtId="0" fontId="12" fillId="4" borderId="0"/>
    <xf numFmtId="0" fontId="13" fillId="15" borderId="2"/>
    <xf numFmtId="0" fontId="14" fillId="21" borderId="3"/>
    <xf numFmtId="0" fontId="15" fillId="0" borderId="4"/>
    <xf numFmtId="0" fontId="16" fillId="0" borderId="0"/>
    <xf numFmtId="0" fontId="10" fillId="22" borderId="0"/>
    <xf numFmtId="0" fontId="10" fillId="23" borderId="0"/>
    <xf numFmtId="0" fontId="10" fillId="24" borderId="0"/>
    <xf numFmtId="0" fontId="10" fillId="17" borderId="0"/>
    <xf numFmtId="0" fontId="10" fillId="18" borderId="0"/>
    <xf numFmtId="0" fontId="10" fillId="20" borderId="0"/>
    <xf numFmtId="0" fontId="17" fillId="7" borderId="2"/>
    <xf numFmtId="0" fontId="18" fillId="3" borderId="0"/>
    <xf numFmtId="170" fontId="6" fillId="0" borderId="0"/>
    <xf numFmtId="0" fontId="6" fillId="9" borderId="5"/>
    <xf numFmtId="0" fontId="19" fillId="15" borderId="6"/>
    <xf numFmtId="0" fontId="20" fillId="0" borderId="0"/>
    <xf numFmtId="0" fontId="21" fillId="0" borderId="0"/>
    <xf numFmtId="0" fontId="22" fillId="0" borderId="0"/>
    <xf numFmtId="0" fontId="23" fillId="0" borderId="7"/>
    <xf numFmtId="0" fontId="24" fillId="0" borderId="8"/>
    <xf numFmtId="0" fontId="16" fillId="0" borderId="9"/>
    <xf numFmtId="0" fontId="11" fillId="25" borderId="0"/>
    <xf numFmtId="0" fontId="11" fillId="20" borderId="0"/>
    <xf numFmtId="0" fontId="11" fillId="13" borderId="0"/>
    <xf numFmtId="0" fontId="11" fillId="26" borderId="0"/>
    <xf numFmtId="0" fontId="11" fillId="18" borderId="0"/>
    <xf numFmtId="0" fontId="11" fillId="23" borderId="0"/>
    <xf numFmtId="0" fontId="25" fillId="0" borderId="0"/>
    <xf numFmtId="0" fontId="26" fillId="21" borderId="3"/>
    <xf numFmtId="0" fontId="27" fillId="14" borderId="0"/>
    <xf numFmtId="0" fontId="7" fillId="9" borderId="5"/>
    <xf numFmtId="0" fontId="28" fillId="0" borderId="10"/>
    <xf numFmtId="0" fontId="29" fillId="7" borderId="2"/>
    <xf numFmtId="0" fontId="30" fillId="10" borderId="6"/>
    <xf numFmtId="0" fontId="31" fillId="3" borderId="0"/>
    <xf numFmtId="0" fontId="32" fillId="6" borderId="0"/>
    <xf numFmtId="0" fontId="33" fillId="0" borderId="11"/>
    <xf numFmtId="0" fontId="34" fillId="0" borderId="12"/>
    <xf numFmtId="0" fontId="35" fillId="0" borderId="13"/>
    <xf numFmtId="0" fontId="35" fillId="0" borderId="0"/>
    <xf numFmtId="0" fontId="36" fillId="10" borderId="2"/>
    <xf numFmtId="0" fontId="37" fillId="0" borderId="0"/>
    <xf numFmtId="0" fontId="28" fillId="0" borderId="0"/>
    <xf numFmtId="0" fontId="38" fillId="0" borderId="14"/>
    <xf numFmtId="43" fontId="2" fillId="0" borderId="0"/>
    <xf numFmtId="41" fontId="6" fillId="0" borderId="0"/>
    <xf numFmtId="0" fontId="2" fillId="0" borderId="0"/>
    <xf numFmtId="43" fontId="6" fillId="0" borderId="0"/>
    <xf numFmtId="0" fontId="45" fillId="0" borderId="0">
      <alignment vertical="center"/>
    </xf>
    <xf numFmtId="43" fontId="45" fillId="0" borderId="0"/>
    <xf numFmtId="0" fontId="49" fillId="0" borderId="0"/>
    <xf numFmtId="0" fontId="2" fillId="0" borderId="0"/>
    <xf numFmtId="41" fontId="6" fillId="0" borderId="0"/>
    <xf numFmtId="0" fontId="2" fillId="0" borderId="0"/>
    <xf numFmtId="0" fontId="2" fillId="0" borderId="0"/>
    <xf numFmtId="0" fontId="53" fillId="0" borderId="0"/>
  </cellStyleXfs>
  <cellXfs count="91">
    <xf numFmtId="0" fontId="0" fillId="0" borderId="0" xfId="0"/>
    <xf numFmtId="0" fontId="3" fillId="27" borderId="1" xfId="1" applyFont="1" applyFill="1" applyBorder="1" applyAlignment="1">
      <alignment horizontal="center" vertical="center" wrapText="1"/>
    </xf>
    <xf numFmtId="0" fontId="0" fillId="27" borderId="0" xfId="0" applyFill="1"/>
    <xf numFmtId="0" fontId="0" fillId="27" borderId="0" xfId="0" applyFill="1" applyAlignment="1">
      <alignment horizontal="left"/>
    </xf>
    <xf numFmtId="0" fontId="40" fillId="27" borderId="0" xfId="0" applyFont="1" applyFill="1"/>
    <xf numFmtId="0" fontId="41" fillId="27" borderId="0" xfId="0" applyFont="1" applyFill="1"/>
    <xf numFmtId="0" fontId="42" fillId="27" borderId="0" xfId="0" applyFont="1" applyFill="1"/>
    <xf numFmtId="0" fontId="4" fillId="27" borderId="0" xfId="115" applyFont="1" applyFill="1" applyAlignment="1">
      <alignment horizontal="left" vertical="center"/>
    </xf>
    <xf numFmtId="0" fontId="0" fillId="27" borderId="0" xfId="0" applyFill="1" applyAlignment="1">
      <alignment horizontal="left" wrapText="1"/>
    </xf>
    <xf numFmtId="0" fontId="0" fillId="27" borderId="0" xfId="0" applyFill="1" applyAlignment="1">
      <alignment wrapText="1"/>
    </xf>
    <xf numFmtId="0" fontId="0" fillId="0" borderId="0" xfId="0" applyAlignment="1">
      <alignment horizontal="center"/>
    </xf>
    <xf numFmtId="0" fontId="3" fillId="28" borderId="1" xfId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3" fillId="29" borderId="15" xfId="115" applyFont="1" applyFill="1" applyBorder="1" applyAlignment="1">
      <alignment horizontal="center" vertical="center" wrapText="1"/>
    </xf>
    <xf numFmtId="0" fontId="44" fillId="0" borderId="0" xfId="0" applyFont="1" applyAlignment="1">
      <alignment horizontal="left"/>
    </xf>
    <xf numFmtId="0" fontId="46" fillId="27" borderId="0" xfId="117" applyFont="1" applyFill="1">
      <alignment vertical="center"/>
    </xf>
    <xf numFmtId="0" fontId="48" fillId="0" borderId="0" xfId="117" applyFont="1">
      <alignment vertical="center"/>
    </xf>
    <xf numFmtId="0" fontId="48" fillId="27" borderId="0" xfId="117" applyFont="1" applyFill="1">
      <alignment vertical="center"/>
    </xf>
    <xf numFmtId="1" fontId="45" fillId="0" borderId="18" xfId="117" applyNumberFormat="1" applyBorder="1">
      <alignment vertical="center"/>
    </xf>
    <xf numFmtId="1" fontId="45" fillId="0" borderId="19" xfId="117" applyNumberFormat="1" applyBorder="1">
      <alignment vertical="center"/>
    </xf>
    <xf numFmtId="1" fontId="45" fillId="0" borderId="20" xfId="117" applyNumberFormat="1" applyBorder="1">
      <alignment vertical="center"/>
    </xf>
    <xf numFmtId="0" fontId="50" fillId="27" borderId="0" xfId="117" applyFont="1" applyFill="1">
      <alignment vertical="center"/>
    </xf>
    <xf numFmtId="0" fontId="45" fillId="0" borderId="0" xfId="117">
      <alignment vertical="center"/>
    </xf>
    <xf numFmtId="1" fontId="48" fillId="0" borderId="0" xfId="117" applyNumberFormat="1" applyFont="1" applyAlignment="1">
      <alignment horizontal="center" vertical="center"/>
    </xf>
    <xf numFmtId="166" fontId="45" fillId="0" borderId="0" xfId="116" applyNumberFormat="1" applyFont="1" applyAlignment="1">
      <alignment vertical="center"/>
    </xf>
    <xf numFmtId="166" fontId="48" fillId="0" borderId="0" xfId="116" applyNumberFormat="1" applyFont="1" applyAlignment="1">
      <alignment vertical="center"/>
    </xf>
    <xf numFmtId="0" fontId="48" fillId="0" borderId="21" xfId="117" applyFont="1" applyBorder="1">
      <alignment vertical="center"/>
    </xf>
    <xf numFmtId="1" fontId="48" fillId="27" borderId="21" xfId="117" applyNumberFormat="1" applyFont="1" applyFill="1" applyBorder="1">
      <alignment vertical="center"/>
    </xf>
    <xf numFmtId="166" fontId="48" fillId="27" borderId="0" xfId="116" applyNumberFormat="1" applyFont="1" applyFill="1" applyAlignment="1">
      <alignment vertical="center"/>
    </xf>
    <xf numFmtId="1" fontId="46" fillId="0" borderId="16" xfId="117" applyNumberFormat="1" applyFont="1" applyBorder="1" applyAlignment="1">
      <alignment horizontal="center" vertical="center"/>
    </xf>
    <xf numFmtId="1" fontId="46" fillId="32" borderId="16" xfId="117" applyNumberFormat="1" applyFont="1" applyFill="1" applyBorder="1" applyAlignment="1">
      <alignment horizontal="left" vertical="center"/>
    </xf>
    <xf numFmtId="167" fontId="46" fillId="32" borderId="16" xfId="117" applyNumberFormat="1" applyFont="1" applyFill="1" applyBorder="1" applyAlignment="1">
      <alignment horizontal="left" vertical="center"/>
    </xf>
    <xf numFmtId="49" fontId="48" fillId="32" borderId="0" xfId="117" applyNumberFormat="1" applyFont="1" applyFill="1" applyAlignment="1">
      <alignment horizontal="left" vertical="center"/>
    </xf>
    <xf numFmtId="0" fontId="46" fillId="31" borderId="21" xfId="117" applyFont="1" applyFill="1" applyBorder="1">
      <alignment vertical="center"/>
    </xf>
    <xf numFmtId="166" fontId="48" fillId="31" borderId="21" xfId="116" applyNumberFormat="1" applyFont="1" applyFill="1" applyBorder="1" applyAlignment="1">
      <alignment vertical="center"/>
    </xf>
    <xf numFmtId="0" fontId="46" fillId="31" borderId="17" xfId="117" applyFont="1" applyFill="1" applyBorder="1">
      <alignment vertical="center"/>
    </xf>
    <xf numFmtId="0" fontId="46" fillId="31" borderId="0" xfId="117" applyFont="1" applyFill="1">
      <alignment vertical="center"/>
    </xf>
    <xf numFmtId="166" fontId="48" fillId="31" borderId="0" xfId="116" applyNumberFormat="1" applyFont="1" applyFill="1" applyAlignment="1">
      <alignment vertical="center"/>
    </xf>
    <xf numFmtId="0" fontId="48" fillId="31" borderId="0" xfId="117" applyFont="1" applyFill="1">
      <alignment vertical="center"/>
    </xf>
    <xf numFmtId="166" fontId="48" fillId="27" borderId="0" xfId="117" applyNumberFormat="1" applyFont="1" applyFill="1">
      <alignment vertical="center"/>
    </xf>
    <xf numFmtId="0" fontId="0" fillId="0" borderId="22" xfId="0" applyBorder="1"/>
    <xf numFmtId="0" fontId="3" fillId="27" borderId="22" xfId="115" applyFont="1" applyFill="1" applyBorder="1" applyAlignment="1">
      <alignment horizontal="center" vertical="center" wrapText="1"/>
    </xf>
    <xf numFmtId="41" fontId="4" fillId="27" borderId="22" xfId="114" applyFont="1" applyFill="1" applyBorder="1" applyAlignment="1">
      <alignment horizontal="left" vertical="center"/>
    </xf>
    <xf numFmtId="41" fontId="4" fillId="27" borderId="22" xfId="114" applyFont="1" applyFill="1" applyBorder="1" applyAlignment="1">
      <alignment horizontal="center" vertical="center"/>
    </xf>
    <xf numFmtId="0" fontId="4" fillId="27" borderId="22" xfId="0" applyFont="1" applyFill="1" applyBorder="1" applyAlignment="1">
      <alignment horizontal="center" vertical="center"/>
    </xf>
    <xf numFmtId="168" fontId="4" fillId="27" borderId="22" xfId="0" applyNumberFormat="1" applyFont="1" applyFill="1" applyBorder="1" applyAlignment="1">
      <alignment horizontal="center" vertical="center"/>
    </xf>
    <xf numFmtId="0" fontId="0" fillId="0" borderId="22" xfId="0" quotePrefix="1" applyBorder="1"/>
    <xf numFmtId="0" fontId="43" fillId="27" borderId="22" xfId="0" applyFont="1" applyFill="1" applyBorder="1" applyAlignment="1">
      <alignment horizontal="center" vertical="center"/>
    </xf>
    <xf numFmtId="41" fontId="39" fillId="27" borderId="22" xfId="114" applyFont="1" applyFill="1" applyBorder="1" applyAlignment="1">
      <alignment horizontal="center" vertical="center"/>
    </xf>
    <xf numFmtId="49" fontId="47" fillId="32" borderId="22" xfId="117" applyNumberFormat="1" applyFont="1" applyFill="1" applyBorder="1" applyAlignment="1">
      <alignment horizontal="centerContinuous" vertical="center"/>
    </xf>
    <xf numFmtId="49" fontId="47" fillId="31" borderId="22" xfId="117" applyNumberFormat="1" applyFont="1" applyFill="1" applyBorder="1" applyAlignment="1">
      <alignment horizontal="centerContinuous" vertical="center" wrapText="1"/>
    </xf>
    <xf numFmtId="49" fontId="47" fillId="27" borderId="22" xfId="117" applyNumberFormat="1" applyFont="1" applyFill="1" applyBorder="1" applyAlignment="1">
      <alignment horizontal="center" vertical="center"/>
    </xf>
    <xf numFmtId="0" fontId="46" fillId="31" borderId="22" xfId="117" applyFont="1" applyFill="1" applyBorder="1">
      <alignment vertical="center"/>
    </xf>
    <xf numFmtId="0" fontId="52" fillId="31" borderId="22" xfId="117" applyFont="1" applyFill="1" applyBorder="1">
      <alignment vertical="center"/>
    </xf>
    <xf numFmtId="49" fontId="47" fillId="32" borderId="22" xfId="117" applyNumberFormat="1" applyFont="1" applyFill="1" applyBorder="1" applyAlignment="1">
      <alignment horizontal="center" vertical="center"/>
    </xf>
    <xf numFmtId="49" fontId="47" fillId="31" borderId="22" xfId="117" applyNumberFormat="1" applyFont="1" applyFill="1" applyBorder="1" applyAlignment="1">
      <alignment horizontal="center" vertical="center" wrapText="1"/>
    </xf>
    <xf numFmtId="0" fontId="52" fillId="31" borderId="22" xfId="117" applyFont="1" applyFill="1" applyBorder="1" applyAlignment="1">
      <alignment horizontal="left" vertical="top"/>
    </xf>
    <xf numFmtId="0" fontId="48" fillId="27" borderId="22" xfId="117" applyFont="1" applyFill="1" applyBorder="1">
      <alignment vertical="center"/>
    </xf>
    <xf numFmtId="166" fontId="48" fillId="30" borderId="22" xfId="116" applyNumberFormat="1" applyFont="1" applyFill="1" applyBorder="1" applyAlignment="1">
      <alignment vertical="center"/>
    </xf>
    <xf numFmtId="1" fontId="46" fillId="0" borderId="22" xfId="117" applyNumberFormat="1" applyFont="1" applyBorder="1" applyAlignment="1">
      <alignment horizontal="center" vertical="center"/>
    </xf>
    <xf numFmtId="1" fontId="46" fillId="32" borderId="22" xfId="117" applyNumberFormat="1" applyFont="1" applyFill="1" applyBorder="1" applyAlignment="1">
      <alignment horizontal="left" vertical="center"/>
    </xf>
    <xf numFmtId="167" fontId="46" fillId="32" borderId="22" xfId="117" applyNumberFormat="1" applyFont="1" applyFill="1" applyBorder="1" applyAlignment="1">
      <alignment horizontal="left" vertical="center"/>
    </xf>
    <xf numFmtId="166" fontId="48" fillId="27" borderId="22" xfId="116" applyNumberFormat="1" applyFont="1" applyFill="1" applyBorder="1" applyAlignment="1">
      <alignment vertical="center"/>
    </xf>
    <xf numFmtId="0" fontId="48" fillId="0" borderId="22" xfId="117" applyFont="1" applyBorder="1">
      <alignment vertical="center"/>
    </xf>
    <xf numFmtId="166" fontId="48" fillId="0" borderId="22" xfId="116" applyNumberFormat="1" applyFont="1" applyBorder="1" applyAlignment="1">
      <alignment vertical="center"/>
    </xf>
    <xf numFmtId="1" fontId="46" fillId="27" borderId="22" xfId="117" applyNumberFormat="1" applyFont="1" applyFill="1" applyBorder="1" applyAlignment="1">
      <alignment horizontal="center" vertical="center"/>
    </xf>
    <xf numFmtId="0" fontId="44" fillId="0" borderId="22" xfId="0" applyFont="1" applyBorder="1"/>
    <xf numFmtId="0" fontId="0" fillId="0" borderId="23" xfId="0" applyBorder="1" applyAlignment="1">
      <alignment vertical="center" wrapText="1"/>
    </xf>
    <xf numFmtId="0" fontId="3" fillId="30" borderId="23" xfId="124" applyFont="1" applyFill="1" applyBorder="1" applyAlignment="1">
      <alignment horizontal="center" vertical="center" wrapText="1"/>
    </xf>
    <xf numFmtId="0" fontId="54" fillId="0" borderId="23" xfId="1" applyFont="1" applyBorder="1" applyAlignment="1">
      <alignment horizontal="center"/>
    </xf>
    <xf numFmtId="14" fontId="51" fillId="30" borderId="23" xfId="1" applyNumberFormat="1" applyFont="1" applyFill="1" applyBorder="1" applyAlignment="1">
      <alignment wrapText="1"/>
    </xf>
    <xf numFmtId="0" fontId="55" fillId="30" borderId="23" xfId="0" applyFont="1" applyFill="1" applyBorder="1" applyAlignment="1">
      <alignment horizontal="center" vertical="center"/>
    </xf>
    <xf numFmtId="14" fontId="2" fillId="0" borderId="23" xfId="1" applyNumberFormat="1" applyBorder="1"/>
    <xf numFmtId="0" fontId="0" fillId="0" borderId="23" xfId="0" applyBorder="1"/>
    <xf numFmtId="14" fontId="1" fillId="0" borderId="23" xfId="1" applyNumberFormat="1" applyFont="1" applyBorder="1" applyAlignment="1">
      <alignment wrapText="1"/>
    </xf>
    <xf numFmtId="0" fontId="0" fillId="0" borderId="16" xfId="0" applyBorder="1"/>
    <xf numFmtId="0" fontId="0" fillId="0" borderId="23" xfId="0" applyBorder="1" applyAlignment="1">
      <alignment horizontal="center" vertical="center"/>
    </xf>
    <xf numFmtId="0" fontId="55" fillId="30" borderId="0" xfId="0" applyFont="1" applyFill="1"/>
    <xf numFmtId="169" fontId="0" fillId="0" borderId="0" xfId="0" applyNumberFormat="1"/>
    <xf numFmtId="0" fontId="55" fillId="30" borderId="26" xfId="0" applyFont="1" applyFill="1" applyBorder="1"/>
    <xf numFmtId="0" fontId="0" fillId="0" borderId="26" xfId="0" applyBorder="1"/>
    <xf numFmtId="0" fontId="56" fillId="0" borderId="28" xfId="0" applyFont="1" applyBorder="1" applyAlignment="1">
      <alignment horizontal="center" vertical="top"/>
    </xf>
    <xf numFmtId="49" fontId="47" fillId="27" borderId="27" xfId="117" applyNumberFormat="1" applyFont="1" applyFill="1" applyBorder="1" applyAlignment="1">
      <alignment horizontal="center" vertical="center"/>
    </xf>
    <xf numFmtId="0" fontId="0" fillId="0" borderId="25" xfId="0" applyBorder="1"/>
    <xf numFmtId="1" fontId="47" fillId="27" borderId="27" xfId="117" applyNumberFormat="1" applyFont="1" applyFill="1" applyBorder="1" applyAlignment="1">
      <alignment horizontal="center" vertical="center" wrapText="1"/>
    </xf>
    <xf numFmtId="0" fontId="0" fillId="0" borderId="24" xfId="0" applyBorder="1"/>
    <xf numFmtId="1" fontId="51" fillId="27" borderId="27" xfId="117" applyNumberFormat="1" applyFont="1" applyFill="1" applyBorder="1" applyAlignment="1">
      <alignment horizontal="center" vertical="center"/>
    </xf>
    <xf numFmtId="0" fontId="47" fillId="27" borderId="27" xfId="117" applyFont="1" applyFill="1" applyBorder="1" applyAlignment="1">
      <alignment horizontal="center" vertical="center"/>
    </xf>
    <xf numFmtId="1" fontId="47" fillId="27" borderId="27" xfId="117" applyNumberFormat="1" applyFont="1" applyFill="1" applyBorder="1" applyAlignment="1">
      <alignment horizontal="center" vertical="center"/>
    </xf>
  </cellXfs>
  <cellStyles count="125">
    <cellStyle name="20% - Énfasis1" xfId="32" xr:uid="{00000000-0005-0000-0000-000020000000}"/>
    <cellStyle name="20% - Énfasis2" xfId="33" xr:uid="{00000000-0005-0000-0000-000021000000}"/>
    <cellStyle name="20% - Énfasis3" xfId="34" xr:uid="{00000000-0005-0000-0000-000022000000}"/>
    <cellStyle name="20% - Énfasis4" xfId="35" xr:uid="{00000000-0005-0000-0000-000023000000}"/>
    <cellStyle name="20% - Énfasis5" xfId="36" xr:uid="{00000000-0005-0000-0000-000024000000}"/>
    <cellStyle name="20% - Énfasis6" xfId="37" xr:uid="{00000000-0005-0000-0000-000025000000}"/>
    <cellStyle name="20% - アクセント 1" xfId="38" xr:uid="{00000000-0005-0000-0000-000026000000}"/>
    <cellStyle name="20% - アクセント 2" xfId="39" xr:uid="{00000000-0005-0000-0000-000027000000}"/>
    <cellStyle name="20% - アクセント 3" xfId="40" xr:uid="{00000000-0005-0000-0000-000028000000}"/>
    <cellStyle name="20% - アクセント 4" xfId="41" xr:uid="{00000000-0005-0000-0000-000029000000}"/>
    <cellStyle name="20% - アクセント 5" xfId="42" xr:uid="{00000000-0005-0000-0000-00002A000000}"/>
    <cellStyle name="20% - アクセント 6" xfId="43" xr:uid="{00000000-0005-0000-0000-00002B000000}"/>
    <cellStyle name="40% - Énfasis1" xfId="44" xr:uid="{00000000-0005-0000-0000-00002C000000}"/>
    <cellStyle name="40% - Énfasis2" xfId="45" xr:uid="{00000000-0005-0000-0000-00002D000000}"/>
    <cellStyle name="40% - Énfasis3" xfId="46" xr:uid="{00000000-0005-0000-0000-00002E000000}"/>
    <cellStyle name="40% - Énfasis4" xfId="47" xr:uid="{00000000-0005-0000-0000-00002F000000}"/>
    <cellStyle name="40% - Énfasis5" xfId="48" xr:uid="{00000000-0005-0000-0000-000030000000}"/>
    <cellStyle name="40% - Énfasis6" xfId="49" xr:uid="{00000000-0005-0000-0000-000031000000}"/>
    <cellStyle name="40% - アクセント 1" xfId="50" xr:uid="{00000000-0005-0000-0000-000032000000}"/>
    <cellStyle name="40% - アクセント 2" xfId="51" xr:uid="{00000000-0005-0000-0000-000033000000}"/>
    <cellStyle name="40% - アクセント 3" xfId="52" xr:uid="{00000000-0005-0000-0000-000034000000}"/>
    <cellStyle name="40% - アクセント 4" xfId="53" xr:uid="{00000000-0005-0000-0000-000035000000}"/>
    <cellStyle name="40% - アクセント 5" xfId="54" xr:uid="{00000000-0005-0000-0000-000036000000}"/>
    <cellStyle name="40% - アクセント 6" xfId="55" xr:uid="{00000000-0005-0000-0000-000037000000}"/>
    <cellStyle name="60% - Énfasis1" xfId="56" xr:uid="{00000000-0005-0000-0000-000038000000}"/>
    <cellStyle name="60% - Énfasis2" xfId="57" xr:uid="{00000000-0005-0000-0000-000039000000}"/>
    <cellStyle name="60% - Énfasis3" xfId="58" xr:uid="{00000000-0005-0000-0000-00003A000000}"/>
    <cellStyle name="60% - Énfasis4" xfId="59" xr:uid="{00000000-0005-0000-0000-00003B000000}"/>
    <cellStyle name="60% - Énfasis5" xfId="60" xr:uid="{00000000-0005-0000-0000-00003C000000}"/>
    <cellStyle name="60% - Énfasis6" xfId="61" xr:uid="{00000000-0005-0000-0000-00003D000000}"/>
    <cellStyle name="60% - アクセント 1" xfId="62" xr:uid="{00000000-0005-0000-0000-00003E000000}"/>
    <cellStyle name="60% - アクセント 2" xfId="63" xr:uid="{00000000-0005-0000-0000-00003F000000}"/>
    <cellStyle name="60% - アクセント 3" xfId="64" xr:uid="{00000000-0005-0000-0000-000040000000}"/>
    <cellStyle name="60% - アクセント 4" xfId="65" xr:uid="{00000000-0005-0000-0000-000041000000}"/>
    <cellStyle name="60% - アクセント 5" xfId="66" xr:uid="{00000000-0005-0000-0000-000042000000}"/>
    <cellStyle name="60% - アクセント 6" xfId="67" xr:uid="{00000000-0005-0000-0000-000043000000}"/>
    <cellStyle name="Buena" xfId="68" xr:uid="{00000000-0005-0000-0000-000044000000}"/>
    <cellStyle name="Cálculo" xfId="69" xr:uid="{00000000-0005-0000-0000-000045000000}"/>
    <cellStyle name="Celda de comprobación" xfId="70" xr:uid="{00000000-0005-0000-0000-000046000000}"/>
    <cellStyle name="Celda vinculada" xfId="71" xr:uid="{00000000-0005-0000-0000-000047000000}"/>
    <cellStyle name="Comma" xfId="116" builtinId="3"/>
    <cellStyle name="Comma [0]" xfId="114" builtinId="6"/>
    <cellStyle name="Comma [0] 2" xfId="121" xr:uid="{00000000-0005-0000-0000-000079000000}"/>
    <cellStyle name="Comma 3" xfId="113" xr:uid="{00000000-0005-0000-0000-000071000000}"/>
    <cellStyle name="Comma 3 2" xfId="118" xr:uid="{00000000-0005-0000-0000-000076000000}"/>
    <cellStyle name="Encabezado 4" xfId="72" xr:uid="{00000000-0005-0000-0000-000048000000}"/>
    <cellStyle name="Énfasis1" xfId="73" xr:uid="{00000000-0005-0000-0000-000049000000}"/>
    <cellStyle name="Énfasis2" xfId="74" xr:uid="{00000000-0005-0000-0000-00004A000000}"/>
    <cellStyle name="Énfasis3" xfId="75" xr:uid="{00000000-0005-0000-0000-00004B000000}"/>
    <cellStyle name="Énfasis4" xfId="76" xr:uid="{00000000-0005-0000-0000-00004C000000}"/>
    <cellStyle name="Énfasis5" xfId="77" xr:uid="{00000000-0005-0000-0000-00004D000000}"/>
    <cellStyle name="Énfasis6" xfId="78" xr:uid="{00000000-0005-0000-0000-00004E000000}"/>
    <cellStyle name="Entrada" xfId="79" xr:uid="{00000000-0005-0000-0000-00004F000000}"/>
    <cellStyle name="Incorrecto" xfId="80" xr:uid="{00000000-0005-0000-0000-000050000000}"/>
    <cellStyle name="Moneda_Orden de Compra 55-2006 Zimmer" xfId="81" xr:uid="{00000000-0005-0000-0000-000051000000}"/>
    <cellStyle name="Normal" xfId="0" builtinId="0"/>
    <cellStyle name="Normal 108" xfId="2" xr:uid="{00000000-0005-0000-0000-000002000000}"/>
    <cellStyle name="Normal 109" xfId="3" xr:uid="{00000000-0005-0000-0000-000003000000}"/>
    <cellStyle name="Normal 123" xfId="4" xr:uid="{00000000-0005-0000-0000-000004000000}"/>
    <cellStyle name="Normal 128" xfId="5" xr:uid="{00000000-0005-0000-0000-000005000000}"/>
    <cellStyle name="Normal 130" xfId="6" xr:uid="{00000000-0005-0000-0000-000006000000}"/>
    <cellStyle name="Normal 131" xfId="7" xr:uid="{00000000-0005-0000-0000-000007000000}"/>
    <cellStyle name="Normal 135" xfId="8" xr:uid="{00000000-0005-0000-0000-000008000000}"/>
    <cellStyle name="Normal 172" xfId="9" xr:uid="{00000000-0005-0000-0000-000009000000}"/>
    <cellStyle name="Normal 185" xfId="10" xr:uid="{00000000-0005-0000-0000-00000A000000}"/>
    <cellStyle name="Normal 189" xfId="11" xr:uid="{00000000-0005-0000-0000-00000B000000}"/>
    <cellStyle name="Normal 193" xfId="12" xr:uid="{00000000-0005-0000-0000-00000C000000}"/>
    <cellStyle name="Normal 2" xfId="1" xr:uid="{00000000-0005-0000-0000-000001000000}"/>
    <cellStyle name="Normal 2 2" xfId="13" xr:uid="{00000000-0005-0000-0000-00000D000000}"/>
    <cellStyle name="Normal 2 2 2" xfId="115" xr:uid="{00000000-0005-0000-0000-000073000000}"/>
    <cellStyle name="Normal 2 2 2 2" xfId="123" xr:uid="{00000000-0005-0000-0000-00007B000000}"/>
    <cellStyle name="Normal 2 3" xfId="120" xr:uid="{00000000-0005-0000-0000-000078000000}"/>
    <cellStyle name="Normal 2 4" xfId="122" xr:uid="{00000000-0005-0000-0000-00007A000000}"/>
    <cellStyle name="Normal 200" xfId="14" xr:uid="{00000000-0005-0000-0000-00000E000000}"/>
    <cellStyle name="Normal 202" xfId="15" xr:uid="{00000000-0005-0000-0000-00000F000000}"/>
    <cellStyle name="Normal 203" xfId="16" xr:uid="{00000000-0005-0000-0000-000010000000}"/>
    <cellStyle name="Normal 205" xfId="17" xr:uid="{00000000-0005-0000-0000-000011000000}"/>
    <cellStyle name="Normal 226" xfId="18" xr:uid="{00000000-0005-0000-0000-000012000000}"/>
    <cellStyle name="Normal 229" xfId="19" xr:uid="{00000000-0005-0000-0000-000013000000}"/>
    <cellStyle name="Normal 235" xfId="20" xr:uid="{00000000-0005-0000-0000-000014000000}"/>
    <cellStyle name="Normal 3" xfId="31" xr:uid="{00000000-0005-0000-0000-00001F000000}"/>
    <cellStyle name="Normal 3 2" xfId="117" xr:uid="{00000000-0005-0000-0000-000075000000}"/>
    <cellStyle name="Normal 3 3" xfId="119" xr:uid="{00000000-0005-0000-0000-000077000000}"/>
    <cellStyle name="Normal 52" xfId="21" xr:uid="{00000000-0005-0000-0000-000015000000}"/>
    <cellStyle name="Normal 57" xfId="22" xr:uid="{00000000-0005-0000-0000-000016000000}"/>
    <cellStyle name="Normal 74" xfId="23" xr:uid="{00000000-0005-0000-0000-000017000000}"/>
    <cellStyle name="Normal 77" xfId="24" xr:uid="{00000000-0005-0000-0000-000018000000}"/>
    <cellStyle name="Normal 83" xfId="25" xr:uid="{00000000-0005-0000-0000-000019000000}"/>
    <cellStyle name="Normal 86" xfId="26" xr:uid="{00000000-0005-0000-0000-00001A000000}"/>
    <cellStyle name="Normal 90" xfId="27" xr:uid="{00000000-0005-0000-0000-00001B000000}"/>
    <cellStyle name="Normal 91" xfId="28" xr:uid="{00000000-0005-0000-0000-00001C000000}"/>
    <cellStyle name="Normal 94" xfId="29" xr:uid="{00000000-0005-0000-0000-00001D000000}"/>
    <cellStyle name="Normal_Sheet1" xfId="124" xr:uid="{00000000-0005-0000-0000-00007C000000}"/>
    <cellStyle name="Notas" xfId="82" xr:uid="{00000000-0005-0000-0000-000052000000}"/>
    <cellStyle name="Salida" xfId="83" xr:uid="{00000000-0005-0000-0000-000053000000}"/>
    <cellStyle name="Texto de advertencia" xfId="84" xr:uid="{00000000-0005-0000-0000-000054000000}"/>
    <cellStyle name="Texto explicativo" xfId="85" xr:uid="{00000000-0005-0000-0000-000055000000}"/>
    <cellStyle name="Título" xfId="86" xr:uid="{00000000-0005-0000-0000-000056000000}"/>
    <cellStyle name="Título 1" xfId="87" xr:uid="{00000000-0005-0000-0000-000057000000}"/>
    <cellStyle name="Título 2" xfId="88" xr:uid="{00000000-0005-0000-0000-000058000000}"/>
    <cellStyle name="Título 3" xfId="89" xr:uid="{00000000-0005-0000-0000-000059000000}"/>
    <cellStyle name="アクセント 1" xfId="90" xr:uid="{00000000-0005-0000-0000-00005A000000}"/>
    <cellStyle name="アクセント 2" xfId="91" xr:uid="{00000000-0005-0000-0000-00005B000000}"/>
    <cellStyle name="アクセント 3" xfId="92" xr:uid="{00000000-0005-0000-0000-00005C000000}"/>
    <cellStyle name="アクセント 4" xfId="93" xr:uid="{00000000-0005-0000-0000-00005D000000}"/>
    <cellStyle name="アクセント 5" xfId="94" xr:uid="{00000000-0005-0000-0000-00005E000000}"/>
    <cellStyle name="アクセント 6" xfId="95" xr:uid="{00000000-0005-0000-0000-00005F000000}"/>
    <cellStyle name="タイトル" xfId="96" xr:uid="{00000000-0005-0000-0000-000060000000}"/>
    <cellStyle name="チェック セル" xfId="97" xr:uid="{00000000-0005-0000-0000-000061000000}"/>
    <cellStyle name="どちらでもない" xfId="98" xr:uid="{00000000-0005-0000-0000-000062000000}"/>
    <cellStyle name="メモ" xfId="99" xr:uid="{00000000-0005-0000-0000-000063000000}"/>
    <cellStyle name="リンク セル" xfId="100" xr:uid="{00000000-0005-0000-0000-000064000000}"/>
    <cellStyle name="入力" xfId="101" xr:uid="{00000000-0005-0000-0000-000065000000}"/>
    <cellStyle name="出力" xfId="102" xr:uid="{00000000-0005-0000-0000-000066000000}"/>
    <cellStyle name="悪い" xfId="103" xr:uid="{00000000-0005-0000-0000-000067000000}"/>
    <cellStyle name="標準_RFC0905月度要生産" xfId="30" xr:uid="{00000000-0005-0000-0000-00001E000000}"/>
    <cellStyle name="良い" xfId="104" xr:uid="{00000000-0005-0000-0000-000068000000}"/>
    <cellStyle name="見出し 1" xfId="105" xr:uid="{00000000-0005-0000-0000-000069000000}"/>
    <cellStyle name="見出し 2" xfId="106" xr:uid="{00000000-0005-0000-0000-00006A000000}"/>
    <cellStyle name="見出し 3" xfId="107" xr:uid="{00000000-0005-0000-0000-00006B000000}"/>
    <cellStyle name="見出し 4" xfId="108" xr:uid="{00000000-0005-0000-0000-00006C000000}"/>
    <cellStyle name="計算" xfId="109" xr:uid="{00000000-0005-0000-0000-00006D000000}"/>
    <cellStyle name="説明文" xfId="110" xr:uid="{00000000-0005-0000-0000-00006E000000}"/>
    <cellStyle name="警告文" xfId="111" xr:uid="{00000000-0005-0000-0000-00006F000000}"/>
    <cellStyle name="集計" xfId="112" xr:uid="{00000000-0005-0000-0000-000070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X208"/>
  <sheetViews>
    <sheetView view="pageBreakPreview" zoomScale="85" zoomScaleNormal="85" zoomScaleSheetLayoutView="85" workbookViewId="0">
      <pane ySplit="15" topLeftCell="A16" activePane="bottomLeft" state="frozen"/>
      <selection pane="bottomLeft" activeCell="E45" sqref="E45"/>
    </sheetView>
  </sheetViews>
  <sheetFormatPr defaultRowHeight="12.75"/>
  <cols>
    <col min="1" max="1" width="14" style="3" customWidth="1"/>
    <col min="2" max="2" width="12.42578125" style="2" customWidth="1"/>
    <col min="3" max="3" width="16.7109375" style="2" customWidth="1"/>
    <col min="4" max="4" width="23.28515625" style="3" customWidth="1"/>
    <col min="5" max="5" width="17.28515625" style="2" customWidth="1"/>
    <col min="6" max="6" width="13.5703125" style="2" customWidth="1"/>
    <col min="7" max="8" width="11.85546875" style="2" hidden="1" customWidth="1"/>
    <col min="9" max="9" width="9.28515625" style="2" hidden="1" customWidth="1"/>
    <col min="10" max="15" width="9.140625" style="2" hidden="1" customWidth="1"/>
    <col min="16" max="17" width="10.28515625" style="2" customWidth="1"/>
    <col min="18" max="18" width="11.7109375" style="2" customWidth="1"/>
    <col min="19" max="19" width="11" style="2" customWidth="1"/>
    <col min="20" max="20" width="13" customWidth="1"/>
    <col min="21" max="21" width="18.42578125" customWidth="1"/>
    <col min="22" max="22" width="14.85546875" style="10" customWidth="1"/>
    <col min="23" max="23" width="12.85546875" style="10" customWidth="1"/>
    <col min="24" max="24" width="14" style="10" customWidth="1"/>
  </cols>
  <sheetData>
    <row r="3" spans="1:24" ht="26.25" customHeight="1">
      <c r="B3" s="6"/>
      <c r="C3" s="6"/>
      <c r="D3" s="6" t="s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4" ht="26.25" customHeight="1">
      <c r="B4" s="5"/>
      <c r="C4" s="5"/>
      <c r="D4" s="5" t="s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4">
      <c r="D5" s="2"/>
    </row>
    <row r="6" spans="1:24">
      <c r="D6" s="2"/>
    </row>
    <row r="7" spans="1:24" ht="16.5" customHeight="1">
      <c r="B7" s="7"/>
      <c r="C7" s="7"/>
      <c r="D7" s="7" t="s">
        <v>2</v>
      </c>
    </row>
    <row r="8" spans="1:24" ht="16.5" customHeight="1">
      <c r="B8" s="7"/>
      <c r="C8" s="7"/>
      <c r="D8" s="7" t="s">
        <v>3</v>
      </c>
    </row>
    <row r="13" spans="1:24">
      <c r="D13" s="8"/>
      <c r="E13" s="9"/>
    </row>
    <row r="14" spans="1:24">
      <c r="V14" s="16" t="s">
        <v>4</v>
      </c>
    </row>
    <row r="15" spans="1:24" ht="78.75" customHeight="1">
      <c r="A15" s="11" t="s">
        <v>5</v>
      </c>
      <c r="B15" s="11" t="s">
        <v>6</v>
      </c>
      <c r="C15" s="11" t="s">
        <v>7</v>
      </c>
      <c r="D15" s="1" t="s">
        <v>8</v>
      </c>
      <c r="E15" s="1" t="s">
        <v>9</v>
      </c>
      <c r="F15" s="1" t="s">
        <v>10</v>
      </c>
      <c r="G15" s="1" t="s">
        <v>11</v>
      </c>
      <c r="H15" s="1" t="s">
        <v>12</v>
      </c>
      <c r="I15" s="1" t="s">
        <v>13</v>
      </c>
      <c r="J15" s="1" t="s">
        <v>14</v>
      </c>
      <c r="K15" s="1" t="s">
        <v>15</v>
      </c>
      <c r="L15" s="1" t="s">
        <v>16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23</v>
      </c>
      <c r="T15" s="43" t="s">
        <v>24</v>
      </c>
      <c r="U15" s="43" t="s">
        <v>25</v>
      </c>
      <c r="V15" s="15" t="s">
        <v>26</v>
      </c>
      <c r="W15" s="15" t="s">
        <v>27</v>
      </c>
      <c r="X15" s="15" t="s">
        <v>28</v>
      </c>
    </row>
    <row r="16" spans="1:24" ht="15" customHeight="1">
      <c r="A16" s="44" t="str">
        <f t="shared" ref="A16:A37" si="0">SUBSTITUTE(D16, "*", "-")</f>
        <v>RFOT068V</v>
      </c>
      <c r="B16" s="45" t="str">
        <f>IFERROR(VLOOKUP(D16,#REF!, 8, 0), "")</f>
        <v/>
      </c>
      <c r="C16" s="45"/>
      <c r="D16" s="44" t="s">
        <v>29</v>
      </c>
      <c r="E16" s="46"/>
      <c r="F16" s="45"/>
      <c r="G16" s="45">
        <f t="shared" ref="G16:G37" si="1">CEILING(IF((F16+20)&lt;101,3,IF((F16+20)*0.03&lt;10,(F16+20)*0.03,10)),1)</f>
        <v>3</v>
      </c>
      <c r="H16" s="45"/>
      <c r="I16" s="45">
        <f t="shared" ref="I16:I37" si="2">CEILING(IF((F16+G16+20)&lt;101,3,IF((F16+G16+20)*0.03&lt;10,(F16+G16+20)*0.03,10)),1)</f>
        <v>3</v>
      </c>
      <c r="J16" s="45">
        <f t="shared" ref="J16:J37" si="3">+IF(F16&lt;3200,13,20)</f>
        <v>13</v>
      </c>
      <c r="K16" s="45"/>
      <c r="L16" s="45"/>
      <c r="M16" s="45">
        <v>0</v>
      </c>
      <c r="N16" s="45">
        <v>5</v>
      </c>
      <c r="O16" s="45"/>
      <c r="P16" s="45">
        <f t="shared" ref="P16:P37" si="4">+SUM(H16:O16)</f>
        <v>21</v>
      </c>
      <c r="Q16" s="45">
        <f t="shared" ref="Q16:Q37" si="5">+F16+P16</f>
        <v>21</v>
      </c>
      <c r="R16" s="47">
        <f t="shared" ref="R16:R37" si="6">IF(MID(D16,11,1)="R",Q16/2000,IF(OR(MID(D16,8,2)="07",MID(D16,8,2)="10"),Q16/880,IF(OR(MID(D16,8,2)="16",MID(D16,8,2)="25"),Q16/440,Q16/12000)))</f>
        <v>1.75E-3</v>
      </c>
      <c r="S16" s="46"/>
      <c r="T16" s="42"/>
      <c r="U16" s="48"/>
      <c r="V16" s="14"/>
      <c r="W16" s="14"/>
      <c r="X16" s="12"/>
    </row>
    <row r="17" spans="1:24" ht="15" customHeight="1">
      <c r="A17" s="44" t="str">
        <f t="shared" si="0"/>
        <v>RFOT072V</v>
      </c>
      <c r="B17" s="45" t="str">
        <f>IFERROR(VLOOKUP(D17,#REF!, 8, 0), "")</f>
        <v/>
      </c>
      <c r="C17" s="45"/>
      <c r="D17" s="44" t="s">
        <v>30</v>
      </c>
      <c r="E17" s="46"/>
      <c r="F17" s="45"/>
      <c r="G17" s="45">
        <f t="shared" si="1"/>
        <v>3</v>
      </c>
      <c r="H17" s="45"/>
      <c r="I17" s="45">
        <f t="shared" si="2"/>
        <v>3</v>
      </c>
      <c r="J17" s="45">
        <f t="shared" si="3"/>
        <v>13</v>
      </c>
      <c r="K17" s="45"/>
      <c r="L17" s="45"/>
      <c r="M17" s="45">
        <v>0</v>
      </c>
      <c r="N17" s="45">
        <v>5</v>
      </c>
      <c r="O17" s="45"/>
      <c r="P17" s="45">
        <f t="shared" si="4"/>
        <v>21</v>
      </c>
      <c r="Q17" s="45">
        <f t="shared" si="5"/>
        <v>21</v>
      </c>
      <c r="R17" s="47">
        <f t="shared" si="6"/>
        <v>1.75E-3</v>
      </c>
      <c r="S17" s="46"/>
      <c r="T17" s="42"/>
      <c r="U17" s="42"/>
      <c r="X17" s="12"/>
    </row>
    <row r="18" spans="1:24" ht="15" customHeight="1">
      <c r="A18" s="44" t="str">
        <f t="shared" si="0"/>
        <v>RFOT056V</v>
      </c>
      <c r="B18" s="45" t="str">
        <f>IFERROR(VLOOKUP(D18,#REF!, 8, 0), "")</f>
        <v/>
      </c>
      <c r="C18" s="45"/>
      <c r="D18" s="44" t="s">
        <v>31</v>
      </c>
      <c r="E18" s="46"/>
      <c r="F18" s="45"/>
      <c r="G18" s="45">
        <f t="shared" si="1"/>
        <v>3</v>
      </c>
      <c r="H18" s="45"/>
      <c r="I18" s="45">
        <f t="shared" si="2"/>
        <v>3</v>
      </c>
      <c r="J18" s="45">
        <f t="shared" si="3"/>
        <v>13</v>
      </c>
      <c r="K18" s="45"/>
      <c r="L18" s="45"/>
      <c r="M18" s="45">
        <v>0</v>
      </c>
      <c r="N18" s="45">
        <v>5</v>
      </c>
      <c r="O18" s="45"/>
      <c r="P18" s="45">
        <f t="shared" si="4"/>
        <v>21</v>
      </c>
      <c r="Q18" s="45">
        <f t="shared" si="5"/>
        <v>21</v>
      </c>
      <c r="R18" s="47">
        <f t="shared" si="6"/>
        <v>1.75E-3</v>
      </c>
      <c r="S18" s="46"/>
      <c r="T18" s="42"/>
      <c r="U18" s="42"/>
      <c r="X18" s="12"/>
    </row>
    <row r="19" spans="1:24" ht="15" customHeight="1">
      <c r="A19" s="44" t="str">
        <f t="shared" si="0"/>
        <v>RFOT052V</v>
      </c>
      <c r="B19" s="45" t="str">
        <f>IFERROR(VLOOKUP(D19,#REF!, 8, 0), "")</f>
        <v/>
      </c>
      <c r="C19" s="45"/>
      <c r="D19" s="44" t="s">
        <v>32</v>
      </c>
      <c r="E19" s="46"/>
      <c r="F19" s="45"/>
      <c r="G19" s="45">
        <f t="shared" si="1"/>
        <v>3</v>
      </c>
      <c r="H19" s="45"/>
      <c r="I19" s="45">
        <f t="shared" si="2"/>
        <v>3</v>
      </c>
      <c r="J19" s="45">
        <f t="shared" si="3"/>
        <v>13</v>
      </c>
      <c r="K19" s="45"/>
      <c r="L19" s="45"/>
      <c r="M19" s="45">
        <v>0</v>
      </c>
      <c r="N19" s="45">
        <v>5</v>
      </c>
      <c r="O19" s="45"/>
      <c r="P19" s="45">
        <f t="shared" si="4"/>
        <v>21</v>
      </c>
      <c r="Q19" s="45">
        <f t="shared" si="5"/>
        <v>21</v>
      </c>
      <c r="R19" s="47">
        <f t="shared" si="6"/>
        <v>1.75E-3</v>
      </c>
      <c r="S19" s="46"/>
      <c r="T19" s="42"/>
      <c r="U19" s="42"/>
      <c r="X19" s="12"/>
    </row>
    <row r="20" spans="1:24" ht="15" customHeight="1">
      <c r="A20" s="44" t="str">
        <f t="shared" si="0"/>
        <v>RFOT064V</v>
      </c>
      <c r="B20" s="45" t="str">
        <f>IFERROR(VLOOKUP(D20,#REF!, 8, 0), "")</f>
        <v/>
      </c>
      <c r="C20" s="45"/>
      <c r="D20" s="44" t="s">
        <v>33</v>
      </c>
      <c r="E20" s="46"/>
      <c r="F20" s="45"/>
      <c r="G20" s="45">
        <f t="shared" si="1"/>
        <v>3</v>
      </c>
      <c r="H20" s="45"/>
      <c r="I20" s="45">
        <f t="shared" si="2"/>
        <v>3</v>
      </c>
      <c r="J20" s="45">
        <f t="shared" si="3"/>
        <v>13</v>
      </c>
      <c r="K20" s="45"/>
      <c r="L20" s="45"/>
      <c r="M20" s="45">
        <v>0</v>
      </c>
      <c r="N20" s="45">
        <v>5</v>
      </c>
      <c r="O20" s="45"/>
      <c r="P20" s="45">
        <f t="shared" si="4"/>
        <v>21</v>
      </c>
      <c r="Q20" s="45">
        <f t="shared" si="5"/>
        <v>21</v>
      </c>
      <c r="R20" s="47">
        <f t="shared" si="6"/>
        <v>1.75E-3</v>
      </c>
      <c r="S20" s="46"/>
      <c r="T20" s="42"/>
      <c r="U20" s="42"/>
      <c r="X20" s="12"/>
    </row>
    <row r="21" spans="1:24" ht="15" customHeight="1">
      <c r="A21" s="44" t="str">
        <f t="shared" si="0"/>
        <v>RFOT055V</v>
      </c>
      <c r="B21" s="45" t="str">
        <f>IFERROR(VLOOKUP(D21,#REF!, 8, 0), "")</f>
        <v/>
      </c>
      <c r="C21" s="45"/>
      <c r="D21" s="44" t="s">
        <v>34</v>
      </c>
      <c r="E21" s="46"/>
      <c r="F21" s="45"/>
      <c r="G21" s="45">
        <f t="shared" si="1"/>
        <v>3</v>
      </c>
      <c r="H21" s="45"/>
      <c r="I21" s="45">
        <f t="shared" si="2"/>
        <v>3</v>
      </c>
      <c r="J21" s="45">
        <f t="shared" si="3"/>
        <v>13</v>
      </c>
      <c r="K21" s="45"/>
      <c r="L21" s="45"/>
      <c r="M21" s="45">
        <v>0</v>
      </c>
      <c r="N21" s="45">
        <v>5</v>
      </c>
      <c r="O21" s="45"/>
      <c r="P21" s="45">
        <f t="shared" si="4"/>
        <v>21</v>
      </c>
      <c r="Q21" s="45">
        <f t="shared" si="5"/>
        <v>21</v>
      </c>
      <c r="R21" s="47">
        <f t="shared" si="6"/>
        <v>1.75E-3</v>
      </c>
      <c r="S21" s="46"/>
      <c r="T21" s="42"/>
      <c r="U21" s="42"/>
      <c r="X21" s="12"/>
    </row>
    <row r="22" spans="1:24" ht="15" customHeight="1">
      <c r="A22" s="44" t="str">
        <f t="shared" si="0"/>
        <v>RFOT063V</v>
      </c>
      <c r="B22" s="45" t="str">
        <f>IFERROR(VLOOKUP(D22,#REF!, 8, 0), "")</f>
        <v/>
      </c>
      <c r="C22" s="45"/>
      <c r="D22" s="44" t="s">
        <v>35</v>
      </c>
      <c r="E22" s="46"/>
      <c r="F22" s="45"/>
      <c r="G22" s="45">
        <f t="shared" si="1"/>
        <v>3</v>
      </c>
      <c r="H22" s="45"/>
      <c r="I22" s="45">
        <f t="shared" si="2"/>
        <v>3</v>
      </c>
      <c r="J22" s="45">
        <f t="shared" si="3"/>
        <v>13</v>
      </c>
      <c r="K22" s="45"/>
      <c r="L22" s="45"/>
      <c r="M22" s="45">
        <v>0</v>
      </c>
      <c r="N22" s="45">
        <v>5</v>
      </c>
      <c r="O22" s="45"/>
      <c r="P22" s="45">
        <f t="shared" si="4"/>
        <v>21</v>
      </c>
      <c r="Q22" s="45">
        <f t="shared" si="5"/>
        <v>21</v>
      </c>
      <c r="R22" s="47">
        <f t="shared" si="6"/>
        <v>1.75E-3</v>
      </c>
      <c r="S22" s="46"/>
      <c r="T22" s="42"/>
      <c r="U22" s="42"/>
      <c r="X22" s="12"/>
    </row>
    <row r="23" spans="1:24" ht="15" customHeight="1">
      <c r="A23" s="44" t="str">
        <f t="shared" si="0"/>
        <v>RFOT071V</v>
      </c>
      <c r="B23" s="45" t="str">
        <f>IFERROR(VLOOKUP(D23,#REF!, 8, 0), "")</f>
        <v/>
      </c>
      <c r="C23" s="45"/>
      <c r="D23" s="44" t="s">
        <v>36</v>
      </c>
      <c r="E23" s="46"/>
      <c r="F23" s="45"/>
      <c r="G23" s="45">
        <f t="shared" si="1"/>
        <v>3</v>
      </c>
      <c r="H23" s="45"/>
      <c r="I23" s="45">
        <f t="shared" si="2"/>
        <v>3</v>
      </c>
      <c r="J23" s="45">
        <f t="shared" si="3"/>
        <v>13</v>
      </c>
      <c r="K23" s="45"/>
      <c r="L23" s="45"/>
      <c r="M23" s="45">
        <v>0</v>
      </c>
      <c r="N23" s="45">
        <v>5</v>
      </c>
      <c r="O23" s="45"/>
      <c r="P23" s="45">
        <f t="shared" si="4"/>
        <v>21</v>
      </c>
      <c r="Q23" s="45">
        <f t="shared" si="5"/>
        <v>21</v>
      </c>
      <c r="R23" s="47">
        <f t="shared" si="6"/>
        <v>1.75E-3</v>
      </c>
      <c r="S23" s="46"/>
      <c r="T23" s="42"/>
      <c r="U23" s="42"/>
      <c r="X23" s="12"/>
    </row>
    <row r="24" spans="1:24" ht="15" customHeight="1">
      <c r="A24" s="44" t="str">
        <f t="shared" si="0"/>
        <v>RFOT054V</v>
      </c>
      <c r="B24" s="45" t="str">
        <f>IFERROR(VLOOKUP(D24,#REF!, 8, 0), "")</f>
        <v/>
      </c>
      <c r="C24" s="45"/>
      <c r="D24" s="44" t="s">
        <v>37</v>
      </c>
      <c r="E24" s="46"/>
      <c r="F24" s="45"/>
      <c r="G24" s="45">
        <f t="shared" si="1"/>
        <v>3</v>
      </c>
      <c r="H24" s="45"/>
      <c r="I24" s="45">
        <f t="shared" si="2"/>
        <v>3</v>
      </c>
      <c r="J24" s="45">
        <f t="shared" si="3"/>
        <v>13</v>
      </c>
      <c r="K24" s="45"/>
      <c r="L24" s="45"/>
      <c r="M24" s="45">
        <v>0</v>
      </c>
      <c r="N24" s="45">
        <v>5</v>
      </c>
      <c r="O24" s="45"/>
      <c r="P24" s="45">
        <f t="shared" si="4"/>
        <v>21</v>
      </c>
      <c r="Q24" s="45">
        <f t="shared" si="5"/>
        <v>21</v>
      </c>
      <c r="R24" s="47">
        <f t="shared" si="6"/>
        <v>1.75E-3</v>
      </c>
      <c r="S24" s="46"/>
      <c r="T24" s="42"/>
      <c r="U24" s="42"/>
      <c r="X24" s="12"/>
    </row>
    <row r="25" spans="1:24" ht="15" customHeight="1">
      <c r="A25" s="44" t="str">
        <f t="shared" si="0"/>
        <v>RFOT062V</v>
      </c>
      <c r="B25" s="45" t="str">
        <f>IFERROR(VLOOKUP(D25,#REF!, 8, 0), "")</f>
        <v/>
      </c>
      <c r="C25" s="45"/>
      <c r="D25" s="44" t="s">
        <v>38</v>
      </c>
      <c r="E25" s="46"/>
      <c r="F25" s="45"/>
      <c r="G25" s="45">
        <f t="shared" si="1"/>
        <v>3</v>
      </c>
      <c r="H25" s="45"/>
      <c r="I25" s="45">
        <f t="shared" si="2"/>
        <v>3</v>
      </c>
      <c r="J25" s="45">
        <f t="shared" si="3"/>
        <v>13</v>
      </c>
      <c r="K25" s="45"/>
      <c r="L25" s="45"/>
      <c r="M25" s="45">
        <v>0</v>
      </c>
      <c r="N25" s="45">
        <v>5</v>
      </c>
      <c r="O25" s="45"/>
      <c r="P25" s="45">
        <f t="shared" si="4"/>
        <v>21</v>
      </c>
      <c r="Q25" s="45">
        <f t="shared" si="5"/>
        <v>21</v>
      </c>
      <c r="R25" s="47">
        <f t="shared" si="6"/>
        <v>1.75E-3</v>
      </c>
      <c r="S25" s="46"/>
      <c r="T25" s="42"/>
      <c r="U25" s="42"/>
      <c r="X25" s="12"/>
    </row>
    <row r="26" spans="1:24" ht="15" customHeight="1">
      <c r="A26" s="44" t="str">
        <f t="shared" si="0"/>
        <v>RFOT067V</v>
      </c>
      <c r="B26" s="45" t="str">
        <f>IFERROR(VLOOKUP(D26,#REF!, 8, 0), "")</f>
        <v/>
      </c>
      <c r="C26" s="45"/>
      <c r="D26" s="44" t="s">
        <v>39</v>
      </c>
      <c r="E26" s="46"/>
      <c r="F26" s="45"/>
      <c r="G26" s="45">
        <f t="shared" si="1"/>
        <v>3</v>
      </c>
      <c r="H26" s="45"/>
      <c r="I26" s="45">
        <f t="shared" si="2"/>
        <v>3</v>
      </c>
      <c r="J26" s="45">
        <f t="shared" si="3"/>
        <v>13</v>
      </c>
      <c r="K26" s="45"/>
      <c r="L26" s="45"/>
      <c r="M26" s="45">
        <v>0</v>
      </c>
      <c r="N26" s="45">
        <v>5</v>
      </c>
      <c r="O26" s="45"/>
      <c r="P26" s="45">
        <f t="shared" si="4"/>
        <v>21</v>
      </c>
      <c r="Q26" s="45">
        <f t="shared" si="5"/>
        <v>21</v>
      </c>
      <c r="R26" s="47">
        <f t="shared" si="6"/>
        <v>1.75E-3</v>
      </c>
      <c r="S26" s="46"/>
      <c r="T26" s="42"/>
      <c r="U26" s="42"/>
      <c r="X26" s="12"/>
    </row>
    <row r="27" spans="1:24" ht="15" customHeight="1">
      <c r="A27" s="44" t="str">
        <f t="shared" si="0"/>
        <v>RFOT066V</v>
      </c>
      <c r="B27" s="45" t="str">
        <f>IFERROR(VLOOKUP(D27,#REF!, 8, 0), "")</f>
        <v/>
      </c>
      <c r="C27" s="45"/>
      <c r="D27" s="44" t="s">
        <v>40</v>
      </c>
      <c r="E27" s="46"/>
      <c r="F27" s="45"/>
      <c r="G27" s="45">
        <f t="shared" si="1"/>
        <v>3</v>
      </c>
      <c r="H27" s="45"/>
      <c r="I27" s="45">
        <f t="shared" si="2"/>
        <v>3</v>
      </c>
      <c r="J27" s="45">
        <f t="shared" si="3"/>
        <v>13</v>
      </c>
      <c r="K27" s="45"/>
      <c r="L27" s="45"/>
      <c r="M27" s="45">
        <v>0</v>
      </c>
      <c r="N27" s="45">
        <v>5</v>
      </c>
      <c r="O27" s="45"/>
      <c r="P27" s="45">
        <f t="shared" si="4"/>
        <v>21</v>
      </c>
      <c r="Q27" s="45">
        <f t="shared" si="5"/>
        <v>21</v>
      </c>
      <c r="R27" s="47">
        <f t="shared" si="6"/>
        <v>1.75E-3</v>
      </c>
      <c r="S27" s="46"/>
      <c r="T27" s="42"/>
      <c r="U27" s="42"/>
      <c r="X27" s="12"/>
    </row>
    <row r="28" spans="1:24" ht="15" customHeight="1">
      <c r="A28" s="44" t="str">
        <f t="shared" si="0"/>
        <v>RFOT327V</v>
      </c>
      <c r="B28" s="45" t="str">
        <f>IFERROR(VLOOKUP(D28,#REF!, 8, 0), "")</f>
        <v/>
      </c>
      <c r="C28" s="45"/>
      <c r="D28" s="44" t="s">
        <v>41</v>
      </c>
      <c r="E28" s="46"/>
      <c r="F28" s="45"/>
      <c r="G28" s="45">
        <f t="shared" si="1"/>
        <v>3</v>
      </c>
      <c r="H28" s="45"/>
      <c r="I28" s="45">
        <f t="shared" si="2"/>
        <v>3</v>
      </c>
      <c r="J28" s="45">
        <f t="shared" si="3"/>
        <v>13</v>
      </c>
      <c r="K28" s="45"/>
      <c r="L28" s="45"/>
      <c r="M28" s="45">
        <v>0</v>
      </c>
      <c r="N28" s="45">
        <v>5</v>
      </c>
      <c r="O28" s="45"/>
      <c r="P28" s="45">
        <f t="shared" si="4"/>
        <v>21</v>
      </c>
      <c r="Q28" s="45">
        <f t="shared" si="5"/>
        <v>21</v>
      </c>
      <c r="R28" s="47">
        <f t="shared" si="6"/>
        <v>1.75E-3</v>
      </c>
      <c r="S28" s="46"/>
      <c r="T28" s="42"/>
      <c r="U28" s="42"/>
      <c r="X28" s="12"/>
    </row>
    <row r="29" spans="1:24" ht="15" customHeight="1">
      <c r="A29" s="44" t="str">
        <f t="shared" si="0"/>
        <v>RFOT070V</v>
      </c>
      <c r="B29" s="45" t="str">
        <f>IFERROR(VLOOKUP(D29,#REF!, 8, 0), "")</f>
        <v/>
      </c>
      <c r="C29" s="45"/>
      <c r="D29" s="44" t="s">
        <v>42</v>
      </c>
      <c r="E29" s="46"/>
      <c r="F29" s="45"/>
      <c r="G29" s="45">
        <f t="shared" si="1"/>
        <v>3</v>
      </c>
      <c r="H29" s="45"/>
      <c r="I29" s="45">
        <f t="shared" si="2"/>
        <v>3</v>
      </c>
      <c r="J29" s="45">
        <f t="shared" si="3"/>
        <v>13</v>
      </c>
      <c r="K29" s="45"/>
      <c r="L29" s="45"/>
      <c r="M29" s="45">
        <v>0</v>
      </c>
      <c r="N29" s="45">
        <v>5</v>
      </c>
      <c r="O29" s="45"/>
      <c r="P29" s="45">
        <f t="shared" si="4"/>
        <v>21</v>
      </c>
      <c r="Q29" s="45">
        <f t="shared" si="5"/>
        <v>21</v>
      </c>
      <c r="R29" s="47">
        <f t="shared" si="6"/>
        <v>1.75E-3</v>
      </c>
      <c r="S29" s="46"/>
      <c r="T29" s="42"/>
      <c r="U29" s="42"/>
      <c r="X29" s="12"/>
    </row>
    <row r="30" spans="1:24" ht="15" customHeight="1">
      <c r="A30" s="44" t="str">
        <f t="shared" si="0"/>
        <v>RFOT051V</v>
      </c>
      <c r="B30" s="45" t="str">
        <f>IFERROR(VLOOKUP(D30,#REF!, 8, 0), "")</f>
        <v/>
      </c>
      <c r="C30" s="45"/>
      <c r="D30" s="44" t="s">
        <v>43</v>
      </c>
      <c r="E30" s="46"/>
      <c r="F30" s="45"/>
      <c r="G30" s="45">
        <f t="shared" si="1"/>
        <v>3</v>
      </c>
      <c r="H30" s="45"/>
      <c r="I30" s="45">
        <f t="shared" si="2"/>
        <v>3</v>
      </c>
      <c r="J30" s="45">
        <f t="shared" si="3"/>
        <v>13</v>
      </c>
      <c r="K30" s="45"/>
      <c r="L30" s="45"/>
      <c r="M30" s="45">
        <v>0</v>
      </c>
      <c r="N30" s="45">
        <v>5</v>
      </c>
      <c r="O30" s="45"/>
      <c r="P30" s="45">
        <f t="shared" si="4"/>
        <v>21</v>
      </c>
      <c r="Q30" s="45">
        <f t="shared" si="5"/>
        <v>21</v>
      </c>
      <c r="R30" s="47">
        <f t="shared" si="6"/>
        <v>1.75E-3</v>
      </c>
      <c r="S30" s="46"/>
      <c r="T30" s="42"/>
      <c r="U30" s="42"/>
      <c r="X30" s="12"/>
    </row>
    <row r="31" spans="1:24" ht="15" customHeight="1">
      <c r="A31" s="44" t="str">
        <f t="shared" si="0"/>
        <v>RFOT325V</v>
      </c>
      <c r="B31" s="45" t="str">
        <f>IFERROR(VLOOKUP(D31,#REF!, 8, 0), "")</f>
        <v/>
      </c>
      <c r="C31" s="45"/>
      <c r="D31" s="44" t="s">
        <v>44</v>
      </c>
      <c r="E31" s="46"/>
      <c r="F31" s="45"/>
      <c r="G31" s="45">
        <f t="shared" si="1"/>
        <v>3</v>
      </c>
      <c r="H31" s="45"/>
      <c r="I31" s="45">
        <f t="shared" si="2"/>
        <v>3</v>
      </c>
      <c r="J31" s="45">
        <f t="shared" si="3"/>
        <v>13</v>
      </c>
      <c r="K31" s="45"/>
      <c r="L31" s="45"/>
      <c r="M31" s="45">
        <v>0</v>
      </c>
      <c r="N31" s="45">
        <v>5</v>
      </c>
      <c r="O31" s="45"/>
      <c r="P31" s="45">
        <f t="shared" si="4"/>
        <v>21</v>
      </c>
      <c r="Q31" s="45">
        <f t="shared" si="5"/>
        <v>21</v>
      </c>
      <c r="R31" s="47">
        <f t="shared" si="6"/>
        <v>1.75E-3</v>
      </c>
      <c r="S31" s="46"/>
      <c r="T31" s="42"/>
      <c r="U31" s="42"/>
      <c r="X31" s="12"/>
    </row>
    <row r="32" spans="1:24" ht="15" customHeight="1">
      <c r="A32" s="44" t="str">
        <f t="shared" si="0"/>
        <v>RFOT058V</v>
      </c>
      <c r="B32" s="45" t="str">
        <f>IFERROR(VLOOKUP(D32,#REF!, 8, 0), "")</f>
        <v/>
      </c>
      <c r="C32" s="45"/>
      <c r="D32" s="44" t="s">
        <v>45</v>
      </c>
      <c r="E32" s="46"/>
      <c r="F32" s="45"/>
      <c r="G32" s="45">
        <f t="shared" si="1"/>
        <v>3</v>
      </c>
      <c r="H32" s="45"/>
      <c r="I32" s="45">
        <f t="shared" si="2"/>
        <v>3</v>
      </c>
      <c r="J32" s="45">
        <f t="shared" si="3"/>
        <v>13</v>
      </c>
      <c r="K32" s="45"/>
      <c r="L32" s="45"/>
      <c r="M32" s="45">
        <v>0</v>
      </c>
      <c r="N32" s="45">
        <v>5</v>
      </c>
      <c r="O32" s="45"/>
      <c r="P32" s="45">
        <f t="shared" si="4"/>
        <v>21</v>
      </c>
      <c r="Q32" s="45">
        <f t="shared" si="5"/>
        <v>21</v>
      </c>
      <c r="R32" s="47">
        <f t="shared" si="6"/>
        <v>1.75E-3</v>
      </c>
      <c r="S32" s="46"/>
      <c r="T32" s="42"/>
      <c r="U32" s="42"/>
      <c r="X32" s="12"/>
    </row>
    <row r="33" spans="1:24" ht="15" customHeight="1">
      <c r="A33" s="44" t="str">
        <f t="shared" si="0"/>
        <v>RFOT030V</v>
      </c>
      <c r="B33" s="45" t="str">
        <f>IFERROR(VLOOKUP(D33,#REF!, 8, 0), "")</f>
        <v/>
      </c>
      <c r="C33" s="45"/>
      <c r="D33" s="44" t="s">
        <v>46</v>
      </c>
      <c r="E33" s="46"/>
      <c r="F33" s="45"/>
      <c r="G33" s="45">
        <f t="shared" si="1"/>
        <v>3</v>
      </c>
      <c r="H33" s="45"/>
      <c r="I33" s="45">
        <f t="shared" si="2"/>
        <v>3</v>
      </c>
      <c r="J33" s="45">
        <f t="shared" si="3"/>
        <v>13</v>
      </c>
      <c r="K33" s="45"/>
      <c r="L33" s="45"/>
      <c r="M33" s="45">
        <v>0</v>
      </c>
      <c r="N33" s="45">
        <v>5</v>
      </c>
      <c r="O33" s="45"/>
      <c r="P33" s="45">
        <f t="shared" si="4"/>
        <v>21</v>
      </c>
      <c r="Q33" s="45">
        <f t="shared" si="5"/>
        <v>21</v>
      </c>
      <c r="R33" s="47">
        <f t="shared" si="6"/>
        <v>1.75E-3</v>
      </c>
      <c r="S33" s="46"/>
      <c r="T33" s="42"/>
      <c r="U33" s="42"/>
      <c r="X33" s="12"/>
    </row>
    <row r="34" spans="1:24" ht="15" customHeight="1">
      <c r="A34" s="44" t="str">
        <f t="shared" si="0"/>
        <v>RFOT031V</v>
      </c>
      <c r="B34" s="45" t="str">
        <f>IFERROR(VLOOKUP(D34,#REF!, 8, 0), "")</f>
        <v/>
      </c>
      <c r="C34" s="45"/>
      <c r="D34" s="44" t="s">
        <v>47</v>
      </c>
      <c r="E34" s="46"/>
      <c r="F34" s="45"/>
      <c r="G34" s="45">
        <f t="shared" si="1"/>
        <v>3</v>
      </c>
      <c r="H34" s="45"/>
      <c r="I34" s="45">
        <f t="shared" si="2"/>
        <v>3</v>
      </c>
      <c r="J34" s="45">
        <f t="shared" si="3"/>
        <v>13</v>
      </c>
      <c r="K34" s="45"/>
      <c r="L34" s="45"/>
      <c r="M34" s="45">
        <v>0</v>
      </c>
      <c r="N34" s="45">
        <v>5</v>
      </c>
      <c r="O34" s="45"/>
      <c r="P34" s="45">
        <f t="shared" si="4"/>
        <v>21</v>
      </c>
      <c r="Q34" s="45">
        <f t="shared" si="5"/>
        <v>21</v>
      </c>
      <c r="R34" s="47">
        <f t="shared" si="6"/>
        <v>1.75E-3</v>
      </c>
      <c r="S34" s="46"/>
      <c r="T34" s="42"/>
      <c r="U34" s="42"/>
      <c r="X34" s="12"/>
    </row>
    <row r="35" spans="1:24" ht="15" customHeight="1">
      <c r="A35" s="44" t="str">
        <f t="shared" si="0"/>
        <v>RFOT326V</v>
      </c>
      <c r="B35" s="45" t="str">
        <f>IFERROR(VLOOKUP(D35,#REF!, 8, 0), "")</f>
        <v/>
      </c>
      <c r="C35" s="45"/>
      <c r="D35" s="44" t="s">
        <v>48</v>
      </c>
      <c r="E35" s="46"/>
      <c r="F35" s="45"/>
      <c r="G35" s="45">
        <f t="shared" si="1"/>
        <v>3</v>
      </c>
      <c r="H35" s="45"/>
      <c r="I35" s="45">
        <f t="shared" si="2"/>
        <v>3</v>
      </c>
      <c r="J35" s="45">
        <f t="shared" si="3"/>
        <v>13</v>
      </c>
      <c r="K35" s="45"/>
      <c r="L35" s="45"/>
      <c r="M35" s="45">
        <v>0</v>
      </c>
      <c r="N35" s="45">
        <v>5</v>
      </c>
      <c r="O35" s="45"/>
      <c r="P35" s="45">
        <f t="shared" si="4"/>
        <v>21</v>
      </c>
      <c r="Q35" s="45">
        <f t="shared" si="5"/>
        <v>21</v>
      </c>
      <c r="R35" s="47">
        <f t="shared" si="6"/>
        <v>1.75E-3</v>
      </c>
      <c r="S35" s="46"/>
      <c r="T35" s="42"/>
      <c r="U35" s="42"/>
      <c r="X35" s="12"/>
    </row>
    <row r="36" spans="1:24" ht="15" customHeight="1">
      <c r="A36" s="44" t="str">
        <f t="shared" si="0"/>
        <v>RFOT032V</v>
      </c>
      <c r="B36" s="45" t="str">
        <f>IFERROR(VLOOKUP(D36,#REF!, 8, 0), "")</f>
        <v/>
      </c>
      <c r="C36" s="45"/>
      <c r="D36" s="44" t="s">
        <v>49</v>
      </c>
      <c r="E36" s="46"/>
      <c r="F36" s="45"/>
      <c r="G36" s="45">
        <f t="shared" si="1"/>
        <v>3</v>
      </c>
      <c r="H36" s="45"/>
      <c r="I36" s="45">
        <f t="shared" si="2"/>
        <v>3</v>
      </c>
      <c r="J36" s="45">
        <f t="shared" si="3"/>
        <v>13</v>
      </c>
      <c r="K36" s="45"/>
      <c r="L36" s="45"/>
      <c r="M36" s="45">
        <v>0</v>
      </c>
      <c r="N36" s="45">
        <v>5</v>
      </c>
      <c r="O36" s="45"/>
      <c r="P36" s="45">
        <f t="shared" si="4"/>
        <v>21</v>
      </c>
      <c r="Q36" s="45">
        <f t="shared" si="5"/>
        <v>21</v>
      </c>
      <c r="R36" s="47">
        <f t="shared" si="6"/>
        <v>1.75E-3</v>
      </c>
      <c r="S36" s="46"/>
      <c r="T36" s="42"/>
      <c r="U36" s="42"/>
      <c r="X36" s="12"/>
    </row>
    <row r="37" spans="1:24" ht="15" customHeight="1">
      <c r="A37" s="44" t="str">
        <f t="shared" si="0"/>
        <v>RFOT050V</v>
      </c>
      <c r="B37" s="45" t="str">
        <f>IFERROR(VLOOKUP(D37,#REF!, 8, 0), "")</f>
        <v/>
      </c>
      <c r="C37" s="45"/>
      <c r="D37" s="44" t="s">
        <v>50</v>
      </c>
      <c r="E37" s="46"/>
      <c r="F37" s="45"/>
      <c r="G37" s="45">
        <f t="shared" si="1"/>
        <v>3</v>
      </c>
      <c r="H37" s="45"/>
      <c r="I37" s="45">
        <f t="shared" si="2"/>
        <v>3</v>
      </c>
      <c r="J37" s="45">
        <f t="shared" si="3"/>
        <v>13</v>
      </c>
      <c r="K37" s="45"/>
      <c r="L37" s="45"/>
      <c r="M37" s="45">
        <v>0</v>
      </c>
      <c r="N37" s="45">
        <v>5</v>
      </c>
      <c r="O37" s="45"/>
      <c r="P37" s="45">
        <f t="shared" si="4"/>
        <v>21</v>
      </c>
      <c r="Q37" s="45">
        <f t="shared" si="5"/>
        <v>21</v>
      </c>
      <c r="R37" s="47">
        <f t="shared" si="6"/>
        <v>1.75E-3</v>
      </c>
      <c r="S37" s="46"/>
      <c r="T37" s="42"/>
      <c r="U37" s="42"/>
      <c r="X37" s="12"/>
    </row>
    <row r="38" spans="1:24" ht="15" customHeight="1">
      <c r="A38" s="44"/>
      <c r="B38" s="45"/>
      <c r="C38" s="45"/>
      <c r="D38" s="44"/>
      <c r="E38" s="46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7"/>
      <c r="S38" s="46"/>
      <c r="T38" s="42"/>
      <c r="U38" s="42"/>
    </row>
    <row r="39" spans="1:24" ht="15" customHeight="1">
      <c r="A39" s="44" t="str">
        <f t="shared" ref="A39:A70" si="7">SUBSTITUTE(D39, "*", "-")</f>
        <v>RS-A40G07SQ</v>
      </c>
      <c r="B39" s="45" t="str">
        <f>IFERROR(VLOOKUP(D39,#REF!, 8, 0), "")</f>
        <v/>
      </c>
      <c r="C39" s="45"/>
      <c r="D39" s="44" t="s">
        <v>51</v>
      </c>
      <c r="E39" s="49" t="s">
        <v>52</v>
      </c>
      <c r="F39" s="45"/>
      <c r="G39" s="45">
        <f t="shared" ref="G39:G70" si="8">CEILING(IF((F39+19)&lt;101,3,IF((F39+19)*0.03&lt;10,(F39+19)*0.03,10)),1)</f>
        <v>3</v>
      </c>
      <c r="H39" s="45"/>
      <c r="I39" s="45">
        <f t="shared" ref="I39:I70" si="9">CEILING(IF((F39+G39+19)&lt;101,3,IF((F39+G39+19)*0.03&lt;10,(F39+G39+19)*0.03,10)),1)</f>
        <v>3</v>
      </c>
      <c r="J39" s="45">
        <v>13</v>
      </c>
      <c r="K39" s="45"/>
      <c r="L39" s="45"/>
      <c r="M39" s="45">
        <v>1</v>
      </c>
      <c r="N39" s="45">
        <v>5</v>
      </c>
      <c r="O39" s="45"/>
      <c r="P39" s="45">
        <f t="shared" ref="P39:P70" si="10">+SUM(H39:O39)</f>
        <v>22</v>
      </c>
      <c r="Q39" s="45">
        <f t="shared" ref="Q39:Q70" si="11">+F39+P39</f>
        <v>22</v>
      </c>
      <c r="R39" s="47">
        <f t="shared" ref="R39:R70" si="12">IF(MID(D39,11,1)="R",Q39/2000,IF(OR(MID(D39,8,2)="07",MID(D39,8,2)="10"),Q39/880,IF(OR(MID(D39,8,2)="16",MID(D39,8,2)="25"),Q39/440,Q39/12000)))</f>
        <v>2.5000000000000001E-2</v>
      </c>
      <c r="S39" s="46"/>
      <c r="T39" s="42"/>
      <c r="U39" s="42"/>
      <c r="V39" s="13">
        <f t="shared" ref="V39:V70" si="13">+X39+3</f>
        <v>43925</v>
      </c>
      <c r="W39" s="13" t="str">
        <f t="shared" ref="W39:W70" si="14">TEXT(V39, "DDD")</f>
        <v>T7</v>
      </c>
      <c r="X39" s="13">
        <f t="shared" ref="X39:X70" si="15">DATE("20"&amp;LEFT(E39,2),MID(E39,3,2),MID(E39,5,2))</f>
        <v>43922</v>
      </c>
    </row>
    <row r="40" spans="1:24" ht="15" customHeight="1">
      <c r="A40" s="44" t="str">
        <f t="shared" si="7"/>
        <v>RS-A40G10SQ</v>
      </c>
      <c r="B40" s="45" t="str">
        <f>IFERROR(VLOOKUP(D40,#REF!, 8, 0), "")</f>
        <v/>
      </c>
      <c r="C40" s="45"/>
      <c r="D40" s="44" t="s">
        <v>53</v>
      </c>
      <c r="E40" s="49" t="s">
        <v>54</v>
      </c>
      <c r="F40" s="45"/>
      <c r="G40" s="45">
        <f t="shared" si="8"/>
        <v>3</v>
      </c>
      <c r="H40" s="45"/>
      <c r="I40" s="45">
        <f t="shared" si="9"/>
        <v>3</v>
      </c>
      <c r="J40" s="45">
        <v>13</v>
      </c>
      <c r="K40" s="45"/>
      <c r="L40" s="45"/>
      <c r="M40" s="45">
        <v>1</v>
      </c>
      <c r="N40" s="45">
        <v>5</v>
      </c>
      <c r="O40" s="45"/>
      <c r="P40" s="45">
        <f t="shared" si="10"/>
        <v>22</v>
      </c>
      <c r="Q40" s="45">
        <f t="shared" si="11"/>
        <v>22</v>
      </c>
      <c r="R40" s="47">
        <f t="shared" si="12"/>
        <v>2.5000000000000001E-2</v>
      </c>
      <c r="S40" s="46"/>
      <c r="T40" s="42"/>
      <c r="U40" s="42"/>
      <c r="V40" s="13">
        <f t="shared" si="13"/>
        <v>43925</v>
      </c>
      <c r="W40" s="13" t="str">
        <f t="shared" si="14"/>
        <v>T7</v>
      </c>
      <c r="X40" s="13">
        <f t="shared" si="15"/>
        <v>43922</v>
      </c>
    </row>
    <row r="41" spans="1:24" ht="15" customHeight="1">
      <c r="A41" s="44" t="str">
        <f t="shared" si="7"/>
        <v>RS-A40G16AQZ</v>
      </c>
      <c r="B41" s="45" t="str">
        <f>IFERROR(VLOOKUP(D41,#REF!, 8, 0), "")</f>
        <v/>
      </c>
      <c r="C41" s="45"/>
      <c r="D41" s="44" t="s">
        <v>55</v>
      </c>
      <c r="E41" s="49" t="s">
        <v>56</v>
      </c>
      <c r="F41" s="45"/>
      <c r="G41" s="45">
        <f t="shared" si="8"/>
        <v>3</v>
      </c>
      <c r="H41" s="45"/>
      <c r="I41" s="45">
        <f t="shared" si="9"/>
        <v>3</v>
      </c>
      <c r="J41" s="45">
        <v>13</v>
      </c>
      <c r="K41" s="45"/>
      <c r="L41" s="45"/>
      <c r="M41" s="45">
        <v>1</v>
      </c>
      <c r="N41" s="45">
        <v>5</v>
      </c>
      <c r="O41" s="45"/>
      <c r="P41" s="45">
        <f t="shared" si="10"/>
        <v>22</v>
      </c>
      <c r="Q41" s="45">
        <f t="shared" si="11"/>
        <v>22</v>
      </c>
      <c r="R41" s="47">
        <f t="shared" si="12"/>
        <v>0.05</v>
      </c>
      <c r="S41" s="46"/>
      <c r="T41" s="42"/>
      <c r="U41" s="42"/>
      <c r="V41" s="13">
        <f t="shared" si="13"/>
        <v>43925</v>
      </c>
      <c r="W41" s="13" t="str">
        <f t="shared" si="14"/>
        <v>T7</v>
      </c>
      <c r="X41" s="13">
        <f t="shared" si="15"/>
        <v>43922</v>
      </c>
    </row>
    <row r="42" spans="1:24" ht="15" customHeight="1">
      <c r="A42" s="44" t="str">
        <f t="shared" si="7"/>
        <v>RS-A40G16SQZ</v>
      </c>
      <c r="B42" s="45" t="str">
        <f>IFERROR(VLOOKUP(D42,#REF!, 8, 0), "")</f>
        <v/>
      </c>
      <c r="C42" s="45"/>
      <c r="D42" s="44" t="s">
        <v>57</v>
      </c>
      <c r="E42" s="46"/>
      <c r="F42" s="45"/>
      <c r="G42" s="45">
        <f t="shared" si="8"/>
        <v>3</v>
      </c>
      <c r="H42" s="45"/>
      <c r="I42" s="45">
        <f t="shared" si="9"/>
        <v>3</v>
      </c>
      <c r="J42" s="45">
        <v>13</v>
      </c>
      <c r="K42" s="45"/>
      <c r="L42" s="45"/>
      <c r="M42" s="45">
        <v>1</v>
      </c>
      <c r="N42" s="45">
        <v>5</v>
      </c>
      <c r="O42" s="45"/>
      <c r="P42" s="45">
        <f t="shared" si="10"/>
        <v>22</v>
      </c>
      <c r="Q42" s="45">
        <f t="shared" si="11"/>
        <v>22</v>
      </c>
      <c r="R42" s="47">
        <f t="shared" si="12"/>
        <v>0.05</v>
      </c>
      <c r="S42" s="46"/>
      <c r="T42" s="42"/>
      <c r="U42" s="42"/>
      <c r="V42" s="13" t="e">
        <f t="shared" si="13"/>
        <v>#VALUE!</v>
      </c>
      <c r="W42" s="13" t="e">
        <f t="shared" si="14"/>
        <v>#VALUE!</v>
      </c>
      <c r="X42" s="13" t="e">
        <f t="shared" si="15"/>
        <v>#VALUE!</v>
      </c>
    </row>
    <row r="43" spans="1:24" ht="15" customHeight="1">
      <c r="A43" s="44" t="str">
        <f t="shared" si="7"/>
        <v>RS-A40K10AQ</v>
      </c>
      <c r="B43" s="45" t="str">
        <f>IFERROR(VLOOKUP(D43,#REF!, 8, 0), "")</f>
        <v/>
      </c>
      <c r="C43" s="45"/>
      <c r="D43" s="44" t="s">
        <v>58</v>
      </c>
      <c r="E43" s="46"/>
      <c r="F43" s="45"/>
      <c r="G43" s="45">
        <f t="shared" si="8"/>
        <v>3</v>
      </c>
      <c r="H43" s="45"/>
      <c r="I43" s="45">
        <f t="shared" si="9"/>
        <v>3</v>
      </c>
      <c r="J43" s="45">
        <v>13</v>
      </c>
      <c r="K43" s="45"/>
      <c r="L43" s="45"/>
      <c r="M43" s="45">
        <v>1</v>
      </c>
      <c r="N43" s="45">
        <v>5</v>
      </c>
      <c r="O43" s="45"/>
      <c r="P43" s="45">
        <f t="shared" si="10"/>
        <v>22</v>
      </c>
      <c r="Q43" s="45">
        <f t="shared" si="11"/>
        <v>22</v>
      </c>
      <c r="R43" s="47">
        <f t="shared" si="12"/>
        <v>2.5000000000000001E-2</v>
      </c>
      <c r="S43" s="46"/>
      <c r="T43" s="42"/>
      <c r="U43" s="42"/>
      <c r="V43" s="13" t="e">
        <f t="shared" si="13"/>
        <v>#VALUE!</v>
      </c>
      <c r="W43" s="13" t="e">
        <f t="shared" si="14"/>
        <v>#VALUE!</v>
      </c>
      <c r="X43" s="13" t="e">
        <f t="shared" si="15"/>
        <v>#VALUE!</v>
      </c>
    </row>
    <row r="44" spans="1:24" ht="15" customHeight="1">
      <c r="A44" s="44" t="str">
        <f t="shared" si="7"/>
        <v>RS-A40K10SQ</v>
      </c>
      <c r="B44" s="45" t="str">
        <f>IFERROR(VLOOKUP(D44,#REF!, 8, 0), "")</f>
        <v/>
      </c>
      <c r="C44" s="45"/>
      <c r="D44" s="44" t="s">
        <v>59</v>
      </c>
      <c r="E44" s="46"/>
      <c r="F44" s="45"/>
      <c r="G44" s="45">
        <f t="shared" si="8"/>
        <v>3</v>
      </c>
      <c r="H44" s="45"/>
      <c r="I44" s="45">
        <f t="shared" si="9"/>
        <v>3</v>
      </c>
      <c r="J44" s="45">
        <v>13</v>
      </c>
      <c r="K44" s="45"/>
      <c r="L44" s="45"/>
      <c r="M44" s="45">
        <v>1</v>
      </c>
      <c r="N44" s="45">
        <v>5</v>
      </c>
      <c r="O44" s="45"/>
      <c r="P44" s="45">
        <f t="shared" si="10"/>
        <v>22</v>
      </c>
      <c r="Q44" s="45">
        <f t="shared" si="11"/>
        <v>22</v>
      </c>
      <c r="R44" s="47">
        <f t="shared" si="12"/>
        <v>2.5000000000000001E-2</v>
      </c>
      <c r="S44" s="46"/>
      <c r="T44" s="42"/>
      <c r="U44" s="42"/>
      <c r="V44" s="13" t="e">
        <f t="shared" si="13"/>
        <v>#VALUE!</v>
      </c>
      <c r="W44" s="13" t="e">
        <f t="shared" si="14"/>
        <v>#VALUE!</v>
      </c>
      <c r="X44" s="13" t="e">
        <f t="shared" si="15"/>
        <v>#VALUE!</v>
      </c>
    </row>
    <row r="45" spans="1:24" ht="15" customHeight="1">
      <c r="A45" s="44" t="str">
        <f t="shared" si="7"/>
        <v>RS-A40K25MQ</v>
      </c>
      <c r="B45" s="45" t="str">
        <f>IFERROR(VLOOKUP(D45,#REF!, 8, 0), "")</f>
        <v/>
      </c>
      <c r="C45" s="45"/>
      <c r="D45" s="44" t="s">
        <v>60</v>
      </c>
      <c r="E45" s="46"/>
      <c r="F45" s="45"/>
      <c r="G45" s="45">
        <f t="shared" si="8"/>
        <v>3</v>
      </c>
      <c r="H45" s="45"/>
      <c r="I45" s="45">
        <f t="shared" si="9"/>
        <v>3</v>
      </c>
      <c r="J45" s="45">
        <v>13</v>
      </c>
      <c r="K45" s="45"/>
      <c r="L45" s="45"/>
      <c r="M45" s="45">
        <v>1</v>
      </c>
      <c r="N45" s="45">
        <v>5</v>
      </c>
      <c r="O45" s="45"/>
      <c r="P45" s="45">
        <f t="shared" si="10"/>
        <v>22</v>
      </c>
      <c r="Q45" s="45">
        <f t="shared" si="11"/>
        <v>22</v>
      </c>
      <c r="R45" s="47">
        <f t="shared" si="12"/>
        <v>0.05</v>
      </c>
      <c r="S45" s="46"/>
      <c r="T45" s="42"/>
      <c r="U45" s="42"/>
      <c r="V45" s="13" t="e">
        <f t="shared" si="13"/>
        <v>#VALUE!</v>
      </c>
      <c r="W45" s="13" t="e">
        <f t="shared" si="14"/>
        <v>#VALUE!</v>
      </c>
      <c r="X45" s="13" t="e">
        <f t="shared" si="15"/>
        <v>#VALUE!</v>
      </c>
    </row>
    <row r="46" spans="1:24" ht="15" customHeight="1">
      <c r="A46" s="44" t="str">
        <f t="shared" si="7"/>
        <v>RS-A40K25MQ1</v>
      </c>
      <c r="B46" s="45" t="str">
        <f>IFERROR(VLOOKUP(D46,#REF!, 8, 0), "")</f>
        <v/>
      </c>
      <c r="C46" s="45"/>
      <c r="D46" s="44" t="s">
        <v>61</v>
      </c>
      <c r="E46" s="46"/>
      <c r="F46" s="45"/>
      <c r="G46" s="45">
        <f t="shared" si="8"/>
        <v>3</v>
      </c>
      <c r="H46" s="45"/>
      <c r="I46" s="45">
        <f t="shared" si="9"/>
        <v>3</v>
      </c>
      <c r="J46" s="45">
        <v>13</v>
      </c>
      <c r="K46" s="45"/>
      <c r="L46" s="45"/>
      <c r="M46" s="45">
        <v>1</v>
      </c>
      <c r="N46" s="45">
        <v>5</v>
      </c>
      <c r="O46" s="45"/>
      <c r="P46" s="45">
        <f t="shared" si="10"/>
        <v>22</v>
      </c>
      <c r="Q46" s="45">
        <f t="shared" si="11"/>
        <v>22</v>
      </c>
      <c r="R46" s="47">
        <f t="shared" si="12"/>
        <v>0.05</v>
      </c>
      <c r="S46" s="46"/>
      <c r="T46" s="42"/>
      <c r="U46" s="42"/>
      <c r="V46" s="13" t="e">
        <f t="shared" si="13"/>
        <v>#VALUE!</v>
      </c>
      <c r="W46" s="13" t="e">
        <f t="shared" si="14"/>
        <v>#VALUE!</v>
      </c>
      <c r="X46" s="13" t="e">
        <f t="shared" si="15"/>
        <v>#VALUE!</v>
      </c>
    </row>
    <row r="47" spans="1:24" ht="15" customHeight="1">
      <c r="A47" s="44" t="str">
        <f t="shared" si="7"/>
        <v>RS-A50G07SQ</v>
      </c>
      <c r="B47" s="45" t="str">
        <f>IFERROR(VLOOKUP(D47,#REF!, 8, 0), "")</f>
        <v/>
      </c>
      <c r="C47" s="45"/>
      <c r="D47" s="44" t="s">
        <v>62</v>
      </c>
      <c r="E47" s="46"/>
      <c r="F47" s="45"/>
      <c r="G47" s="45">
        <f t="shared" si="8"/>
        <v>3</v>
      </c>
      <c r="H47" s="45"/>
      <c r="I47" s="45">
        <f t="shared" si="9"/>
        <v>3</v>
      </c>
      <c r="J47" s="45">
        <v>13</v>
      </c>
      <c r="K47" s="45"/>
      <c r="L47" s="45"/>
      <c r="M47" s="45">
        <v>1</v>
      </c>
      <c r="N47" s="45">
        <v>5</v>
      </c>
      <c r="O47" s="45"/>
      <c r="P47" s="45">
        <f t="shared" si="10"/>
        <v>22</v>
      </c>
      <c r="Q47" s="45">
        <f t="shared" si="11"/>
        <v>22</v>
      </c>
      <c r="R47" s="47">
        <f t="shared" si="12"/>
        <v>2.5000000000000001E-2</v>
      </c>
      <c r="S47" s="46"/>
      <c r="T47" s="42"/>
      <c r="U47" s="42"/>
      <c r="V47" s="13" t="e">
        <f t="shared" si="13"/>
        <v>#VALUE!</v>
      </c>
      <c r="W47" s="13" t="e">
        <f t="shared" si="14"/>
        <v>#VALUE!</v>
      </c>
      <c r="X47" s="13" t="e">
        <f t="shared" si="15"/>
        <v>#VALUE!</v>
      </c>
    </row>
    <row r="48" spans="1:24" ht="15" customHeight="1">
      <c r="A48" s="44" t="str">
        <f t="shared" si="7"/>
        <v>RS-A50G16AQZ</v>
      </c>
      <c r="B48" s="45" t="str">
        <f>IFERROR(VLOOKUP(D48,#REF!, 8, 0), "")</f>
        <v/>
      </c>
      <c r="C48" s="45"/>
      <c r="D48" s="44" t="s">
        <v>63</v>
      </c>
      <c r="E48" s="46"/>
      <c r="F48" s="45"/>
      <c r="G48" s="45">
        <f t="shared" si="8"/>
        <v>3</v>
      </c>
      <c r="H48" s="45"/>
      <c r="I48" s="45">
        <f t="shared" si="9"/>
        <v>3</v>
      </c>
      <c r="J48" s="45">
        <v>13</v>
      </c>
      <c r="K48" s="45"/>
      <c r="L48" s="45"/>
      <c r="M48" s="45">
        <v>1</v>
      </c>
      <c r="N48" s="45">
        <v>5</v>
      </c>
      <c r="O48" s="45"/>
      <c r="P48" s="45">
        <f t="shared" si="10"/>
        <v>22</v>
      </c>
      <c r="Q48" s="45">
        <f t="shared" si="11"/>
        <v>22</v>
      </c>
      <c r="R48" s="47">
        <f t="shared" si="12"/>
        <v>0.05</v>
      </c>
      <c r="S48" s="46"/>
      <c r="T48" s="42"/>
      <c r="U48" s="42"/>
      <c r="V48" s="13" t="e">
        <f t="shared" si="13"/>
        <v>#VALUE!</v>
      </c>
      <c r="W48" s="13" t="e">
        <f t="shared" si="14"/>
        <v>#VALUE!</v>
      </c>
      <c r="X48" s="13" t="e">
        <f t="shared" si="15"/>
        <v>#VALUE!</v>
      </c>
    </row>
    <row r="49" spans="1:24" ht="15" customHeight="1">
      <c r="A49" s="44" t="str">
        <f t="shared" si="7"/>
        <v>RS-A50G16SQZ</v>
      </c>
      <c r="B49" s="45" t="str">
        <f>IFERROR(VLOOKUP(D49,#REF!, 8, 0), "")</f>
        <v/>
      </c>
      <c r="C49" s="45"/>
      <c r="D49" s="44" t="s">
        <v>64</v>
      </c>
      <c r="E49" s="46"/>
      <c r="F49" s="45"/>
      <c r="G49" s="45">
        <f t="shared" si="8"/>
        <v>3</v>
      </c>
      <c r="H49" s="45"/>
      <c r="I49" s="45">
        <f t="shared" si="9"/>
        <v>3</v>
      </c>
      <c r="J49" s="45">
        <v>13</v>
      </c>
      <c r="K49" s="45"/>
      <c r="L49" s="45"/>
      <c r="M49" s="45">
        <v>1</v>
      </c>
      <c r="N49" s="45">
        <v>5</v>
      </c>
      <c r="O49" s="45"/>
      <c r="P49" s="45">
        <f t="shared" si="10"/>
        <v>22</v>
      </c>
      <c r="Q49" s="45">
        <f t="shared" si="11"/>
        <v>22</v>
      </c>
      <c r="R49" s="47">
        <f t="shared" si="12"/>
        <v>0.05</v>
      </c>
      <c r="S49" s="46"/>
      <c r="T49" s="42"/>
      <c r="U49" s="42"/>
      <c r="V49" s="13" t="e">
        <f t="shared" si="13"/>
        <v>#VALUE!</v>
      </c>
      <c r="W49" s="13" t="e">
        <f t="shared" si="14"/>
        <v>#VALUE!</v>
      </c>
      <c r="X49" s="13" t="e">
        <f t="shared" si="15"/>
        <v>#VALUE!</v>
      </c>
    </row>
    <row r="50" spans="1:24" ht="15" customHeight="1">
      <c r="A50" s="44" t="str">
        <f t="shared" si="7"/>
        <v>RS-A50K10AQ</v>
      </c>
      <c r="B50" s="45" t="str">
        <f>IFERROR(VLOOKUP(D50,#REF!, 8, 0), "")</f>
        <v/>
      </c>
      <c r="C50" s="45"/>
      <c r="D50" s="44" t="s">
        <v>65</v>
      </c>
      <c r="E50" s="46"/>
      <c r="F50" s="45"/>
      <c r="G50" s="45">
        <f t="shared" si="8"/>
        <v>3</v>
      </c>
      <c r="H50" s="45"/>
      <c r="I50" s="45">
        <f t="shared" si="9"/>
        <v>3</v>
      </c>
      <c r="J50" s="45">
        <v>13</v>
      </c>
      <c r="K50" s="45"/>
      <c r="L50" s="45"/>
      <c r="M50" s="45">
        <v>1</v>
      </c>
      <c r="N50" s="45">
        <v>5</v>
      </c>
      <c r="O50" s="45"/>
      <c r="P50" s="45">
        <f t="shared" si="10"/>
        <v>22</v>
      </c>
      <c r="Q50" s="45">
        <f t="shared" si="11"/>
        <v>22</v>
      </c>
      <c r="R50" s="47">
        <f t="shared" si="12"/>
        <v>2.5000000000000001E-2</v>
      </c>
      <c r="S50" s="46"/>
      <c r="T50" s="42"/>
      <c r="U50" s="42"/>
      <c r="V50" s="13" t="e">
        <f t="shared" si="13"/>
        <v>#VALUE!</v>
      </c>
      <c r="W50" s="13" t="e">
        <f t="shared" si="14"/>
        <v>#VALUE!</v>
      </c>
      <c r="X50" s="13" t="e">
        <f t="shared" si="15"/>
        <v>#VALUE!</v>
      </c>
    </row>
    <row r="51" spans="1:24" ht="15" customHeight="1">
      <c r="A51" s="44" t="str">
        <f t="shared" si="7"/>
        <v>RS-A50K10SQ</v>
      </c>
      <c r="B51" s="45" t="str">
        <f>IFERROR(VLOOKUP(D51,#REF!, 8, 0), "")</f>
        <v/>
      </c>
      <c r="C51" s="45"/>
      <c r="D51" s="44" t="s">
        <v>66</v>
      </c>
      <c r="E51" s="46"/>
      <c r="F51" s="45"/>
      <c r="G51" s="45">
        <f t="shared" si="8"/>
        <v>3</v>
      </c>
      <c r="H51" s="45"/>
      <c r="I51" s="45">
        <f t="shared" si="9"/>
        <v>3</v>
      </c>
      <c r="J51" s="45">
        <v>13</v>
      </c>
      <c r="K51" s="45"/>
      <c r="L51" s="45"/>
      <c r="M51" s="45">
        <v>1</v>
      </c>
      <c r="N51" s="45">
        <v>5</v>
      </c>
      <c r="O51" s="45"/>
      <c r="P51" s="45">
        <f t="shared" si="10"/>
        <v>22</v>
      </c>
      <c r="Q51" s="45">
        <f t="shared" si="11"/>
        <v>22</v>
      </c>
      <c r="R51" s="47">
        <f t="shared" si="12"/>
        <v>2.5000000000000001E-2</v>
      </c>
      <c r="S51" s="46"/>
      <c r="T51" s="42"/>
      <c r="U51" s="42"/>
      <c r="V51" s="13" t="e">
        <f t="shared" si="13"/>
        <v>#VALUE!</v>
      </c>
      <c r="W51" s="13" t="e">
        <f t="shared" si="14"/>
        <v>#VALUE!</v>
      </c>
      <c r="X51" s="13" t="e">
        <f t="shared" si="15"/>
        <v>#VALUE!</v>
      </c>
    </row>
    <row r="52" spans="1:24" ht="15" customHeight="1">
      <c r="A52" s="44" t="str">
        <f t="shared" si="7"/>
        <v>RS-A50K25AQ</v>
      </c>
      <c r="B52" s="45" t="str">
        <f>IFERROR(VLOOKUP(D52,#REF!, 8, 0), "")</f>
        <v/>
      </c>
      <c r="C52" s="45"/>
      <c r="D52" s="44" t="s">
        <v>67</v>
      </c>
      <c r="E52" s="46"/>
      <c r="F52" s="45"/>
      <c r="G52" s="45">
        <f t="shared" si="8"/>
        <v>3</v>
      </c>
      <c r="H52" s="45"/>
      <c r="I52" s="45">
        <f t="shared" si="9"/>
        <v>3</v>
      </c>
      <c r="J52" s="45">
        <v>13</v>
      </c>
      <c r="K52" s="45"/>
      <c r="L52" s="45"/>
      <c r="M52" s="45">
        <v>1</v>
      </c>
      <c r="N52" s="45">
        <v>5</v>
      </c>
      <c r="O52" s="45"/>
      <c r="P52" s="45">
        <f t="shared" si="10"/>
        <v>22</v>
      </c>
      <c r="Q52" s="45">
        <f t="shared" si="11"/>
        <v>22</v>
      </c>
      <c r="R52" s="47">
        <f t="shared" si="12"/>
        <v>0.05</v>
      </c>
      <c r="S52" s="46"/>
      <c r="T52" s="42"/>
      <c r="U52" s="42"/>
      <c r="V52" s="13" t="e">
        <f t="shared" si="13"/>
        <v>#VALUE!</v>
      </c>
      <c r="W52" s="13" t="e">
        <f t="shared" si="14"/>
        <v>#VALUE!</v>
      </c>
      <c r="X52" s="13" t="e">
        <f t="shared" si="15"/>
        <v>#VALUE!</v>
      </c>
    </row>
    <row r="53" spans="1:24" ht="15" customHeight="1">
      <c r="A53" s="44" t="str">
        <f t="shared" si="7"/>
        <v>RS-A50N25AQ</v>
      </c>
      <c r="B53" s="45" t="str">
        <f>IFERROR(VLOOKUP(D53,#REF!, 8, 0), "")</f>
        <v/>
      </c>
      <c r="C53" s="45"/>
      <c r="D53" s="44" t="s">
        <v>68</v>
      </c>
      <c r="E53" s="46"/>
      <c r="F53" s="45"/>
      <c r="G53" s="45">
        <f t="shared" si="8"/>
        <v>3</v>
      </c>
      <c r="H53" s="45"/>
      <c r="I53" s="45">
        <f t="shared" si="9"/>
        <v>3</v>
      </c>
      <c r="J53" s="45">
        <v>13</v>
      </c>
      <c r="K53" s="45"/>
      <c r="L53" s="45"/>
      <c r="M53" s="45">
        <v>1</v>
      </c>
      <c r="N53" s="45">
        <v>5</v>
      </c>
      <c r="O53" s="45"/>
      <c r="P53" s="45">
        <f t="shared" si="10"/>
        <v>22</v>
      </c>
      <c r="Q53" s="45">
        <f t="shared" si="11"/>
        <v>22</v>
      </c>
      <c r="R53" s="47">
        <f t="shared" si="12"/>
        <v>0.05</v>
      </c>
      <c r="S53" s="46"/>
      <c r="T53" s="42"/>
      <c r="U53" s="42"/>
      <c r="V53" s="13" t="e">
        <f t="shared" si="13"/>
        <v>#VALUE!</v>
      </c>
      <c r="W53" s="13" t="e">
        <f t="shared" si="14"/>
        <v>#VALUE!</v>
      </c>
      <c r="X53" s="13" t="e">
        <f t="shared" si="15"/>
        <v>#VALUE!</v>
      </c>
    </row>
    <row r="54" spans="1:24" ht="15" customHeight="1">
      <c r="A54" s="44" t="str">
        <f t="shared" si="7"/>
        <v>RS-A60G07AQ</v>
      </c>
      <c r="B54" s="45" t="str">
        <f>IFERROR(VLOOKUP(D54,#REF!, 8, 0), "")</f>
        <v/>
      </c>
      <c r="C54" s="45"/>
      <c r="D54" s="44" t="s">
        <v>69</v>
      </c>
      <c r="E54" s="46"/>
      <c r="F54" s="45"/>
      <c r="G54" s="45">
        <f t="shared" si="8"/>
        <v>3</v>
      </c>
      <c r="H54" s="45"/>
      <c r="I54" s="45">
        <f t="shared" si="9"/>
        <v>3</v>
      </c>
      <c r="J54" s="45">
        <v>13</v>
      </c>
      <c r="K54" s="45"/>
      <c r="L54" s="45"/>
      <c r="M54" s="45">
        <v>1</v>
      </c>
      <c r="N54" s="45">
        <v>5</v>
      </c>
      <c r="O54" s="45"/>
      <c r="P54" s="45">
        <f t="shared" si="10"/>
        <v>22</v>
      </c>
      <c r="Q54" s="45">
        <f t="shared" si="11"/>
        <v>22</v>
      </c>
      <c r="R54" s="47">
        <f t="shared" si="12"/>
        <v>2.5000000000000001E-2</v>
      </c>
      <c r="S54" s="46"/>
      <c r="T54" s="42"/>
      <c r="U54" s="42"/>
      <c r="V54" s="13" t="e">
        <f t="shared" si="13"/>
        <v>#VALUE!</v>
      </c>
      <c r="W54" s="13" t="e">
        <f t="shared" si="14"/>
        <v>#VALUE!</v>
      </c>
      <c r="X54" s="13" t="e">
        <f t="shared" si="15"/>
        <v>#VALUE!</v>
      </c>
    </row>
    <row r="55" spans="1:24" ht="15" customHeight="1">
      <c r="A55" s="44" t="str">
        <f t="shared" si="7"/>
        <v>RS-A60G07SQ</v>
      </c>
      <c r="B55" s="45" t="str">
        <f>IFERROR(VLOOKUP(D55,#REF!, 8, 0), "")</f>
        <v/>
      </c>
      <c r="C55" s="45"/>
      <c r="D55" s="44" t="s">
        <v>70</v>
      </c>
      <c r="E55" s="46"/>
      <c r="F55" s="45"/>
      <c r="G55" s="45">
        <f t="shared" si="8"/>
        <v>3</v>
      </c>
      <c r="H55" s="45"/>
      <c r="I55" s="45">
        <f t="shared" si="9"/>
        <v>3</v>
      </c>
      <c r="J55" s="45">
        <v>13</v>
      </c>
      <c r="K55" s="45"/>
      <c r="L55" s="45"/>
      <c r="M55" s="45">
        <v>1</v>
      </c>
      <c r="N55" s="45">
        <v>5</v>
      </c>
      <c r="O55" s="45"/>
      <c r="P55" s="45">
        <f t="shared" si="10"/>
        <v>22</v>
      </c>
      <c r="Q55" s="45">
        <f t="shared" si="11"/>
        <v>22</v>
      </c>
      <c r="R55" s="47">
        <f t="shared" si="12"/>
        <v>2.5000000000000001E-2</v>
      </c>
      <c r="S55" s="46"/>
      <c r="T55" s="42"/>
      <c r="U55" s="42"/>
      <c r="V55" s="13" t="e">
        <f t="shared" si="13"/>
        <v>#VALUE!</v>
      </c>
      <c r="W55" s="13" t="e">
        <f t="shared" si="14"/>
        <v>#VALUE!</v>
      </c>
      <c r="X55" s="13" t="e">
        <f t="shared" si="15"/>
        <v>#VALUE!</v>
      </c>
    </row>
    <row r="56" spans="1:24" ht="15" customHeight="1">
      <c r="A56" s="44" t="str">
        <f t="shared" si="7"/>
        <v>RS-A60G16AQZ</v>
      </c>
      <c r="B56" s="45" t="str">
        <f>IFERROR(VLOOKUP(D56,#REF!, 8, 0), "")</f>
        <v/>
      </c>
      <c r="C56" s="45"/>
      <c r="D56" s="44" t="s">
        <v>71</v>
      </c>
      <c r="E56" s="46"/>
      <c r="F56" s="45"/>
      <c r="G56" s="45">
        <f t="shared" si="8"/>
        <v>3</v>
      </c>
      <c r="H56" s="45"/>
      <c r="I56" s="45">
        <f t="shared" si="9"/>
        <v>3</v>
      </c>
      <c r="J56" s="45">
        <v>13</v>
      </c>
      <c r="K56" s="45"/>
      <c r="L56" s="45"/>
      <c r="M56" s="45">
        <v>1</v>
      </c>
      <c r="N56" s="45">
        <v>5</v>
      </c>
      <c r="O56" s="45"/>
      <c r="P56" s="45">
        <f t="shared" si="10"/>
        <v>22</v>
      </c>
      <c r="Q56" s="45">
        <f t="shared" si="11"/>
        <v>22</v>
      </c>
      <c r="R56" s="47">
        <f t="shared" si="12"/>
        <v>0.05</v>
      </c>
      <c r="S56" s="46"/>
      <c r="T56" s="42"/>
      <c r="U56" s="42"/>
      <c r="V56" s="13" t="e">
        <f t="shared" si="13"/>
        <v>#VALUE!</v>
      </c>
      <c r="W56" s="13" t="e">
        <f t="shared" si="14"/>
        <v>#VALUE!</v>
      </c>
      <c r="X56" s="13" t="e">
        <f t="shared" si="15"/>
        <v>#VALUE!</v>
      </c>
    </row>
    <row r="57" spans="1:24" ht="15" customHeight="1">
      <c r="A57" s="44" t="str">
        <f t="shared" si="7"/>
        <v>RS-A60G16SQZ</v>
      </c>
      <c r="B57" s="45" t="str">
        <f>IFERROR(VLOOKUP(D57,#REF!, 8, 0), "")</f>
        <v/>
      </c>
      <c r="C57" s="45"/>
      <c r="D57" s="44" t="s">
        <v>72</v>
      </c>
      <c r="E57" s="46"/>
      <c r="F57" s="45"/>
      <c r="G57" s="45">
        <f t="shared" si="8"/>
        <v>3</v>
      </c>
      <c r="H57" s="45"/>
      <c r="I57" s="45">
        <f t="shared" si="9"/>
        <v>3</v>
      </c>
      <c r="J57" s="45">
        <v>13</v>
      </c>
      <c r="K57" s="45"/>
      <c r="L57" s="45"/>
      <c r="M57" s="45">
        <v>1</v>
      </c>
      <c r="N57" s="45">
        <v>5</v>
      </c>
      <c r="O57" s="45"/>
      <c r="P57" s="45">
        <f t="shared" si="10"/>
        <v>22</v>
      </c>
      <c r="Q57" s="45">
        <f t="shared" si="11"/>
        <v>22</v>
      </c>
      <c r="R57" s="47">
        <f t="shared" si="12"/>
        <v>0.05</v>
      </c>
      <c r="S57" s="46"/>
      <c r="T57" s="42"/>
      <c r="U57" s="42"/>
      <c r="V57" s="13" t="e">
        <f t="shared" si="13"/>
        <v>#VALUE!</v>
      </c>
      <c r="W57" s="13" t="e">
        <f t="shared" si="14"/>
        <v>#VALUE!</v>
      </c>
      <c r="X57" s="13" t="e">
        <f t="shared" si="15"/>
        <v>#VALUE!</v>
      </c>
    </row>
    <row r="58" spans="1:24" ht="15" customHeight="1">
      <c r="A58" s="44" t="str">
        <f t="shared" si="7"/>
        <v>RS-A60G25SQ</v>
      </c>
      <c r="B58" s="45" t="str">
        <f>IFERROR(VLOOKUP(D58,#REF!, 8, 0), "")</f>
        <v/>
      </c>
      <c r="C58" s="45"/>
      <c r="D58" s="44" t="s">
        <v>73</v>
      </c>
      <c r="E58" s="46"/>
      <c r="F58" s="45"/>
      <c r="G58" s="45">
        <f t="shared" si="8"/>
        <v>3</v>
      </c>
      <c r="H58" s="45"/>
      <c r="I58" s="45">
        <f t="shared" si="9"/>
        <v>3</v>
      </c>
      <c r="J58" s="45">
        <v>13</v>
      </c>
      <c r="K58" s="45"/>
      <c r="L58" s="45"/>
      <c r="M58" s="45">
        <v>1</v>
      </c>
      <c r="N58" s="45">
        <v>5</v>
      </c>
      <c r="O58" s="45"/>
      <c r="P58" s="45">
        <f t="shared" si="10"/>
        <v>22</v>
      </c>
      <c r="Q58" s="45">
        <f t="shared" si="11"/>
        <v>22</v>
      </c>
      <c r="R58" s="47">
        <f t="shared" si="12"/>
        <v>0.05</v>
      </c>
      <c r="S58" s="46"/>
      <c r="T58" s="42"/>
      <c r="U58" s="42"/>
      <c r="V58" s="13" t="e">
        <f t="shared" si="13"/>
        <v>#VALUE!</v>
      </c>
      <c r="W58" s="13" t="e">
        <f t="shared" si="14"/>
        <v>#VALUE!</v>
      </c>
      <c r="X58" s="13" t="e">
        <f t="shared" si="15"/>
        <v>#VALUE!</v>
      </c>
    </row>
    <row r="59" spans="1:24" ht="15" customHeight="1">
      <c r="A59" s="44" t="str">
        <f t="shared" si="7"/>
        <v>RS-A60K10AQ</v>
      </c>
      <c r="B59" s="45" t="str">
        <f>IFERROR(VLOOKUP(D59,#REF!, 8, 0), "")</f>
        <v/>
      </c>
      <c r="C59" s="45"/>
      <c r="D59" s="44" t="s">
        <v>74</v>
      </c>
      <c r="E59" s="46"/>
      <c r="F59" s="45"/>
      <c r="G59" s="45">
        <f t="shared" si="8"/>
        <v>3</v>
      </c>
      <c r="H59" s="45"/>
      <c r="I59" s="45">
        <f t="shared" si="9"/>
        <v>3</v>
      </c>
      <c r="J59" s="45">
        <v>13</v>
      </c>
      <c r="K59" s="45"/>
      <c r="L59" s="45"/>
      <c r="M59" s="45">
        <v>1</v>
      </c>
      <c r="N59" s="45">
        <v>5</v>
      </c>
      <c r="O59" s="45"/>
      <c r="P59" s="45">
        <f t="shared" si="10"/>
        <v>22</v>
      </c>
      <c r="Q59" s="45">
        <f t="shared" si="11"/>
        <v>22</v>
      </c>
      <c r="R59" s="47">
        <f t="shared" si="12"/>
        <v>2.5000000000000001E-2</v>
      </c>
      <c r="S59" s="46"/>
      <c r="T59" s="42"/>
      <c r="U59" s="42"/>
      <c r="V59" s="13" t="e">
        <f t="shared" si="13"/>
        <v>#VALUE!</v>
      </c>
      <c r="W59" s="13" t="e">
        <f t="shared" si="14"/>
        <v>#VALUE!</v>
      </c>
      <c r="X59" s="13" t="e">
        <f t="shared" si="15"/>
        <v>#VALUE!</v>
      </c>
    </row>
    <row r="60" spans="1:24" ht="15" customHeight="1">
      <c r="A60" s="44" t="str">
        <f t="shared" si="7"/>
        <v>RS-A60K10SQ</v>
      </c>
      <c r="B60" s="45" t="str">
        <f>IFERROR(VLOOKUP(D60,#REF!, 8, 0), "")</f>
        <v/>
      </c>
      <c r="C60" s="45"/>
      <c r="D60" s="44" t="s">
        <v>75</v>
      </c>
      <c r="E60" s="46"/>
      <c r="F60" s="45"/>
      <c r="G60" s="45">
        <f t="shared" si="8"/>
        <v>3</v>
      </c>
      <c r="H60" s="45"/>
      <c r="I60" s="45">
        <f t="shared" si="9"/>
        <v>3</v>
      </c>
      <c r="J60" s="45">
        <v>13</v>
      </c>
      <c r="K60" s="45"/>
      <c r="L60" s="45"/>
      <c r="M60" s="45">
        <v>1</v>
      </c>
      <c r="N60" s="45">
        <v>5</v>
      </c>
      <c r="O60" s="45"/>
      <c r="P60" s="45">
        <f t="shared" si="10"/>
        <v>22</v>
      </c>
      <c r="Q60" s="45">
        <f t="shared" si="11"/>
        <v>22</v>
      </c>
      <c r="R60" s="47">
        <f t="shared" si="12"/>
        <v>2.5000000000000001E-2</v>
      </c>
      <c r="S60" s="46"/>
      <c r="T60" s="42"/>
      <c r="U60" s="42"/>
      <c r="V60" s="13" t="e">
        <f t="shared" si="13"/>
        <v>#VALUE!</v>
      </c>
      <c r="W60" s="13" t="e">
        <f t="shared" si="14"/>
        <v>#VALUE!</v>
      </c>
      <c r="X60" s="13" t="e">
        <f t="shared" si="15"/>
        <v>#VALUE!</v>
      </c>
    </row>
    <row r="61" spans="1:24" ht="15" customHeight="1">
      <c r="A61" s="44" t="str">
        <f t="shared" si="7"/>
        <v>RS-A60K25AQ</v>
      </c>
      <c r="B61" s="45" t="str">
        <f>IFERROR(VLOOKUP(D61,#REF!, 8, 0), "")</f>
        <v/>
      </c>
      <c r="C61" s="45"/>
      <c r="D61" s="44" t="s">
        <v>76</v>
      </c>
      <c r="E61" s="46"/>
      <c r="F61" s="45"/>
      <c r="G61" s="45">
        <f t="shared" si="8"/>
        <v>3</v>
      </c>
      <c r="H61" s="45"/>
      <c r="I61" s="45">
        <f t="shared" si="9"/>
        <v>3</v>
      </c>
      <c r="J61" s="45">
        <v>13</v>
      </c>
      <c r="K61" s="45"/>
      <c r="L61" s="45"/>
      <c r="M61" s="45">
        <v>1</v>
      </c>
      <c r="N61" s="45">
        <v>5</v>
      </c>
      <c r="O61" s="45"/>
      <c r="P61" s="45">
        <f t="shared" si="10"/>
        <v>22</v>
      </c>
      <c r="Q61" s="45">
        <f t="shared" si="11"/>
        <v>22</v>
      </c>
      <c r="R61" s="47">
        <f t="shared" si="12"/>
        <v>0.05</v>
      </c>
      <c r="S61" s="46"/>
      <c r="T61" s="42"/>
      <c r="U61" s="42"/>
      <c r="V61" s="13" t="e">
        <f t="shared" si="13"/>
        <v>#VALUE!</v>
      </c>
      <c r="W61" s="13" t="e">
        <f t="shared" si="14"/>
        <v>#VALUE!</v>
      </c>
      <c r="X61" s="13" t="e">
        <f t="shared" si="15"/>
        <v>#VALUE!</v>
      </c>
    </row>
    <row r="62" spans="1:24" ht="20.25" customHeight="1">
      <c r="A62" s="44" t="str">
        <f t="shared" si="7"/>
        <v>RS-A60N10SQ</v>
      </c>
      <c r="B62" s="45" t="str">
        <f>IFERROR(VLOOKUP(D62,#REF!, 8, 0), "")</f>
        <v/>
      </c>
      <c r="C62" s="45"/>
      <c r="D62" s="44" t="s">
        <v>77</v>
      </c>
      <c r="E62" s="46"/>
      <c r="F62" s="45"/>
      <c r="G62" s="45">
        <f t="shared" si="8"/>
        <v>3</v>
      </c>
      <c r="H62" s="45"/>
      <c r="I62" s="45">
        <f t="shared" si="9"/>
        <v>3</v>
      </c>
      <c r="J62" s="45">
        <v>13</v>
      </c>
      <c r="K62" s="45"/>
      <c r="L62" s="45"/>
      <c r="M62" s="45">
        <v>1</v>
      </c>
      <c r="N62" s="45">
        <v>5</v>
      </c>
      <c r="O62" s="45"/>
      <c r="P62" s="45">
        <f t="shared" si="10"/>
        <v>22</v>
      </c>
      <c r="Q62" s="45">
        <f t="shared" si="11"/>
        <v>22</v>
      </c>
      <c r="R62" s="47">
        <f t="shared" si="12"/>
        <v>2.5000000000000001E-2</v>
      </c>
      <c r="S62" s="46"/>
      <c r="T62" s="42"/>
      <c r="U62" s="42"/>
      <c r="V62" s="13" t="e">
        <f t="shared" si="13"/>
        <v>#VALUE!</v>
      </c>
      <c r="W62" s="13" t="e">
        <f t="shared" si="14"/>
        <v>#VALUE!</v>
      </c>
      <c r="X62" s="13" t="e">
        <f t="shared" si="15"/>
        <v>#VALUE!</v>
      </c>
    </row>
    <row r="63" spans="1:24" ht="20.25" customHeight="1">
      <c r="A63" s="44" t="str">
        <f t="shared" si="7"/>
        <v>RS-A60N25AQ</v>
      </c>
      <c r="B63" s="45" t="str">
        <f>IFERROR(VLOOKUP(D63,#REF!, 8, 0), "")</f>
        <v/>
      </c>
      <c r="C63" s="45"/>
      <c r="D63" s="44" t="s">
        <v>78</v>
      </c>
      <c r="E63" s="46"/>
      <c r="F63" s="45"/>
      <c r="G63" s="45">
        <f t="shared" si="8"/>
        <v>3</v>
      </c>
      <c r="H63" s="45"/>
      <c r="I63" s="45">
        <f t="shared" si="9"/>
        <v>3</v>
      </c>
      <c r="J63" s="45">
        <v>13</v>
      </c>
      <c r="K63" s="45"/>
      <c r="L63" s="45"/>
      <c r="M63" s="45">
        <v>1</v>
      </c>
      <c r="N63" s="45">
        <v>5</v>
      </c>
      <c r="O63" s="45"/>
      <c r="P63" s="45">
        <f t="shared" si="10"/>
        <v>22</v>
      </c>
      <c r="Q63" s="45">
        <f t="shared" si="11"/>
        <v>22</v>
      </c>
      <c r="R63" s="47">
        <f t="shared" si="12"/>
        <v>0.05</v>
      </c>
      <c r="S63" s="46"/>
      <c r="T63" s="42"/>
      <c r="U63" s="42"/>
      <c r="V63" s="13" t="e">
        <f t="shared" si="13"/>
        <v>#VALUE!</v>
      </c>
      <c r="W63" s="13" t="e">
        <f t="shared" si="14"/>
        <v>#VALUE!</v>
      </c>
      <c r="X63" s="13" t="e">
        <f t="shared" si="15"/>
        <v>#VALUE!</v>
      </c>
    </row>
    <row r="64" spans="1:24" ht="20.25" customHeight="1">
      <c r="A64" s="44" t="str">
        <f t="shared" si="7"/>
        <v>RS-A70K10AQ</v>
      </c>
      <c r="B64" s="45" t="str">
        <f>IFERROR(VLOOKUP(D64,#REF!, 8, 0), "")</f>
        <v/>
      </c>
      <c r="C64" s="45"/>
      <c r="D64" s="44" t="s">
        <v>79</v>
      </c>
      <c r="E64" s="46"/>
      <c r="F64" s="45"/>
      <c r="G64" s="45">
        <f t="shared" si="8"/>
        <v>3</v>
      </c>
      <c r="H64" s="45"/>
      <c r="I64" s="45">
        <f t="shared" si="9"/>
        <v>3</v>
      </c>
      <c r="J64" s="45">
        <v>13</v>
      </c>
      <c r="K64" s="45"/>
      <c r="L64" s="45"/>
      <c r="M64" s="45">
        <v>1</v>
      </c>
      <c r="N64" s="45">
        <v>5</v>
      </c>
      <c r="O64" s="45"/>
      <c r="P64" s="45">
        <f t="shared" si="10"/>
        <v>22</v>
      </c>
      <c r="Q64" s="45">
        <f t="shared" si="11"/>
        <v>22</v>
      </c>
      <c r="R64" s="47">
        <f t="shared" si="12"/>
        <v>2.5000000000000001E-2</v>
      </c>
      <c r="S64" s="46"/>
      <c r="T64" s="42"/>
      <c r="U64" s="42"/>
      <c r="V64" s="13" t="e">
        <f t="shared" si="13"/>
        <v>#VALUE!</v>
      </c>
      <c r="W64" s="13" t="e">
        <f t="shared" si="14"/>
        <v>#VALUE!</v>
      </c>
      <c r="X64" s="13" t="e">
        <f t="shared" si="15"/>
        <v>#VALUE!</v>
      </c>
    </row>
    <row r="65" spans="1:24" ht="20.25" customHeight="1">
      <c r="A65" s="44" t="str">
        <f t="shared" si="7"/>
        <v>RS-A70K10MQ</v>
      </c>
      <c r="B65" s="45" t="str">
        <f>IFERROR(VLOOKUP(D65,#REF!, 8, 0), "")</f>
        <v/>
      </c>
      <c r="C65" s="45"/>
      <c r="D65" s="44" t="s">
        <v>80</v>
      </c>
      <c r="E65" s="46"/>
      <c r="F65" s="45"/>
      <c r="G65" s="45">
        <f t="shared" si="8"/>
        <v>3</v>
      </c>
      <c r="H65" s="45"/>
      <c r="I65" s="45">
        <f t="shared" si="9"/>
        <v>3</v>
      </c>
      <c r="J65" s="45">
        <v>13</v>
      </c>
      <c r="K65" s="45"/>
      <c r="L65" s="45"/>
      <c r="M65" s="45">
        <v>1</v>
      </c>
      <c r="N65" s="45">
        <v>5</v>
      </c>
      <c r="O65" s="45"/>
      <c r="P65" s="45">
        <f t="shared" si="10"/>
        <v>22</v>
      </c>
      <c r="Q65" s="45">
        <f t="shared" si="11"/>
        <v>22</v>
      </c>
      <c r="R65" s="47">
        <f t="shared" si="12"/>
        <v>2.5000000000000001E-2</v>
      </c>
      <c r="S65" s="46"/>
      <c r="T65" s="42"/>
      <c r="U65" s="42"/>
      <c r="V65" s="13" t="e">
        <f t="shared" si="13"/>
        <v>#VALUE!</v>
      </c>
      <c r="W65" s="13" t="e">
        <f t="shared" si="14"/>
        <v>#VALUE!</v>
      </c>
      <c r="X65" s="13" t="e">
        <f t="shared" si="15"/>
        <v>#VALUE!</v>
      </c>
    </row>
    <row r="66" spans="1:24" ht="20.25" customHeight="1">
      <c r="A66" s="44" t="str">
        <f t="shared" si="7"/>
        <v>RS-A70K10SQ</v>
      </c>
      <c r="B66" s="45" t="str">
        <f>IFERROR(VLOOKUP(D66,#REF!, 8, 0), "")</f>
        <v/>
      </c>
      <c r="C66" s="45"/>
      <c r="D66" s="44" t="s">
        <v>81</v>
      </c>
      <c r="E66" s="46"/>
      <c r="F66" s="45"/>
      <c r="G66" s="45">
        <f t="shared" si="8"/>
        <v>3</v>
      </c>
      <c r="H66" s="45"/>
      <c r="I66" s="45">
        <f t="shared" si="9"/>
        <v>3</v>
      </c>
      <c r="J66" s="45">
        <v>13</v>
      </c>
      <c r="K66" s="45"/>
      <c r="L66" s="45"/>
      <c r="M66" s="45">
        <v>1</v>
      </c>
      <c r="N66" s="45">
        <v>5</v>
      </c>
      <c r="O66" s="45"/>
      <c r="P66" s="45">
        <f t="shared" si="10"/>
        <v>22</v>
      </c>
      <c r="Q66" s="45">
        <f t="shared" si="11"/>
        <v>22</v>
      </c>
      <c r="R66" s="47">
        <f t="shared" si="12"/>
        <v>2.5000000000000001E-2</v>
      </c>
      <c r="S66" s="46"/>
      <c r="T66" s="42"/>
      <c r="U66" s="42"/>
      <c r="V66" s="13" t="e">
        <f t="shared" si="13"/>
        <v>#VALUE!</v>
      </c>
      <c r="W66" s="13" t="e">
        <f t="shared" si="14"/>
        <v>#VALUE!</v>
      </c>
      <c r="X66" s="13" t="e">
        <f t="shared" si="15"/>
        <v>#VALUE!</v>
      </c>
    </row>
    <row r="67" spans="1:24" ht="20.25" customHeight="1">
      <c r="A67" s="44" t="str">
        <f t="shared" si="7"/>
        <v>RS-A70K25AQ</v>
      </c>
      <c r="B67" s="45" t="str">
        <f>IFERROR(VLOOKUP(D67,#REF!, 8, 0), "")</f>
        <v/>
      </c>
      <c r="C67" s="45"/>
      <c r="D67" s="44" t="s">
        <v>82</v>
      </c>
      <c r="E67" s="46"/>
      <c r="F67" s="45"/>
      <c r="G67" s="45">
        <f t="shared" si="8"/>
        <v>3</v>
      </c>
      <c r="H67" s="45"/>
      <c r="I67" s="45">
        <f t="shared" si="9"/>
        <v>3</v>
      </c>
      <c r="J67" s="45">
        <v>13</v>
      </c>
      <c r="K67" s="45"/>
      <c r="L67" s="45"/>
      <c r="M67" s="45">
        <v>1</v>
      </c>
      <c r="N67" s="45">
        <v>5</v>
      </c>
      <c r="O67" s="45"/>
      <c r="P67" s="45">
        <f t="shared" si="10"/>
        <v>22</v>
      </c>
      <c r="Q67" s="45">
        <f t="shared" si="11"/>
        <v>22</v>
      </c>
      <c r="R67" s="47">
        <f t="shared" si="12"/>
        <v>0.05</v>
      </c>
      <c r="S67" s="46"/>
      <c r="T67" s="42"/>
      <c r="U67" s="42"/>
      <c r="V67" s="13" t="e">
        <f t="shared" si="13"/>
        <v>#VALUE!</v>
      </c>
      <c r="W67" s="13" t="e">
        <f t="shared" si="14"/>
        <v>#VALUE!</v>
      </c>
      <c r="X67" s="13" t="e">
        <f t="shared" si="15"/>
        <v>#VALUE!</v>
      </c>
    </row>
    <row r="68" spans="1:24" ht="20.25" customHeight="1">
      <c r="A68" s="44" t="str">
        <f t="shared" si="7"/>
        <v>RS-A70N10MQ</v>
      </c>
      <c r="B68" s="45" t="str">
        <f>IFERROR(VLOOKUP(D68,#REF!, 8, 0), "")</f>
        <v/>
      </c>
      <c r="C68" s="45"/>
      <c r="D68" s="44" t="s">
        <v>83</v>
      </c>
      <c r="E68" s="46"/>
      <c r="F68" s="45"/>
      <c r="G68" s="45">
        <f t="shared" si="8"/>
        <v>3</v>
      </c>
      <c r="H68" s="45"/>
      <c r="I68" s="45">
        <f t="shared" si="9"/>
        <v>3</v>
      </c>
      <c r="J68" s="45">
        <v>13</v>
      </c>
      <c r="K68" s="45"/>
      <c r="L68" s="45"/>
      <c r="M68" s="45">
        <v>1</v>
      </c>
      <c r="N68" s="45">
        <v>5</v>
      </c>
      <c r="O68" s="45"/>
      <c r="P68" s="45">
        <f t="shared" si="10"/>
        <v>22</v>
      </c>
      <c r="Q68" s="45">
        <f t="shared" si="11"/>
        <v>22</v>
      </c>
      <c r="R68" s="47">
        <f t="shared" si="12"/>
        <v>2.5000000000000001E-2</v>
      </c>
      <c r="S68" s="46"/>
      <c r="T68" s="42"/>
      <c r="U68" s="42"/>
      <c r="V68" s="13" t="e">
        <f t="shared" si="13"/>
        <v>#VALUE!</v>
      </c>
      <c r="W68" s="13" t="e">
        <f t="shared" si="14"/>
        <v>#VALUE!</v>
      </c>
      <c r="X68" s="13" t="e">
        <f t="shared" si="15"/>
        <v>#VALUE!</v>
      </c>
    </row>
    <row r="69" spans="1:24" ht="20.25" customHeight="1">
      <c r="A69" s="44" t="str">
        <f t="shared" si="7"/>
        <v>RS-A70N25AQ</v>
      </c>
      <c r="B69" s="45" t="str">
        <f>IFERROR(VLOOKUP(D69,#REF!, 8, 0), "")</f>
        <v/>
      </c>
      <c r="C69" s="45"/>
      <c r="D69" s="44" t="s">
        <v>84</v>
      </c>
      <c r="E69" s="46"/>
      <c r="F69" s="45"/>
      <c r="G69" s="45">
        <f t="shared" si="8"/>
        <v>3</v>
      </c>
      <c r="H69" s="45"/>
      <c r="I69" s="45">
        <f t="shared" si="9"/>
        <v>3</v>
      </c>
      <c r="J69" s="45">
        <v>13</v>
      </c>
      <c r="K69" s="45"/>
      <c r="L69" s="45"/>
      <c r="M69" s="45">
        <v>1</v>
      </c>
      <c r="N69" s="45">
        <v>5</v>
      </c>
      <c r="O69" s="45"/>
      <c r="P69" s="45">
        <f t="shared" si="10"/>
        <v>22</v>
      </c>
      <c r="Q69" s="45">
        <f t="shared" si="11"/>
        <v>22</v>
      </c>
      <c r="R69" s="47">
        <f t="shared" si="12"/>
        <v>0.05</v>
      </c>
      <c r="S69" s="46"/>
      <c r="T69" s="42"/>
      <c r="U69" s="42"/>
      <c r="V69" s="13" t="e">
        <f t="shared" si="13"/>
        <v>#VALUE!</v>
      </c>
      <c r="W69" s="13" t="e">
        <f t="shared" si="14"/>
        <v>#VALUE!</v>
      </c>
      <c r="X69" s="13" t="e">
        <f t="shared" si="15"/>
        <v>#VALUE!</v>
      </c>
    </row>
    <row r="70" spans="1:24" ht="20.25" customHeight="1">
      <c r="A70" s="44" t="str">
        <f t="shared" si="7"/>
        <v>RS-A70N25MQ1</v>
      </c>
      <c r="B70" s="45" t="str">
        <f>IFERROR(VLOOKUP(D70,#REF!, 8, 0), "")</f>
        <v/>
      </c>
      <c r="C70" s="45"/>
      <c r="D70" s="44" t="s">
        <v>85</v>
      </c>
      <c r="E70" s="46"/>
      <c r="F70" s="45"/>
      <c r="G70" s="45">
        <f t="shared" si="8"/>
        <v>3</v>
      </c>
      <c r="H70" s="45"/>
      <c r="I70" s="45">
        <f t="shared" si="9"/>
        <v>3</v>
      </c>
      <c r="J70" s="45">
        <v>13</v>
      </c>
      <c r="K70" s="45"/>
      <c r="L70" s="45"/>
      <c r="M70" s="45">
        <v>1</v>
      </c>
      <c r="N70" s="45">
        <v>5</v>
      </c>
      <c r="O70" s="45"/>
      <c r="P70" s="45">
        <f t="shared" si="10"/>
        <v>22</v>
      </c>
      <c r="Q70" s="45">
        <f t="shared" si="11"/>
        <v>22</v>
      </c>
      <c r="R70" s="47">
        <f t="shared" si="12"/>
        <v>0.05</v>
      </c>
      <c r="S70" s="46"/>
      <c r="T70" s="42"/>
      <c r="U70" s="42"/>
      <c r="V70" s="13" t="e">
        <f t="shared" si="13"/>
        <v>#VALUE!</v>
      </c>
      <c r="W70" s="13" t="e">
        <f t="shared" si="14"/>
        <v>#VALUE!</v>
      </c>
      <c r="X70" s="13" t="e">
        <f t="shared" si="15"/>
        <v>#VALUE!</v>
      </c>
    </row>
    <row r="71" spans="1:24" ht="20.25" customHeight="1">
      <c r="A71" s="44" t="str">
        <f t="shared" ref="A71:A102" si="16">SUBSTITUTE(D71, "*", "-")</f>
        <v>RS-A80K10SQ</v>
      </c>
      <c r="B71" s="45" t="str">
        <f>IFERROR(VLOOKUP(D71,#REF!, 8, 0), "")</f>
        <v/>
      </c>
      <c r="C71" s="45"/>
      <c r="D71" s="44" t="s">
        <v>86</v>
      </c>
      <c r="E71" s="46"/>
      <c r="F71" s="45"/>
      <c r="G71" s="45">
        <f t="shared" ref="G71:G102" si="17">CEILING(IF((F71+19)&lt;101,3,IF((F71+19)*0.03&lt;10,(F71+19)*0.03,10)),1)</f>
        <v>3</v>
      </c>
      <c r="H71" s="45"/>
      <c r="I71" s="45">
        <f t="shared" ref="I71:I102" si="18">CEILING(IF((F71+G71+19)&lt;101,3,IF((F71+G71+19)*0.03&lt;10,(F71+G71+19)*0.03,10)),1)</f>
        <v>3</v>
      </c>
      <c r="J71" s="45">
        <v>13</v>
      </c>
      <c r="K71" s="45"/>
      <c r="L71" s="45"/>
      <c r="M71" s="45">
        <v>1</v>
      </c>
      <c r="N71" s="45">
        <v>5</v>
      </c>
      <c r="O71" s="45"/>
      <c r="P71" s="45">
        <f t="shared" ref="P71:P102" si="19">+SUM(H71:O71)</f>
        <v>22</v>
      </c>
      <c r="Q71" s="45">
        <f t="shared" ref="Q71:Q102" si="20">+F71+P71</f>
        <v>22</v>
      </c>
      <c r="R71" s="47">
        <f t="shared" ref="R71:R102" si="21">IF(MID(D71,11,1)="R",Q71/2000,IF(OR(MID(D71,8,2)="07",MID(D71,8,2)="10"),Q71/880,IF(OR(MID(D71,8,2)="16",MID(D71,8,2)="25"),Q71/440,Q71/12000)))</f>
        <v>2.5000000000000001E-2</v>
      </c>
      <c r="S71" s="46"/>
      <c r="T71" s="42"/>
      <c r="U71" s="42"/>
      <c r="V71" s="13" t="e">
        <f t="shared" ref="V71:V102" si="22">+X71+3</f>
        <v>#VALUE!</v>
      </c>
      <c r="W71" s="13" t="e">
        <f t="shared" ref="W71:W102" si="23">TEXT(V71, "DDD")</f>
        <v>#VALUE!</v>
      </c>
      <c r="X71" s="13" t="e">
        <f t="shared" ref="X71:X102" si="24">DATE("20"&amp;LEFT(E71,2),MID(E71,3,2),MID(E71,5,2))</f>
        <v>#VALUE!</v>
      </c>
    </row>
    <row r="72" spans="1:24" ht="20.25" customHeight="1">
      <c r="A72" s="44" t="str">
        <f t="shared" si="16"/>
        <v>RS-A80N25AQ</v>
      </c>
      <c r="B72" s="45" t="str">
        <f>IFERROR(VLOOKUP(D72,#REF!, 8, 0), "")</f>
        <v/>
      </c>
      <c r="C72" s="45"/>
      <c r="D72" s="44" t="s">
        <v>87</v>
      </c>
      <c r="E72" s="46"/>
      <c r="F72" s="45"/>
      <c r="G72" s="45">
        <f t="shared" si="17"/>
        <v>3</v>
      </c>
      <c r="H72" s="45"/>
      <c r="I72" s="45">
        <f t="shared" si="18"/>
        <v>3</v>
      </c>
      <c r="J72" s="45">
        <v>13</v>
      </c>
      <c r="K72" s="45"/>
      <c r="L72" s="45"/>
      <c r="M72" s="45">
        <v>1</v>
      </c>
      <c r="N72" s="45">
        <v>5</v>
      </c>
      <c r="O72" s="45"/>
      <c r="P72" s="45">
        <f t="shared" si="19"/>
        <v>22</v>
      </c>
      <c r="Q72" s="45">
        <f t="shared" si="20"/>
        <v>22</v>
      </c>
      <c r="R72" s="47">
        <f t="shared" si="21"/>
        <v>0.05</v>
      </c>
      <c r="S72" s="46"/>
      <c r="T72" s="42"/>
      <c r="U72" s="42"/>
      <c r="V72" s="13" t="e">
        <f t="shared" si="22"/>
        <v>#VALUE!</v>
      </c>
      <c r="W72" s="13" t="e">
        <f t="shared" si="23"/>
        <v>#VALUE!</v>
      </c>
      <c r="X72" s="13" t="e">
        <f t="shared" si="24"/>
        <v>#VALUE!</v>
      </c>
    </row>
    <row r="73" spans="1:24" ht="20.25" customHeight="1">
      <c r="A73" s="44" t="str">
        <f t="shared" si="16"/>
        <v>RS-B40G07SQ</v>
      </c>
      <c r="B73" s="45" t="str">
        <f>IFERROR(VLOOKUP(D73,#REF!, 8, 0), "")</f>
        <v/>
      </c>
      <c r="C73" s="45"/>
      <c r="D73" s="44" t="s">
        <v>88</v>
      </c>
      <c r="E73" s="46"/>
      <c r="F73" s="45"/>
      <c r="G73" s="45">
        <f t="shared" si="17"/>
        <v>3</v>
      </c>
      <c r="H73" s="45"/>
      <c r="I73" s="45">
        <f t="shared" si="18"/>
        <v>3</v>
      </c>
      <c r="J73" s="45">
        <v>13</v>
      </c>
      <c r="K73" s="45"/>
      <c r="L73" s="45"/>
      <c r="M73" s="45">
        <v>1</v>
      </c>
      <c r="N73" s="45">
        <v>5</v>
      </c>
      <c r="O73" s="45"/>
      <c r="P73" s="45">
        <f t="shared" si="19"/>
        <v>22</v>
      </c>
      <c r="Q73" s="45">
        <f t="shared" si="20"/>
        <v>22</v>
      </c>
      <c r="R73" s="47">
        <f t="shared" si="21"/>
        <v>2.5000000000000001E-2</v>
      </c>
      <c r="S73" s="46"/>
      <c r="T73" s="42"/>
      <c r="U73" s="42"/>
      <c r="V73" s="13" t="e">
        <f t="shared" si="22"/>
        <v>#VALUE!</v>
      </c>
      <c r="W73" s="13" t="e">
        <f t="shared" si="23"/>
        <v>#VALUE!</v>
      </c>
      <c r="X73" s="13" t="e">
        <f t="shared" si="24"/>
        <v>#VALUE!</v>
      </c>
    </row>
    <row r="74" spans="1:24" ht="20.25" customHeight="1">
      <c r="A74" s="44" t="str">
        <f t="shared" si="16"/>
        <v>RS-B40G10SQ</v>
      </c>
      <c r="B74" s="45" t="str">
        <f>IFERROR(VLOOKUP(D74,#REF!, 8, 0), "")</f>
        <v/>
      </c>
      <c r="C74" s="45"/>
      <c r="D74" s="44" t="s">
        <v>89</v>
      </c>
      <c r="E74" s="46"/>
      <c r="F74" s="45"/>
      <c r="G74" s="45">
        <f t="shared" si="17"/>
        <v>3</v>
      </c>
      <c r="H74" s="45"/>
      <c r="I74" s="45">
        <f t="shared" si="18"/>
        <v>3</v>
      </c>
      <c r="J74" s="45">
        <v>13</v>
      </c>
      <c r="K74" s="45"/>
      <c r="L74" s="45"/>
      <c r="M74" s="45">
        <v>1</v>
      </c>
      <c r="N74" s="45">
        <v>5</v>
      </c>
      <c r="O74" s="45"/>
      <c r="P74" s="45">
        <f t="shared" si="19"/>
        <v>22</v>
      </c>
      <c r="Q74" s="45">
        <f t="shared" si="20"/>
        <v>22</v>
      </c>
      <c r="R74" s="47">
        <f t="shared" si="21"/>
        <v>2.5000000000000001E-2</v>
      </c>
      <c r="S74" s="46"/>
      <c r="T74" s="42"/>
      <c r="U74" s="42"/>
      <c r="V74" s="13" t="e">
        <f t="shared" si="22"/>
        <v>#VALUE!</v>
      </c>
      <c r="W74" s="13" t="e">
        <f t="shared" si="23"/>
        <v>#VALUE!</v>
      </c>
      <c r="X74" s="13" t="e">
        <f t="shared" si="24"/>
        <v>#VALUE!</v>
      </c>
    </row>
    <row r="75" spans="1:24" ht="20.25" customHeight="1">
      <c r="A75" s="44" t="str">
        <f t="shared" si="16"/>
        <v>RS-B40K10AQ</v>
      </c>
      <c r="B75" s="45" t="str">
        <f>IFERROR(VLOOKUP(D75,#REF!, 8, 0), "")</f>
        <v/>
      </c>
      <c r="C75" s="45"/>
      <c r="D75" s="44" t="s">
        <v>90</v>
      </c>
      <c r="E75" s="46"/>
      <c r="F75" s="45"/>
      <c r="G75" s="45">
        <f t="shared" si="17"/>
        <v>3</v>
      </c>
      <c r="H75" s="45"/>
      <c r="I75" s="45">
        <f t="shared" si="18"/>
        <v>3</v>
      </c>
      <c r="J75" s="45">
        <v>13</v>
      </c>
      <c r="K75" s="45"/>
      <c r="L75" s="45"/>
      <c r="M75" s="45">
        <v>1</v>
      </c>
      <c r="N75" s="45">
        <v>5</v>
      </c>
      <c r="O75" s="45"/>
      <c r="P75" s="45">
        <f t="shared" si="19"/>
        <v>22</v>
      </c>
      <c r="Q75" s="45">
        <f t="shared" si="20"/>
        <v>22</v>
      </c>
      <c r="R75" s="47">
        <f t="shared" si="21"/>
        <v>2.5000000000000001E-2</v>
      </c>
      <c r="S75" s="46"/>
      <c r="T75" s="42"/>
      <c r="U75" s="42"/>
      <c r="V75" s="13" t="e">
        <f t="shared" si="22"/>
        <v>#VALUE!</v>
      </c>
      <c r="W75" s="13" t="e">
        <f t="shared" si="23"/>
        <v>#VALUE!</v>
      </c>
      <c r="X75" s="13" t="e">
        <f t="shared" si="24"/>
        <v>#VALUE!</v>
      </c>
    </row>
    <row r="76" spans="1:24" ht="20.25" customHeight="1">
      <c r="A76" s="44" t="str">
        <f t="shared" si="16"/>
        <v>RS-B40K10MQ</v>
      </c>
      <c r="B76" s="45" t="str">
        <f>IFERROR(VLOOKUP(D76,#REF!, 8, 0), "")</f>
        <v/>
      </c>
      <c r="C76" s="45"/>
      <c r="D76" s="44" t="s">
        <v>91</v>
      </c>
      <c r="E76" s="46"/>
      <c r="F76" s="45"/>
      <c r="G76" s="45">
        <f t="shared" si="17"/>
        <v>3</v>
      </c>
      <c r="H76" s="45"/>
      <c r="I76" s="45">
        <f t="shared" si="18"/>
        <v>3</v>
      </c>
      <c r="J76" s="45">
        <v>13</v>
      </c>
      <c r="K76" s="45"/>
      <c r="L76" s="45"/>
      <c r="M76" s="45">
        <v>1</v>
      </c>
      <c r="N76" s="45">
        <v>5</v>
      </c>
      <c r="O76" s="45"/>
      <c r="P76" s="45">
        <f t="shared" si="19"/>
        <v>22</v>
      </c>
      <c r="Q76" s="45">
        <f t="shared" si="20"/>
        <v>22</v>
      </c>
      <c r="R76" s="47">
        <f t="shared" si="21"/>
        <v>2.5000000000000001E-2</v>
      </c>
      <c r="S76" s="46"/>
      <c r="T76" s="42"/>
      <c r="U76" s="42"/>
      <c r="V76" s="13" t="e">
        <f t="shared" si="22"/>
        <v>#VALUE!</v>
      </c>
      <c r="W76" s="13" t="e">
        <f t="shared" si="23"/>
        <v>#VALUE!</v>
      </c>
      <c r="X76" s="13" t="e">
        <f t="shared" si="24"/>
        <v>#VALUE!</v>
      </c>
    </row>
    <row r="77" spans="1:24" ht="20.25" customHeight="1">
      <c r="A77" s="44" t="str">
        <f t="shared" si="16"/>
        <v>RS-B40K10MR</v>
      </c>
      <c r="B77" s="45" t="str">
        <f>IFERROR(VLOOKUP(D77,#REF!, 8, 0), "")</f>
        <v/>
      </c>
      <c r="C77" s="45"/>
      <c r="D77" s="44" t="s">
        <v>92</v>
      </c>
      <c r="E77" s="46"/>
      <c r="F77" s="45"/>
      <c r="G77" s="45">
        <f t="shared" si="17"/>
        <v>3</v>
      </c>
      <c r="H77" s="45"/>
      <c r="I77" s="45">
        <f t="shared" si="18"/>
        <v>3</v>
      </c>
      <c r="J77" s="45">
        <v>13</v>
      </c>
      <c r="K77" s="45"/>
      <c r="L77" s="45"/>
      <c r="M77" s="45">
        <v>1</v>
      </c>
      <c r="N77" s="45">
        <v>5</v>
      </c>
      <c r="O77" s="45"/>
      <c r="P77" s="45">
        <f t="shared" si="19"/>
        <v>22</v>
      </c>
      <c r="Q77" s="45">
        <f t="shared" si="20"/>
        <v>22</v>
      </c>
      <c r="R77" s="47">
        <f t="shared" si="21"/>
        <v>1.0999999999999999E-2</v>
      </c>
      <c r="S77" s="46"/>
      <c r="T77" s="42"/>
      <c r="U77" s="42"/>
      <c r="V77" s="13" t="e">
        <f t="shared" si="22"/>
        <v>#VALUE!</v>
      </c>
      <c r="W77" s="13" t="e">
        <f t="shared" si="23"/>
        <v>#VALUE!</v>
      </c>
      <c r="X77" s="13" t="e">
        <f t="shared" si="24"/>
        <v>#VALUE!</v>
      </c>
    </row>
    <row r="78" spans="1:24" ht="20.25" customHeight="1">
      <c r="A78" s="44" t="str">
        <f t="shared" si="16"/>
        <v>RS-B40K10SQ</v>
      </c>
      <c r="B78" s="45" t="str">
        <f>IFERROR(VLOOKUP(D78,#REF!, 8, 0), "")</f>
        <v/>
      </c>
      <c r="C78" s="45"/>
      <c r="D78" s="44" t="s">
        <v>93</v>
      </c>
      <c r="E78" s="46"/>
      <c r="F78" s="45"/>
      <c r="G78" s="45">
        <f t="shared" si="17"/>
        <v>3</v>
      </c>
      <c r="H78" s="45"/>
      <c r="I78" s="45">
        <f t="shared" si="18"/>
        <v>3</v>
      </c>
      <c r="J78" s="45">
        <v>13</v>
      </c>
      <c r="K78" s="45"/>
      <c r="L78" s="45"/>
      <c r="M78" s="45">
        <v>1</v>
      </c>
      <c r="N78" s="45">
        <v>5</v>
      </c>
      <c r="O78" s="45"/>
      <c r="P78" s="45">
        <f t="shared" si="19"/>
        <v>22</v>
      </c>
      <c r="Q78" s="45">
        <f t="shared" si="20"/>
        <v>22</v>
      </c>
      <c r="R78" s="47">
        <f t="shared" si="21"/>
        <v>2.5000000000000001E-2</v>
      </c>
      <c r="S78" s="46"/>
      <c r="T78" s="42"/>
      <c r="U78" s="42"/>
      <c r="V78" s="13" t="e">
        <f t="shared" si="22"/>
        <v>#VALUE!</v>
      </c>
      <c r="W78" s="13" t="e">
        <f t="shared" si="23"/>
        <v>#VALUE!</v>
      </c>
      <c r="X78" s="13" t="e">
        <f t="shared" si="24"/>
        <v>#VALUE!</v>
      </c>
    </row>
    <row r="79" spans="1:24" ht="20.25" customHeight="1">
      <c r="A79" s="44" t="str">
        <f t="shared" si="16"/>
        <v>RS-B40K25AQ</v>
      </c>
      <c r="B79" s="45" t="str">
        <f>IFERROR(VLOOKUP(D79,#REF!, 8, 0), "")</f>
        <v/>
      </c>
      <c r="C79" s="45"/>
      <c r="D79" s="44" t="s">
        <v>94</v>
      </c>
      <c r="E79" s="46"/>
      <c r="F79" s="45"/>
      <c r="G79" s="45">
        <f t="shared" si="17"/>
        <v>3</v>
      </c>
      <c r="H79" s="45"/>
      <c r="I79" s="45">
        <f t="shared" si="18"/>
        <v>3</v>
      </c>
      <c r="J79" s="45">
        <v>13</v>
      </c>
      <c r="K79" s="45"/>
      <c r="L79" s="45"/>
      <c r="M79" s="45">
        <v>1</v>
      </c>
      <c r="N79" s="45">
        <v>5</v>
      </c>
      <c r="O79" s="45"/>
      <c r="P79" s="45">
        <f t="shared" si="19"/>
        <v>22</v>
      </c>
      <c r="Q79" s="45">
        <f t="shared" si="20"/>
        <v>22</v>
      </c>
      <c r="R79" s="47">
        <f t="shared" si="21"/>
        <v>0.05</v>
      </c>
      <c r="S79" s="46"/>
      <c r="T79" s="42"/>
      <c r="U79" s="42"/>
      <c r="V79" s="13" t="e">
        <f t="shared" si="22"/>
        <v>#VALUE!</v>
      </c>
      <c r="W79" s="13" t="e">
        <f t="shared" si="23"/>
        <v>#VALUE!</v>
      </c>
      <c r="X79" s="13" t="e">
        <f t="shared" si="24"/>
        <v>#VALUE!</v>
      </c>
    </row>
    <row r="80" spans="1:24" ht="20.25" customHeight="1">
      <c r="A80" s="44" t="str">
        <f t="shared" si="16"/>
        <v>RS-B50G07SQ</v>
      </c>
      <c r="B80" s="45" t="str">
        <f>IFERROR(VLOOKUP(D80,#REF!, 8, 0), "")</f>
        <v/>
      </c>
      <c r="C80" s="45"/>
      <c r="D80" s="44" t="s">
        <v>95</v>
      </c>
      <c r="E80" s="46"/>
      <c r="F80" s="45"/>
      <c r="G80" s="45">
        <f t="shared" si="17"/>
        <v>3</v>
      </c>
      <c r="H80" s="45"/>
      <c r="I80" s="45">
        <f t="shared" si="18"/>
        <v>3</v>
      </c>
      <c r="J80" s="45">
        <v>13</v>
      </c>
      <c r="K80" s="45"/>
      <c r="L80" s="45"/>
      <c r="M80" s="45">
        <v>1</v>
      </c>
      <c r="N80" s="45">
        <v>5</v>
      </c>
      <c r="O80" s="45"/>
      <c r="P80" s="45">
        <f t="shared" si="19"/>
        <v>22</v>
      </c>
      <c r="Q80" s="45">
        <f t="shared" si="20"/>
        <v>22</v>
      </c>
      <c r="R80" s="47">
        <f t="shared" si="21"/>
        <v>2.5000000000000001E-2</v>
      </c>
      <c r="S80" s="46"/>
      <c r="T80" s="42"/>
      <c r="U80" s="42"/>
      <c r="V80" s="13" t="e">
        <f t="shared" si="22"/>
        <v>#VALUE!</v>
      </c>
      <c r="W80" s="13" t="e">
        <f t="shared" si="23"/>
        <v>#VALUE!</v>
      </c>
      <c r="X80" s="13" t="e">
        <f t="shared" si="24"/>
        <v>#VALUE!</v>
      </c>
    </row>
    <row r="81" spans="1:24" ht="20.25" customHeight="1">
      <c r="A81" s="44" t="str">
        <f t="shared" si="16"/>
        <v>RS-B50G10MR</v>
      </c>
      <c r="B81" s="45" t="str">
        <f>IFERROR(VLOOKUP(D81,#REF!, 8, 0), "")</f>
        <v/>
      </c>
      <c r="C81" s="45"/>
      <c r="D81" s="44" t="s">
        <v>96</v>
      </c>
      <c r="E81" s="46"/>
      <c r="F81" s="45"/>
      <c r="G81" s="45">
        <f t="shared" si="17"/>
        <v>3</v>
      </c>
      <c r="H81" s="45"/>
      <c r="I81" s="45">
        <f t="shared" si="18"/>
        <v>3</v>
      </c>
      <c r="J81" s="45">
        <v>13</v>
      </c>
      <c r="K81" s="45"/>
      <c r="L81" s="45"/>
      <c r="M81" s="45">
        <v>1</v>
      </c>
      <c r="N81" s="45">
        <v>5</v>
      </c>
      <c r="O81" s="45"/>
      <c r="P81" s="45">
        <f t="shared" si="19"/>
        <v>22</v>
      </c>
      <c r="Q81" s="45">
        <f t="shared" si="20"/>
        <v>22</v>
      </c>
      <c r="R81" s="47">
        <f t="shared" si="21"/>
        <v>1.0999999999999999E-2</v>
      </c>
      <c r="S81" s="46"/>
      <c r="T81" s="42"/>
      <c r="U81" s="42"/>
      <c r="V81" s="13" t="e">
        <f t="shared" si="22"/>
        <v>#VALUE!</v>
      </c>
      <c r="W81" s="13" t="e">
        <f t="shared" si="23"/>
        <v>#VALUE!</v>
      </c>
      <c r="X81" s="13" t="e">
        <f t="shared" si="24"/>
        <v>#VALUE!</v>
      </c>
    </row>
    <row r="82" spans="1:24" ht="20.25" customHeight="1">
      <c r="A82" s="44" t="str">
        <f t="shared" si="16"/>
        <v>RS-B50K10MQ</v>
      </c>
      <c r="B82" s="45" t="str">
        <f>IFERROR(VLOOKUP(D82,#REF!, 8, 0), "")</f>
        <v/>
      </c>
      <c r="C82" s="45"/>
      <c r="D82" s="44" t="s">
        <v>97</v>
      </c>
      <c r="E82" s="46"/>
      <c r="F82" s="45"/>
      <c r="G82" s="45">
        <f t="shared" si="17"/>
        <v>3</v>
      </c>
      <c r="H82" s="45"/>
      <c r="I82" s="45">
        <f t="shared" si="18"/>
        <v>3</v>
      </c>
      <c r="J82" s="45">
        <v>13</v>
      </c>
      <c r="K82" s="45"/>
      <c r="L82" s="45"/>
      <c r="M82" s="45">
        <v>1</v>
      </c>
      <c r="N82" s="45">
        <v>5</v>
      </c>
      <c r="O82" s="45"/>
      <c r="P82" s="45">
        <f t="shared" si="19"/>
        <v>22</v>
      </c>
      <c r="Q82" s="45">
        <f t="shared" si="20"/>
        <v>22</v>
      </c>
      <c r="R82" s="47">
        <f t="shared" si="21"/>
        <v>2.5000000000000001E-2</v>
      </c>
      <c r="S82" s="46"/>
      <c r="T82" s="42"/>
      <c r="U82" s="42"/>
      <c r="V82" s="13" t="e">
        <f t="shared" si="22"/>
        <v>#VALUE!</v>
      </c>
      <c r="W82" s="13" t="e">
        <f t="shared" si="23"/>
        <v>#VALUE!</v>
      </c>
      <c r="X82" s="13" t="e">
        <f t="shared" si="24"/>
        <v>#VALUE!</v>
      </c>
    </row>
    <row r="83" spans="1:24" ht="20.25" customHeight="1">
      <c r="A83" s="44" t="str">
        <f t="shared" si="16"/>
        <v>RS-B50K10MR</v>
      </c>
      <c r="B83" s="45" t="str">
        <f>IFERROR(VLOOKUP(D83,#REF!, 8, 0), "")</f>
        <v/>
      </c>
      <c r="C83" s="45"/>
      <c r="D83" s="44" t="s">
        <v>98</v>
      </c>
      <c r="E83" s="46"/>
      <c r="F83" s="45"/>
      <c r="G83" s="45">
        <f t="shared" si="17"/>
        <v>3</v>
      </c>
      <c r="H83" s="45"/>
      <c r="I83" s="45">
        <f t="shared" si="18"/>
        <v>3</v>
      </c>
      <c r="J83" s="45">
        <v>13</v>
      </c>
      <c r="K83" s="45"/>
      <c r="L83" s="45"/>
      <c r="M83" s="45">
        <v>1</v>
      </c>
      <c r="N83" s="45">
        <v>5</v>
      </c>
      <c r="O83" s="45"/>
      <c r="P83" s="45">
        <f t="shared" si="19"/>
        <v>22</v>
      </c>
      <c r="Q83" s="45">
        <f t="shared" si="20"/>
        <v>22</v>
      </c>
      <c r="R83" s="47">
        <f t="shared" si="21"/>
        <v>1.0999999999999999E-2</v>
      </c>
      <c r="S83" s="46"/>
      <c r="T83" s="42"/>
      <c r="U83" s="42"/>
      <c r="V83" s="13" t="e">
        <f t="shared" si="22"/>
        <v>#VALUE!</v>
      </c>
      <c r="W83" s="13" t="e">
        <f t="shared" si="23"/>
        <v>#VALUE!</v>
      </c>
      <c r="X83" s="13" t="e">
        <f t="shared" si="24"/>
        <v>#VALUE!</v>
      </c>
    </row>
    <row r="84" spans="1:24" ht="20.25" customHeight="1">
      <c r="A84" s="44" t="str">
        <f t="shared" si="16"/>
        <v>RS-B50K10SQ</v>
      </c>
      <c r="B84" s="45" t="str">
        <f>IFERROR(VLOOKUP(D84,#REF!, 8, 0), "")</f>
        <v/>
      </c>
      <c r="C84" s="45"/>
      <c r="D84" s="44" t="s">
        <v>99</v>
      </c>
      <c r="E84" s="46"/>
      <c r="F84" s="45"/>
      <c r="G84" s="45">
        <f t="shared" si="17"/>
        <v>3</v>
      </c>
      <c r="H84" s="45"/>
      <c r="I84" s="45">
        <f t="shared" si="18"/>
        <v>3</v>
      </c>
      <c r="J84" s="45">
        <v>13</v>
      </c>
      <c r="K84" s="45"/>
      <c r="L84" s="45"/>
      <c r="M84" s="45">
        <v>1</v>
      </c>
      <c r="N84" s="45">
        <v>5</v>
      </c>
      <c r="O84" s="45"/>
      <c r="P84" s="45">
        <f t="shared" si="19"/>
        <v>22</v>
      </c>
      <c r="Q84" s="45">
        <f t="shared" si="20"/>
        <v>22</v>
      </c>
      <c r="R84" s="47">
        <f t="shared" si="21"/>
        <v>2.5000000000000001E-2</v>
      </c>
      <c r="S84" s="46"/>
      <c r="T84" s="42"/>
      <c r="U84" s="42"/>
      <c r="V84" s="13" t="e">
        <f t="shared" si="22"/>
        <v>#VALUE!</v>
      </c>
      <c r="W84" s="13" t="e">
        <f t="shared" si="23"/>
        <v>#VALUE!</v>
      </c>
      <c r="X84" s="13" t="e">
        <f t="shared" si="24"/>
        <v>#VALUE!</v>
      </c>
    </row>
    <row r="85" spans="1:24" ht="20.25" customHeight="1">
      <c r="A85" s="44" t="str">
        <f t="shared" si="16"/>
        <v>RS-B50K25AQ</v>
      </c>
      <c r="B85" s="45" t="str">
        <f>IFERROR(VLOOKUP(D85,#REF!, 8, 0), "")</f>
        <v/>
      </c>
      <c r="C85" s="45"/>
      <c r="D85" s="44" t="s">
        <v>100</v>
      </c>
      <c r="E85" s="46"/>
      <c r="F85" s="45"/>
      <c r="G85" s="45">
        <f t="shared" si="17"/>
        <v>3</v>
      </c>
      <c r="H85" s="45"/>
      <c r="I85" s="45">
        <f t="shared" si="18"/>
        <v>3</v>
      </c>
      <c r="J85" s="45">
        <v>13</v>
      </c>
      <c r="K85" s="45"/>
      <c r="L85" s="45"/>
      <c r="M85" s="45">
        <v>1</v>
      </c>
      <c r="N85" s="45">
        <v>5</v>
      </c>
      <c r="O85" s="45"/>
      <c r="P85" s="45">
        <f t="shared" si="19"/>
        <v>22</v>
      </c>
      <c r="Q85" s="45">
        <f t="shared" si="20"/>
        <v>22</v>
      </c>
      <c r="R85" s="47">
        <f t="shared" si="21"/>
        <v>0.05</v>
      </c>
      <c r="S85" s="46"/>
      <c r="T85" s="42"/>
      <c r="U85" s="42"/>
      <c r="V85" s="13" t="e">
        <f t="shared" si="22"/>
        <v>#VALUE!</v>
      </c>
      <c r="W85" s="13" t="e">
        <f t="shared" si="23"/>
        <v>#VALUE!</v>
      </c>
      <c r="X85" s="13" t="e">
        <f t="shared" si="24"/>
        <v>#VALUE!</v>
      </c>
    </row>
    <row r="86" spans="1:24" ht="20.25" customHeight="1">
      <c r="A86" s="44" t="str">
        <f t="shared" si="16"/>
        <v>RS-B50N10AQ</v>
      </c>
      <c r="B86" s="45" t="str">
        <f>IFERROR(VLOOKUP(D86,#REF!, 8, 0), "")</f>
        <v/>
      </c>
      <c r="C86" s="45"/>
      <c r="D86" s="44" t="s">
        <v>101</v>
      </c>
      <c r="E86" s="46"/>
      <c r="F86" s="45"/>
      <c r="G86" s="45">
        <f t="shared" si="17"/>
        <v>3</v>
      </c>
      <c r="H86" s="45"/>
      <c r="I86" s="45">
        <f t="shared" si="18"/>
        <v>3</v>
      </c>
      <c r="J86" s="45">
        <v>13</v>
      </c>
      <c r="K86" s="45"/>
      <c r="L86" s="45"/>
      <c r="M86" s="45">
        <v>1</v>
      </c>
      <c r="N86" s="45">
        <v>5</v>
      </c>
      <c r="O86" s="45"/>
      <c r="P86" s="45">
        <f t="shared" si="19"/>
        <v>22</v>
      </c>
      <c r="Q86" s="45">
        <f t="shared" si="20"/>
        <v>22</v>
      </c>
      <c r="R86" s="47">
        <f t="shared" si="21"/>
        <v>2.5000000000000001E-2</v>
      </c>
      <c r="S86" s="46"/>
      <c r="T86" s="42"/>
      <c r="U86" s="42"/>
      <c r="V86" s="13" t="e">
        <f t="shared" si="22"/>
        <v>#VALUE!</v>
      </c>
      <c r="W86" s="13" t="e">
        <f t="shared" si="23"/>
        <v>#VALUE!</v>
      </c>
      <c r="X86" s="13" t="e">
        <f t="shared" si="24"/>
        <v>#VALUE!</v>
      </c>
    </row>
    <row r="87" spans="1:24" ht="20.25" customHeight="1">
      <c r="A87" s="44" t="str">
        <f t="shared" si="16"/>
        <v>RS-B50N10MQ</v>
      </c>
      <c r="B87" s="45" t="str">
        <f>IFERROR(VLOOKUP(D87,#REF!, 8, 0), "")</f>
        <v/>
      </c>
      <c r="C87" s="45"/>
      <c r="D87" s="44" t="s">
        <v>102</v>
      </c>
      <c r="E87" s="46"/>
      <c r="F87" s="45"/>
      <c r="G87" s="45">
        <f t="shared" si="17"/>
        <v>3</v>
      </c>
      <c r="H87" s="45"/>
      <c r="I87" s="45">
        <f t="shared" si="18"/>
        <v>3</v>
      </c>
      <c r="J87" s="45">
        <v>13</v>
      </c>
      <c r="K87" s="45"/>
      <c r="L87" s="45"/>
      <c r="M87" s="45">
        <v>1</v>
      </c>
      <c r="N87" s="45">
        <v>5</v>
      </c>
      <c r="O87" s="45"/>
      <c r="P87" s="45">
        <f t="shared" si="19"/>
        <v>22</v>
      </c>
      <c r="Q87" s="45">
        <f t="shared" si="20"/>
        <v>22</v>
      </c>
      <c r="R87" s="47">
        <f t="shared" si="21"/>
        <v>2.5000000000000001E-2</v>
      </c>
      <c r="S87" s="46"/>
      <c r="T87" s="42"/>
      <c r="U87" s="42"/>
      <c r="V87" s="13" t="e">
        <f t="shared" si="22"/>
        <v>#VALUE!</v>
      </c>
      <c r="W87" s="13" t="e">
        <f t="shared" si="23"/>
        <v>#VALUE!</v>
      </c>
      <c r="X87" s="13" t="e">
        <f t="shared" si="24"/>
        <v>#VALUE!</v>
      </c>
    </row>
    <row r="88" spans="1:24" ht="20.25" customHeight="1">
      <c r="A88" s="44" t="str">
        <f t="shared" si="16"/>
        <v>RS-B50N10MR</v>
      </c>
      <c r="B88" s="45" t="str">
        <f>IFERROR(VLOOKUP(D88,#REF!, 8, 0), "")</f>
        <v/>
      </c>
      <c r="C88" s="45"/>
      <c r="D88" s="44" t="s">
        <v>103</v>
      </c>
      <c r="E88" s="46"/>
      <c r="F88" s="45"/>
      <c r="G88" s="45">
        <f t="shared" si="17"/>
        <v>3</v>
      </c>
      <c r="H88" s="45"/>
      <c r="I88" s="45">
        <f t="shared" si="18"/>
        <v>3</v>
      </c>
      <c r="J88" s="45">
        <v>13</v>
      </c>
      <c r="K88" s="45"/>
      <c r="L88" s="45"/>
      <c r="M88" s="45">
        <v>1</v>
      </c>
      <c r="N88" s="45">
        <v>5</v>
      </c>
      <c r="O88" s="45"/>
      <c r="P88" s="45">
        <f t="shared" si="19"/>
        <v>22</v>
      </c>
      <c r="Q88" s="45">
        <f t="shared" si="20"/>
        <v>22</v>
      </c>
      <c r="R88" s="47">
        <f t="shared" si="21"/>
        <v>1.0999999999999999E-2</v>
      </c>
      <c r="S88" s="46"/>
      <c r="T88" s="42"/>
      <c r="U88" s="42"/>
      <c r="V88" s="13" t="e">
        <f t="shared" si="22"/>
        <v>#VALUE!</v>
      </c>
      <c r="W88" s="13" t="e">
        <f t="shared" si="23"/>
        <v>#VALUE!</v>
      </c>
      <c r="X88" s="13" t="e">
        <f t="shared" si="24"/>
        <v>#VALUE!</v>
      </c>
    </row>
    <row r="89" spans="1:24" ht="20.25" customHeight="1">
      <c r="A89" s="44" t="str">
        <f t="shared" si="16"/>
        <v>RS-B50N10MR5</v>
      </c>
      <c r="B89" s="45" t="str">
        <f>IFERROR(VLOOKUP(D89,#REF!, 8, 0), "")</f>
        <v/>
      </c>
      <c r="C89" s="45"/>
      <c r="D89" s="44" t="s">
        <v>104</v>
      </c>
      <c r="E89" s="46"/>
      <c r="F89" s="45"/>
      <c r="G89" s="45">
        <f t="shared" si="17"/>
        <v>3</v>
      </c>
      <c r="H89" s="45"/>
      <c r="I89" s="45">
        <f t="shared" si="18"/>
        <v>3</v>
      </c>
      <c r="J89" s="45">
        <v>13</v>
      </c>
      <c r="K89" s="45"/>
      <c r="L89" s="45"/>
      <c r="M89" s="45">
        <v>1</v>
      </c>
      <c r="N89" s="45">
        <v>5</v>
      </c>
      <c r="O89" s="45"/>
      <c r="P89" s="45">
        <f t="shared" si="19"/>
        <v>22</v>
      </c>
      <c r="Q89" s="45">
        <f t="shared" si="20"/>
        <v>22</v>
      </c>
      <c r="R89" s="47">
        <f t="shared" si="21"/>
        <v>1.0999999999999999E-2</v>
      </c>
      <c r="S89" s="46"/>
      <c r="T89" s="42"/>
      <c r="U89" s="42"/>
      <c r="V89" s="13" t="e">
        <f t="shared" si="22"/>
        <v>#VALUE!</v>
      </c>
      <c r="W89" s="13" t="e">
        <f t="shared" si="23"/>
        <v>#VALUE!</v>
      </c>
      <c r="X89" s="13" t="e">
        <f t="shared" si="24"/>
        <v>#VALUE!</v>
      </c>
    </row>
    <row r="90" spans="1:24" ht="20.25" customHeight="1">
      <c r="A90" s="44" t="str">
        <f t="shared" si="16"/>
        <v>RS-B50N10SQ</v>
      </c>
      <c r="B90" s="45" t="str">
        <f>IFERROR(VLOOKUP(D90,#REF!, 8, 0), "")</f>
        <v/>
      </c>
      <c r="C90" s="45"/>
      <c r="D90" s="44" t="s">
        <v>105</v>
      </c>
      <c r="E90" s="46"/>
      <c r="F90" s="45"/>
      <c r="G90" s="45">
        <f t="shared" si="17"/>
        <v>3</v>
      </c>
      <c r="H90" s="45"/>
      <c r="I90" s="45">
        <f t="shared" si="18"/>
        <v>3</v>
      </c>
      <c r="J90" s="45">
        <v>13</v>
      </c>
      <c r="K90" s="45"/>
      <c r="L90" s="45"/>
      <c r="M90" s="45">
        <v>1</v>
      </c>
      <c r="N90" s="45">
        <v>5</v>
      </c>
      <c r="O90" s="45"/>
      <c r="P90" s="45">
        <f t="shared" si="19"/>
        <v>22</v>
      </c>
      <c r="Q90" s="45">
        <f t="shared" si="20"/>
        <v>22</v>
      </c>
      <c r="R90" s="47">
        <f t="shared" si="21"/>
        <v>2.5000000000000001E-2</v>
      </c>
      <c r="S90" s="46"/>
      <c r="T90" s="42"/>
      <c r="U90" s="42"/>
      <c r="V90" s="13" t="e">
        <f t="shared" si="22"/>
        <v>#VALUE!</v>
      </c>
      <c r="W90" s="13" t="e">
        <f t="shared" si="23"/>
        <v>#VALUE!</v>
      </c>
      <c r="X90" s="13" t="e">
        <f t="shared" si="24"/>
        <v>#VALUE!</v>
      </c>
    </row>
    <row r="91" spans="1:24" ht="20.25" customHeight="1">
      <c r="A91" s="44" t="str">
        <f t="shared" si="16"/>
        <v>RS-B50N25AQ</v>
      </c>
      <c r="B91" s="45" t="str">
        <f>IFERROR(VLOOKUP(D91,#REF!, 8, 0), "")</f>
        <v/>
      </c>
      <c r="C91" s="45"/>
      <c r="D91" s="44" t="s">
        <v>106</v>
      </c>
      <c r="E91" s="46"/>
      <c r="F91" s="45"/>
      <c r="G91" s="45">
        <f t="shared" si="17"/>
        <v>3</v>
      </c>
      <c r="H91" s="45"/>
      <c r="I91" s="45">
        <f t="shared" si="18"/>
        <v>3</v>
      </c>
      <c r="J91" s="45">
        <v>13</v>
      </c>
      <c r="K91" s="45"/>
      <c r="L91" s="45"/>
      <c r="M91" s="45">
        <v>1</v>
      </c>
      <c r="N91" s="45">
        <v>5</v>
      </c>
      <c r="O91" s="45"/>
      <c r="P91" s="45">
        <f t="shared" si="19"/>
        <v>22</v>
      </c>
      <c r="Q91" s="45">
        <f t="shared" si="20"/>
        <v>22</v>
      </c>
      <c r="R91" s="47">
        <f t="shared" si="21"/>
        <v>0.05</v>
      </c>
      <c r="S91" s="46"/>
      <c r="T91" s="42"/>
      <c r="U91" s="42"/>
      <c r="V91" s="13" t="e">
        <f t="shared" si="22"/>
        <v>#VALUE!</v>
      </c>
      <c r="W91" s="13" t="e">
        <f t="shared" si="23"/>
        <v>#VALUE!</v>
      </c>
      <c r="X91" s="13" t="e">
        <f t="shared" si="24"/>
        <v>#VALUE!</v>
      </c>
    </row>
    <row r="92" spans="1:24" ht="20.25" customHeight="1">
      <c r="A92" s="44" t="str">
        <f t="shared" si="16"/>
        <v>RS-B50N25AQ5</v>
      </c>
      <c r="B92" s="45" t="str">
        <f>IFERROR(VLOOKUP(D92,#REF!, 8, 0), "")</f>
        <v/>
      </c>
      <c r="C92" s="45"/>
      <c r="D92" s="44" t="s">
        <v>107</v>
      </c>
      <c r="E92" s="46"/>
      <c r="F92" s="45"/>
      <c r="G92" s="45">
        <f t="shared" si="17"/>
        <v>3</v>
      </c>
      <c r="H92" s="45"/>
      <c r="I92" s="45">
        <f t="shared" si="18"/>
        <v>3</v>
      </c>
      <c r="J92" s="45">
        <v>13</v>
      </c>
      <c r="K92" s="45"/>
      <c r="L92" s="45"/>
      <c r="M92" s="45">
        <v>1</v>
      </c>
      <c r="N92" s="45">
        <v>5</v>
      </c>
      <c r="O92" s="45"/>
      <c r="P92" s="45">
        <f t="shared" si="19"/>
        <v>22</v>
      </c>
      <c r="Q92" s="45">
        <f t="shared" si="20"/>
        <v>22</v>
      </c>
      <c r="R92" s="47">
        <f t="shared" si="21"/>
        <v>0.05</v>
      </c>
      <c r="S92" s="46"/>
      <c r="T92" s="42"/>
      <c r="U92" s="42"/>
      <c r="V92" s="13" t="e">
        <f t="shared" si="22"/>
        <v>#VALUE!</v>
      </c>
      <c r="W92" s="13" t="e">
        <f t="shared" si="23"/>
        <v>#VALUE!</v>
      </c>
      <c r="X92" s="13" t="e">
        <f t="shared" si="24"/>
        <v>#VALUE!</v>
      </c>
    </row>
    <row r="93" spans="1:24" ht="20.25" customHeight="1">
      <c r="A93" s="44" t="str">
        <f t="shared" si="16"/>
        <v>RS-B60G07SQ</v>
      </c>
      <c r="B93" s="45" t="str">
        <f>IFERROR(VLOOKUP(D93,#REF!, 8, 0), "")</f>
        <v/>
      </c>
      <c r="C93" s="45"/>
      <c r="D93" s="44" t="s">
        <v>108</v>
      </c>
      <c r="E93" s="46"/>
      <c r="F93" s="45"/>
      <c r="G93" s="45">
        <f t="shared" si="17"/>
        <v>3</v>
      </c>
      <c r="H93" s="45"/>
      <c r="I93" s="45">
        <f t="shared" si="18"/>
        <v>3</v>
      </c>
      <c r="J93" s="45">
        <v>13</v>
      </c>
      <c r="K93" s="45"/>
      <c r="L93" s="45"/>
      <c r="M93" s="45">
        <v>1</v>
      </c>
      <c r="N93" s="45">
        <v>5</v>
      </c>
      <c r="O93" s="45"/>
      <c r="P93" s="45">
        <f t="shared" si="19"/>
        <v>22</v>
      </c>
      <c r="Q93" s="45">
        <f t="shared" si="20"/>
        <v>22</v>
      </c>
      <c r="R93" s="47">
        <f t="shared" si="21"/>
        <v>2.5000000000000001E-2</v>
      </c>
      <c r="S93" s="46"/>
      <c r="T93" s="42"/>
      <c r="U93" s="42"/>
      <c r="V93" s="13" t="e">
        <f t="shared" si="22"/>
        <v>#VALUE!</v>
      </c>
      <c r="W93" s="13" t="e">
        <f t="shared" si="23"/>
        <v>#VALUE!</v>
      </c>
      <c r="X93" s="13" t="e">
        <f t="shared" si="24"/>
        <v>#VALUE!</v>
      </c>
    </row>
    <row r="94" spans="1:24" ht="20.25" customHeight="1">
      <c r="A94" s="44" t="str">
        <f t="shared" si="16"/>
        <v>RS-B60G10MR</v>
      </c>
      <c r="B94" s="45" t="str">
        <f>IFERROR(VLOOKUP(D94,#REF!, 8, 0), "")</f>
        <v/>
      </c>
      <c r="C94" s="45"/>
      <c r="D94" s="44" t="s">
        <v>109</v>
      </c>
      <c r="E94" s="46"/>
      <c r="F94" s="45"/>
      <c r="G94" s="45">
        <f t="shared" si="17"/>
        <v>3</v>
      </c>
      <c r="H94" s="45"/>
      <c r="I94" s="45">
        <f t="shared" si="18"/>
        <v>3</v>
      </c>
      <c r="J94" s="45">
        <v>13</v>
      </c>
      <c r="K94" s="45"/>
      <c r="L94" s="45"/>
      <c r="M94" s="45">
        <v>1</v>
      </c>
      <c r="N94" s="45">
        <v>5</v>
      </c>
      <c r="O94" s="45"/>
      <c r="P94" s="45">
        <f t="shared" si="19"/>
        <v>22</v>
      </c>
      <c r="Q94" s="45">
        <f t="shared" si="20"/>
        <v>22</v>
      </c>
      <c r="R94" s="47">
        <f t="shared" si="21"/>
        <v>1.0999999999999999E-2</v>
      </c>
      <c r="S94" s="46"/>
      <c r="T94" s="42"/>
      <c r="U94" s="42"/>
      <c r="V94" s="13" t="e">
        <f t="shared" si="22"/>
        <v>#VALUE!</v>
      </c>
      <c r="W94" s="13" t="e">
        <f t="shared" si="23"/>
        <v>#VALUE!</v>
      </c>
      <c r="X94" s="13" t="e">
        <f t="shared" si="24"/>
        <v>#VALUE!</v>
      </c>
    </row>
    <row r="95" spans="1:24" ht="20.25" customHeight="1">
      <c r="A95" s="44" t="str">
        <f t="shared" si="16"/>
        <v>RS-B60G10SQ</v>
      </c>
      <c r="B95" s="45" t="str">
        <f>IFERROR(VLOOKUP(D95,#REF!, 8, 0), "")</f>
        <v/>
      </c>
      <c r="C95" s="45"/>
      <c r="D95" s="44" t="s">
        <v>110</v>
      </c>
      <c r="E95" s="46"/>
      <c r="F95" s="45"/>
      <c r="G95" s="45">
        <f t="shared" si="17"/>
        <v>3</v>
      </c>
      <c r="H95" s="45"/>
      <c r="I95" s="45">
        <f t="shared" si="18"/>
        <v>3</v>
      </c>
      <c r="J95" s="45">
        <v>13</v>
      </c>
      <c r="K95" s="45"/>
      <c r="L95" s="45"/>
      <c r="M95" s="45">
        <v>1</v>
      </c>
      <c r="N95" s="45">
        <v>5</v>
      </c>
      <c r="O95" s="45"/>
      <c r="P95" s="45">
        <f t="shared" si="19"/>
        <v>22</v>
      </c>
      <c r="Q95" s="45">
        <f t="shared" si="20"/>
        <v>22</v>
      </c>
      <c r="R95" s="47">
        <f t="shared" si="21"/>
        <v>2.5000000000000001E-2</v>
      </c>
      <c r="S95" s="46"/>
      <c r="T95" s="42"/>
      <c r="U95" s="42"/>
      <c r="V95" s="13" t="e">
        <f t="shared" si="22"/>
        <v>#VALUE!</v>
      </c>
      <c r="W95" s="13" t="e">
        <f t="shared" si="23"/>
        <v>#VALUE!</v>
      </c>
      <c r="X95" s="13" t="e">
        <f t="shared" si="24"/>
        <v>#VALUE!</v>
      </c>
    </row>
    <row r="96" spans="1:24" ht="20.25" customHeight="1">
      <c r="A96" s="44" t="str">
        <f t="shared" si="16"/>
        <v>RS-B60K07MQ</v>
      </c>
      <c r="B96" s="45" t="str">
        <f>IFERROR(VLOOKUP(D96,#REF!, 8, 0), "")</f>
        <v/>
      </c>
      <c r="C96" s="45"/>
      <c r="D96" s="44" t="s">
        <v>111</v>
      </c>
      <c r="E96" s="46"/>
      <c r="F96" s="45"/>
      <c r="G96" s="45">
        <f t="shared" si="17"/>
        <v>3</v>
      </c>
      <c r="H96" s="45"/>
      <c r="I96" s="45">
        <f t="shared" si="18"/>
        <v>3</v>
      </c>
      <c r="J96" s="45">
        <v>13</v>
      </c>
      <c r="K96" s="45"/>
      <c r="L96" s="45"/>
      <c r="M96" s="45">
        <v>1</v>
      </c>
      <c r="N96" s="45">
        <v>5</v>
      </c>
      <c r="O96" s="45"/>
      <c r="P96" s="45">
        <f t="shared" si="19"/>
        <v>22</v>
      </c>
      <c r="Q96" s="45">
        <f t="shared" si="20"/>
        <v>22</v>
      </c>
      <c r="R96" s="47">
        <f t="shared" si="21"/>
        <v>2.5000000000000001E-2</v>
      </c>
      <c r="S96" s="46"/>
      <c r="T96" s="42"/>
      <c r="U96" s="42"/>
      <c r="V96" s="13" t="e">
        <f t="shared" si="22"/>
        <v>#VALUE!</v>
      </c>
      <c r="W96" s="13" t="e">
        <f t="shared" si="23"/>
        <v>#VALUE!</v>
      </c>
      <c r="X96" s="13" t="e">
        <f t="shared" si="24"/>
        <v>#VALUE!</v>
      </c>
    </row>
    <row r="97" spans="1:24" ht="20.25" customHeight="1">
      <c r="A97" s="44" t="str">
        <f t="shared" si="16"/>
        <v>RS-B60K10MQ</v>
      </c>
      <c r="B97" s="45" t="str">
        <f>IFERROR(VLOOKUP(D97,#REF!, 8, 0), "")</f>
        <v/>
      </c>
      <c r="C97" s="45"/>
      <c r="D97" s="44" t="s">
        <v>112</v>
      </c>
      <c r="E97" s="46"/>
      <c r="F97" s="45"/>
      <c r="G97" s="45">
        <f t="shared" si="17"/>
        <v>3</v>
      </c>
      <c r="H97" s="45"/>
      <c r="I97" s="45">
        <f t="shared" si="18"/>
        <v>3</v>
      </c>
      <c r="J97" s="45">
        <v>13</v>
      </c>
      <c r="K97" s="45"/>
      <c r="L97" s="45"/>
      <c r="M97" s="45">
        <v>1</v>
      </c>
      <c r="N97" s="45">
        <v>5</v>
      </c>
      <c r="O97" s="45"/>
      <c r="P97" s="45">
        <f t="shared" si="19"/>
        <v>22</v>
      </c>
      <c r="Q97" s="45">
        <f t="shared" si="20"/>
        <v>22</v>
      </c>
      <c r="R97" s="47">
        <f t="shared" si="21"/>
        <v>2.5000000000000001E-2</v>
      </c>
      <c r="S97" s="46"/>
      <c r="T97" s="42"/>
      <c r="U97" s="42"/>
      <c r="V97" s="13" t="e">
        <f t="shared" si="22"/>
        <v>#VALUE!</v>
      </c>
      <c r="W97" s="13" t="e">
        <f t="shared" si="23"/>
        <v>#VALUE!</v>
      </c>
      <c r="X97" s="13" t="e">
        <f t="shared" si="24"/>
        <v>#VALUE!</v>
      </c>
    </row>
    <row r="98" spans="1:24" ht="20.25" customHeight="1">
      <c r="A98" s="44" t="str">
        <f t="shared" si="16"/>
        <v>RS-B60K10MR</v>
      </c>
      <c r="B98" s="45" t="str">
        <f>IFERROR(VLOOKUP(D98,#REF!, 8, 0), "")</f>
        <v/>
      </c>
      <c r="C98" s="45"/>
      <c r="D98" s="44" t="s">
        <v>113</v>
      </c>
      <c r="E98" s="46"/>
      <c r="F98" s="45"/>
      <c r="G98" s="45">
        <f t="shared" si="17"/>
        <v>3</v>
      </c>
      <c r="H98" s="45"/>
      <c r="I98" s="45">
        <f t="shared" si="18"/>
        <v>3</v>
      </c>
      <c r="J98" s="45">
        <v>13</v>
      </c>
      <c r="K98" s="45"/>
      <c r="L98" s="45"/>
      <c r="M98" s="45">
        <v>1</v>
      </c>
      <c r="N98" s="45">
        <v>5</v>
      </c>
      <c r="O98" s="45"/>
      <c r="P98" s="45">
        <f t="shared" si="19"/>
        <v>22</v>
      </c>
      <c r="Q98" s="45">
        <f t="shared" si="20"/>
        <v>22</v>
      </c>
      <c r="R98" s="47">
        <f t="shared" si="21"/>
        <v>1.0999999999999999E-2</v>
      </c>
      <c r="S98" s="46"/>
      <c r="T98" s="42"/>
      <c r="U98" s="42"/>
      <c r="V98" s="13" t="e">
        <f t="shared" si="22"/>
        <v>#VALUE!</v>
      </c>
      <c r="W98" s="13" t="e">
        <f t="shared" si="23"/>
        <v>#VALUE!</v>
      </c>
      <c r="X98" s="13" t="e">
        <f t="shared" si="24"/>
        <v>#VALUE!</v>
      </c>
    </row>
    <row r="99" spans="1:24" ht="20.25" customHeight="1">
      <c r="A99" s="44" t="str">
        <f t="shared" si="16"/>
        <v>RS-B60K10SQ</v>
      </c>
      <c r="B99" s="45" t="str">
        <f>IFERROR(VLOOKUP(D99,#REF!, 8, 0), "")</f>
        <v/>
      </c>
      <c r="C99" s="45"/>
      <c r="D99" s="44" t="s">
        <v>114</v>
      </c>
      <c r="E99" s="46"/>
      <c r="F99" s="45"/>
      <c r="G99" s="45">
        <f t="shared" si="17"/>
        <v>3</v>
      </c>
      <c r="H99" s="45"/>
      <c r="I99" s="45">
        <f t="shared" si="18"/>
        <v>3</v>
      </c>
      <c r="J99" s="45">
        <v>13</v>
      </c>
      <c r="K99" s="45"/>
      <c r="L99" s="45"/>
      <c r="M99" s="45">
        <v>1</v>
      </c>
      <c r="N99" s="45">
        <v>5</v>
      </c>
      <c r="O99" s="45"/>
      <c r="P99" s="45">
        <f t="shared" si="19"/>
        <v>22</v>
      </c>
      <c r="Q99" s="45">
        <f t="shared" si="20"/>
        <v>22</v>
      </c>
      <c r="R99" s="47">
        <f t="shared" si="21"/>
        <v>2.5000000000000001E-2</v>
      </c>
      <c r="S99" s="46"/>
      <c r="T99" s="42"/>
      <c r="U99" s="42"/>
      <c r="V99" s="13" t="e">
        <f t="shared" si="22"/>
        <v>#VALUE!</v>
      </c>
      <c r="W99" s="13" t="e">
        <f t="shared" si="23"/>
        <v>#VALUE!</v>
      </c>
      <c r="X99" s="13" t="e">
        <f t="shared" si="24"/>
        <v>#VALUE!</v>
      </c>
    </row>
    <row r="100" spans="1:24" ht="20.25" customHeight="1">
      <c r="A100" s="44" t="str">
        <f t="shared" si="16"/>
        <v>RS-B60K25AQ</v>
      </c>
      <c r="B100" s="45" t="str">
        <f>IFERROR(VLOOKUP(D100,#REF!, 8, 0), "")</f>
        <v/>
      </c>
      <c r="C100" s="45"/>
      <c r="D100" s="44" t="s">
        <v>115</v>
      </c>
      <c r="E100" s="46"/>
      <c r="F100" s="45"/>
      <c r="G100" s="45">
        <f t="shared" si="17"/>
        <v>3</v>
      </c>
      <c r="H100" s="45"/>
      <c r="I100" s="45">
        <f t="shared" si="18"/>
        <v>3</v>
      </c>
      <c r="J100" s="45">
        <v>13</v>
      </c>
      <c r="K100" s="45"/>
      <c r="L100" s="45"/>
      <c r="M100" s="45">
        <v>1</v>
      </c>
      <c r="N100" s="45">
        <v>5</v>
      </c>
      <c r="O100" s="45"/>
      <c r="P100" s="45">
        <f t="shared" si="19"/>
        <v>22</v>
      </c>
      <c r="Q100" s="45">
        <f t="shared" si="20"/>
        <v>22</v>
      </c>
      <c r="R100" s="47">
        <f t="shared" si="21"/>
        <v>0.05</v>
      </c>
      <c r="S100" s="46"/>
      <c r="T100" s="42"/>
      <c r="U100" s="42"/>
      <c r="V100" s="13" t="e">
        <f t="shared" si="22"/>
        <v>#VALUE!</v>
      </c>
      <c r="W100" s="13" t="e">
        <f t="shared" si="23"/>
        <v>#VALUE!</v>
      </c>
      <c r="X100" s="13" t="e">
        <f t="shared" si="24"/>
        <v>#VALUE!</v>
      </c>
    </row>
    <row r="101" spans="1:24" ht="20.25" customHeight="1">
      <c r="A101" s="44" t="str">
        <f t="shared" si="16"/>
        <v>RS-B60N10MQ</v>
      </c>
      <c r="B101" s="45" t="str">
        <f>IFERROR(VLOOKUP(D101,#REF!, 8, 0), "")</f>
        <v/>
      </c>
      <c r="C101" s="45"/>
      <c r="D101" s="44" t="s">
        <v>116</v>
      </c>
      <c r="E101" s="46"/>
      <c r="F101" s="45"/>
      <c r="G101" s="45">
        <f t="shared" si="17"/>
        <v>3</v>
      </c>
      <c r="H101" s="45"/>
      <c r="I101" s="45">
        <f t="shared" si="18"/>
        <v>3</v>
      </c>
      <c r="J101" s="45">
        <v>13</v>
      </c>
      <c r="K101" s="45"/>
      <c r="L101" s="45"/>
      <c r="M101" s="45">
        <v>1</v>
      </c>
      <c r="N101" s="45">
        <v>5</v>
      </c>
      <c r="O101" s="45"/>
      <c r="P101" s="45">
        <f t="shared" si="19"/>
        <v>22</v>
      </c>
      <c r="Q101" s="45">
        <f t="shared" si="20"/>
        <v>22</v>
      </c>
      <c r="R101" s="47">
        <f t="shared" si="21"/>
        <v>2.5000000000000001E-2</v>
      </c>
      <c r="S101" s="46"/>
      <c r="T101" s="42"/>
      <c r="U101" s="42"/>
      <c r="V101" s="13" t="e">
        <f t="shared" si="22"/>
        <v>#VALUE!</v>
      </c>
      <c r="W101" s="13" t="e">
        <f t="shared" si="23"/>
        <v>#VALUE!</v>
      </c>
      <c r="X101" s="13" t="e">
        <f t="shared" si="24"/>
        <v>#VALUE!</v>
      </c>
    </row>
    <row r="102" spans="1:24" ht="20.25" customHeight="1">
      <c r="A102" s="44" t="str">
        <f t="shared" si="16"/>
        <v>RS-B60N10MR</v>
      </c>
      <c r="B102" s="45" t="str">
        <f>IFERROR(VLOOKUP(D102,#REF!, 8, 0), "")</f>
        <v/>
      </c>
      <c r="C102" s="45"/>
      <c r="D102" s="44" t="s">
        <v>117</v>
      </c>
      <c r="E102" s="46"/>
      <c r="F102" s="45"/>
      <c r="G102" s="45">
        <f t="shared" si="17"/>
        <v>3</v>
      </c>
      <c r="H102" s="45"/>
      <c r="I102" s="45">
        <f t="shared" si="18"/>
        <v>3</v>
      </c>
      <c r="J102" s="45">
        <v>13</v>
      </c>
      <c r="K102" s="45"/>
      <c r="L102" s="45"/>
      <c r="M102" s="45">
        <v>1</v>
      </c>
      <c r="N102" s="45">
        <v>5</v>
      </c>
      <c r="O102" s="45"/>
      <c r="P102" s="45">
        <f t="shared" si="19"/>
        <v>22</v>
      </c>
      <c r="Q102" s="45">
        <f t="shared" si="20"/>
        <v>22</v>
      </c>
      <c r="R102" s="47">
        <f t="shared" si="21"/>
        <v>1.0999999999999999E-2</v>
      </c>
      <c r="S102" s="46"/>
      <c r="T102" s="42"/>
      <c r="U102" s="42"/>
      <c r="V102" s="13" t="e">
        <f t="shared" si="22"/>
        <v>#VALUE!</v>
      </c>
      <c r="W102" s="13" t="e">
        <f t="shared" si="23"/>
        <v>#VALUE!</v>
      </c>
      <c r="X102" s="13" t="e">
        <f t="shared" si="24"/>
        <v>#VALUE!</v>
      </c>
    </row>
    <row r="103" spans="1:24" ht="20.25" customHeight="1">
      <c r="A103" s="44" t="str">
        <f t="shared" ref="A103:A134" si="25">SUBSTITUTE(D103, "*", "-")</f>
        <v>RS-B60N10MR5</v>
      </c>
      <c r="B103" s="45" t="str">
        <f>IFERROR(VLOOKUP(D103,#REF!, 8, 0), "")</f>
        <v/>
      </c>
      <c r="C103" s="45"/>
      <c r="D103" s="44" t="s">
        <v>118</v>
      </c>
      <c r="E103" s="46"/>
      <c r="F103" s="45"/>
      <c r="G103" s="45">
        <f t="shared" ref="G103:G134" si="26">CEILING(IF((F103+19)&lt;101,3,IF((F103+19)*0.03&lt;10,(F103+19)*0.03,10)),1)</f>
        <v>3</v>
      </c>
      <c r="H103" s="45"/>
      <c r="I103" s="45">
        <f t="shared" ref="I103:I134" si="27">CEILING(IF((F103+G103+19)&lt;101,3,IF((F103+G103+19)*0.03&lt;10,(F103+G103+19)*0.03,10)),1)</f>
        <v>3</v>
      </c>
      <c r="J103" s="45">
        <v>13</v>
      </c>
      <c r="K103" s="45"/>
      <c r="L103" s="45"/>
      <c r="M103" s="45">
        <v>1</v>
      </c>
      <c r="N103" s="45">
        <v>5</v>
      </c>
      <c r="O103" s="45"/>
      <c r="P103" s="45">
        <f t="shared" ref="P103:P134" si="28">+SUM(H103:O103)</f>
        <v>22</v>
      </c>
      <c r="Q103" s="45">
        <f t="shared" ref="Q103:Q134" si="29">+F103+P103</f>
        <v>22</v>
      </c>
      <c r="R103" s="47">
        <f t="shared" ref="R103:R134" si="30">IF(MID(D103,11,1)="R",Q103/2000,IF(OR(MID(D103,8,2)="07",MID(D103,8,2)="10"),Q103/880,IF(OR(MID(D103,8,2)="16",MID(D103,8,2)="25"),Q103/440,Q103/12000)))</f>
        <v>1.0999999999999999E-2</v>
      </c>
      <c r="S103" s="46"/>
      <c r="T103" s="42"/>
      <c r="U103" s="42"/>
      <c r="V103" s="13" t="e">
        <f t="shared" ref="V103:V134" si="31">+X103+3</f>
        <v>#VALUE!</v>
      </c>
      <c r="W103" s="13" t="e">
        <f t="shared" ref="W103:W134" si="32">TEXT(V103, "DDD")</f>
        <v>#VALUE!</v>
      </c>
      <c r="X103" s="13" t="e">
        <f t="shared" ref="X103:X134" si="33">DATE("20"&amp;LEFT(E103,2),MID(E103,3,2),MID(E103,5,2))</f>
        <v>#VALUE!</v>
      </c>
    </row>
    <row r="104" spans="1:24" ht="20.25" customHeight="1">
      <c r="A104" s="44" t="str">
        <f t="shared" si="25"/>
        <v>RS-B60N10SQ</v>
      </c>
      <c r="B104" s="45" t="str">
        <f>IFERROR(VLOOKUP(D104,#REF!, 8, 0), "")</f>
        <v/>
      </c>
      <c r="C104" s="45"/>
      <c r="D104" s="44" t="s">
        <v>119</v>
      </c>
      <c r="E104" s="46"/>
      <c r="F104" s="45"/>
      <c r="G104" s="45">
        <f t="shared" si="26"/>
        <v>3</v>
      </c>
      <c r="H104" s="45"/>
      <c r="I104" s="45">
        <f t="shared" si="27"/>
        <v>3</v>
      </c>
      <c r="J104" s="45">
        <v>13</v>
      </c>
      <c r="K104" s="45"/>
      <c r="L104" s="45"/>
      <c r="M104" s="45">
        <v>1</v>
      </c>
      <c r="N104" s="45">
        <v>5</v>
      </c>
      <c r="O104" s="45"/>
      <c r="P104" s="45">
        <f t="shared" si="28"/>
        <v>22</v>
      </c>
      <c r="Q104" s="45">
        <f t="shared" si="29"/>
        <v>22</v>
      </c>
      <c r="R104" s="47">
        <f t="shared" si="30"/>
        <v>2.5000000000000001E-2</v>
      </c>
      <c r="S104" s="46"/>
      <c r="T104" s="42"/>
      <c r="U104" s="42"/>
      <c r="V104" s="13" t="e">
        <f t="shared" si="31"/>
        <v>#VALUE!</v>
      </c>
      <c r="W104" s="13" t="e">
        <f t="shared" si="32"/>
        <v>#VALUE!</v>
      </c>
      <c r="X104" s="13" t="e">
        <f t="shared" si="33"/>
        <v>#VALUE!</v>
      </c>
    </row>
    <row r="105" spans="1:24" ht="20.25" customHeight="1">
      <c r="A105" s="44" t="str">
        <f t="shared" si="25"/>
        <v>RS-B60N25AQ</v>
      </c>
      <c r="B105" s="45" t="str">
        <f>IFERROR(VLOOKUP(D105,#REF!, 8, 0), "")</f>
        <v/>
      </c>
      <c r="C105" s="45"/>
      <c r="D105" s="44" t="s">
        <v>120</v>
      </c>
      <c r="E105" s="46"/>
      <c r="F105" s="45"/>
      <c r="G105" s="45">
        <f t="shared" si="26"/>
        <v>3</v>
      </c>
      <c r="H105" s="45"/>
      <c r="I105" s="45">
        <f t="shared" si="27"/>
        <v>3</v>
      </c>
      <c r="J105" s="45">
        <v>13</v>
      </c>
      <c r="K105" s="45"/>
      <c r="L105" s="45"/>
      <c r="M105" s="45">
        <v>1</v>
      </c>
      <c r="N105" s="45">
        <v>5</v>
      </c>
      <c r="O105" s="45"/>
      <c r="P105" s="45">
        <f t="shared" si="28"/>
        <v>22</v>
      </c>
      <c r="Q105" s="45">
        <f t="shared" si="29"/>
        <v>22</v>
      </c>
      <c r="R105" s="47">
        <f t="shared" si="30"/>
        <v>0.05</v>
      </c>
      <c r="S105" s="46"/>
      <c r="T105" s="42"/>
      <c r="U105" s="42"/>
      <c r="V105" s="13" t="e">
        <f t="shared" si="31"/>
        <v>#VALUE!</v>
      </c>
      <c r="W105" s="13" t="e">
        <f t="shared" si="32"/>
        <v>#VALUE!</v>
      </c>
      <c r="X105" s="13" t="e">
        <f t="shared" si="33"/>
        <v>#VALUE!</v>
      </c>
    </row>
    <row r="106" spans="1:24" ht="20.25" customHeight="1">
      <c r="A106" s="44" t="str">
        <f t="shared" si="25"/>
        <v>RS-B60N25AQ5</v>
      </c>
      <c r="B106" s="45" t="str">
        <f>IFERROR(VLOOKUP(D106,#REF!, 8, 0), "")</f>
        <v/>
      </c>
      <c r="C106" s="45"/>
      <c r="D106" s="44" t="s">
        <v>121</v>
      </c>
      <c r="E106" s="46"/>
      <c r="F106" s="45"/>
      <c r="G106" s="45">
        <f t="shared" si="26"/>
        <v>3</v>
      </c>
      <c r="H106" s="45"/>
      <c r="I106" s="45">
        <f t="shared" si="27"/>
        <v>3</v>
      </c>
      <c r="J106" s="45">
        <v>13</v>
      </c>
      <c r="K106" s="45"/>
      <c r="L106" s="45"/>
      <c r="M106" s="45">
        <v>1</v>
      </c>
      <c r="N106" s="45">
        <v>5</v>
      </c>
      <c r="O106" s="45"/>
      <c r="P106" s="45">
        <f t="shared" si="28"/>
        <v>22</v>
      </c>
      <c r="Q106" s="45">
        <f t="shared" si="29"/>
        <v>22</v>
      </c>
      <c r="R106" s="47">
        <f t="shared" si="30"/>
        <v>0.05</v>
      </c>
      <c r="S106" s="46"/>
      <c r="T106" s="42"/>
      <c r="U106" s="42"/>
      <c r="V106" s="13" t="e">
        <f t="shared" si="31"/>
        <v>#VALUE!</v>
      </c>
      <c r="W106" s="13" t="e">
        <f t="shared" si="32"/>
        <v>#VALUE!</v>
      </c>
      <c r="X106" s="13" t="e">
        <f t="shared" si="33"/>
        <v>#VALUE!</v>
      </c>
    </row>
    <row r="107" spans="1:24" ht="20.25" customHeight="1">
      <c r="A107" s="44" t="str">
        <f t="shared" si="25"/>
        <v>RS-B60N25MQ</v>
      </c>
      <c r="B107" s="45" t="str">
        <f>IFERROR(VLOOKUP(D107,#REF!, 8, 0), "")</f>
        <v/>
      </c>
      <c r="C107" s="45"/>
      <c r="D107" s="44" t="s">
        <v>122</v>
      </c>
      <c r="E107" s="46"/>
      <c r="F107" s="45"/>
      <c r="G107" s="45">
        <f t="shared" si="26"/>
        <v>3</v>
      </c>
      <c r="H107" s="45"/>
      <c r="I107" s="45">
        <f t="shared" si="27"/>
        <v>3</v>
      </c>
      <c r="J107" s="45">
        <v>13</v>
      </c>
      <c r="K107" s="45"/>
      <c r="L107" s="45"/>
      <c r="M107" s="45">
        <v>1</v>
      </c>
      <c r="N107" s="45">
        <v>5</v>
      </c>
      <c r="O107" s="45"/>
      <c r="P107" s="45">
        <f t="shared" si="28"/>
        <v>22</v>
      </c>
      <c r="Q107" s="45">
        <f t="shared" si="29"/>
        <v>22</v>
      </c>
      <c r="R107" s="47">
        <f t="shared" si="30"/>
        <v>0.05</v>
      </c>
      <c r="S107" s="46"/>
      <c r="T107" s="42"/>
      <c r="U107" s="42"/>
      <c r="V107" s="13" t="e">
        <f t="shared" si="31"/>
        <v>#VALUE!</v>
      </c>
      <c r="W107" s="13" t="e">
        <f t="shared" si="32"/>
        <v>#VALUE!</v>
      </c>
      <c r="X107" s="13" t="e">
        <f t="shared" si="33"/>
        <v>#VALUE!</v>
      </c>
    </row>
    <row r="108" spans="1:24" ht="20.25" customHeight="1">
      <c r="A108" s="44" t="str">
        <f t="shared" si="25"/>
        <v>RS-B70K10MQ</v>
      </c>
      <c r="B108" s="45" t="str">
        <f>IFERROR(VLOOKUP(D108,#REF!, 8, 0), "")</f>
        <v/>
      </c>
      <c r="C108" s="45"/>
      <c r="D108" s="44" t="s">
        <v>123</v>
      </c>
      <c r="E108" s="46"/>
      <c r="F108" s="45"/>
      <c r="G108" s="45">
        <f t="shared" si="26"/>
        <v>3</v>
      </c>
      <c r="H108" s="45"/>
      <c r="I108" s="45">
        <f t="shared" si="27"/>
        <v>3</v>
      </c>
      <c r="J108" s="45">
        <v>13</v>
      </c>
      <c r="K108" s="45"/>
      <c r="L108" s="45"/>
      <c r="M108" s="45">
        <v>1</v>
      </c>
      <c r="N108" s="45">
        <v>5</v>
      </c>
      <c r="O108" s="45"/>
      <c r="P108" s="45">
        <f t="shared" si="28"/>
        <v>22</v>
      </c>
      <c r="Q108" s="45">
        <f t="shared" si="29"/>
        <v>22</v>
      </c>
      <c r="R108" s="47">
        <f t="shared" si="30"/>
        <v>2.5000000000000001E-2</v>
      </c>
      <c r="S108" s="46"/>
      <c r="T108" s="42"/>
      <c r="U108" s="42"/>
      <c r="V108" s="13" t="e">
        <f t="shared" si="31"/>
        <v>#VALUE!</v>
      </c>
      <c r="W108" s="13" t="e">
        <f t="shared" si="32"/>
        <v>#VALUE!</v>
      </c>
      <c r="X108" s="13" t="e">
        <f t="shared" si="33"/>
        <v>#VALUE!</v>
      </c>
    </row>
    <row r="109" spans="1:24" ht="20.25" customHeight="1">
      <c r="A109" s="44" t="str">
        <f t="shared" si="25"/>
        <v>RS-B70K10MR</v>
      </c>
      <c r="B109" s="45" t="str">
        <f>IFERROR(VLOOKUP(D109,#REF!, 8, 0), "")</f>
        <v/>
      </c>
      <c r="C109" s="45"/>
      <c r="D109" s="44" t="s">
        <v>124</v>
      </c>
      <c r="E109" s="46"/>
      <c r="F109" s="45"/>
      <c r="G109" s="45">
        <f t="shared" si="26"/>
        <v>3</v>
      </c>
      <c r="H109" s="45"/>
      <c r="I109" s="45">
        <f t="shared" si="27"/>
        <v>3</v>
      </c>
      <c r="J109" s="45">
        <v>13</v>
      </c>
      <c r="K109" s="45"/>
      <c r="L109" s="45"/>
      <c r="M109" s="45">
        <v>1</v>
      </c>
      <c r="N109" s="45">
        <v>5</v>
      </c>
      <c r="O109" s="45"/>
      <c r="P109" s="45">
        <f t="shared" si="28"/>
        <v>22</v>
      </c>
      <c r="Q109" s="45">
        <f t="shared" si="29"/>
        <v>22</v>
      </c>
      <c r="R109" s="47">
        <f t="shared" si="30"/>
        <v>1.0999999999999999E-2</v>
      </c>
      <c r="S109" s="46"/>
      <c r="T109" s="42"/>
      <c r="U109" s="42"/>
      <c r="V109" s="13" t="e">
        <f t="shared" si="31"/>
        <v>#VALUE!</v>
      </c>
      <c r="W109" s="13" t="e">
        <f t="shared" si="32"/>
        <v>#VALUE!</v>
      </c>
      <c r="X109" s="13" t="e">
        <f t="shared" si="33"/>
        <v>#VALUE!</v>
      </c>
    </row>
    <row r="110" spans="1:24" ht="20.25" customHeight="1">
      <c r="A110" s="44" t="str">
        <f t="shared" si="25"/>
        <v>RS-B70K10SQ</v>
      </c>
      <c r="B110" s="45" t="str">
        <f>IFERROR(VLOOKUP(D110,#REF!, 8, 0), "")</f>
        <v/>
      </c>
      <c r="C110" s="45"/>
      <c r="D110" s="44" t="s">
        <v>125</v>
      </c>
      <c r="E110" s="46"/>
      <c r="F110" s="45"/>
      <c r="G110" s="45">
        <f t="shared" si="26"/>
        <v>3</v>
      </c>
      <c r="H110" s="45"/>
      <c r="I110" s="45">
        <f t="shared" si="27"/>
        <v>3</v>
      </c>
      <c r="J110" s="45">
        <v>13</v>
      </c>
      <c r="K110" s="45"/>
      <c r="L110" s="45"/>
      <c r="M110" s="45">
        <v>1</v>
      </c>
      <c r="N110" s="45">
        <v>5</v>
      </c>
      <c r="O110" s="45"/>
      <c r="P110" s="45">
        <f t="shared" si="28"/>
        <v>22</v>
      </c>
      <c r="Q110" s="45">
        <f t="shared" si="29"/>
        <v>22</v>
      </c>
      <c r="R110" s="47">
        <f t="shared" si="30"/>
        <v>2.5000000000000001E-2</v>
      </c>
      <c r="S110" s="46"/>
      <c r="T110" s="42"/>
      <c r="U110" s="42"/>
      <c r="V110" s="13" t="e">
        <f t="shared" si="31"/>
        <v>#VALUE!</v>
      </c>
      <c r="W110" s="13" t="e">
        <f t="shared" si="32"/>
        <v>#VALUE!</v>
      </c>
      <c r="X110" s="13" t="e">
        <f t="shared" si="33"/>
        <v>#VALUE!</v>
      </c>
    </row>
    <row r="111" spans="1:24" ht="20.25" customHeight="1">
      <c r="A111" s="44" t="str">
        <f t="shared" si="25"/>
        <v>RS-B70K25AQ</v>
      </c>
      <c r="B111" s="45" t="str">
        <f>IFERROR(VLOOKUP(D111,#REF!, 8, 0), "")</f>
        <v/>
      </c>
      <c r="C111" s="45"/>
      <c r="D111" s="44" t="s">
        <v>126</v>
      </c>
      <c r="E111" s="46"/>
      <c r="F111" s="45"/>
      <c r="G111" s="45">
        <f t="shared" si="26"/>
        <v>3</v>
      </c>
      <c r="H111" s="45"/>
      <c r="I111" s="45">
        <f t="shared" si="27"/>
        <v>3</v>
      </c>
      <c r="J111" s="45">
        <v>13</v>
      </c>
      <c r="K111" s="45"/>
      <c r="L111" s="45"/>
      <c r="M111" s="45">
        <v>1</v>
      </c>
      <c r="N111" s="45">
        <v>5</v>
      </c>
      <c r="O111" s="45"/>
      <c r="P111" s="45">
        <f t="shared" si="28"/>
        <v>22</v>
      </c>
      <c r="Q111" s="45">
        <f t="shared" si="29"/>
        <v>22</v>
      </c>
      <c r="R111" s="47">
        <f t="shared" si="30"/>
        <v>0.05</v>
      </c>
      <c r="S111" s="46"/>
      <c r="T111" s="42"/>
      <c r="U111" s="42"/>
      <c r="V111" s="13" t="e">
        <f t="shared" si="31"/>
        <v>#VALUE!</v>
      </c>
      <c r="W111" s="13" t="e">
        <f t="shared" si="32"/>
        <v>#VALUE!</v>
      </c>
      <c r="X111" s="13" t="e">
        <f t="shared" si="33"/>
        <v>#VALUE!</v>
      </c>
    </row>
    <row r="112" spans="1:24" ht="20.25" customHeight="1">
      <c r="A112" s="44" t="str">
        <f t="shared" si="25"/>
        <v>RS-B70N10MQ</v>
      </c>
      <c r="B112" s="45" t="str">
        <f>IFERROR(VLOOKUP(D112,#REF!, 8, 0), "")</f>
        <v/>
      </c>
      <c r="C112" s="45"/>
      <c r="D112" s="44" t="s">
        <v>127</v>
      </c>
      <c r="E112" s="46"/>
      <c r="F112" s="45"/>
      <c r="G112" s="45">
        <f t="shared" si="26"/>
        <v>3</v>
      </c>
      <c r="H112" s="45"/>
      <c r="I112" s="45">
        <f t="shared" si="27"/>
        <v>3</v>
      </c>
      <c r="J112" s="45">
        <v>13</v>
      </c>
      <c r="K112" s="45"/>
      <c r="L112" s="45"/>
      <c r="M112" s="45">
        <v>1</v>
      </c>
      <c r="N112" s="45">
        <v>5</v>
      </c>
      <c r="O112" s="45"/>
      <c r="P112" s="45">
        <f t="shared" si="28"/>
        <v>22</v>
      </c>
      <c r="Q112" s="45">
        <f t="shared" si="29"/>
        <v>22</v>
      </c>
      <c r="R112" s="47">
        <f t="shared" si="30"/>
        <v>2.5000000000000001E-2</v>
      </c>
      <c r="S112" s="46"/>
      <c r="T112" s="42"/>
      <c r="U112" s="42"/>
      <c r="V112" s="13" t="e">
        <f t="shared" si="31"/>
        <v>#VALUE!</v>
      </c>
      <c r="W112" s="13" t="e">
        <f t="shared" si="32"/>
        <v>#VALUE!</v>
      </c>
      <c r="X112" s="13" t="e">
        <f t="shared" si="33"/>
        <v>#VALUE!</v>
      </c>
    </row>
    <row r="113" spans="1:24" ht="20.25" customHeight="1">
      <c r="A113" s="44" t="str">
        <f t="shared" si="25"/>
        <v>RS-B70N10MR</v>
      </c>
      <c r="B113" s="45" t="str">
        <f>IFERROR(VLOOKUP(D113,#REF!, 8, 0), "")</f>
        <v/>
      </c>
      <c r="C113" s="45"/>
      <c r="D113" s="44" t="s">
        <v>128</v>
      </c>
      <c r="E113" s="46"/>
      <c r="F113" s="45"/>
      <c r="G113" s="45">
        <f t="shared" si="26"/>
        <v>3</v>
      </c>
      <c r="H113" s="45"/>
      <c r="I113" s="45">
        <f t="shared" si="27"/>
        <v>3</v>
      </c>
      <c r="J113" s="45">
        <v>13</v>
      </c>
      <c r="K113" s="45"/>
      <c r="L113" s="45"/>
      <c r="M113" s="45">
        <v>1</v>
      </c>
      <c r="N113" s="45">
        <v>5</v>
      </c>
      <c r="O113" s="45"/>
      <c r="P113" s="45">
        <f t="shared" si="28"/>
        <v>22</v>
      </c>
      <c r="Q113" s="45">
        <f t="shared" si="29"/>
        <v>22</v>
      </c>
      <c r="R113" s="47">
        <f t="shared" si="30"/>
        <v>1.0999999999999999E-2</v>
      </c>
      <c r="S113" s="46"/>
      <c r="T113" s="42"/>
      <c r="U113" s="42"/>
      <c r="V113" s="13" t="e">
        <f t="shared" si="31"/>
        <v>#VALUE!</v>
      </c>
      <c r="W113" s="13" t="e">
        <f t="shared" si="32"/>
        <v>#VALUE!</v>
      </c>
      <c r="X113" s="13" t="e">
        <f t="shared" si="33"/>
        <v>#VALUE!</v>
      </c>
    </row>
    <row r="114" spans="1:24" ht="20.25" customHeight="1">
      <c r="A114" s="44" t="str">
        <f t="shared" si="25"/>
        <v>RS-B70N10MR5</v>
      </c>
      <c r="B114" s="45" t="str">
        <f>IFERROR(VLOOKUP(D114,#REF!, 8, 0), "")</f>
        <v/>
      </c>
      <c r="C114" s="45"/>
      <c r="D114" s="44" t="s">
        <v>129</v>
      </c>
      <c r="E114" s="46"/>
      <c r="F114" s="45"/>
      <c r="G114" s="45">
        <f t="shared" si="26"/>
        <v>3</v>
      </c>
      <c r="H114" s="45"/>
      <c r="I114" s="45">
        <f t="shared" si="27"/>
        <v>3</v>
      </c>
      <c r="J114" s="45">
        <v>13</v>
      </c>
      <c r="K114" s="45"/>
      <c r="L114" s="45"/>
      <c r="M114" s="45">
        <v>1</v>
      </c>
      <c r="N114" s="45">
        <v>5</v>
      </c>
      <c r="O114" s="45"/>
      <c r="P114" s="45">
        <f t="shared" si="28"/>
        <v>22</v>
      </c>
      <c r="Q114" s="45">
        <f t="shared" si="29"/>
        <v>22</v>
      </c>
      <c r="R114" s="47">
        <f t="shared" si="30"/>
        <v>1.0999999999999999E-2</v>
      </c>
      <c r="S114" s="46"/>
      <c r="T114" s="42"/>
      <c r="U114" s="42"/>
      <c r="V114" s="13" t="e">
        <f t="shared" si="31"/>
        <v>#VALUE!</v>
      </c>
      <c r="W114" s="13" t="e">
        <f t="shared" si="32"/>
        <v>#VALUE!</v>
      </c>
      <c r="X114" s="13" t="e">
        <f t="shared" si="33"/>
        <v>#VALUE!</v>
      </c>
    </row>
    <row r="115" spans="1:24" ht="20.25" customHeight="1">
      <c r="A115" s="44" t="str">
        <f t="shared" si="25"/>
        <v>RS-B70N10SQ</v>
      </c>
      <c r="B115" s="45" t="str">
        <f>IFERROR(VLOOKUP(D115,#REF!, 8, 0), "")</f>
        <v/>
      </c>
      <c r="C115" s="45"/>
      <c r="D115" s="44" t="s">
        <v>130</v>
      </c>
      <c r="E115" s="46"/>
      <c r="F115" s="45"/>
      <c r="G115" s="45">
        <f t="shared" si="26"/>
        <v>3</v>
      </c>
      <c r="H115" s="45"/>
      <c r="I115" s="45">
        <f t="shared" si="27"/>
        <v>3</v>
      </c>
      <c r="J115" s="45">
        <v>13</v>
      </c>
      <c r="K115" s="45"/>
      <c r="L115" s="45"/>
      <c r="M115" s="45">
        <v>1</v>
      </c>
      <c r="N115" s="45">
        <v>5</v>
      </c>
      <c r="O115" s="45"/>
      <c r="P115" s="45">
        <f t="shared" si="28"/>
        <v>22</v>
      </c>
      <c r="Q115" s="45">
        <f t="shared" si="29"/>
        <v>22</v>
      </c>
      <c r="R115" s="47">
        <f t="shared" si="30"/>
        <v>2.5000000000000001E-2</v>
      </c>
      <c r="S115" s="46"/>
      <c r="T115" s="42"/>
      <c r="U115" s="42"/>
      <c r="V115" s="13" t="e">
        <f t="shared" si="31"/>
        <v>#VALUE!</v>
      </c>
      <c r="W115" s="13" t="e">
        <f t="shared" si="32"/>
        <v>#VALUE!</v>
      </c>
      <c r="X115" s="13" t="e">
        <f t="shared" si="33"/>
        <v>#VALUE!</v>
      </c>
    </row>
    <row r="116" spans="1:24" ht="20.25" customHeight="1">
      <c r="A116" s="44" t="str">
        <f t="shared" si="25"/>
        <v>RS-B70N25AQ</v>
      </c>
      <c r="B116" s="45" t="str">
        <f>IFERROR(VLOOKUP(D116,#REF!, 8, 0), "")</f>
        <v/>
      </c>
      <c r="C116" s="45"/>
      <c r="D116" s="44" t="s">
        <v>131</v>
      </c>
      <c r="E116" s="46"/>
      <c r="F116" s="45"/>
      <c r="G116" s="45">
        <f t="shared" si="26"/>
        <v>3</v>
      </c>
      <c r="H116" s="45"/>
      <c r="I116" s="45">
        <f t="shared" si="27"/>
        <v>3</v>
      </c>
      <c r="J116" s="45">
        <v>13</v>
      </c>
      <c r="K116" s="45"/>
      <c r="L116" s="45"/>
      <c r="M116" s="45">
        <v>1</v>
      </c>
      <c r="N116" s="45">
        <v>5</v>
      </c>
      <c r="O116" s="45"/>
      <c r="P116" s="45">
        <f t="shared" si="28"/>
        <v>22</v>
      </c>
      <c r="Q116" s="45">
        <f t="shared" si="29"/>
        <v>22</v>
      </c>
      <c r="R116" s="47">
        <f t="shared" si="30"/>
        <v>0.05</v>
      </c>
      <c r="S116" s="46"/>
      <c r="T116" s="42"/>
      <c r="U116" s="42"/>
      <c r="V116" s="13" t="e">
        <f t="shared" si="31"/>
        <v>#VALUE!</v>
      </c>
      <c r="W116" s="13" t="e">
        <f t="shared" si="32"/>
        <v>#VALUE!</v>
      </c>
      <c r="X116" s="13" t="e">
        <f t="shared" si="33"/>
        <v>#VALUE!</v>
      </c>
    </row>
    <row r="117" spans="1:24" ht="20.25" customHeight="1">
      <c r="A117" s="44" t="str">
        <f t="shared" si="25"/>
        <v>RS-B70N25AQ5</v>
      </c>
      <c r="B117" s="45" t="str">
        <f>IFERROR(VLOOKUP(D117,#REF!, 8, 0), "")</f>
        <v/>
      </c>
      <c r="C117" s="45"/>
      <c r="D117" s="44" t="s">
        <v>132</v>
      </c>
      <c r="E117" s="46"/>
      <c r="F117" s="45"/>
      <c r="G117" s="45">
        <f t="shared" si="26"/>
        <v>3</v>
      </c>
      <c r="H117" s="45"/>
      <c r="I117" s="45">
        <f t="shared" si="27"/>
        <v>3</v>
      </c>
      <c r="J117" s="45">
        <v>13</v>
      </c>
      <c r="K117" s="45"/>
      <c r="L117" s="45"/>
      <c r="M117" s="45">
        <v>1</v>
      </c>
      <c r="N117" s="45">
        <v>5</v>
      </c>
      <c r="O117" s="45"/>
      <c r="P117" s="45">
        <f t="shared" si="28"/>
        <v>22</v>
      </c>
      <c r="Q117" s="45">
        <f t="shared" si="29"/>
        <v>22</v>
      </c>
      <c r="R117" s="47">
        <f t="shared" si="30"/>
        <v>0.05</v>
      </c>
      <c r="S117" s="46"/>
      <c r="T117" s="42"/>
      <c r="U117" s="42"/>
      <c r="V117" s="13" t="e">
        <f t="shared" si="31"/>
        <v>#VALUE!</v>
      </c>
      <c r="W117" s="13" t="e">
        <f t="shared" si="32"/>
        <v>#VALUE!</v>
      </c>
      <c r="X117" s="13" t="e">
        <f t="shared" si="33"/>
        <v>#VALUE!</v>
      </c>
    </row>
    <row r="118" spans="1:24" ht="20.25" customHeight="1">
      <c r="A118" s="44" t="str">
        <f t="shared" si="25"/>
        <v>RS-B70N25MQ</v>
      </c>
      <c r="B118" s="45" t="str">
        <f>IFERROR(VLOOKUP(D118,#REF!, 8, 0), "")</f>
        <v/>
      </c>
      <c r="C118" s="45"/>
      <c r="D118" s="44" t="s">
        <v>133</v>
      </c>
      <c r="E118" s="46"/>
      <c r="F118" s="45"/>
      <c r="G118" s="45">
        <f t="shared" si="26"/>
        <v>3</v>
      </c>
      <c r="H118" s="45"/>
      <c r="I118" s="45">
        <f t="shared" si="27"/>
        <v>3</v>
      </c>
      <c r="J118" s="45">
        <v>13</v>
      </c>
      <c r="K118" s="45"/>
      <c r="L118" s="45"/>
      <c r="M118" s="45">
        <v>1</v>
      </c>
      <c r="N118" s="45">
        <v>5</v>
      </c>
      <c r="O118" s="45"/>
      <c r="P118" s="45">
        <f t="shared" si="28"/>
        <v>22</v>
      </c>
      <c r="Q118" s="45">
        <f t="shared" si="29"/>
        <v>22</v>
      </c>
      <c r="R118" s="47">
        <f t="shared" si="30"/>
        <v>0.05</v>
      </c>
      <c r="S118" s="46"/>
      <c r="T118" s="42"/>
      <c r="U118" s="42"/>
      <c r="V118" s="13" t="e">
        <f t="shared" si="31"/>
        <v>#VALUE!</v>
      </c>
      <c r="W118" s="13" t="e">
        <f t="shared" si="32"/>
        <v>#VALUE!</v>
      </c>
      <c r="X118" s="13" t="e">
        <f t="shared" si="33"/>
        <v>#VALUE!</v>
      </c>
    </row>
    <row r="119" spans="1:24" ht="20.25" customHeight="1">
      <c r="A119" s="44" t="str">
        <f t="shared" si="25"/>
        <v>RS-B80K10MQ</v>
      </c>
      <c r="B119" s="45" t="str">
        <f>IFERROR(VLOOKUP(D119,#REF!, 8, 0), "")</f>
        <v/>
      </c>
      <c r="C119" s="45"/>
      <c r="D119" s="44" t="s">
        <v>134</v>
      </c>
      <c r="E119" s="46"/>
      <c r="F119" s="45"/>
      <c r="G119" s="45">
        <f t="shared" si="26"/>
        <v>3</v>
      </c>
      <c r="H119" s="45"/>
      <c r="I119" s="45">
        <f t="shared" si="27"/>
        <v>3</v>
      </c>
      <c r="J119" s="45">
        <v>13</v>
      </c>
      <c r="K119" s="45"/>
      <c r="L119" s="45"/>
      <c r="M119" s="45">
        <v>1</v>
      </c>
      <c r="N119" s="45">
        <v>5</v>
      </c>
      <c r="O119" s="45"/>
      <c r="P119" s="45">
        <f t="shared" si="28"/>
        <v>22</v>
      </c>
      <c r="Q119" s="45">
        <f t="shared" si="29"/>
        <v>22</v>
      </c>
      <c r="R119" s="47">
        <f t="shared" si="30"/>
        <v>2.5000000000000001E-2</v>
      </c>
      <c r="S119" s="46"/>
      <c r="T119" s="42"/>
      <c r="U119" s="42"/>
      <c r="V119" s="13" t="e">
        <f t="shared" si="31"/>
        <v>#VALUE!</v>
      </c>
      <c r="W119" s="13" t="e">
        <f t="shared" si="32"/>
        <v>#VALUE!</v>
      </c>
      <c r="X119" s="13" t="e">
        <f t="shared" si="33"/>
        <v>#VALUE!</v>
      </c>
    </row>
    <row r="120" spans="1:24" ht="20.25" customHeight="1">
      <c r="A120" s="44" t="str">
        <f t="shared" si="25"/>
        <v>RS-B80K10MR</v>
      </c>
      <c r="B120" s="45" t="str">
        <f>IFERROR(VLOOKUP(D120,#REF!, 8, 0), "")</f>
        <v/>
      </c>
      <c r="C120" s="45"/>
      <c r="D120" s="44" t="s">
        <v>135</v>
      </c>
      <c r="E120" s="46"/>
      <c r="F120" s="45"/>
      <c r="G120" s="45">
        <f t="shared" si="26"/>
        <v>3</v>
      </c>
      <c r="H120" s="45"/>
      <c r="I120" s="45">
        <f t="shared" si="27"/>
        <v>3</v>
      </c>
      <c r="J120" s="45">
        <v>13</v>
      </c>
      <c r="K120" s="45"/>
      <c r="L120" s="45"/>
      <c r="M120" s="45">
        <v>1</v>
      </c>
      <c r="N120" s="45">
        <v>5</v>
      </c>
      <c r="O120" s="45"/>
      <c r="P120" s="45">
        <f t="shared" si="28"/>
        <v>22</v>
      </c>
      <c r="Q120" s="45">
        <f t="shared" si="29"/>
        <v>22</v>
      </c>
      <c r="R120" s="47">
        <f t="shared" si="30"/>
        <v>1.0999999999999999E-2</v>
      </c>
      <c r="S120" s="46"/>
      <c r="T120" s="42"/>
      <c r="U120" s="42"/>
      <c r="V120" s="13" t="e">
        <f t="shared" si="31"/>
        <v>#VALUE!</v>
      </c>
      <c r="W120" s="13" t="e">
        <f t="shared" si="32"/>
        <v>#VALUE!</v>
      </c>
      <c r="X120" s="13" t="e">
        <f t="shared" si="33"/>
        <v>#VALUE!</v>
      </c>
    </row>
    <row r="121" spans="1:24" ht="20.25" customHeight="1">
      <c r="A121" s="44" t="str">
        <f t="shared" si="25"/>
        <v>RS-B80K10SQ</v>
      </c>
      <c r="B121" s="45" t="str">
        <f>IFERROR(VLOOKUP(D121,#REF!, 8, 0), "")</f>
        <v/>
      </c>
      <c r="C121" s="45"/>
      <c r="D121" s="44" t="s">
        <v>136</v>
      </c>
      <c r="E121" s="46"/>
      <c r="F121" s="45"/>
      <c r="G121" s="45">
        <f t="shared" si="26"/>
        <v>3</v>
      </c>
      <c r="H121" s="45"/>
      <c r="I121" s="45">
        <f t="shared" si="27"/>
        <v>3</v>
      </c>
      <c r="J121" s="45">
        <v>13</v>
      </c>
      <c r="K121" s="45"/>
      <c r="L121" s="45"/>
      <c r="M121" s="45">
        <v>1</v>
      </c>
      <c r="N121" s="45">
        <v>5</v>
      </c>
      <c r="O121" s="45"/>
      <c r="P121" s="45">
        <f t="shared" si="28"/>
        <v>22</v>
      </c>
      <c r="Q121" s="45">
        <f t="shared" si="29"/>
        <v>22</v>
      </c>
      <c r="R121" s="47">
        <f t="shared" si="30"/>
        <v>2.5000000000000001E-2</v>
      </c>
      <c r="S121" s="46"/>
      <c r="T121" s="42"/>
      <c r="U121" s="42"/>
      <c r="V121" s="13" t="e">
        <f t="shared" si="31"/>
        <v>#VALUE!</v>
      </c>
      <c r="W121" s="13" t="e">
        <f t="shared" si="32"/>
        <v>#VALUE!</v>
      </c>
      <c r="X121" s="13" t="e">
        <f t="shared" si="33"/>
        <v>#VALUE!</v>
      </c>
    </row>
    <row r="122" spans="1:24" ht="20.25" customHeight="1">
      <c r="A122" s="44" t="str">
        <f t="shared" si="25"/>
        <v>RS-B80K25AQ</v>
      </c>
      <c r="B122" s="45" t="str">
        <f>IFERROR(VLOOKUP(D122,#REF!, 8, 0), "")</f>
        <v/>
      </c>
      <c r="C122" s="45"/>
      <c r="D122" s="44" t="s">
        <v>137</v>
      </c>
      <c r="E122" s="46"/>
      <c r="F122" s="45"/>
      <c r="G122" s="45">
        <f t="shared" si="26"/>
        <v>3</v>
      </c>
      <c r="H122" s="45"/>
      <c r="I122" s="45">
        <f t="shared" si="27"/>
        <v>3</v>
      </c>
      <c r="J122" s="45">
        <v>13</v>
      </c>
      <c r="K122" s="45"/>
      <c r="L122" s="45"/>
      <c r="M122" s="45">
        <v>1</v>
      </c>
      <c r="N122" s="45">
        <v>5</v>
      </c>
      <c r="O122" s="45"/>
      <c r="P122" s="45">
        <f t="shared" si="28"/>
        <v>22</v>
      </c>
      <c r="Q122" s="45">
        <f t="shared" si="29"/>
        <v>22</v>
      </c>
      <c r="R122" s="47">
        <f t="shared" si="30"/>
        <v>0.05</v>
      </c>
      <c r="S122" s="46"/>
      <c r="T122" s="42"/>
      <c r="U122" s="42"/>
      <c r="V122" s="13" t="e">
        <f t="shared" si="31"/>
        <v>#VALUE!</v>
      </c>
      <c r="W122" s="13" t="e">
        <f t="shared" si="32"/>
        <v>#VALUE!</v>
      </c>
      <c r="X122" s="13" t="e">
        <f t="shared" si="33"/>
        <v>#VALUE!</v>
      </c>
    </row>
    <row r="123" spans="1:24" ht="20.25" customHeight="1">
      <c r="A123" s="44" t="str">
        <f t="shared" si="25"/>
        <v>RS-B80N10MQ</v>
      </c>
      <c r="B123" s="45" t="str">
        <f>IFERROR(VLOOKUP(D123,#REF!, 8, 0), "")</f>
        <v/>
      </c>
      <c r="C123" s="45"/>
      <c r="D123" s="44" t="s">
        <v>138</v>
      </c>
      <c r="E123" s="46"/>
      <c r="F123" s="45"/>
      <c r="G123" s="45">
        <f t="shared" si="26"/>
        <v>3</v>
      </c>
      <c r="H123" s="45"/>
      <c r="I123" s="45">
        <f t="shared" si="27"/>
        <v>3</v>
      </c>
      <c r="J123" s="45">
        <v>13</v>
      </c>
      <c r="K123" s="45"/>
      <c r="L123" s="45"/>
      <c r="M123" s="45">
        <v>1</v>
      </c>
      <c r="N123" s="45">
        <v>5</v>
      </c>
      <c r="O123" s="45"/>
      <c r="P123" s="45">
        <f t="shared" si="28"/>
        <v>22</v>
      </c>
      <c r="Q123" s="45">
        <f t="shared" si="29"/>
        <v>22</v>
      </c>
      <c r="R123" s="47">
        <f t="shared" si="30"/>
        <v>2.5000000000000001E-2</v>
      </c>
      <c r="S123" s="46"/>
      <c r="T123" s="42"/>
      <c r="U123" s="42"/>
      <c r="V123" s="13" t="e">
        <f t="shared" si="31"/>
        <v>#VALUE!</v>
      </c>
      <c r="W123" s="13" t="e">
        <f t="shared" si="32"/>
        <v>#VALUE!</v>
      </c>
      <c r="X123" s="13" t="e">
        <f t="shared" si="33"/>
        <v>#VALUE!</v>
      </c>
    </row>
    <row r="124" spans="1:24" ht="20.25" customHeight="1">
      <c r="A124" s="44" t="str">
        <f t="shared" si="25"/>
        <v>RS-B80N10MR</v>
      </c>
      <c r="B124" s="45" t="str">
        <f>IFERROR(VLOOKUP(D124,#REF!, 8, 0), "")</f>
        <v/>
      </c>
      <c r="C124" s="45"/>
      <c r="D124" s="44" t="s">
        <v>139</v>
      </c>
      <c r="E124" s="46"/>
      <c r="F124" s="45"/>
      <c r="G124" s="45">
        <f t="shared" si="26"/>
        <v>3</v>
      </c>
      <c r="H124" s="45"/>
      <c r="I124" s="45">
        <f t="shared" si="27"/>
        <v>3</v>
      </c>
      <c r="J124" s="45">
        <v>13</v>
      </c>
      <c r="K124" s="45"/>
      <c r="L124" s="45"/>
      <c r="M124" s="45">
        <v>1</v>
      </c>
      <c r="N124" s="45">
        <v>5</v>
      </c>
      <c r="O124" s="45"/>
      <c r="P124" s="45">
        <f t="shared" si="28"/>
        <v>22</v>
      </c>
      <c r="Q124" s="45">
        <f t="shared" si="29"/>
        <v>22</v>
      </c>
      <c r="R124" s="47">
        <f t="shared" si="30"/>
        <v>1.0999999999999999E-2</v>
      </c>
      <c r="S124" s="46"/>
      <c r="T124" s="42"/>
      <c r="U124" s="42"/>
      <c r="V124" s="13" t="e">
        <f t="shared" si="31"/>
        <v>#VALUE!</v>
      </c>
      <c r="W124" s="13" t="e">
        <f t="shared" si="32"/>
        <v>#VALUE!</v>
      </c>
      <c r="X124" s="13" t="e">
        <f t="shared" si="33"/>
        <v>#VALUE!</v>
      </c>
    </row>
    <row r="125" spans="1:24" ht="20.25" customHeight="1">
      <c r="A125" s="44" t="str">
        <f t="shared" si="25"/>
        <v>RS-B80N10MR5</v>
      </c>
      <c r="B125" s="45" t="str">
        <f>IFERROR(VLOOKUP(D125,#REF!, 8, 0), "")</f>
        <v/>
      </c>
      <c r="C125" s="45"/>
      <c r="D125" s="44" t="s">
        <v>140</v>
      </c>
      <c r="E125" s="46"/>
      <c r="F125" s="45"/>
      <c r="G125" s="45">
        <f t="shared" si="26"/>
        <v>3</v>
      </c>
      <c r="H125" s="45"/>
      <c r="I125" s="45">
        <f t="shared" si="27"/>
        <v>3</v>
      </c>
      <c r="J125" s="45">
        <v>13</v>
      </c>
      <c r="K125" s="45"/>
      <c r="L125" s="45"/>
      <c r="M125" s="45">
        <v>1</v>
      </c>
      <c r="N125" s="45">
        <v>5</v>
      </c>
      <c r="O125" s="45"/>
      <c r="P125" s="45">
        <f t="shared" si="28"/>
        <v>22</v>
      </c>
      <c r="Q125" s="45">
        <f t="shared" si="29"/>
        <v>22</v>
      </c>
      <c r="R125" s="47">
        <f t="shared" si="30"/>
        <v>1.0999999999999999E-2</v>
      </c>
      <c r="S125" s="46"/>
      <c r="T125" s="42"/>
      <c r="U125" s="42"/>
      <c r="V125" s="13" t="e">
        <f t="shared" si="31"/>
        <v>#VALUE!</v>
      </c>
      <c r="W125" s="13" t="e">
        <f t="shared" si="32"/>
        <v>#VALUE!</v>
      </c>
      <c r="X125" s="13" t="e">
        <f t="shared" si="33"/>
        <v>#VALUE!</v>
      </c>
    </row>
    <row r="126" spans="1:24" ht="20.25" customHeight="1">
      <c r="A126" s="44" t="str">
        <f t="shared" si="25"/>
        <v>RS-B80N10SQ</v>
      </c>
      <c r="B126" s="45" t="str">
        <f>IFERROR(VLOOKUP(D126,#REF!, 8, 0), "")</f>
        <v/>
      </c>
      <c r="C126" s="45"/>
      <c r="D126" s="44" t="s">
        <v>141</v>
      </c>
      <c r="E126" s="46"/>
      <c r="F126" s="45"/>
      <c r="G126" s="45">
        <f t="shared" si="26"/>
        <v>3</v>
      </c>
      <c r="H126" s="45"/>
      <c r="I126" s="45">
        <f t="shared" si="27"/>
        <v>3</v>
      </c>
      <c r="J126" s="45">
        <v>13</v>
      </c>
      <c r="K126" s="45"/>
      <c r="L126" s="45"/>
      <c r="M126" s="45">
        <v>1</v>
      </c>
      <c r="N126" s="45">
        <v>5</v>
      </c>
      <c r="O126" s="45"/>
      <c r="P126" s="45">
        <f t="shared" si="28"/>
        <v>22</v>
      </c>
      <c r="Q126" s="45">
        <f t="shared" si="29"/>
        <v>22</v>
      </c>
      <c r="R126" s="47">
        <f t="shared" si="30"/>
        <v>2.5000000000000001E-2</v>
      </c>
      <c r="S126" s="46"/>
      <c r="T126" s="42"/>
      <c r="U126" s="42"/>
      <c r="V126" s="13" t="e">
        <f t="shared" si="31"/>
        <v>#VALUE!</v>
      </c>
      <c r="W126" s="13" t="e">
        <f t="shared" si="32"/>
        <v>#VALUE!</v>
      </c>
      <c r="X126" s="13" t="e">
        <f t="shared" si="33"/>
        <v>#VALUE!</v>
      </c>
    </row>
    <row r="127" spans="1:24" ht="20.25" customHeight="1">
      <c r="A127" s="44" t="str">
        <f t="shared" si="25"/>
        <v>RS-B80N25AQ</v>
      </c>
      <c r="B127" s="45" t="str">
        <f>IFERROR(VLOOKUP(D127,#REF!, 8, 0), "")</f>
        <v/>
      </c>
      <c r="C127" s="45"/>
      <c r="D127" s="44" t="s">
        <v>142</v>
      </c>
      <c r="E127" s="46"/>
      <c r="F127" s="45"/>
      <c r="G127" s="45">
        <f t="shared" si="26"/>
        <v>3</v>
      </c>
      <c r="H127" s="45"/>
      <c r="I127" s="45">
        <f t="shared" si="27"/>
        <v>3</v>
      </c>
      <c r="J127" s="45">
        <v>13</v>
      </c>
      <c r="K127" s="45"/>
      <c r="L127" s="45"/>
      <c r="M127" s="45">
        <v>1</v>
      </c>
      <c r="N127" s="45">
        <v>5</v>
      </c>
      <c r="O127" s="45"/>
      <c r="P127" s="45">
        <f t="shared" si="28"/>
        <v>22</v>
      </c>
      <c r="Q127" s="45">
        <f t="shared" si="29"/>
        <v>22</v>
      </c>
      <c r="R127" s="47">
        <f t="shared" si="30"/>
        <v>0.05</v>
      </c>
      <c r="S127" s="46"/>
      <c r="T127" s="42"/>
      <c r="U127" s="42"/>
      <c r="V127" s="13" t="e">
        <f t="shared" si="31"/>
        <v>#VALUE!</v>
      </c>
      <c r="W127" s="13" t="e">
        <f t="shared" si="32"/>
        <v>#VALUE!</v>
      </c>
      <c r="X127" s="13" t="e">
        <f t="shared" si="33"/>
        <v>#VALUE!</v>
      </c>
    </row>
    <row r="128" spans="1:24" ht="20.25" customHeight="1">
      <c r="A128" s="44" t="str">
        <f t="shared" si="25"/>
        <v>RS-B80N25AQ5</v>
      </c>
      <c r="B128" s="45" t="str">
        <f>IFERROR(VLOOKUP(D128,#REF!, 8, 0), "")</f>
        <v/>
      </c>
      <c r="C128" s="45"/>
      <c r="D128" s="44" t="s">
        <v>143</v>
      </c>
      <c r="E128" s="46"/>
      <c r="F128" s="45"/>
      <c r="G128" s="45">
        <f t="shared" si="26"/>
        <v>3</v>
      </c>
      <c r="H128" s="45"/>
      <c r="I128" s="45">
        <f t="shared" si="27"/>
        <v>3</v>
      </c>
      <c r="J128" s="45">
        <v>13</v>
      </c>
      <c r="K128" s="45"/>
      <c r="L128" s="45"/>
      <c r="M128" s="45">
        <v>1</v>
      </c>
      <c r="N128" s="45">
        <v>5</v>
      </c>
      <c r="O128" s="45"/>
      <c r="P128" s="45">
        <f t="shared" si="28"/>
        <v>22</v>
      </c>
      <c r="Q128" s="45">
        <f t="shared" si="29"/>
        <v>22</v>
      </c>
      <c r="R128" s="47">
        <f t="shared" si="30"/>
        <v>0.05</v>
      </c>
      <c r="S128" s="46"/>
      <c r="T128" s="42"/>
      <c r="U128" s="42"/>
      <c r="V128" s="13" t="e">
        <f t="shared" si="31"/>
        <v>#VALUE!</v>
      </c>
      <c r="W128" s="13" t="e">
        <f t="shared" si="32"/>
        <v>#VALUE!</v>
      </c>
      <c r="X128" s="13" t="e">
        <f t="shared" si="33"/>
        <v>#VALUE!</v>
      </c>
    </row>
    <row r="129" spans="1:24" ht="20.25" customHeight="1">
      <c r="A129" s="44" t="str">
        <f t="shared" si="25"/>
        <v>RS-B80N25MQ</v>
      </c>
      <c r="B129" s="45" t="str">
        <f>IFERROR(VLOOKUP(D129,#REF!, 8, 0), "")</f>
        <v/>
      </c>
      <c r="C129" s="45"/>
      <c r="D129" s="44" t="s">
        <v>144</v>
      </c>
      <c r="E129" s="46"/>
      <c r="F129" s="45"/>
      <c r="G129" s="45">
        <f t="shared" si="26"/>
        <v>3</v>
      </c>
      <c r="H129" s="45"/>
      <c r="I129" s="45">
        <f t="shared" si="27"/>
        <v>3</v>
      </c>
      <c r="J129" s="45">
        <v>13</v>
      </c>
      <c r="K129" s="45"/>
      <c r="L129" s="45"/>
      <c r="M129" s="45">
        <v>1</v>
      </c>
      <c r="N129" s="45">
        <v>5</v>
      </c>
      <c r="O129" s="45"/>
      <c r="P129" s="45">
        <f t="shared" si="28"/>
        <v>22</v>
      </c>
      <c r="Q129" s="45">
        <f t="shared" si="29"/>
        <v>22</v>
      </c>
      <c r="R129" s="47">
        <f t="shared" si="30"/>
        <v>0.05</v>
      </c>
      <c r="S129" s="46"/>
      <c r="T129" s="42"/>
      <c r="U129" s="42"/>
      <c r="V129" s="13" t="e">
        <f t="shared" si="31"/>
        <v>#VALUE!</v>
      </c>
      <c r="W129" s="13" t="e">
        <f t="shared" si="32"/>
        <v>#VALUE!</v>
      </c>
      <c r="X129" s="13" t="e">
        <f t="shared" si="33"/>
        <v>#VALUE!</v>
      </c>
    </row>
    <row r="130" spans="1:24" ht="20.25" customHeight="1">
      <c r="A130" s="44" t="str">
        <f t="shared" si="25"/>
        <v>RS-C40G10NR</v>
      </c>
      <c r="B130" s="45" t="str">
        <f>IFERROR(VLOOKUP(D130,#REF!, 8, 0), "")</f>
        <v/>
      </c>
      <c r="C130" s="45"/>
      <c r="D130" s="44" t="s">
        <v>145</v>
      </c>
      <c r="E130" s="46"/>
      <c r="F130" s="45"/>
      <c r="G130" s="45">
        <f t="shared" si="26"/>
        <v>3</v>
      </c>
      <c r="H130" s="45"/>
      <c r="I130" s="45">
        <f t="shared" si="27"/>
        <v>3</v>
      </c>
      <c r="J130" s="45">
        <v>13</v>
      </c>
      <c r="K130" s="45"/>
      <c r="L130" s="45"/>
      <c r="M130" s="45">
        <v>1</v>
      </c>
      <c r="N130" s="45">
        <v>5</v>
      </c>
      <c r="O130" s="45"/>
      <c r="P130" s="45">
        <f t="shared" si="28"/>
        <v>22</v>
      </c>
      <c r="Q130" s="45">
        <f t="shared" si="29"/>
        <v>22</v>
      </c>
      <c r="R130" s="47">
        <f t="shared" si="30"/>
        <v>1.0999999999999999E-2</v>
      </c>
      <c r="S130" s="46"/>
      <c r="T130" s="42"/>
      <c r="U130" s="42"/>
      <c r="V130" s="13" t="e">
        <f t="shared" si="31"/>
        <v>#VALUE!</v>
      </c>
      <c r="W130" s="13" t="e">
        <f t="shared" si="32"/>
        <v>#VALUE!</v>
      </c>
      <c r="X130" s="13" t="e">
        <f t="shared" si="33"/>
        <v>#VALUE!</v>
      </c>
    </row>
    <row r="131" spans="1:24" ht="20.25" customHeight="1">
      <c r="A131" s="44" t="str">
        <f t="shared" si="25"/>
        <v>RS-C40K10NR</v>
      </c>
      <c r="B131" s="45" t="str">
        <f>IFERROR(VLOOKUP(D131,#REF!, 8, 0), "")</f>
        <v/>
      </c>
      <c r="C131" s="45"/>
      <c r="D131" s="44" t="s">
        <v>146</v>
      </c>
      <c r="E131" s="46"/>
      <c r="F131" s="45"/>
      <c r="G131" s="45">
        <f t="shared" si="26"/>
        <v>3</v>
      </c>
      <c r="H131" s="45"/>
      <c r="I131" s="45">
        <f t="shared" si="27"/>
        <v>3</v>
      </c>
      <c r="J131" s="45">
        <v>13</v>
      </c>
      <c r="K131" s="45"/>
      <c r="L131" s="45"/>
      <c r="M131" s="45">
        <v>1</v>
      </c>
      <c r="N131" s="45">
        <v>5</v>
      </c>
      <c r="O131" s="45"/>
      <c r="P131" s="45">
        <f t="shared" si="28"/>
        <v>22</v>
      </c>
      <c r="Q131" s="45">
        <f t="shared" si="29"/>
        <v>22</v>
      </c>
      <c r="R131" s="47">
        <f t="shared" si="30"/>
        <v>1.0999999999999999E-2</v>
      </c>
      <c r="S131" s="46"/>
      <c r="T131" s="42"/>
      <c r="U131" s="42"/>
      <c r="V131" s="13" t="e">
        <f t="shared" si="31"/>
        <v>#VALUE!</v>
      </c>
      <c r="W131" s="13" t="e">
        <f t="shared" si="32"/>
        <v>#VALUE!</v>
      </c>
      <c r="X131" s="13" t="e">
        <f t="shared" si="33"/>
        <v>#VALUE!</v>
      </c>
    </row>
    <row r="132" spans="1:24" ht="20.25" customHeight="1">
      <c r="A132" s="44" t="str">
        <f t="shared" si="25"/>
        <v>RS-C40K25NR</v>
      </c>
      <c r="B132" s="45" t="str">
        <f>IFERROR(VLOOKUP(D132,#REF!, 8, 0), "")</f>
        <v/>
      </c>
      <c r="C132" s="45"/>
      <c r="D132" s="44" t="s">
        <v>147</v>
      </c>
      <c r="E132" s="46"/>
      <c r="F132" s="45"/>
      <c r="G132" s="45">
        <f t="shared" si="26"/>
        <v>3</v>
      </c>
      <c r="H132" s="45"/>
      <c r="I132" s="45">
        <f t="shared" si="27"/>
        <v>3</v>
      </c>
      <c r="J132" s="45">
        <v>13</v>
      </c>
      <c r="K132" s="45"/>
      <c r="L132" s="45"/>
      <c r="M132" s="45">
        <v>1</v>
      </c>
      <c r="N132" s="45">
        <v>5</v>
      </c>
      <c r="O132" s="45"/>
      <c r="P132" s="45">
        <f t="shared" si="28"/>
        <v>22</v>
      </c>
      <c r="Q132" s="45">
        <f t="shared" si="29"/>
        <v>22</v>
      </c>
      <c r="R132" s="47">
        <f t="shared" si="30"/>
        <v>1.0999999999999999E-2</v>
      </c>
      <c r="S132" s="46"/>
      <c r="T132" s="42"/>
      <c r="U132" s="42"/>
      <c r="V132" s="13" t="e">
        <f t="shared" si="31"/>
        <v>#VALUE!</v>
      </c>
      <c r="W132" s="13" t="e">
        <f t="shared" si="32"/>
        <v>#VALUE!</v>
      </c>
      <c r="X132" s="13" t="e">
        <f t="shared" si="33"/>
        <v>#VALUE!</v>
      </c>
    </row>
    <row r="133" spans="1:24" ht="20.25" customHeight="1">
      <c r="A133" s="44" t="str">
        <f t="shared" si="25"/>
        <v>RS-C50N10NR</v>
      </c>
      <c r="B133" s="45" t="str">
        <f>IFERROR(VLOOKUP(D133,#REF!, 8, 0), "")</f>
        <v/>
      </c>
      <c r="C133" s="45"/>
      <c r="D133" s="44" t="s">
        <v>148</v>
      </c>
      <c r="E133" s="46"/>
      <c r="F133" s="45"/>
      <c r="G133" s="45">
        <f t="shared" si="26"/>
        <v>3</v>
      </c>
      <c r="H133" s="45"/>
      <c r="I133" s="45">
        <f t="shared" si="27"/>
        <v>3</v>
      </c>
      <c r="J133" s="45">
        <v>13</v>
      </c>
      <c r="K133" s="45"/>
      <c r="L133" s="45"/>
      <c r="M133" s="45">
        <v>1</v>
      </c>
      <c r="N133" s="45">
        <v>5</v>
      </c>
      <c r="O133" s="45"/>
      <c r="P133" s="45">
        <f t="shared" si="28"/>
        <v>22</v>
      </c>
      <c r="Q133" s="45">
        <f t="shared" si="29"/>
        <v>22</v>
      </c>
      <c r="R133" s="47">
        <f t="shared" si="30"/>
        <v>1.0999999999999999E-2</v>
      </c>
      <c r="S133" s="46"/>
      <c r="T133" s="42"/>
      <c r="U133" s="42"/>
      <c r="V133" s="13" t="e">
        <f t="shared" si="31"/>
        <v>#VALUE!</v>
      </c>
      <c r="W133" s="13" t="e">
        <f t="shared" si="32"/>
        <v>#VALUE!</v>
      </c>
      <c r="X133" s="13" t="e">
        <f t="shared" si="33"/>
        <v>#VALUE!</v>
      </c>
    </row>
    <row r="134" spans="1:24" ht="20.25" customHeight="1">
      <c r="A134" s="44" t="str">
        <f t="shared" si="25"/>
        <v>RS-C60N10NR</v>
      </c>
      <c r="B134" s="45" t="str">
        <f>IFERROR(VLOOKUP(D134,#REF!, 8, 0), "")</f>
        <v/>
      </c>
      <c r="C134" s="45"/>
      <c r="D134" s="44" t="s">
        <v>149</v>
      </c>
      <c r="E134" s="46"/>
      <c r="F134" s="45"/>
      <c r="G134" s="45">
        <f t="shared" si="26"/>
        <v>3</v>
      </c>
      <c r="H134" s="45"/>
      <c r="I134" s="45">
        <f t="shared" si="27"/>
        <v>3</v>
      </c>
      <c r="J134" s="45">
        <v>13</v>
      </c>
      <c r="K134" s="45"/>
      <c r="L134" s="45"/>
      <c r="M134" s="45">
        <v>1</v>
      </c>
      <c r="N134" s="45">
        <v>5</v>
      </c>
      <c r="O134" s="45"/>
      <c r="P134" s="45">
        <f t="shared" si="28"/>
        <v>22</v>
      </c>
      <c r="Q134" s="45">
        <f t="shared" si="29"/>
        <v>22</v>
      </c>
      <c r="R134" s="47">
        <f t="shared" si="30"/>
        <v>1.0999999999999999E-2</v>
      </c>
      <c r="S134" s="46"/>
      <c r="T134" s="42"/>
      <c r="U134" s="42"/>
      <c r="V134" s="13" t="e">
        <f t="shared" si="31"/>
        <v>#VALUE!</v>
      </c>
      <c r="W134" s="13" t="e">
        <f t="shared" si="32"/>
        <v>#VALUE!</v>
      </c>
      <c r="X134" s="13" t="e">
        <f t="shared" si="33"/>
        <v>#VALUE!</v>
      </c>
    </row>
    <row r="135" spans="1:24" ht="20.25" customHeight="1">
      <c r="A135" s="44" t="str">
        <f t="shared" ref="A135:A166" si="34">SUBSTITUTE(D135, "*", "-")</f>
        <v>RS-C60N25NR</v>
      </c>
      <c r="B135" s="45" t="str">
        <f>IFERROR(VLOOKUP(D135,#REF!, 8, 0), "")</f>
        <v/>
      </c>
      <c r="C135" s="45"/>
      <c r="D135" s="44" t="s">
        <v>150</v>
      </c>
      <c r="E135" s="46"/>
      <c r="F135" s="45"/>
      <c r="G135" s="45">
        <f t="shared" ref="G135:G166" si="35">CEILING(IF((F135+19)&lt;101,3,IF((F135+19)*0.03&lt;10,(F135+19)*0.03,10)),1)</f>
        <v>3</v>
      </c>
      <c r="H135" s="45"/>
      <c r="I135" s="45">
        <f t="shared" ref="I135:I166" si="36">CEILING(IF((F135+G135+19)&lt;101,3,IF((F135+G135+19)*0.03&lt;10,(F135+G135+19)*0.03,10)),1)</f>
        <v>3</v>
      </c>
      <c r="J135" s="45">
        <v>13</v>
      </c>
      <c r="K135" s="45"/>
      <c r="L135" s="45"/>
      <c r="M135" s="45">
        <v>1</v>
      </c>
      <c r="N135" s="45">
        <v>5</v>
      </c>
      <c r="O135" s="45"/>
      <c r="P135" s="45">
        <f t="shared" ref="P135:P166" si="37">+SUM(H135:O135)</f>
        <v>22</v>
      </c>
      <c r="Q135" s="45">
        <f t="shared" ref="Q135:Q166" si="38">+F135+P135</f>
        <v>22</v>
      </c>
      <c r="R135" s="47">
        <f t="shared" ref="R135:R166" si="39">IF(MID(D135,11,1)="R",Q135/2000,IF(OR(MID(D135,8,2)="07",MID(D135,8,2)="10"),Q135/880,IF(OR(MID(D135,8,2)="16",MID(D135,8,2)="25"),Q135/440,Q135/12000)))</f>
        <v>1.0999999999999999E-2</v>
      </c>
      <c r="S135" s="46"/>
      <c r="T135" s="42"/>
      <c r="U135" s="42"/>
      <c r="V135" s="13" t="e">
        <f t="shared" ref="V135:V166" si="40">+X135+3</f>
        <v>#VALUE!</v>
      </c>
      <c r="W135" s="13" t="e">
        <f t="shared" ref="W135:W166" si="41">TEXT(V135, "DDD")</f>
        <v>#VALUE!</v>
      </c>
      <c r="X135" s="13" t="e">
        <f t="shared" ref="X135:X166" si="42">DATE("20"&amp;LEFT(E135,2),MID(E135,3,2),MID(E135,5,2))</f>
        <v>#VALUE!</v>
      </c>
    </row>
    <row r="136" spans="1:24" ht="20.25" customHeight="1">
      <c r="A136" s="44" t="str">
        <f t="shared" si="34"/>
        <v>RS-C70N10NR</v>
      </c>
      <c r="B136" s="45" t="str">
        <f>IFERROR(VLOOKUP(D136,#REF!, 8, 0), "")</f>
        <v/>
      </c>
      <c r="C136" s="45"/>
      <c r="D136" s="44" t="s">
        <v>151</v>
      </c>
      <c r="E136" s="46"/>
      <c r="F136" s="45"/>
      <c r="G136" s="45">
        <f t="shared" si="35"/>
        <v>3</v>
      </c>
      <c r="H136" s="45"/>
      <c r="I136" s="45">
        <f t="shared" si="36"/>
        <v>3</v>
      </c>
      <c r="J136" s="45">
        <v>13</v>
      </c>
      <c r="K136" s="45"/>
      <c r="L136" s="45"/>
      <c r="M136" s="45">
        <v>1</v>
      </c>
      <c r="N136" s="45">
        <v>5</v>
      </c>
      <c r="O136" s="45"/>
      <c r="P136" s="45">
        <f t="shared" si="37"/>
        <v>22</v>
      </c>
      <c r="Q136" s="45">
        <f t="shared" si="38"/>
        <v>22</v>
      </c>
      <c r="R136" s="47">
        <f t="shared" si="39"/>
        <v>1.0999999999999999E-2</v>
      </c>
      <c r="S136" s="46"/>
      <c r="T136" s="42"/>
      <c r="U136" s="42"/>
      <c r="V136" s="13" t="e">
        <f t="shared" si="40"/>
        <v>#VALUE!</v>
      </c>
      <c r="W136" s="13" t="e">
        <f t="shared" si="41"/>
        <v>#VALUE!</v>
      </c>
      <c r="X136" s="13" t="e">
        <f t="shared" si="42"/>
        <v>#VALUE!</v>
      </c>
    </row>
    <row r="137" spans="1:24" ht="20.25" customHeight="1">
      <c r="A137" s="44" t="str">
        <f t="shared" si="34"/>
        <v>RS-C70N25NR</v>
      </c>
      <c r="B137" s="45" t="str">
        <f>IFERROR(VLOOKUP(D137,#REF!, 8, 0), "")</f>
        <v/>
      </c>
      <c r="C137" s="45"/>
      <c r="D137" s="44" t="s">
        <v>152</v>
      </c>
      <c r="E137" s="46"/>
      <c r="F137" s="45"/>
      <c r="G137" s="45">
        <f t="shared" si="35"/>
        <v>3</v>
      </c>
      <c r="H137" s="45"/>
      <c r="I137" s="45">
        <f t="shared" si="36"/>
        <v>3</v>
      </c>
      <c r="J137" s="45">
        <v>13</v>
      </c>
      <c r="K137" s="45"/>
      <c r="L137" s="45"/>
      <c r="M137" s="45">
        <v>1</v>
      </c>
      <c r="N137" s="45">
        <v>5</v>
      </c>
      <c r="O137" s="45"/>
      <c r="P137" s="45">
        <f t="shared" si="37"/>
        <v>22</v>
      </c>
      <c r="Q137" s="45">
        <f t="shared" si="38"/>
        <v>22</v>
      </c>
      <c r="R137" s="47">
        <f t="shared" si="39"/>
        <v>1.0999999999999999E-2</v>
      </c>
      <c r="S137" s="46"/>
      <c r="T137" s="42"/>
      <c r="U137" s="42"/>
      <c r="V137" s="13" t="e">
        <f t="shared" si="40"/>
        <v>#VALUE!</v>
      </c>
      <c r="W137" s="13" t="e">
        <f t="shared" si="41"/>
        <v>#VALUE!</v>
      </c>
      <c r="X137" s="13" t="e">
        <f t="shared" si="42"/>
        <v>#VALUE!</v>
      </c>
    </row>
    <row r="138" spans="1:24" ht="20.25" customHeight="1">
      <c r="A138" s="44" t="str">
        <f t="shared" si="34"/>
        <v>RS-C80N10NR</v>
      </c>
      <c r="B138" s="45" t="str">
        <f>IFERROR(VLOOKUP(D138,#REF!, 8, 0), "")</f>
        <v/>
      </c>
      <c r="C138" s="45"/>
      <c r="D138" s="44" t="s">
        <v>153</v>
      </c>
      <c r="E138" s="46"/>
      <c r="F138" s="45"/>
      <c r="G138" s="45">
        <f t="shared" si="35"/>
        <v>3</v>
      </c>
      <c r="H138" s="45"/>
      <c r="I138" s="45">
        <f t="shared" si="36"/>
        <v>3</v>
      </c>
      <c r="J138" s="45">
        <v>13</v>
      </c>
      <c r="K138" s="45"/>
      <c r="L138" s="45"/>
      <c r="M138" s="45">
        <v>1</v>
      </c>
      <c r="N138" s="45">
        <v>5</v>
      </c>
      <c r="O138" s="45"/>
      <c r="P138" s="45">
        <f t="shared" si="37"/>
        <v>22</v>
      </c>
      <c r="Q138" s="45">
        <f t="shared" si="38"/>
        <v>22</v>
      </c>
      <c r="R138" s="47">
        <f t="shared" si="39"/>
        <v>1.0999999999999999E-2</v>
      </c>
      <c r="S138" s="46"/>
      <c r="T138" s="42"/>
      <c r="U138" s="42"/>
      <c r="V138" s="13" t="e">
        <f t="shared" si="40"/>
        <v>#VALUE!</v>
      </c>
      <c r="W138" s="13" t="e">
        <f t="shared" si="41"/>
        <v>#VALUE!</v>
      </c>
      <c r="X138" s="13" t="e">
        <f t="shared" si="42"/>
        <v>#VALUE!</v>
      </c>
    </row>
    <row r="139" spans="1:24" ht="20.25" customHeight="1">
      <c r="A139" s="44" t="str">
        <f t="shared" si="34"/>
        <v>RS-C80N25NR</v>
      </c>
      <c r="B139" s="45" t="str">
        <f>IFERROR(VLOOKUP(D139,#REF!, 8, 0), "")</f>
        <v/>
      </c>
      <c r="C139" s="45"/>
      <c r="D139" s="44" t="s">
        <v>154</v>
      </c>
      <c r="E139" s="46"/>
      <c r="F139" s="45"/>
      <c r="G139" s="45">
        <f t="shared" si="35"/>
        <v>3</v>
      </c>
      <c r="H139" s="45"/>
      <c r="I139" s="45">
        <f t="shared" si="36"/>
        <v>3</v>
      </c>
      <c r="J139" s="45">
        <v>13</v>
      </c>
      <c r="K139" s="45"/>
      <c r="L139" s="45"/>
      <c r="M139" s="45">
        <v>1</v>
      </c>
      <c r="N139" s="45">
        <v>5</v>
      </c>
      <c r="O139" s="45"/>
      <c r="P139" s="45">
        <f t="shared" si="37"/>
        <v>22</v>
      </c>
      <c r="Q139" s="45">
        <f t="shared" si="38"/>
        <v>22</v>
      </c>
      <c r="R139" s="47">
        <f t="shared" si="39"/>
        <v>1.0999999999999999E-2</v>
      </c>
      <c r="S139" s="46"/>
      <c r="T139" s="42"/>
      <c r="U139" s="42"/>
      <c r="V139" s="13" t="e">
        <f t="shared" si="40"/>
        <v>#VALUE!</v>
      </c>
      <c r="W139" s="13" t="e">
        <f t="shared" si="41"/>
        <v>#VALUE!</v>
      </c>
      <c r="X139" s="13" t="e">
        <f t="shared" si="42"/>
        <v>#VALUE!</v>
      </c>
    </row>
    <row r="140" spans="1:24" ht="20.25" customHeight="1">
      <c r="A140" s="44" t="str">
        <f t="shared" si="34"/>
        <v>RS-R40K07MQ</v>
      </c>
      <c r="B140" s="45" t="str">
        <f>IFERROR(VLOOKUP(D140,#REF!, 8, 0), "")</f>
        <v/>
      </c>
      <c r="C140" s="45"/>
      <c r="D140" s="44" t="s">
        <v>155</v>
      </c>
      <c r="E140" s="46"/>
      <c r="F140" s="45"/>
      <c r="G140" s="45">
        <f t="shared" si="35"/>
        <v>3</v>
      </c>
      <c r="H140" s="45"/>
      <c r="I140" s="45">
        <f t="shared" si="36"/>
        <v>3</v>
      </c>
      <c r="J140" s="45">
        <v>13</v>
      </c>
      <c r="K140" s="45"/>
      <c r="L140" s="45"/>
      <c r="M140" s="45">
        <v>1</v>
      </c>
      <c r="N140" s="45">
        <v>5</v>
      </c>
      <c r="O140" s="45"/>
      <c r="P140" s="45">
        <f t="shared" si="37"/>
        <v>22</v>
      </c>
      <c r="Q140" s="45">
        <f t="shared" si="38"/>
        <v>22</v>
      </c>
      <c r="R140" s="47">
        <f t="shared" si="39"/>
        <v>2.5000000000000001E-2</v>
      </c>
      <c r="S140" s="46"/>
      <c r="T140" s="42"/>
      <c r="U140" s="42"/>
      <c r="V140" s="13" t="e">
        <f t="shared" si="40"/>
        <v>#VALUE!</v>
      </c>
      <c r="W140" s="13" t="e">
        <f t="shared" si="41"/>
        <v>#VALUE!</v>
      </c>
      <c r="X140" s="13" t="e">
        <f t="shared" si="42"/>
        <v>#VALUE!</v>
      </c>
    </row>
    <row r="141" spans="1:24" ht="20.25" customHeight="1">
      <c r="A141" s="44" t="str">
        <f t="shared" si="34"/>
        <v>RS-R40K10MQ</v>
      </c>
      <c r="B141" s="45" t="str">
        <f>IFERROR(VLOOKUP(D141,#REF!, 8, 0), "")</f>
        <v/>
      </c>
      <c r="C141" s="45"/>
      <c r="D141" s="44" t="s">
        <v>156</v>
      </c>
      <c r="E141" s="46"/>
      <c r="F141" s="45"/>
      <c r="G141" s="45">
        <f t="shared" si="35"/>
        <v>3</v>
      </c>
      <c r="H141" s="45"/>
      <c r="I141" s="45">
        <f t="shared" si="36"/>
        <v>3</v>
      </c>
      <c r="J141" s="45">
        <v>13</v>
      </c>
      <c r="K141" s="45"/>
      <c r="L141" s="45"/>
      <c r="M141" s="45">
        <v>1</v>
      </c>
      <c r="N141" s="45">
        <v>5</v>
      </c>
      <c r="O141" s="45"/>
      <c r="P141" s="45">
        <f t="shared" si="37"/>
        <v>22</v>
      </c>
      <c r="Q141" s="45">
        <f t="shared" si="38"/>
        <v>22</v>
      </c>
      <c r="R141" s="47">
        <f t="shared" si="39"/>
        <v>2.5000000000000001E-2</v>
      </c>
      <c r="S141" s="46"/>
      <c r="T141" s="42"/>
      <c r="U141" s="42"/>
      <c r="V141" s="13" t="e">
        <f t="shared" si="40"/>
        <v>#VALUE!</v>
      </c>
      <c r="W141" s="13" t="e">
        <f t="shared" si="41"/>
        <v>#VALUE!</v>
      </c>
      <c r="X141" s="13" t="e">
        <f t="shared" si="42"/>
        <v>#VALUE!</v>
      </c>
    </row>
    <row r="142" spans="1:24" ht="20.25" customHeight="1">
      <c r="A142" s="44" t="str">
        <f t="shared" si="34"/>
        <v>RS-R50K07MQ</v>
      </c>
      <c r="B142" s="45" t="str">
        <f>IFERROR(VLOOKUP(D142,#REF!, 8, 0), "")</f>
        <v/>
      </c>
      <c r="C142" s="45"/>
      <c r="D142" s="44" t="s">
        <v>157</v>
      </c>
      <c r="E142" s="46"/>
      <c r="F142" s="45"/>
      <c r="G142" s="45">
        <f t="shared" si="35"/>
        <v>3</v>
      </c>
      <c r="H142" s="45"/>
      <c r="I142" s="45">
        <f t="shared" si="36"/>
        <v>3</v>
      </c>
      <c r="J142" s="45">
        <v>13</v>
      </c>
      <c r="K142" s="45"/>
      <c r="L142" s="45"/>
      <c r="M142" s="45">
        <v>1</v>
      </c>
      <c r="N142" s="45">
        <v>5</v>
      </c>
      <c r="O142" s="45"/>
      <c r="P142" s="45">
        <f t="shared" si="37"/>
        <v>22</v>
      </c>
      <c r="Q142" s="45">
        <f t="shared" si="38"/>
        <v>22</v>
      </c>
      <c r="R142" s="47">
        <f t="shared" si="39"/>
        <v>2.5000000000000001E-2</v>
      </c>
      <c r="S142" s="46"/>
      <c r="T142" s="42"/>
      <c r="U142" s="42"/>
      <c r="V142" s="13" t="e">
        <f t="shared" si="40"/>
        <v>#VALUE!</v>
      </c>
      <c r="W142" s="13" t="e">
        <f t="shared" si="41"/>
        <v>#VALUE!</v>
      </c>
      <c r="X142" s="13" t="e">
        <f t="shared" si="42"/>
        <v>#VALUE!</v>
      </c>
    </row>
    <row r="143" spans="1:24" ht="20.25" customHeight="1">
      <c r="A143" s="44" t="str">
        <f t="shared" si="34"/>
        <v>RS-R50K10MQ</v>
      </c>
      <c r="B143" s="45" t="str">
        <f>IFERROR(VLOOKUP(D143,#REF!, 8, 0), "")</f>
        <v/>
      </c>
      <c r="C143" s="45"/>
      <c r="D143" s="44" t="s">
        <v>158</v>
      </c>
      <c r="E143" s="46"/>
      <c r="F143" s="45"/>
      <c r="G143" s="45">
        <f t="shared" si="35"/>
        <v>3</v>
      </c>
      <c r="H143" s="45"/>
      <c r="I143" s="45">
        <f t="shared" si="36"/>
        <v>3</v>
      </c>
      <c r="J143" s="45">
        <v>13</v>
      </c>
      <c r="K143" s="45"/>
      <c r="L143" s="45"/>
      <c r="M143" s="45">
        <v>1</v>
      </c>
      <c r="N143" s="45">
        <v>5</v>
      </c>
      <c r="O143" s="45"/>
      <c r="P143" s="45">
        <f t="shared" si="37"/>
        <v>22</v>
      </c>
      <c r="Q143" s="45">
        <f t="shared" si="38"/>
        <v>22</v>
      </c>
      <c r="R143" s="47">
        <f t="shared" si="39"/>
        <v>2.5000000000000001E-2</v>
      </c>
      <c r="S143" s="46"/>
      <c r="T143" s="42"/>
      <c r="U143" s="42"/>
      <c r="V143" s="13" t="e">
        <f t="shared" si="40"/>
        <v>#VALUE!</v>
      </c>
      <c r="W143" s="13" t="e">
        <f t="shared" si="41"/>
        <v>#VALUE!</v>
      </c>
      <c r="X143" s="13" t="e">
        <f t="shared" si="42"/>
        <v>#VALUE!</v>
      </c>
    </row>
    <row r="144" spans="1:24" ht="20.25" customHeight="1">
      <c r="A144" s="44" t="str">
        <f t="shared" si="34"/>
        <v>RS-R50N10MQ</v>
      </c>
      <c r="B144" s="45" t="str">
        <f>IFERROR(VLOOKUP(D144,#REF!, 8, 0), "")</f>
        <v/>
      </c>
      <c r="C144" s="45"/>
      <c r="D144" s="44" t="s">
        <v>159</v>
      </c>
      <c r="E144" s="46"/>
      <c r="F144" s="45"/>
      <c r="G144" s="45">
        <f t="shared" si="35"/>
        <v>3</v>
      </c>
      <c r="H144" s="45"/>
      <c r="I144" s="45">
        <f t="shared" si="36"/>
        <v>3</v>
      </c>
      <c r="J144" s="45">
        <v>13</v>
      </c>
      <c r="K144" s="45"/>
      <c r="L144" s="45"/>
      <c r="M144" s="45">
        <v>1</v>
      </c>
      <c r="N144" s="45">
        <v>5</v>
      </c>
      <c r="O144" s="45"/>
      <c r="P144" s="45">
        <f t="shared" si="37"/>
        <v>22</v>
      </c>
      <c r="Q144" s="45">
        <f t="shared" si="38"/>
        <v>22</v>
      </c>
      <c r="R144" s="47">
        <f t="shared" si="39"/>
        <v>2.5000000000000001E-2</v>
      </c>
      <c r="S144" s="46"/>
      <c r="T144" s="42"/>
      <c r="U144" s="42"/>
      <c r="V144" s="13" t="e">
        <f t="shared" si="40"/>
        <v>#VALUE!</v>
      </c>
      <c r="W144" s="13" t="e">
        <f t="shared" si="41"/>
        <v>#VALUE!</v>
      </c>
      <c r="X144" s="13" t="e">
        <f t="shared" si="42"/>
        <v>#VALUE!</v>
      </c>
    </row>
    <row r="145" spans="1:24" ht="20.25" customHeight="1">
      <c r="A145" s="44" t="str">
        <f t="shared" si="34"/>
        <v>RS-R60K10MQ</v>
      </c>
      <c r="B145" s="45" t="str">
        <f>IFERROR(VLOOKUP(D145,#REF!, 8, 0), "")</f>
        <v/>
      </c>
      <c r="C145" s="45"/>
      <c r="D145" s="44" t="s">
        <v>160</v>
      </c>
      <c r="E145" s="46"/>
      <c r="F145" s="45"/>
      <c r="G145" s="45">
        <f t="shared" si="35"/>
        <v>3</v>
      </c>
      <c r="H145" s="45"/>
      <c r="I145" s="45">
        <f t="shared" si="36"/>
        <v>3</v>
      </c>
      <c r="J145" s="45">
        <v>13</v>
      </c>
      <c r="K145" s="45"/>
      <c r="L145" s="45"/>
      <c r="M145" s="45">
        <v>1</v>
      </c>
      <c r="N145" s="45">
        <v>5</v>
      </c>
      <c r="O145" s="45"/>
      <c r="P145" s="45">
        <f t="shared" si="37"/>
        <v>22</v>
      </c>
      <c r="Q145" s="45">
        <f t="shared" si="38"/>
        <v>22</v>
      </c>
      <c r="R145" s="47">
        <f t="shared" si="39"/>
        <v>2.5000000000000001E-2</v>
      </c>
      <c r="S145" s="46"/>
      <c r="T145" s="42"/>
      <c r="U145" s="42"/>
      <c r="V145" s="13" t="e">
        <f t="shared" si="40"/>
        <v>#VALUE!</v>
      </c>
      <c r="W145" s="13" t="e">
        <f t="shared" si="41"/>
        <v>#VALUE!</v>
      </c>
      <c r="X145" s="13" t="e">
        <f t="shared" si="42"/>
        <v>#VALUE!</v>
      </c>
    </row>
    <row r="146" spans="1:24" ht="20.25" customHeight="1">
      <c r="A146" s="44" t="str">
        <f t="shared" si="34"/>
        <v>RS-R60N10MQ</v>
      </c>
      <c r="B146" s="45" t="str">
        <f>IFERROR(VLOOKUP(D146,#REF!, 8, 0), "")</f>
        <v/>
      </c>
      <c r="C146" s="45"/>
      <c r="D146" s="44" t="s">
        <v>161</v>
      </c>
      <c r="E146" s="46"/>
      <c r="F146" s="45"/>
      <c r="G146" s="45">
        <f t="shared" si="35"/>
        <v>3</v>
      </c>
      <c r="H146" s="45"/>
      <c r="I146" s="45">
        <f t="shared" si="36"/>
        <v>3</v>
      </c>
      <c r="J146" s="45">
        <v>13</v>
      </c>
      <c r="K146" s="45"/>
      <c r="L146" s="45"/>
      <c r="M146" s="45">
        <v>1</v>
      </c>
      <c r="N146" s="45">
        <v>5</v>
      </c>
      <c r="O146" s="45"/>
      <c r="P146" s="45">
        <f t="shared" si="37"/>
        <v>22</v>
      </c>
      <c r="Q146" s="45">
        <f t="shared" si="38"/>
        <v>22</v>
      </c>
      <c r="R146" s="47">
        <f t="shared" si="39"/>
        <v>2.5000000000000001E-2</v>
      </c>
      <c r="S146" s="46"/>
      <c r="T146" s="42"/>
      <c r="U146" s="42"/>
      <c r="V146" s="13" t="e">
        <f t="shared" si="40"/>
        <v>#VALUE!</v>
      </c>
      <c r="W146" s="13" t="e">
        <f t="shared" si="41"/>
        <v>#VALUE!</v>
      </c>
      <c r="X146" s="13" t="e">
        <f t="shared" si="42"/>
        <v>#VALUE!</v>
      </c>
    </row>
    <row r="147" spans="1:24" ht="20.25" customHeight="1">
      <c r="A147" s="44" t="str">
        <f t="shared" si="34"/>
        <v>RS-R60N25MQ</v>
      </c>
      <c r="B147" s="45" t="str">
        <f>IFERROR(VLOOKUP(D147,#REF!, 8, 0), "")</f>
        <v/>
      </c>
      <c r="C147" s="45"/>
      <c r="D147" s="44" t="s">
        <v>162</v>
      </c>
      <c r="E147" s="46"/>
      <c r="F147" s="45"/>
      <c r="G147" s="45">
        <f t="shared" si="35"/>
        <v>3</v>
      </c>
      <c r="H147" s="45"/>
      <c r="I147" s="45">
        <f t="shared" si="36"/>
        <v>3</v>
      </c>
      <c r="J147" s="45">
        <v>13</v>
      </c>
      <c r="K147" s="45"/>
      <c r="L147" s="45"/>
      <c r="M147" s="45">
        <v>1</v>
      </c>
      <c r="N147" s="45">
        <v>5</v>
      </c>
      <c r="O147" s="45"/>
      <c r="P147" s="45">
        <f t="shared" si="37"/>
        <v>22</v>
      </c>
      <c r="Q147" s="45">
        <f t="shared" si="38"/>
        <v>22</v>
      </c>
      <c r="R147" s="47">
        <f t="shared" si="39"/>
        <v>0.05</v>
      </c>
      <c r="S147" s="46"/>
      <c r="T147" s="42"/>
      <c r="U147" s="42"/>
      <c r="V147" s="13" t="e">
        <f t="shared" si="40"/>
        <v>#VALUE!</v>
      </c>
      <c r="W147" s="13" t="e">
        <f t="shared" si="41"/>
        <v>#VALUE!</v>
      </c>
      <c r="X147" s="13" t="e">
        <f t="shared" si="42"/>
        <v>#VALUE!</v>
      </c>
    </row>
    <row r="148" spans="1:24" ht="20.25" customHeight="1">
      <c r="A148" s="44" t="str">
        <f t="shared" si="34"/>
        <v>RS-R70K10MQ</v>
      </c>
      <c r="B148" s="45" t="str">
        <f>IFERROR(VLOOKUP(D148,#REF!, 8, 0), "")</f>
        <v/>
      </c>
      <c r="C148" s="45"/>
      <c r="D148" s="44" t="s">
        <v>163</v>
      </c>
      <c r="E148" s="46"/>
      <c r="F148" s="45"/>
      <c r="G148" s="45">
        <f t="shared" si="35"/>
        <v>3</v>
      </c>
      <c r="H148" s="45"/>
      <c r="I148" s="45">
        <f t="shared" si="36"/>
        <v>3</v>
      </c>
      <c r="J148" s="45">
        <v>13</v>
      </c>
      <c r="K148" s="45"/>
      <c r="L148" s="45"/>
      <c r="M148" s="45">
        <v>1</v>
      </c>
      <c r="N148" s="45">
        <v>5</v>
      </c>
      <c r="O148" s="45"/>
      <c r="P148" s="45">
        <f t="shared" si="37"/>
        <v>22</v>
      </c>
      <c r="Q148" s="45">
        <f t="shared" si="38"/>
        <v>22</v>
      </c>
      <c r="R148" s="47">
        <f t="shared" si="39"/>
        <v>2.5000000000000001E-2</v>
      </c>
      <c r="S148" s="46"/>
      <c r="T148" s="42"/>
      <c r="U148" s="42"/>
      <c r="V148" s="13" t="e">
        <f t="shared" si="40"/>
        <v>#VALUE!</v>
      </c>
      <c r="W148" s="13" t="e">
        <f t="shared" si="41"/>
        <v>#VALUE!</v>
      </c>
      <c r="X148" s="13" t="e">
        <f t="shared" si="42"/>
        <v>#VALUE!</v>
      </c>
    </row>
    <row r="149" spans="1:24" ht="20.25" customHeight="1">
      <c r="A149" s="44" t="str">
        <f t="shared" si="34"/>
        <v>RS-R70N10MQ</v>
      </c>
      <c r="B149" s="45" t="str">
        <f>IFERROR(VLOOKUP(D149,#REF!, 8, 0), "")</f>
        <v/>
      </c>
      <c r="C149" s="45"/>
      <c r="D149" s="44" t="s">
        <v>164</v>
      </c>
      <c r="E149" s="46"/>
      <c r="F149" s="45"/>
      <c r="G149" s="45">
        <f t="shared" si="35"/>
        <v>3</v>
      </c>
      <c r="H149" s="45"/>
      <c r="I149" s="45">
        <f t="shared" si="36"/>
        <v>3</v>
      </c>
      <c r="J149" s="45">
        <v>13</v>
      </c>
      <c r="K149" s="45"/>
      <c r="L149" s="45"/>
      <c r="M149" s="45">
        <v>1</v>
      </c>
      <c r="N149" s="45">
        <v>5</v>
      </c>
      <c r="O149" s="45"/>
      <c r="P149" s="45">
        <f t="shared" si="37"/>
        <v>22</v>
      </c>
      <c r="Q149" s="45">
        <f t="shared" si="38"/>
        <v>22</v>
      </c>
      <c r="R149" s="47">
        <f t="shared" si="39"/>
        <v>2.5000000000000001E-2</v>
      </c>
      <c r="S149" s="46"/>
      <c r="T149" s="42"/>
      <c r="U149" s="42"/>
      <c r="V149" s="13" t="e">
        <f t="shared" si="40"/>
        <v>#VALUE!</v>
      </c>
      <c r="W149" s="13" t="e">
        <f t="shared" si="41"/>
        <v>#VALUE!</v>
      </c>
      <c r="X149" s="13" t="e">
        <f t="shared" si="42"/>
        <v>#VALUE!</v>
      </c>
    </row>
    <row r="150" spans="1:24" ht="20.25" customHeight="1">
      <c r="A150" s="44" t="str">
        <f t="shared" si="34"/>
        <v>RS-R70N25MQ</v>
      </c>
      <c r="B150" s="45" t="str">
        <f>IFERROR(VLOOKUP(D150,#REF!, 8, 0), "")</f>
        <v/>
      </c>
      <c r="C150" s="45"/>
      <c r="D150" s="44" t="s">
        <v>165</v>
      </c>
      <c r="E150" s="46"/>
      <c r="F150" s="45"/>
      <c r="G150" s="45">
        <f t="shared" si="35"/>
        <v>3</v>
      </c>
      <c r="H150" s="45"/>
      <c r="I150" s="45">
        <f t="shared" si="36"/>
        <v>3</v>
      </c>
      <c r="J150" s="45">
        <v>13</v>
      </c>
      <c r="K150" s="45"/>
      <c r="L150" s="45"/>
      <c r="M150" s="45">
        <v>1</v>
      </c>
      <c r="N150" s="45">
        <v>5</v>
      </c>
      <c r="O150" s="45"/>
      <c r="P150" s="45">
        <f t="shared" si="37"/>
        <v>22</v>
      </c>
      <c r="Q150" s="45">
        <f t="shared" si="38"/>
        <v>22</v>
      </c>
      <c r="R150" s="47">
        <f t="shared" si="39"/>
        <v>0.05</v>
      </c>
      <c r="S150" s="46"/>
      <c r="T150" s="42"/>
      <c r="U150" s="42"/>
      <c r="V150" s="13" t="e">
        <f t="shared" si="40"/>
        <v>#VALUE!</v>
      </c>
      <c r="W150" s="13" t="e">
        <f t="shared" si="41"/>
        <v>#VALUE!</v>
      </c>
      <c r="X150" s="13" t="e">
        <f t="shared" si="42"/>
        <v>#VALUE!</v>
      </c>
    </row>
    <row r="151" spans="1:24" ht="20.25" customHeight="1">
      <c r="A151" s="44" t="str">
        <f t="shared" si="34"/>
        <v>RS-R80K10MQ</v>
      </c>
      <c r="B151" s="45" t="str">
        <f>IFERROR(VLOOKUP(D151,#REF!, 8, 0), "")</f>
        <v/>
      </c>
      <c r="C151" s="45"/>
      <c r="D151" s="44" t="s">
        <v>166</v>
      </c>
      <c r="E151" s="46"/>
      <c r="F151" s="45"/>
      <c r="G151" s="45">
        <f t="shared" si="35"/>
        <v>3</v>
      </c>
      <c r="H151" s="45"/>
      <c r="I151" s="45">
        <f t="shared" si="36"/>
        <v>3</v>
      </c>
      <c r="J151" s="45">
        <v>13</v>
      </c>
      <c r="K151" s="45"/>
      <c r="L151" s="45"/>
      <c r="M151" s="45">
        <v>1</v>
      </c>
      <c r="N151" s="45">
        <v>5</v>
      </c>
      <c r="O151" s="45"/>
      <c r="P151" s="45">
        <f t="shared" si="37"/>
        <v>22</v>
      </c>
      <c r="Q151" s="45">
        <f t="shared" si="38"/>
        <v>22</v>
      </c>
      <c r="R151" s="47">
        <f t="shared" si="39"/>
        <v>2.5000000000000001E-2</v>
      </c>
      <c r="S151" s="46"/>
      <c r="T151" s="42"/>
      <c r="U151" s="42"/>
      <c r="V151" s="13" t="e">
        <f t="shared" si="40"/>
        <v>#VALUE!</v>
      </c>
      <c r="W151" s="13" t="e">
        <f t="shared" si="41"/>
        <v>#VALUE!</v>
      </c>
      <c r="X151" s="13" t="e">
        <f t="shared" si="42"/>
        <v>#VALUE!</v>
      </c>
    </row>
    <row r="152" spans="1:24" ht="20.25" customHeight="1">
      <c r="A152" s="44" t="str">
        <f t="shared" si="34"/>
        <v>RS-R80N10MQ</v>
      </c>
      <c r="B152" s="45" t="str">
        <f>IFERROR(VLOOKUP(D152,#REF!, 8, 0), "")</f>
        <v/>
      </c>
      <c r="C152" s="45"/>
      <c r="D152" s="44" t="s">
        <v>167</v>
      </c>
      <c r="E152" s="46"/>
      <c r="F152" s="45"/>
      <c r="G152" s="45">
        <f t="shared" si="35"/>
        <v>3</v>
      </c>
      <c r="H152" s="45"/>
      <c r="I152" s="45">
        <f t="shared" si="36"/>
        <v>3</v>
      </c>
      <c r="J152" s="45">
        <v>13</v>
      </c>
      <c r="K152" s="45"/>
      <c r="L152" s="45"/>
      <c r="M152" s="45">
        <v>1</v>
      </c>
      <c r="N152" s="45">
        <v>5</v>
      </c>
      <c r="O152" s="45"/>
      <c r="P152" s="45">
        <f t="shared" si="37"/>
        <v>22</v>
      </c>
      <c r="Q152" s="45">
        <f t="shared" si="38"/>
        <v>22</v>
      </c>
      <c r="R152" s="47">
        <f t="shared" si="39"/>
        <v>2.5000000000000001E-2</v>
      </c>
      <c r="S152" s="46"/>
      <c r="T152" s="42"/>
      <c r="U152" s="42"/>
      <c r="V152" s="13" t="e">
        <f t="shared" si="40"/>
        <v>#VALUE!</v>
      </c>
      <c r="W152" s="13" t="e">
        <f t="shared" si="41"/>
        <v>#VALUE!</v>
      </c>
      <c r="X152" s="13" t="e">
        <f t="shared" si="42"/>
        <v>#VALUE!</v>
      </c>
    </row>
    <row r="153" spans="1:24" ht="20.25" customHeight="1">
      <c r="A153" s="44" t="str">
        <f t="shared" si="34"/>
        <v>RS-R80N25MQ</v>
      </c>
      <c r="B153" s="45" t="str">
        <f>IFERROR(VLOOKUP(D153,#REF!, 8, 0), "")</f>
        <v/>
      </c>
      <c r="C153" s="45"/>
      <c r="D153" s="44" t="s">
        <v>168</v>
      </c>
      <c r="E153" s="46"/>
      <c r="F153" s="45"/>
      <c r="G153" s="45">
        <f t="shared" si="35"/>
        <v>3</v>
      </c>
      <c r="H153" s="45"/>
      <c r="I153" s="45">
        <f t="shared" si="36"/>
        <v>3</v>
      </c>
      <c r="J153" s="45">
        <v>13</v>
      </c>
      <c r="K153" s="45"/>
      <c r="L153" s="45"/>
      <c r="M153" s="45">
        <v>1</v>
      </c>
      <c r="N153" s="45">
        <v>5</v>
      </c>
      <c r="O153" s="45"/>
      <c r="P153" s="45">
        <f t="shared" si="37"/>
        <v>22</v>
      </c>
      <c r="Q153" s="45">
        <f t="shared" si="38"/>
        <v>22</v>
      </c>
      <c r="R153" s="47">
        <f t="shared" si="39"/>
        <v>0.05</v>
      </c>
      <c r="S153" s="46"/>
      <c r="T153" s="42"/>
      <c r="U153" s="42"/>
      <c r="V153" s="13" t="e">
        <f t="shared" si="40"/>
        <v>#VALUE!</v>
      </c>
      <c r="W153" s="13" t="e">
        <f t="shared" si="41"/>
        <v>#VALUE!</v>
      </c>
      <c r="X153" s="13" t="e">
        <f t="shared" si="42"/>
        <v>#VALUE!</v>
      </c>
    </row>
    <row r="154" spans="1:24" ht="20.25" customHeight="1">
      <c r="A154" s="44" t="str">
        <f t="shared" si="34"/>
        <v>RS+A40G07SQ</v>
      </c>
      <c r="B154" s="45" t="str">
        <f>IFERROR(VLOOKUP(D154,#REF!, 8, 0), "")</f>
        <v/>
      </c>
      <c r="C154" s="45"/>
      <c r="D154" s="44" t="s">
        <v>169</v>
      </c>
      <c r="E154" s="46"/>
      <c r="F154" s="45"/>
      <c r="G154" s="45">
        <f t="shared" si="35"/>
        <v>3</v>
      </c>
      <c r="H154" s="45"/>
      <c r="I154" s="45">
        <f t="shared" si="36"/>
        <v>3</v>
      </c>
      <c r="J154" s="45">
        <v>13</v>
      </c>
      <c r="K154" s="45"/>
      <c r="L154" s="45"/>
      <c r="M154" s="45">
        <v>1</v>
      </c>
      <c r="N154" s="45">
        <v>5</v>
      </c>
      <c r="O154" s="45"/>
      <c r="P154" s="45">
        <f t="shared" si="37"/>
        <v>22</v>
      </c>
      <c r="Q154" s="45">
        <f t="shared" si="38"/>
        <v>22</v>
      </c>
      <c r="R154" s="47">
        <f t="shared" si="39"/>
        <v>2.5000000000000001E-2</v>
      </c>
      <c r="S154" s="46"/>
      <c r="T154" s="42"/>
      <c r="U154" s="42"/>
      <c r="V154" s="13" t="e">
        <f t="shared" si="40"/>
        <v>#VALUE!</v>
      </c>
      <c r="W154" s="13" t="e">
        <f t="shared" si="41"/>
        <v>#VALUE!</v>
      </c>
      <c r="X154" s="13" t="e">
        <f t="shared" si="42"/>
        <v>#VALUE!</v>
      </c>
    </row>
    <row r="155" spans="1:24" ht="20.25" customHeight="1">
      <c r="A155" s="44" t="str">
        <f t="shared" si="34"/>
        <v>RS+A40G10SQ</v>
      </c>
      <c r="B155" s="45" t="str">
        <f>IFERROR(VLOOKUP(D155,#REF!, 8, 0), "")</f>
        <v/>
      </c>
      <c r="C155" s="45"/>
      <c r="D155" s="44" t="s">
        <v>170</v>
      </c>
      <c r="E155" s="46"/>
      <c r="F155" s="45"/>
      <c r="G155" s="45">
        <f t="shared" si="35"/>
        <v>3</v>
      </c>
      <c r="H155" s="45"/>
      <c r="I155" s="45">
        <f t="shared" si="36"/>
        <v>3</v>
      </c>
      <c r="J155" s="45">
        <v>13</v>
      </c>
      <c r="K155" s="45"/>
      <c r="L155" s="45"/>
      <c r="M155" s="45">
        <v>1</v>
      </c>
      <c r="N155" s="45">
        <v>5</v>
      </c>
      <c r="O155" s="45"/>
      <c r="P155" s="45">
        <f t="shared" si="37"/>
        <v>22</v>
      </c>
      <c r="Q155" s="45">
        <f t="shared" si="38"/>
        <v>22</v>
      </c>
      <c r="R155" s="47">
        <f t="shared" si="39"/>
        <v>2.5000000000000001E-2</v>
      </c>
      <c r="S155" s="46"/>
      <c r="T155" s="42"/>
      <c r="U155" s="42"/>
      <c r="V155" s="13" t="e">
        <f t="shared" si="40"/>
        <v>#VALUE!</v>
      </c>
      <c r="W155" s="13" t="e">
        <f t="shared" si="41"/>
        <v>#VALUE!</v>
      </c>
      <c r="X155" s="13" t="e">
        <f t="shared" si="42"/>
        <v>#VALUE!</v>
      </c>
    </row>
    <row r="156" spans="1:24" ht="20.25" customHeight="1">
      <c r="A156" s="44" t="str">
        <f t="shared" si="34"/>
        <v>RS+A40K10AQ</v>
      </c>
      <c r="B156" s="45" t="str">
        <f>IFERROR(VLOOKUP(D156,#REF!, 8, 0), "")</f>
        <v/>
      </c>
      <c r="C156" s="45"/>
      <c r="D156" s="44" t="s">
        <v>171</v>
      </c>
      <c r="E156" s="46"/>
      <c r="F156" s="45"/>
      <c r="G156" s="45">
        <f t="shared" si="35"/>
        <v>3</v>
      </c>
      <c r="H156" s="45"/>
      <c r="I156" s="45">
        <f t="shared" si="36"/>
        <v>3</v>
      </c>
      <c r="J156" s="45">
        <v>13</v>
      </c>
      <c r="K156" s="45"/>
      <c r="L156" s="45"/>
      <c r="M156" s="45">
        <v>1</v>
      </c>
      <c r="N156" s="45">
        <v>5</v>
      </c>
      <c r="O156" s="45"/>
      <c r="P156" s="45">
        <f t="shared" si="37"/>
        <v>22</v>
      </c>
      <c r="Q156" s="45">
        <f t="shared" si="38"/>
        <v>22</v>
      </c>
      <c r="R156" s="47">
        <f t="shared" si="39"/>
        <v>2.5000000000000001E-2</v>
      </c>
      <c r="S156" s="46"/>
      <c r="T156" s="42"/>
      <c r="U156" s="42"/>
      <c r="V156" s="13" t="e">
        <f t="shared" si="40"/>
        <v>#VALUE!</v>
      </c>
      <c r="W156" s="13" t="e">
        <f t="shared" si="41"/>
        <v>#VALUE!</v>
      </c>
      <c r="X156" s="13" t="e">
        <f t="shared" si="42"/>
        <v>#VALUE!</v>
      </c>
    </row>
    <row r="157" spans="1:24" ht="20.25" customHeight="1">
      <c r="A157" s="44" t="str">
        <f t="shared" si="34"/>
        <v>RS+A50G07SQ</v>
      </c>
      <c r="B157" s="45" t="str">
        <f>IFERROR(VLOOKUP(D157,#REF!, 8, 0), "")</f>
        <v/>
      </c>
      <c r="C157" s="45"/>
      <c r="D157" s="44" t="s">
        <v>172</v>
      </c>
      <c r="E157" s="46"/>
      <c r="F157" s="45"/>
      <c r="G157" s="45">
        <f t="shared" si="35"/>
        <v>3</v>
      </c>
      <c r="H157" s="45"/>
      <c r="I157" s="45">
        <f t="shared" si="36"/>
        <v>3</v>
      </c>
      <c r="J157" s="45">
        <v>13</v>
      </c>
      <c r="K157" s="45"/>
      <c r="L157" s="45"/>
      <c r="M157" s="45">
        <v>1</v>
      </c>
      <c r="N157" s="45">
        <v>5</v>
      </c>
      <c r="O157" s="45"/>
      <c r="P157" s="45">
        <f t="shared" si="37"/>
        <v>22</v>
      </c>
      <c r="Q157" s="45">
        <f t="shared" si="38"/>
        <v>22</v>
      </c>
      <c r="R157" s="47">
        <f t="shared" si="39"/>
        <v>2.5000000000000001E-2</v>
      </c>
      <c r="S157" s="46"/>
      <c r="T157" s="42"/>
      <c r="U157" s="42"/>
      <c r="V157" s="13" t="e">
        <f t="shared" si="40"/>
        <v>#VALUE!</v>
      </c>
      <c r="W157" s="13" t="e">
        <f t="shared" si="41"/>
        <v>#VALUE!</v>
      </c>
      <c r="X157" s="13" t="e">
        <f t="shared" si="42"/>
        <v>#VALUE!</v>
      </c>
    </row>
    <row r="158" spans="1:24" ht="20.25" customHeight="1">
      <c r="A158" s="44" t="str">
        <f t="shared" si="34"/>
        <v>RS+A50K10AQ</v>
      </c>
      <c r="B158" s="45" t="str">
        <f>IFERROR(VLOOKUP(D158,#REF!, 8, 0), "")</f>
        <v/>
      </c>
      <c r="C158" s="45"/>
      <c r="D158" s="44" t="s">
        <v>173</v>
      </c>
      <c r="E158" s="46"/>
      <c r="F158" s="45"/>
      <c r="G158" s="45">
        <f t="shared" si="35"/>
        <v>3</v>
      </c>
      <c r="H158" s="45"/>
      <c r="I158" s="45">
        <f t="shared" si="36"/>
        <v>3</v>
      </c>
      <c r="J158" s="45">
        <v>13</v>
      </c>
      <c r="K158" s="45"/>
      <c r="L158" s="45"/>
      <c r="M158" s="45">
        <v>1</v>
      </c>
      <c r="N158" s="45">
        <v>5</v>
      </c>
      <c r="O158" s="45"/>
      <c r="P158" s="45">
        <f t="shared" si="37"/>
        <v>22</v>
      </c>
      <c r="Q158" s="45">
        <f t="shared" si="38"/>
        <v>22</v>
      </c>
      <c r="R158" s="47">
        <f t="shared" si="39"/>
        <v>2.5000000000000001E-2</v>
      </c>
      <c r="S158" s="46"/>
      <c r="T158" s="42"/>
      <c r="U158" s="42"/>
      <c r="V158" s="13" t="e">
        <f t="shared" si="40"/>
        <v>#VALUE!</v>
      </c>
      <c r="W158" s="13" t="e">
        <f t="shared" si="41"/>
        <v>#VALUE!</v>
      </c>
      <c r="X158" s="13" t="e">
        <f t="shared" si="42"/>
        <v>#VALUE!</v>
      </c>
    </row>
    <row r="159" spans="1:24" ht="20.25" customHeight="1">
      <c r="A159" s="44" t="str">
        <f t="shared" si="34"/>
        <v>RS+A50K10SQ</v>
      </c>
      <c r="B159" s="45" t="str">
        <f>IFERROR(VLOOKUP(D159,#REF!, 8, 0), "")</f>
        <v/>
      </c>
      <c r="C159" s="45"/>
      <c r="D159" s="44" t="s">
        <v>174</v>
      </c>
      <c r="E159" s="46"/>
      <c r="F159" s="45"/>
      <c r="G159" s="45">
        <f t="shared" si="35"/>
        <v>3</v>
      </c>
      <c r="H159" s="45"/>
      <c r="I159" s="45">
        <f t="shared" si="36"/>
        <v>3</v>
      </c>
      <c r="J159" s="45">
        <v>13</v>
      </c>
      <c r="K159" s="45"/>
      <c r="L159" s="45"/>
      <c r="M159" s="45">
        <v>1</v>
      </c>
      <c r="N159" s="45">
        <v>5</v>
      </c>
      <c r="O159" s="45"/>
      <c r="P159" s="45">
        <f t="shared" si="37"/>
        <v>22</v>
      </c>
      <c r="Q159" s="45">
        <f t="shared" si="38"/>
        <v>22</v>
      </c>
      <c r="R159" s="47">
        <f t="shared" si="39"/>
        <v>2.5000000000000001E-2</v>
      </c>
      <c r="S159" s="46"/>
      <c r="T159" s="42"/>
      <c r="U159" s="42"/>
      <c r="V159" s="13" t="e">
        <f t="shared" si="40"/>
        <v>#VALUE!</v>
      </c>
      <c r="W159" s="13" t="e">
        <f t="shared" si="41"/>
        <v>#VALUE!</v>
      </c>
      <c r="X159" s="13" t="e">
        <f t="shared" si="42"/>
        <v>#VALUE!</v>
      </c>
    </row>
    <row r="160" spans="1:24" ht="20.25" customHeight="1">
      <c r="A160" s="44" t="str">
        <f t="shared" si="34"/>
        <v>RS+A60G07SQ</v>
      </c>
      <c r="B160" s="45" t="str">
        <f>IFERROR(VLOOKUP(D160,#REF!, 8, 0), "")</f>
        <v/>
      </c>
      <c r="C160" s="45"/>
      <c r="D160" s="44" t="s">
        <v>175</v>
      </c>
      <c r="E160" s="46"/>
      <c r="F160" s="45"/>
      <c r="G160" s="45">
        <f t="shared" si="35"/>
        <v>3</v>
      </c>
      <c r="H160" s="45"/>
      <c r="I160" s="45">
        <f t="shared" si="36"/>
        <v>3</v>
      </c>
      <c r="J160" s="45">
        <v>13</v>
      </c>
      <c r="K160" s="45"/>
      <c r="L160" s="45"/>
      <c r="M160" s="45">
        <v>1</v>
      </c>
      <c r="N160" s="45">
        <v>5</v>
      </c>
      <c r="O160" s="45"/>
      <c r="P160" s="45">
        <f t="shared" si="37"/>
        <v>22</v>
      </c>
      <c r="Q160" s="45">
        <f t="shared" si="38"/>
        <v>22</v>
      </c>
      <c r="R160" s="47">
        <f t="shared" si="39"/>
        <v>2.5000000000000001E-2</v>
      </c>
      <c r="S160" s="46"/>
      <c r="T160" s="42"/>
      <c r="U160" s="42"/>
      <c r="V160" s="13" t="e">
        <f t="shared" si="40"/>
        <v>#VALUE!</v>
      </c>
      <c r="W160" s="13" t="e">
        <f t="shared" si="41"/>
        <v>#VALUE!</v>
      </c>
      <c r="X160" s="13" t="e">
        <f t="shared" si="42"/>
        <v>#VALUE!</v>
      </c>
    </row>
    <row r="161" spans="1:24" ht="20.25" customHeight="1">
      <c r="A161" s="44" t="str">
        <f t="shared" si="34"/>
        <v>RS+A60K10AQ</v>
      </c>
      <c r="B161" s="45" t="str">
        <f>IFERROR(VLOOKUP(D161,#REF!, 8, 0), "")</f>
        <v/>
      </c>
      <c r="C161" s="45"/>
      <c r="D161" s="44" t="s">
        <v>176</v>
      </c>
      <c r="E161" s="46"/>
      <c r="F161" s="45"/>
      <c r="G161" s="45">
        <f t="shared" si="35"/>
        <v>3</v>
      </c>
      <c r="H161" s="45"/>
      <c r="I161" s="45">
        <f t="shared" si="36"/>
        <v>3</v>
      </c>
      <c r="J161" s="45">
        <v>13</v>
      </c>
      <c r="K161" s="45"/>
      <c r="L161" s="45"/>
      <c r="M161" s="45">
        <v>1</v>
      </c>
      <c r="N161" s="45">
        <v>5</v>
      </c>
      <c r="O161" s="45"/>
      <c r="P161" s="45">
        <f t="shared" si="37"/>
        <v>22</v>
      </c>
      <c r="Q161" s="45">
        <f t="shared" si="38"/>
        <v>22</v>
      </c>
      <c r="R161" s="47">
        <f t="shared" si="39"/>
        <v>2.5000000000000001E-2</v>
      </c>
      <c r="S161" s="46"/>
      <c r="T161" s="42"/>
      <c r="U161" s="42"/>
      <c r="V161" s="13" t="e">
        <f t="shared" si="40"/>
        <v>#VALUE!</v>
      </c>
      <c r="W161" s="13" t="e">
        <f t="shared" si="41"/>
        <v>#VALUE!</v>
      </c>
      <c r="X161" s="13" t="e">
        <f t="shared" si="42"/>
        <v>#VALUE!</v>
      </c>
    </row>
    <row r="162" spans="1:24" ht="20.25" customHeight="1">
      <c r="A162" s="44" t="str">
        <f t="shared" si="34"/>
        <v>RS+A60K10SQ</v>
      </c>
      <c r="B162" s="45" t="str">
        <f>IFERROR(VLOOKUP(D162,#REF!, 8, 0), "")</f>
        <v/>
      </c>
      <c r="C162" s="45"/>
      <c r="D162" s="44" t="s">
        <v>177</v>
      </c>
      <c r="E162" s="46"/>
      <c r="F162" s="45"/>
      <c r="G162" s="45">
        <f t="shared" si="35"/>
        <v>3</v>
      </c>
      <c r="H162" s="45"/>
      <c r="I162" s="45">
        <f t="shared" si="36"/>
        <v>3</v>
      </c>
      <c r="J162" s="45">
        <v>13</v>
      </c>
      <c r="K162" s="45"/>
      <c r="L162" s="45"/>
      <c r="M162" s="45">
        <v>1</v>
      </c>
      <c r="N162" s="45">
        <v>5</v>
      </c>
      <c r="O162" s="45"/>
      <c r="P162" s="45">
        <f t="shared" si="37"/>
        <v>22</v>
      </c>
      <c r="Q162" s="45">
        <f t="shared" si="38"/>
        <v>22</v>
      </c>
      <c r="R162" s="47">
        <f t="shared" si="39"/>
        <v>2.5000000000000001E-2</v>
      </c>
      <c r="S162" s="46"/>
      <c r="T162" s="42"/>
      <c r="U162" s="42"/>
      <c r="V162" s="13" t="e">
        <f t="shared" si="40"/>
        <v>#VALUE!</v>
      </c>
      <c r="W162" s="13" t="e">
        <f t="shared" si="41"/>
        <v>#VALUE!</v>
      </c>
      <c r="X162" s="13" t="e">
        <f t="shared" si="42"/>
        <v>#VALUE!</v>
      </c>
    </row>
    <row r="163" spans="1:24" ht="20.25" customHeight="1">
      <c r="A163" s="44" t="str">
        <f t="shared" si="34"/>
        <v>RS+A70K10SQ</v>
      </c>
      <c r="B163" s="45" t="str">
        <f>IFERROR(VLOOKUP(D163,#REF!, 8, 0), "")</f>
        <v/>
      </c>
      <c r="C163" s="45"/>
      <c r="D163" s="44" t="s">
        <v>178</v>
      </c>
      <c r="E163" s="46"/>
      <c r="F163" s="45"/>
      <c r="G163" s="45">
        <f t="shared" si="35"/>
        <v>3</v>
      </c>
      <c r="H163" s="45"/>
      <c r="I163" s="45">
        <f t="shared" si="36"/>
        <v>3</v>
      </c>
      <c r="J163" s="45">
        <v>13</v>
      </c>
      <c r="K163" s="45"/>
      <c r="L163" s="45"/>
      <c r="M163" s="45">
        <v>1</v>
      </c>
      <c r="N163" s="45">
        <v>5</v>
      </c>
      <c r="O163" s="45"/>
      <c r="P163" s="45">
        <f t="shared" si="37"/>
        <v>22</v>
      </c>
      <c r="Q163" s="45">
        <f t="shared" si="38"/>
        <v>22</v>
      </c>
      <c r="R163" s="47">
        <f t="shared" si="39"/>
        <v>2.5000000000000001E-2</v>
      </c>
      <c r="S163" s="46"/>
      <c r="T163" s="42"/>
      <c r="U163" s="42"/>
      <c r="V163" s="13" t="e">
        <f t="shared" si="40"/>
        <v>#VALUE!</v>
      </c>
      <c r="W163" s="13" t="e">
        <f t="shared" si="41"/>
        <v>#VALUE!</v>
      </c>
      <c r="X163" s="13" t="e">
        <f t="shared" si="42"/>
        <v>#VALUE!</v>
      </c>
    </row>
    <row r="164" spans="1:24" ht="20.25" customHeight="1">
      <c r="A164" s="44" t="str">
        <f t="shared" si="34"/>
        <v>RS+A80K10SQ</v>
      </c>
      <c r="B164" s="45" t="str">
        <f>IFERROR(VLOOKUP(D164,#REF!, 8, 0), "")</f>
        <v/>
      </c>
      <c r="C164" s="45"/>
      <c r="D164" s="44" t="s">
        <v>179</v>
      </c>
      <c r="E164" s="46"/>
      <c r="F164" s="45"/>
      <c r="G164" s="45">
        <f t="shared" si="35"/>
        <v>3</v>
      </c>
      <c r="H164" s="45"/>
      <c r="I164" s="45">
        <f t="shared" si="36"/>
        <v>3</v>
      </c>
      <c r="J164" s="45">
        <v>13</v>
      </c>
      <c r="K164" s="45"/>
      <c r="L164" s="45"/>
      <c r="M164" s="45">
        <v>1</v>
      </c>
      <c r="N164" s="45">
        <v>5</v>
      </c>
      <c r="O164" s="45"/>
      <c r="P164" s="45">
        <f t="shared" si="37"/>
        <v>22</v>
      </c>
      <c r="Q164" s="45">
        <f t="shared" si="38"/>
        <v>22</v>
      </c>
      <c r="R164" s="47">
        <f t="shared" si="39"/>
        <v>2.5000000000000001E-2</v>
      </c>
      <c r="S164" s="46"/>
      <c r="T164" s="42"/>
      <c r="U164" s="42"/>
      <c r="V164" s="13" t="e">
        <f t="shared" si="40"/>
        <v>#VALUE!</v>
      </c>
      <c r="W164" s="13" t="e">
        <f t="shared" si="41"/>
        <v>#VALUE!</v>
      </c>
      <c r="X164" s="13" t="e">
        <f t="shared" si="42"/>
        <v>#VALUE!</v>
      </c>
    </row>
    <row r="165" spans="1:24" ht="20.25" customHeight="1">
      <c r="A165" s="44" t="str">
        <f t="shared" si="34"/>
        <v>RS+B40G07SQ</v>
      </c>
      <c r="B165" s="45" t="str">
        <f>IFERROR(VLOOKUP(D165,#REF!, 8, 0), "")</f>
        <v/>
      </c>
      <c r="C165" s="45"/>
      <c r="D165" s="44" t="s">
        <v>180</v>
      </c>
      <c r="E165" s="46"/>
      <c r="F165" s="45"/>
      <c r="G165" s="45">
        <f t="shared" si="35"/>
        <v>3</v>
      </c>
      <c r="H165" s="45"/>
      <c r="I165" s="45">
        <f t="shared" si="36"/>
        <v>3</v>
      </c>
      <c r="J165" s="45">
        <v>13</v>
      </c>
      <c r="K165" s="45"/>
      <c r="L165" s="45"/>
      <c r="M165" s="45">
        <v>1</v>
      </c>
      <c r="N165" s="45">
        <v>5</v>
      </c>
      <c r="O165" s="45"/>
      <c r="P165" s="45">
        <f t="shared" si="37"/>
        <v>22</v>
      </c>
      <c r="Q165" s="45">
        <f t="shared" si="38"/>
        <v>22</v>
      </c>
      <c r="R165" s="47">
        <f t="shared" si="39"/>
        <v>2.5000000000000001E-2</v>
      </c>
      <c r="S165" s="46"/>
      <c r="T165" s="42"/>
      <c r="U165" s="42"/>
      <c r="V165" s="13" t="e">
        <f t="shared" si="40"/>
        <v>#VALUE!</v>
      </c>
      <c r="W165" s="13" t="e">
        <f t="shared" si="41"/>
        <v>#VALUE!</v>
      </c>
      <c r="X165" s="13" t="e">
        <f t="shared" si="42"/>
        <v>#VALUE!</v>
      </c>
    </row>
    <row r="166" spans="1:24" ht="20.25" customHeight="1">
      <c r="A166" s="44" t="str">
        <f t="shared" si="34"/>
        <v>RS+B40G10SQ</v>
      </c>
      <c r="B166" s="45" t="str">
        <f>IFERROR(VLOOKUP(D166,#REF!, 8, 0), "")</f>
        <v/>
      </c>
      <c r="C166" s="45"/>
      <c r="D166" s="44" t="s">
        <v>181</v>
      </c>
      <c r="E166" s="46"/>
      <c r="F166" s="45"/>
      <c r="G166" s="45">
        <f t="shared" si="35"/>
        <v>3</v>
      </c>
      <c r="H166" s="45"/>
      <c r="I166" s="45">
        <f t="shared" si="36"/>
        <v>3</v>
      </c>
      <c r="J166" s="45">
        <v>13</v>
      </c>
      <c r="K166" s="45"/>
      <c r="L166" s="45"/>
      <c r="M166" s="45">
        <v>1</v>
      </c>
      <c r="N166" s="45">
        <v>5</v>
      </c>
      <c r="O166" s="45"/>
      <c r="P166" s="45">
        <f t="shared" si="37"/>
        <v>22</v>
      </c>
      <c r="Q166" s="45">
        <f t="shared" si="38"/>
        <v>22</v>
      </c>
      <c r="R166" s="47">
        <f t="shared" si="39"/>
        <v>2.5000000000000001E-2</v>
      </c>
      <c r="S166" s="46"/>
      <c r="T166" s="42"/>
      <c r="U166" s="42"/>
      <c r="V166" s="13" t="e">
        <f t="shared" si="40"/>
        <v>#VALUE!</v>
      </c>
      <c r="W166" s="13" t="e">
        <f t="shared" si="41"/>
        <v>#VALUE!</v>
      </c>
      <c r="X166" s="13" t="e">
        <f t="shared" si="42"/>
        <v>#VALUE!</v>
      </c>
    </row>
    <row r="167" spans="1:24" ht="20.25" customHeight="1">
      <c r="A167" s="44" t="str">
        <f t="shared" ref="A167:A198" si="43">SUBSTITUTE(D167, "*", "-")</f>
        <v>RS+B40K10AQ</v>
      </c>
      <c r="B167" s="45" t="str">
        <f>IFERROR(VLOOKUP(D167,#REF!, 8, 0), "")</f>
        <v/>
      </c>
      <c r="C167" s="45"/>
      <c r="D167" s="44" t="s">
        <v>182</v>
      </c>
      <c r="E167" s="46"/>
      <c r="F167" s="45"/>
      <c r="G167" s="45">
        <f t="shared" ref="G167:G198" si="44">CEILING(IF((F167+19)&lt;101,3,IF((F167+19)*0.03&lt;10,(F167+19)*0.03,10)),1)</f>
        <v>3</v>
      </c>
      <c r="H167" s="45"/>
      <c r="I167" s="45">
        <f t="shared" ref="I167:I198" si="45">CEILING(IF((F167+G167+19)&lt;101,3,IF((F167+G167+19)*0.03&lt;10,(F167+G167+19)*0.03,10)),1)</f>
        <v>3</v>
      </c>
      <c r="J167" s="45">
        <v>13</v>
      </c>
      <c r="K167" s="45"/>
      <c r="L167" s="45"/>
      <c r="M167" s="45">
        <v>1</v>
      </c>
      <c r="N167" s="45">
        <v>5</v>
      </c>
      <c r="O167" s="45"/>
      <c r="P167" s="45">
        <f t="shared" ref="P167:P198" si="46">+SUM(H167:O167)</f>
        <v>22</v>
      </c>
      <c r="Q167" s="45">
        <f t="shared" ref="Q167:Q198" si="47">+F167+P167</f>
        <v>22</v>
      </c>
      <c r="R167" s="47">
        <f t="shared" ref="R167:R198" si="48">IF(MID(D167,11,1)="R",Q167/2000,IF(OR(MID(D167,8,2)="07",MID(D167,8,2)="10"),Q167/880,IF(OR(MID(D167,8,2)="16",MID(D167,8,2)="25"),Q167/440,Q167/12000)))</f>
        <v>2.5000000000000001E-2</v>
      </c>
      <c r="S167" s="46"/>
      <c r="T167" s="42"/>
      <c r="U167" s="42"/>
      <c r="V167" s="13" t="e">
        <f t="shared" ref="V167:V198" si="49">+X167+3</f>
        <v>#VALUE!</v>
      </c>
      <c r="W167" s="13" t="e">
        <f t="shared" ref="W167:W198" si="50">TEXT(V167, "DDD")</f>
        <v>#VALUE!</v>
      </c>
      <c r="X167" s="13" t="e">
        <f t="shared" ref="X167:X198" si="51">DATE("20"&amp;LEFT(E167,2),MID(E167,3,2),MID(E167,5,2))</f>
        <v>#VALUE!</v>
      </c>
    </row>
    <row r="168" spans="1:24" ht="20.25" customHeight="1">
      <c r="A168" s="44" t="str">
        <f t="shared" si="43"/>
        <v>RS+B40K10MQ</v>
      </c>
      <c r="B168" s="45" t="str">
        <f>IFERROR(VLOOKUP(D168,#REF!, 8, 0), "")</f>
        <v/>
      </c>
      <c r="C168" s="45"/>
      <c r="D168" s="44" t="s">
        <v>183</v>
      </c>
      <c r="E168" s="46"/>
      <c r="F168" s="45"/>
      <c r="G168" s="45">
        <f t="shared" si="44"/>
        <v>3</v>
      </c>
      <c r="H168" s="45"/>
      <c r="I168" s="45">
        <f t="shared" si="45"/>
        <v>3</v>
      </c>
      <c r="J168" s="45">
        <v>13</v>
      </c>
      <c r="K168" s="45"/>
      <c r="L168" s="45"/>
      <c r="M168" s="45">
        <v>1</v>
      </c>
      <c r="N168" s="45">
        <v>5</v>
      </c>
      <c r="O168" s="45"/>
      <c r="P168" s="45">
        <f t="shared" si="46"/>
        <v>22</v>
      </c>
      <c r="Q168" s="45">
        <f t="shared" si="47"/>
        <v>22</v>
      </c>
      <c r="R168" s="47">
        <f t="shared" si="48"/>
        <v>2.5000000000000001E-2</v>
      </c>
      <c r="S168" s="46"/>
      <c r="T168" s="42"/>
      <c r="U168" s="42"/>
      <c r="V168" s="13" t="e">
        <f t="shared" si="49"/>
        <v>#VALUE!</v>
      </c>
      <c r="W168" s="13" t="e">
        <f t="shared" si="50"/>
        <v>#VALUE!</v>
      </c>
      <c r="X168" s="13" t="e">
        <f t="shared" si="51"/>
        <v>#VALUE!</v>
      </c>
    </row>
    <row r="169" spans="1:24" ht="20.25" customHeight="1">
      <c r="A169" s="44" t="str">
        <f t="shared" si="43"/>
        <v>RS+B40K10SQ</v>
      </c>
      <c r="B169" s="45" t="str">
        <f>IFERROR(VLOOKUP(D169,#REF!, 8, 0), "")</f>
        <v/>
      </c>
      <c r="C169" s="45"/>
      <c r="D169" s="44" t="s">
        <v>184</v>
      </c>
      <c r="E169" s="46"/>
      <c r="F169" s="45"/>
      <c r="G169" s="45">
        <f t="shared" si="44"/>
        <v>3</v>
      </c>
      <c r="H169" s="45"/>
      <c r="I169" s="45">
        <f t="shared" si="45"/>
        <v>3</v>
      </c>
      <c r="J169" s="45">
        <v>13</v>
      </c>
      <c r="K169" s="45"/>
      <c r="L169" s="45"/>
      <c r="M169" s="45">
        <v>1</v>
      </c>
      <c r="N169" s="45">
        <v>5</v>
      </c>
      <c r="O169" s="45"/>
      <c r="P169" s="45">
        <f t="shared" si="46"/>
        <v>22</v>
      </c>
      <c r="Q169" s="45">
        <f t="shared" si="47"/>
        <v>22</v>
      </c>
      <c r="R169" s="47">
        <f t="shared" si="48"/>
        <v>2.5000000000000001E-2</v>
      </c>
      <c r="S169" s="46"/>
      <c r="T169" s="42"/>
      <c r="U169" s="42"/>
      <c r="V169" s="13" t="e">
        <f t="shared" si="49"/>
        <v>#VALUE!</v>
      </c>
      <c r="W169" s="13" t="e">
        <f t="shared" si="50"/>
        <v>#VALUE!</v>
      </c>
      <c r="X169" s="13" t="e">
        <f t="shared" si="51"/>
        <v>#VALUE!</v>
      </c>
    </row>
    <row r="170" spans="1:24" ht="20.25" customHeight="1">
      <c r="A170" s="44" t="str">
        <f t="shared" si="43"/>
        <v>RS+B40K25AQ</v>
      </c>
      <c r="B170" s="45" t="str">
        <f>IFERROR(VLOOKUP(D170,#REF!, 8, 0), "")</f>
        <v/>
      </c>
      <c r="C170" s="45"/>
      <c r="D170" s="44" t="s">
        <v>185</v>
      </c>
      <c r="E170" s="46"/>
      <c r="F170" s="45"/>
      <c r="G170" s="45">
        <f t="shared" si="44"/>
        <v>3</v>
      </c>
      <c r="H170" s="45"/>
      <c r="I170" s="45">
        <f t="shared" si="45"/>
        <v>3</v>
      </c>
      <c r="J170" s="45">
        <v>13</v>
      </c>
      <c r="K170" s="45"/>
      <c r="L170" s="45"/>
      <c r="M170" s="45">
        <v>1</v>
      </c>
      <c r="N170" s="45">
        <v>5</v>
      </c>
      <c r="O170" s="45"/>
      <c r="P170" s="45">
        <f t="shared" si="46"/>
        <v>22</v>
      </c>
      <c r="Q170" s="45">
        <f t="shared" si="47"/>
        <v>22</v>
      </c>
      <c r="R170" s="47">
        <f t="shared" si="48"/>
        <v>0.05</v>
      </c>
      <c r="S170" s="46"/>
      <c r="T170" s="42"/>
      <c r="U170" s="42"/>
      <c r="V170" s="13" t="e">
        <f t="shared" si="49"/>
        <v>#VALUE!</v>
      </c>
      <c r="W170" s="13" t="e">
        <f t="shared" si="50"/>
        <v>#VALUE!</v>
      </c>
      <c r="X170" s="13" t="e">
        <f t="shared" si="51"/>
        <v>#VALUE!</v>
      </c>
    </row>
    <row r="171" spans="1:24" ht="20.25" customHeight="1">
      <c r="A171" s="44" t="str">
        <f t="shared" si="43"/>
        <v>RS+B50G07SQ</v>
      </c>
      <c r="B171" s="45" t="str">
        <f>IFERROR(VLOOKUP(D171,#REF!, 8, 0), "")</f>
        <v/>
      </c>
      <c r="C171" s="45"/>
      <c r="D171" s="44" t="s">
        <v>186</v>
      </c>
      <c r="E171" s="46"/>
      <c r="F171" s="45"/>
      <c r="G171" s="45">
        <f t="shared" si="44"/>
        <v>3</v>
      </c>
      <c r="H171" s="45"/>
      <c r="I171" s="45">
        <f t="shared" si="45"/>
        <v>3</v>
      </c>
      <c r="J171" s="45">
        <v>13</v>
      </c>
      <c r="K171" s="45"/>
      <c r="L171" s="45"/>
      <c r="M171" s="45">
        <v>1</v>
      </c>
      <c r="N171" s="45">
        <v>5</v>
      </c>
      <c r="O171" s="45"/>
      <c r="P171" s="45">
        <f t="shared" si="46"/>
        <v>22</v>
      </c>
      <c r="Q171" s="45">
        <f t="shared" si="47"/>
        <v>22</v>
      </c>
      <c r="R171" s="47">
        <f t="shared" si="48"/>
        <v>2.5000000000000001E-2</v>
      </c>
      <c r="S171" s="46"/>
      <c r="T171" s="42"/>
      <c r="U171" s="42"/>
      <c r="V171" s="13" t="e">
        <f t="shared" si="49"/>
        <v>#VALUE!</v>
      </c>
      <c r="W171" s="13" t="e">
        <f t="shared" si="50"/>
        <v>#VALUE!</v>
      </c>
      <c r="X171" s="13" t="e">
        <f t="shared" si="51"/>
        <v>#VALUE!</v>
      </c>
    </row>
    <row r="172" spans="1:24" ht="20.25" customHeight="1">
      <c r="A172" s="44" t="str">
        <f t="shared" si="43"/>
        <v>RS+B50K10MQ</v>
      </c>
      <c r="B172" s="45" t="str">
        <f>IFERROR(VLOOKUP(D172,#REF!, 8, 0), "")</f>
        <v/>
      </c>
      <c r="C172" s="45"/>
      <c r="D172" s="44" t="s">
        <v>187</v>
      </c>
      <c r="E172" s="46"/>
      <c r="F172" s="45"/>
      <c r="G172" s="45">
        <f t="shared" si="44"/>
        <v>3</v>
      </c>
      <c r="H172" s="45"/>
      <c r="I172" s="45">
        <f t="shared" si="45"/>
        <v>3</v>
      </c>
      <c r="J172" s="45">
        <v>13</v>
      </c>
      <c r="K172" s="45"/>
      <c r="L172" s="45"/>
      <c r="M172" s="45">
        <v>1</v>
      </c>
      <c r="N172" s="45">
        <v>5</v>
      </c>
      <c r="O172" s="45"/>
      <c r="P172" s="45">
        <f t="shared" si="46"/>
        <v>22</v>
      </c>
      <c r="Q172" s="45">
        <f t="shared" si="47"/>
        <v>22</v>
      </c>
      <c r="R172" s="47">
        <f t="shared" si="48"/>
        <v>2.5000000000000001E-2</v>
      </c>
      <c r="S172" s="46"/>
      <c r="T172" s="42"/>
      <c r="U172" s="42"/>
      <c r="V172" s="13" t="e">
        <f t="shared" si="49"/>
        <v>#VALUE!</v>
      </c>
      <c r="W172" s="13" t="e">
        <f t="shared" si="50"/>
        <v>#VALUE!</v>
      </c>
      <c r="X172" s="13" t="e">
        <f t="shared" si="51"/>
        <v>#VALUE!</v>
      </c>
    </row>
    <row r="173" spans="1:24" ht="20.25" customHeight="1">
      <c r="A173" s="44" t="str">
        <f t="shared" si="43"/>
        <v>RS+B50N10AQ</v>
      </c>
      <c r="B173" s="45" t="str">
        <f>IFERROR(VLOOKUP(D173,#REF!, 8, 0), "")</f>
        <v/>
      </c>
      <c r="C173" s="45"/>
      <c r="D173" s="44" t="s">
        <v>188</v>
      </c>
      <c r="E173" s="46"/>
      <c r="F173" s="45"/>
      <c r="G173" s="45">
        <f t="shared" si="44"/>
        <v>3</v>
      </c>
      <c r="H173" s="45"/>
      <c r="I173" s="45">
        <f t="shared" si="45"/>
        <v>3</v>
      </c>
      <c r="J173" s="45">
        <v>13</v>
      </c>
      <c r="K173" s="45"/>
      <c r="L173" s="45"/>
      <c r="M173" s="45">
        <v>1</v>
      </c>
      <c r="N173" s="45">
        <v>5</v>
      </c>
      <c r="O173" s="45"/>
      <c r="P173" s="45">
        <f t="shared" si="46"/>
        <v>22</v>
      </c>
      <c r="Q173" s="45">
        <f t="shared" si="47"/>
        <v>22</v>
      </c>
      <c r="R173" s="47">
        <f t="shared" si="48"/>
        <v>2.5000000000000001E-2</v>
      </c>
      <c r="S173" s="46"/>
      <c r="T173" s="42"/>
      <c r="U173" s="42"/>
      <c r="V173" s="13" t="e">
        <f t="shared" si="49"/>
        <v>#VALUE!</v>
      </c>
      <c r="W173" s="13" t="e">
        <f t="shared" si="50"/>
        <v>#VALUE!</v>
      </c>
      <c r="X173" s="13" t="e">
        <f t="shared" si="51"/>
        <v>#VALUE!</v>
      </c>
    </row>
    <row r="174" spans="1:24" ht="20.25" customHeight="1">
      <c r="A174" s="44" t="str">
        <f t="shared" si="43"/>
        <v>RS+B50N10MQ</v>
      </c>
      <c r="B174" s="45" t="str">
        <f>IFERROR(VLOOKUP(D174,#REF!, 8, 0), "")</f>
        <v/>
      </c>
      <c r="C174" s="45"/>
      <c r="D174" s="44" t="s">
        <v>189</v>
      </c>
      <c r="E174" s="46"/>
      <c r="F174" s="45"/>
      <c r="G174" s="45">
        <f t="shared" si="44"/>
        <v>3</v>
      </c>
      <c r="H174" s="45"/>
      <c r="I174" s="45">
        <f t="shared" si="45"/>
        <v>3</v>
      </c>
      <c r="J174" s="45">
        <v>13</v>
      </c>
      <c r="K174" s="45"/>
      <c r="L174" s="45"/>
      <c r="M174" s="45">
        <v>1</v>
      </c>
      <c r="N174" s="45">
        <v>5</v>
      </c>
      <c r="O174" s="45"/>
      <c r="P174" s="45">
        <f t="shared" si="46"/>
        <v>22</v>
      </c>
      <c r="Q174" s="45">
        <f t="shared" si="47"/>
        <v>22</v>
      </c>
      <c r="R174" s="47">
        <f t="shared" si="48"/>
        <v>2.5000000000000001E-2</v>
      </c>
      <c r="S174" s="46"/>
      <c r="T174" s="42"/>
      <c r="U174" s="42"/>
      <c r="V174" s="13" t="e">
        <f t="shared" si="49"/>
        <v>#VALUE!</v>
      </c>
      <c r="W174" s="13" t="e">
        <f t="shared" si="50"/>
        <v>#VALUE!</v>
      </c>
      <c r="X174" s="13" t="e">
        <f t="shared" si="51"/>
        <v>#VALUE!</v>
      </c>
    </row>
    <row r="175" spans="1:24" ht="20.25" customHeight="1">
      <c r="A175" s="44" t="str">
        <f t="shared" si="43"/>
        <v>RS+B50N10SQ</v>
      </c>
      <c r="B175" s="45" t="str">
        <f>IFERROR(VLOOKUP(D175,#REF!, 8, 0), "")</f>
        <v/>
      </c>
      <c r="C175" s="45"/>
      <c r="D175" s="44" t="s">
        <v>190</v>
      </c>
      <c r="E175" s="46"/>
      <c r="F175" s="45"/>
      <c r="G175" s="45">
        <f t="shared" si="44"/>
        <v>3</v>
      </c>
      <c r="H175" s="45"/>
      <c r="I175" s="45">
        <f t="shared" si="45"/>
        <v>3</v>
      </c>
      <c r="J175" s="45">
        <v>13</v>
      </c>
      <c r="K175" s="45"/>
      <c r="L175" s="45"/>
      <c r="M175" s="45">
        <v>1</v>
      </c>
      <c r="N175" s="45">
        <v>5</v>
      </c>
      <c r="O175" s="45"/>
      <c r="P175" s="45">
        <f t="shared" si="46"/>
        <v>22</v>
      </c>
      <c r="Q175" s="45">
        <f t="shared" si="47"/>
        <v>22</v>
      </c>
      <c r="R175" s="47">
        <f t="shared" si="48"/>
        <v>2.5000000000000001E-2</v>
      </c>
      <c r="S175" s="46"/>
      <c r="T175" s="42"/>
      <c r="U175" s="42"/>
      <c r="V175" s="13" t="e">
        <f t="shared" si="49"/>
        <v>#VALUE!</v>
      </c>
      <c r="W175" s="13" t="e">
        <f t="shared" si="50"/>
        <v>#VALUE!</v>
      </c>
      <c r="X175" s="13" t="e">
        <f t="shared" si="51"/>
        <v>#VALUE!</v>
      </c>
    </row>
    <row r="176" spans="1:24" ht="20.25" customHeight="1">
      <c r="A176" s="44" t="str">
        <f t="shared" si="43"/>
        <v>RS+B50N25AQ</v>
      </c>
      <c r="B176" s="45" t="str">
        <f>IFERROR(VLOOKUP(D176,#REF!, 8, 0), "")</f>
        <v/>
      </c>
      <c r="C176" s="45"/>
      <c r="D176" s="44" t="s">
        <v>191</v>
      </c>
      <c r="E176" s="46"/>
      <c r="F176" s="45"/>
      <c r="G176" s="45">
        <f t="shared" si="44"/>
        <v>3</v>
      </c>
      <c r="H176" s="45"/>
      <c r="I176" s="45">
        <f t="shared" si="45"/>
        <v>3</v>
      </c>
      <c r="J176" s="45">
        <v>13</v>
      </c>
      <c r="K176" s="45"/>
      <c r="L176" s="45"/>
      <c r="M176" s="45">
        <v>1</v>
      </c>
      <c r="N176" s="45">
        <v>5</v>
      </c>
      <c r="O176" s="45"/>
      <c r="P176" s="45">
        <f t="shared" si="46"/>
        <v>22</v>
      </c>
      <c r="Q176" s="45">
        <f t="shared" si="47"/>
        <v>22</v>
      </c>
      <c r="R176" s="47">
        <f t="shared" si="48"/>
        <v>0.05</v>
      </c>
      <c r="S176" s="46"/>
      <c r="T176" s="42"/>
      <c r="U176" s="42"/>
      <c r="V176" s="13" t="e">
        <f t="shared" si="49"/>
        <v>#VALUE!</v>
      </c>
      <c r="W176" s="13" t="e">
        <f t="shared" si="50"/>
        <v>#VALUE!</v>
      </c>
      <c r="X176" s="13" t="e">
        <f t="shared" si="51"/>
        <v>#VALUE!</v>
      </c>
    </row>
    <row r="177" spans="1:24" ht="20.25" customHeight="1">
      <c r="A177" s="44" t="str">
        <f t="shared" si="43"/>
        <v>RS+B60G07SQ</v>
      </c>
      <c r="B177" s="45" t="str">
        <f>IFERROR(VLOOKUP(D177,#REF!, 8, 0), "")</f>
        <v/>
      </c>
      <c r="C177" s="45"/>
      <c r="D177" s="44" t="s">
        <v>192</v>
      </c>
      <c r="E177" s="46"/>
      <c r="F177" s="45"/>
      <c r="G177" s="45">
        <f t="shared" si="44"/>
        <v>3</v>
      </c>
      <c r="H177" s="45"/>
      <c r="I177" s="45">
        <f t="shared" si="45"/>
        <v>3</v>
      </c>
      <c r="J177" s="45">
        <v>13</v>
      </c>
      <c r="K177" s="45"/>
      <c r="L177" s="45"/>
      <c r="M177" s="45">
        <v>1</v>
      </c>
      <c r="N177" s="45">
        <v>5</v>
      </c>
      <c r="O177" s="45"/>
      <c r="P177" s="45">
        <f t="shared" si="46"/>
        <v>22</v>
      </c>
      <c r="Q177" s="45">
        <f t="shared" si="47"/>
        <v>22</v>
      </c>
      <c r="R177" s="47">
        <f t="shared" si="48"/>
        <v>2.5000000000000001E-2</v>
      </c>
      <c r="S177" s="46"/>
      <c r="T177" s="42"/>
      <c r="U177" s="42"/>
      <c r="V177" s="13" t="e">
        <f t="shared" si="49"/>
        <v>#VALUE!</v>
      </c>
      <c r="W177" s="13" t="e">
        <f t="shared" si="50"/>
        <v>#VALUE!</v>
      </c>
      <c r="X177" s="13" t="e">
        <f t="shared" si="51"/>
        <v>#VALUE!</v>
      </c>
    </row>
    <row r="178" spans="1:24" ht="20.25" customHeight="1">
      <c r="A178" s="44" t="str">
        <f t="shared" si="43"/>
        <v>RS+B60K10MQ</v>
      </c>
      <c r="B178" s="45" t="str">
        <f>IFERROR(VLOOKUP(D178,#REF!, 8, 0), "")</f>
        <v/>
      </c>
      <c r="C178" s="45"/>
      <c r="D178" s="44" t="s">
        <v>193</v>
      </c>
      <c r="E178" s="46"/>
      <c r="F178" s="45"/>
      <c r="G178" s="45">
        <f t="shared" si="44"/>
        <v>3</v>
      </c>
      <c r="H178" s="45"/>
      <c r="I178" s="45">
        <f t="shared" si="45"/>
        <v>3</v>
      </c>
      <c r="J178" s="45">
        <v>13</v>
      </c>
      <c r="K178" s="45"/>
      <c r="L178" s="45"/>
      <c r="M178" s="45">
        <v>1</v>
      </c>
      <c r="N178" s="45">
        <v>5</v>
      </c>
      <c r="O178" s="45"/>
      <c r="P178" s="45">
        <f t="shared" si="46"/>
        <v>22</v>
      </c>
      <c r="Q178" s="45">
        <f t="shared" si="47"/>
        <v>22</v>
      </c>
      <c r="R178" s="47">
        <f t="shared" si="48"/>
        <v>2.5000000000000001E-2</v>
      </c>
      <c r="S178" s="46"/>
      <c r="T178" s="42"/>
      <c r="U178" s="42"/>
      <c r="V178" s="13" t="e">
        <f t="shared" si="49"/>
        <v>#VALUE!</v>
      </c>
      <c r="W178" s="13" t="e">
        <f t="shared" si="50"/>
        <v>#VALUE!</v>
      </c>
      <c r="X178" s="13" t="e">
        <f t="shared" si="51"/>
        <v>#VALUE!</v>
      </c>
    </row>
    <row r="179" spans="1:24" ht="20.25" customHeight="1">
      <c r="A179" s="44" t="str">
        <f t="shared" si="43"/>
        <v>RS+B60N10MQ</v>
      </c>
      <c r="B179" s="45" t="str">
        <f>IFERROR(VLOOKUP(D179,#REF!, 8, 0), "")</f>
        <v/>
      </c>
      <c r="C179" s="45"/>
      <c r="D179" s="44" t="s">
        <v>194</v>
      </c>
      <c r="E179" s="46"/>
      <c r="F179" s="45"/>
      <c r="G179" s="45">
        <f t="shared" si="44"/>
        <v>3</v>
      </c>
      <c r="H179" s="45"/>
      <c r="I179" s="45">
        <f t="shared" si="45"/>
        <v>3</v>
      </c>
      <c r="J179" s="45">
        <v>13</v>
      </c>
      <c r="K179" s="45"/>
      <c r="L179" s="45"/>
      <c r="M179" s="45">
        <v>1</v>
      </c>
      <c r="N179" s="45">
        <v>5</v>
      </c>
      <c r="O179" s="45"/>
      <c r="P179" s="45">
        <f t="shared" si="46"/>
        <v>22</v>
      </c>
      <c r="Q179" s="45">
        <f t="shared" si="47"/>
        <v>22</v>
      </c>
      <c r="R179" s="47">
        <f t="shared" si="48"/>
        <v>2.5000000000000001E-2</v>
      </c>
      <c r="S179" s="46"/>
      <c r="T179" s="42"/>
      <c r="U179" s="42"/>
      <c r="V179" s="13" t="e">
        <f t="shared" si="49"/>
        <v>#VALUE!</v>
      </c>
      <c r="W179" s="13" t="e">
        <f t="shared" si="50"/>
        <v>#VALUE!</v>
      </c>
      <c r="X179" s="13" t="e">
        <f t="shared" si="51"/>
        <v>#VALUE!</v>
      </c>
    </row>
    <row r="180" spans="1:24" ht="20.25" customHeight="1">
      <c r="A180" s="44" t="str">
        <f t="shared" si="43"/>
        <v>RS+B60N10SQ</v>
      </c>
      <c r="B180" s="45" t="str">
        <f>IFERROR(VLOOKUP(D180,#REF!, 8, 0), "")</f>
        <v/>
      </c>
      <c r="C180" s="45"/>
      <c r="D180" s="44" t="s">
        <v>195</v>
      </c>
      <c r="E180" s="46"/>
      <c r="F180" s="45"/>
      <c r="G180" s="45">
        <f t="shared" si="44"/>
        <v>3</v>
      </c>
      <c r="H180" s="45"/>
      <c r="I180" s="45">
        <f t="shared" si="45"/>
        <v>3</v>
      </c>
      <c r="J180" s="45">
        <v>13</v>
      </c>
      <c r="K180" s="45"/>
      <c r="L180" s="45"/>
      <c r="M180" s="45">
        <v>1</v>
      </c>
      <c r="N180" s="45">
        <v>5</v>
      </c>
      <c r="O180" s="45"/>
      <c r="P180" s="45">
        <f t="shared" si="46"/>
        <v>22</v>
      </c>
      <c r="Q180" s="45">
        <f t="shared" si="47"/>
        <v>22</v>
      </c>
      <c r="R180" s="47">
        <f t="shared" si="48"/>
        <v>2.5000000000000001E-2</v>
      </c>
      <c r="S180" s="46"/>
      <c r="T180" s="42"/>
      <c r="U180" s="42"/>
      <c r="V180" s="13" t="e">
        <f t="shared" si="49"/>
        <v>#VALUE!</v>
      </c>
      <c r="W180" s="13" t="e">
        <f t="shared" si="50"/>
        <v>#VALUE!</v>
      </c>
      <c r="X180" s="13" t="e">
        <f t="shared" si="51"/>
        <v>#VALUE!</v>
      </c>
    </row>
    <row r="181" spans="1:24" ht="20.25" customHeight="1">
      <c r="A181" s="44" t="str">
        <f t="shared" si="43"/>
        <v>RS+B60N25AQ</v>
      </c>
      <c r="B181" s="45" t="str">
        <f>IFERROR(VLOOKUP(D181,#REF!, 8, 0), "")</f>
        <v/>
      </c>
      <c r="C181" s="45"/>
      <c r="D181" s="44" t="s">
        <v>196</v>
      </c>
      <c r="E181" s="46"/>
      <c r="F181" s="45"/>
      <c r="G181" s="45">
        <f t="shared" si="44"/>
        <v>3</v>
      </c>
      <c r="H181" s="45"/>
      <c r="I181" s="45">
        <f t="shared" si="45"/>
        <v>3</v>
      </c>
      <c r="J181" s="45">
        <v>13</v>
      </c>
      <c r="K181" s="45"/>
      <c r="L181" s="45"/>
      <c r="M181" s="45">
        <v>1</v>
      </c>
      <c r="N181" s="45">
        <v>5</v>
      </c>
      <c r="O181" s="45"/>
      <c r="P181" s="45">
        <f t="shared" si="46"/>
        <v>22</v>
      </c>
      <c r="Q181" s="45">
        <f t="shared" si="47"/>
        <v>22</v>
      </c>
      <c r="R181" s="47">
        <f t="shared" si="48"/>
        <v>0.05</v>
      </c>
      <c r="S181" s="46"/>
      <c r="T181" s="42"/>
      <c r="U181" s="42"/>
      <c r="V181" s="13" t="e">
        <f t="shared" si="49"/>
        <v>#VALUE!</v>
      </c>
      <c r="W181" s="13" t="e">
        <f t="shared" si="50"/>
        <v>#VALUE!</v>
      </c>
      <c r="X181" s="13" t="e">
        <f t="shared" si="51"/>
        <v>#VALUE!</v>
      </c>
    </row>
    <row r="182" spans="1:24" ht="20.25" customHeight="1">
      <c r="A182" s="44" t="str">
        <f t="shared" si="43"/>
        <v>RS+B70K10MQ</v>
      </c>
      <c r="B182" s="45" t="str">
        <f>IFERROR(VLOOKUP(D182,#REF!, 8, 0), "")</f>
        <v/>
      </c>
      <c r="C182" s="45"/>
      <c r="D182" s="44" t="s">
        <v>197</v>
      </c>
      <c r="E182" s="46"/>
      <c r="F182" s="45"/>
      <c r="G182" s="45">
        <f t="shared" si="44"/>
        <v>3</v>
      </c>
      <c r="H182" s="45"/>
      <c r="I182" s="45">
        <f t="shared" si="45"/>
        <v>3</v>
      </c>
      <c r="J182" s="45">
        <v>13</v>
      </c>
      <c r="K182" s="45"/>
      <c r="L182" s="45"/>
      <c r="M182" s="45">
        <v>1</v>
      </c>
      <c r="N182" s="45">
        <v>5</v>
      </c>
      <c r="O182" s="45"/>
      <c r="P182" s="45">
        <f t="shared" si="46"/>
        <v>22</v>
      </c>
      <c r="Q182" s="45">
        <f t="shared" si="47"/>
        <v>22</v>
      </c>
      <c r="R182" s="47">
        <f t="shared" si="48"/>
        <v>2.5000000000000001E-2</v>
      </c>
      <c r="S182" s="46"/>
      <c r="T182" s="42"/>
      <c r="U182" s="42"/>
      <c r="V182" s="13" t="e">
        <f t="shared" si="49"/>
        <v>#VALUE!</v>
      </c>
      <c r="W182" s="13" t="e">
        <f t="shared" si="50"/>
        <v>#VALUE!</v>
      </c>
      <c r="X182" s="13" t="e">
        <f t="shared" si="51"/>
        <v>#VALUE!</v>
      </c>
    </row>
    <row r="183" spans="1:24" ht="20.25" customHeight="1">
      <c r="A183" s="44" t="str">
        <f t="shared" si="43"/>
        <v>RS+B70N10MQ</v>
      </c>
      <c r="B183" s="45" t="str">
        <f>IFERROR(VLOOKUP(D183,#REF!, 8, 0), "")</f>
        <v/>
      </c>
      <c r="C183" s="45"/>
      <c r="D183" s="44" t="s">
        <v>198</v>
      </c>
      <c r="E183" s="46"/>
      <c r="F183" s="45"/>
      <c r="G183" s="45">
        <f t="shared" si="44"/>
        <v>3</v>
      </c>
      <c r="H183" s="45"/>
      <c r="I183" s="45">
        <f t="shared" si="45"/>
        <v>3</v>
      </c>
      <c r="J183" s="45">
        <v>13</v>
      </c>
      <c r="K183" s="45"/>
      <c r="L183" s="45"/>
      <c r="M183" s="45">
        <v>1</v>
      </c>
      <c r="N183" s="45">
        <v>5</v>
      </c>
      <c r="O183" s="45"/>
      <c r="P183" s="45">
        <f t="shared" si="46"/>
        <v>22</v>
      </c>
      <c r="Q183" s="45">
        <f t="shared" si="47"/>
        <v>22</v>
      </c>
      <c r="R183" s="47">
        <f t="shared" si="48"/>
        <v>2.5000000000000001E-2</v>
      </c>
      <c r="S183" s="46"/>
      <c r="T183" s="42"/>
      <c r="U183" s="42"/>
      <c r="V183" s="13" t="e">
        <f t="shared" si="49"/>
        <v>#VALUE!</v>
      </c>
      <c r="W183" s="13" t="e">
        <f t="shared" si="50"/>
        <v>#VALUE!</v>
      </c>
      <c r="X183" s="13" t="e">
        <f t="shared" si="51"/>
        <v>#VALUE!</v>
      </c>
    </row>
    <row r="184" spans="1:24" ht="20.25" customHeight="1">
      <c r="A184" s="44" t="str">
        <f t="shared" si="43"/>
        <v>RS+B70N10SQ</v>
      </c>
      <c r="B184" s="45" t="str">
        <f>IFERROR(VLOOKUP(D184,#REF!, 8, 0), "")</f>
        <v/>
      </c>
      <c r="C184" s="45"/>
      <c r="D184" s="44" t="s">
        <v>199</v>
      </c>
      <c r="E184" s="46"/>
      <c r="F184" s="45"/>
      <c r="G184" s="45">
        <f t="shared" si="44"/>
        <v>3</v>
      </c>
      <c r="H184" s="45"/>
      <c r="I184" s="45">
        <f t="shared" si="45"/>
        <v>3</v>
      </c>
      <c r="J184" s="45">
        <v>13</v>
      </c>
      <c r="K184" s="45"/>
      <c r="L184" s="45"/>
      <c r="M184" s="45">
        <v>1</v>
      </c>
      <c r="N184" s="45">
        <v>5</v>
      </c>
      <c r="O184" s="45"/>
      <c r="P184" s="45">
        <f t="shared" si="46"/>
        <v>22</v>
      </c>
      <c r="Q184" s="45">
        <f t="shared" si="47"/>
        <v>22</v>
      </c>
      <c r="R184" s="47">
        <f t="shared" si="48"/>
        <v>2.5000000000000001E-2</v>
      </c>
      <c r="S184" s="46"/>
      <c r="T184" s="42"/>
      <c r="U184" s="42"/>
      <c r="V184" s="13" t="e">
        <f t="shared" si="49"/>
        <v>#VALUE!</v>
      </c>
      <c r="W184" s="13" t="e">
        <f t="shared" si="50"/>
        <v>#VALUE!</v>
      </c>
      <c r="X184" s="13" t="e">
        <f t="shared" si="51"/>
        <v>#VALUE!</v>
      </c>
    </row>
    <row r="185" spans="1:24" ht="20.25" customHeight="1">
      <c r="A185" s="44" t="str">
        <f t="shared" si="43"/>
        <v>RS+B70N25AQ</v>
      </c>
      <c r="B185" s="45" t="str">
        <f>IFERROR(VLOOKUP(D185,#REF!, 8, 0), "")</f>
        <v/>
      </c>
      <c r="C185" s="45"/>
      <c r="D185" s="44" t="s">
        <v>200</v>
      </c>
      <c r="E185" s="46"/>
      <c r="F185" s="45"/>
      <c r="G185" s="45">
        <f t="shared" si="44"/>
        <v>3</v>
      </c>
      <c r="H185" s="45"/>
      <c r="I185" s="45">
        <f t="shared" si="45"/>
        <v>3</v>
      </c>
      <c r="J185" s="45">
        <v>13</v>
      </c>
      <c r="K185" s="45"/>
      <c r="L185" s="45"/>
      <c r="M185" s="45">
        <v>1</v>
      </c>
      <c r="N185" s="45">
        <v>5</v>
      </c>
      <c r="O185" s="45"/>
      <c r="P185" s="45">
        <f t="shared" si="46"/>
        <v>22</v>
      </c>
      <c r="Q185" s="45">
        <f t="shared" si="47"/>
        <v>22</v>
      </c>
      <c r="R185" s="47">
        <f t="shared" si="48"/>
        <v>0.05</v>
      </c>
      <c r="S185" s="46"/>
      <c r="T185" s="42"/>
      <c r="U185" s="42"/>
      <c r="V185" s="13" t="e">
        <f t="shared" si="49"/>
        <v>#VALUE!</v>
      </c>
      <c r="W185" s="13" t="e">
        <f t="shared" si="50"/>
        <v>#VALUE!</v>
      </c>
      <c r="X185" s="13" t="e">
        <f t="shared" si="51"/>
        <v>#VALUE!</v>
      </c>
    </row>
    <row r="186" spans="1:24" ht="20.25" customHeight="1">
      <c r="A186" s="44" t="str">
        <f t="shared" si="43"/>
        <v>RS+B80K10MQ</v>
      </c>
      <c r="B186" s="45" t="str">
        <f>IFERROR(VLOOKUP(D186,#REF!, 8, 0), "")</f>
        <v/>
      </c>
      <c r="C186" s="45"/>
      <c r="D186" s="44" t="s">
        <v>201</v>
      </c>
      <c r="E186" s="46"/>
      <c r="F186" s="45"/>
      <c r="G186" s="45">
        <f t="shared" si="44"/>
        <v>3</v>
      </c>
      <c r="H186" s="45"/>
      <c r="I186" s="45">
        <f t="shared" si="45"/>
        <v>3</v>
      </c>
      <c r="J186" s="45">
        <v>13</v>
      </c>
      <c r="K186" s="45"/>
      <c r="L186" s="45"/>
      <c r="M186" s="45">
        <v>1</v>
      </c>
      <c r="N186" s="45">
        <v>5</v>
      </c>
      <c r="O186" s="45"/>
      <c r="P186" s="45">
        <f t="shared" si="46"/>
        <v>22</v>
      </c>
      <c r="Q186" s="45">
        <f t="shared" si="47"/>
        <v>22</v>
      </c>
      <c r="R186" s="47">
        <f t="shared" si="48"/>
        <v>2.5000000000000001E-2</v>
      </c>
      <c r="S186" s="46"/>
      <c r="T186" s="42"/>
      <c r="U186" s="42"/>
      <c r="V186" s="13" t="e">
        <f t="shared" si="49"/>
        <v>#VALUE!</v>
      </c>
      <c r="W186" s="13" t="e">
        <f t="shared" si="50"/>
        <v>#VALUE!</v>
      </c>
      <c r="X186" s="13" t="e">
        <f t="shared" si="51"/>
        <v>#VALUE!</v>
      </c>
    </row>
    <row r="187" spans="1:24" ht="20.25" customHeight="1">
      <c r="A187" s="44" t="str">
        <f t="shared" si="43"/>
        <v>RS+B80K25AQ</v>
      </c>
      <c r="B187" s="45" t="str">
        <f>IFERROR(VLOOKUP(D187,#REF!, 8, 0), "")</f>
        <v/>
      </c>
      <c r="C187" s="45"/>
      <c r="D187" s="44" t="s">
        <v>202</v>
      </c>
      <c r="E187" s="46"/>
      <c r="F187" s="45"/>
      <c r="G187" s="45">
        <f t="shared" si="44"/>
        <v>3</v>
      </c>
      <c r="H187" s="45"/>
      <c r="I187" s="45">
        <f t="shared" si="45"/>
        <v>3</v>
      </c>
      <c r="J187" s="45">
        <v>13</v>
      </c>
      <c r="K187" s="45"/>
      <c r="L187" s="45"/>
      <c r="M187" s="45">
        <v>1</v>
      </c>
      <c r="N187" s="45">
        <v>5</v>
      </c>
      <c r="O187" s="45"/>
      <c r="P187" s="45">
        <f t="shared" si="46"/>
        <v>22</v>
      </c>
      <c r="Q187" s="45">
        <f t="shared" si="47"/>
        <v>22</v>
      </c>
      <c r="R187" s="47">
        <f t="shared" si="48"/>
        <v>0.05</v>
      </c>
      <c r="S187" s="46"/>
      <c r="T187" s="42"/>
      <c r="U187" s="42"/>
      <c r="V187" s="13" t="e">
        <f t="shared" si="49"/>
        <v>#VALUE!</v>
      </c>
      <c r="W187" s="13" t="e">
        <f t="shared" si="50"/>
        <v>#VALUE!</v>
      </c>
      <c r="X187" s="13" t="e">
        <f t="shared" si="51"/>
        <v>#VALUE!</v>
      </c>
    </row>
    <row r="188" spans="1:24" ht="20.25" customHeight="1">
      <c r="A188" s="44" t="str">
        <f t="shared" si="43"/>
        <v>RS+B80N10MQ</v>
      </c>
      <c r="B188" s="45" t="str">
        <f>IFERROR(VLOOKUP(D188,#REF!, 8, 0), "")</f>
        <v/>
      </c>
      <c r="C188" s="45"/>
      <c r="D188" s="44" t="s">
        <v>203</v>
      </c>
      <c r="E188" s="46"/>
      <c r="F188" s="45"/>
      <c r="G188" s="45">
        <f t="shared" si="44"/>
        <v>3</v>
      </c>
      <c r="H188" s="45"/>
      <c r="I188" s="45">
        <f t="shared" si="45"/>
        <v>3</v>
      </c>
      <c r="J188" s="45">
        <v>13</v>
      </c>
      <c r="K188" s="45"/>
      <c r="L188" s="45"/>
      <c r="M188" s="45">
        <v>1</v>
      </c>
      <c r="N188" s="45">
        <v>5</v>
      </c>
      <c r="O188" s="45"/>
      <c r="P188" s="45">
        <f t="shared" si="46"/>
        <v>22</v>
      </c>
      <c r="Q188" s="45">
        <f t="shared" si="47"/>
        <v>22</v>
      </c>
      <c r="R188" s="47">
        <f t="shared" si="48"/>
        <v>2.5000000000000001E-2</v>
      </c>
      <c r="S188" s="46"/>
      <c r="T188" s="42"/>
      <c r="U188" s="42"/>
      <c r="V188" s="13" t="e">
        <f t="shared" si="49"/>
        <v>#VALUE!</v>
      </c>
      <c r="W188" s="13" t="e">
        <f t="shared" si="50"/>
        <v>#VALUE!</v>
      </c>
      <c r="X188" s="13" t="e">
        <f t="shared" si="51"/>
        <v>#VALUE!</v>
      </c>
    </row>
    <row r="189" spans="1:24" ht="20.25" customHeight="1">
      <c r="A189" s="44" t="str">
        <f t="shared" si="43"/>
        <v>RS+B80N10SQ</v>
      </c>
      <c r="B189" s="45" t="str">
        <f>IFERROR(VLOOKUP(D189,#REF!, 8, 0), "")</f>
        <v/>
      </c>
      <c r="C189" s="45"/>
      <c r="D189" s="44" t="s">
        <v>204</v>
      </c>
      <c r="E189" s="46"/>
      <c r="F189" s="45"/>
      <c r="G189" s="45">
        <f t="shared" si="44"/>
        <v>3</v>
      </c>
      <c r="H189" s="45"/>
      <c r="I189" s="45">
        <f t="shared" si="45"/>
        <v>3</v>
      </c>
      <c r="J189" s="45">
        <v>13</v>
      </c>
      <c r="K189" s="45"/>
      <c r="L189" s="45"/>
      <c r="M189" s="45">
        <v>1</v>
      </c>
      <c r="N189" s="45">
        <v>5</v>
      </c>
      <c r="O189" s="45"/>
      <c r="P189" s="45">
        <f t="shared" si="46"/>
        <v>22</v>
      </c>
      <c r="Q189" s="45">
        <f t="shared" si="47"/>
        <v>22</v>
      </c>
      <c r="R189" s="47">
        <f t="shared" si="48"/>
        <v>2.5000000000000001E-2</v>
      </c>
      <c r="S189" s="46"/>
      <c r="T189" s="42"/>
      <c r="U189" s="42"/>
      <c r="V189" s="13" t="e">
        <f t="shared" si="49"/>
        <v>#VALUE!</v>
      </c>
      <c r="W189" s="13" t="e">
        <f t="shared" si="50"/>
        <v>#VALUE!</v>
      </c>
      <c r="X189" s="13" t="e">
        <f t="shared" si="51"/>
        <v>#VALUE!</v>
      </c>
    </row>
    <row r="190" spans="1:24" ht="20.25" customHeight="1">
      <c r="A190" s="44" t="str">
        <f t="shared" si="43"/>
        <v>RS+B80N25AQ</v>
      </c>
      <c r="B190" s="45" t="str">
        <f>IFERROR(VLOOKUP(D190,#REF!, 8, 0), "")</f>
        <v/>
      </c>
      <c r="C190" s="45"/>
      <c r="D190" s="44" t="s">
        <v>205</v>
      </c>
      <c r="E190" s="46"/>
      <c r="F190" s="45"/>
      <c r="G190" s="45">
        <f t="shared" si="44"/>
        <v>3</v>
      </c>
      <c r="H190" s="45"/>
      <c r="I190" s="45">
        <f t="shared" si="45"/>
        <v>3</v>
      </c>
      <c r="J190" s="45">
        <v>13</v>
      </c>
      <c r="K190" s="45"/>
      <c r="L190" s="45"/>
      <c r="M190" s="45">
        <v>1</v>
      </c>
      <c r="N190" s="45">
        <v>5</v>
      </c>
      <c r="O190" s="45"/>
      <c r="P190" s="45">
        <f t="shared" si="46"/>
        <v>22</v>
      </c>
      <c r="Q190" s="45">
        <f t="shared" si="47"/>
        <v>22</v>
      </c>
      <c r="R190" s="47">
        <f t="shared" si="48"/>
        <v>0.05</v>
      </c>
      <c r="S190" s="46"/>
      <c r="T190" s="42"/>
      <c r="U190" s="42"/>
      <c r="V190" s="13" t="e">
        <f t="shared" si="49"/>
        <v>#VALUE!</v>
      </c>
      <c r="W190" s="13" t="e">
        <f t="shared" si="50"/>
        <v>#VALUE!</v>
      </c>
      <c r="X190" s="13" t="e">
        <f t="shared" si="51"/>
        <v>#VALUE!</v>
      </c>
    </row>
    <row r="191" spans="1:24" ht="20.25" customHeight="1">
      <c r="A191" s="44" t="str">
        <f t="shared" si="43"/>
        <v>RS+B40K10MR</v>
      </c>
      <c r="B191" s="45" t="str">
        <f>IFERROR(VLOOKUP(D191,#REF!, 8, 0), "")</f>
        <v/>
      </c>
      <c r="C191" s="45"/>
      <c r="D191" s="44" t="s">
        <v>206</v>
      </c>
      <c r="E191" s="46"/>
      <c r="F191" s="45"/>
      <c r="G191" s="45">
        <f t="shared" si="44"/>
        <v>3</v>
      </c>
      <c r="H191" s="45"/>
      <c r="I191" s="45">
        <f t="shared" si="45"/>
        <v>3</v>
      </c>
      <c r="J191" s="45">
        <v>13</v>
      </c>
      <c r="K191" s="45"/>
      <c r="L191" s="45"/>
      <c r="M191" s="45">
        <v>1</v>
      </c>
      <c r="N191" s="45">
        <v>5</v>
      </c>
      <c r="O191" s="45"/>
      <c r="P191" s="45">
        <f t="shared" si="46"/>
        <v>22</v>
      </c>
      <c r="Q191" s="45">
        <f t="shared" si="47"/>
        <v>22</v>
      </c>
      <c r="R191" s="47">
        <f t="shared" si="48"/>
        <v>1.0999999999999999E-2</v>
      </c>
      <c r="S191" s="46"/>
      <c r="T191" s="42"/>
      <c r="U191" s="42"/>
      <c r="V191" s="13" t="e">
        <f t="shared" si="49"/>
        <v>#VALUE!</v>
      </c>
      <c r="W191" s="13" t="e">
        <f t="shared" si="50"/>
        <v>#VALUE!</v>
      </c>
      <c r="X191" s="13" t="e">
        <f t="shared" si="51"/>
        <v>#VALUE!</v>
      </c>
    </row>
    <row r="192" spans="1:24" ht="20.25" customHeight="1">
      <c r="A192" s="44" t="str">
        <f t="shared" si="43"/>
        <v>RS+B50K10MR</v>
      </c>
      <c r="B192" s="45" t="str">
        <f>IFERROR(VLOOKUP(D192,#REF!, 8, 0), "")</f>
        <v/>
      </c>
      <c r="C192" s="45"/>
      <c r="D192" s="44" t="s">
        <v>207</v>
      </c>
      <c r="E192" s="46"/>
      <c r="F192" s="45"/>
      <c r="G192" s="45">
        <f t="shared" si="44"/>
        <v>3</v>
      </c>
      <c r="H192" s="45"/>
      <c r="I192" s="45">
        <f t="shared" si="45"/>
        <v>3</v>
      </c>
      <c r="J192" s="45">
        <v>13</v>
      </c>
      <c r="K192" s="45"/>
      <c r="L192" s="45"/>
      <c r="M192" s="45">
        <v>1</v>
      </c>
      <c r="N192" s="45">
        <v>5</v>
      </c>
      <c r="O192" s="45"/>
      <c r="P192" s="45">
        <f t="shared" si="46"/>
        <v>22</v>
      </c>
      <c r="Q192" s="45">
        <f t="shared" si="47"/>
        <v>22</v>
      </c>
      <c r="R192" s="47">
        <f t="shared" si="48"/>
        <v>1.0999999999999999E-2</v>
      </c>
      <c r="S192" s="46"/>
      <c r="T192" s="42"/>
      <c r="U192" s="42"/>
      <c r="V192" s="13" t="e">
        <f t="shared" si="49"/>
        <v>#VALUE!</v>
      </c>
      <c r="W192" s="13" t="e">
        <f t="shared" si="50"/>
        <v>#VALUE!</v>
      </c>
      <c r="X192" s="13" t="e">
        <f t="shared" si="51"/>
        <v>#VALUE!</v>
      </c>
    </row>
    <row r="193" spans="1:24" ht="20.25" customHeight="1">
      <c r="A193" s="44" t="str">
        <f t="shared" si="43"/>
        <v>RS+B60K10MR</v>
      </c>
      <c r="B193" s="45" t="str">
        <f>IFERROR(VLOOKUP(D193,#REF!, 8, 0), "")</f>
        <v/>
      </c>
      <c r="C193" s="45"/>
      <c r="D193" s="44" t="s">
        <v>208</v>
      </c>
      <c r="E193" s="46"/>
      <c r="F193" s="45"/>
      <c r="G193" s="45">
        <f t="shared" si="44"/>
        <v>3</v>
      </c>
      <c r="H193" s="45"/>
      <c r="I193" s="45">
        <f t="shared" si="45"/>
        <v>3</v>
      </c>
      <c r="J193" s="45">
        <v>13</v>
      </c>
      <c r="K193" s="45"/>
      <c r="L193" s="45"/>
      <c r="M193" s="45">
        <v>1</v>
      </c>
      <c r="N193" s="45">
        <v>5</v>
      </c>
      <c r="O193" s="45"/>
      <c r="P193" s="45">
        <f t="shared" si="46"/>
        <v>22</v>
      </c>
      <c r="Q193" s="45">
        <f t="shared" si="47"/>
        <v>22</v>
      </c>
      <c r="R193" s="47">
        <f t="shared" si="48"/>
        <v>1.0999999999999999E-2</v>
      </c>
      <c r="S193" s="46"/>
      <c r="T193" s="42"/>
      <c r="U193" s="42"/>
      <c r="V193" s="13" t="e">
        <f t="shared" si="49"/>
        <v>#VALUE!</v>
      </c>
      <c r="W193" s="13" t="e">
        <f t="shared" si="50"/>
        <v>#VALUE!</v>
      </c>
      <c r="X193" s="13" t="e">
        <f t="shared" si="51"/>
        <v>#VALUE!</v>
      </c>
    </row>
    <row r="194" spans="1:24" ht="20.25" customHeight="1">
      <c r="A194" s="44" t="str">
        <f t="shared" si="43"/>
        <v>RS+C40G10NR</v>
      </c>
      <c r="B194" s="45" t="str">
        <f>IFERROR(VLOOKUP(D194,#REF!, 8, 0), "")</f>
        <v/>
      </c>
      <c r="C194" s="45"/>
      <c r="D194" s="44" t="s">
        <v>209</v>
      </c>
      <c r="E194" s="46"/>
      <c r="F194" s="45"/>
      <c r="G194" s="45">
        <f t="shared" si="44"/>
        <v>3</v>
      </c>
      <c r="H194" s="45"/>
      <c r="I194" s="45">
        <f t="shared" si="45"/>
        <v>3</v>
      </c>
      <c r="J194" s="45">
        <v>13</v>
      </c>
      <c r="K194" s="45"/>
      <c r="L194" s="45"/>
      <c r="M194" s="45">
        <v>1</v>
      </c>
      <c r="N194" s="45">
        <v>5</v>
      </c>
      <c r="O194" s="45"/>
      <c r="P194" s="45">
        <f t="shared" si="46"/>
        <v>22</v>
      </c>
      <c r="Q194" s="45">
        <f t="shared" si="47"/>
        <v>22</v>
      </c>
      <c r="R194" s="47">
        <f t="shared" si="48"/>
        <v>1.0999999999999999E-2</v>
      </c>
      <c r="S194" s="46"/>
      <c r="T194" s="42"/>
      <c r="U194" s="42"/>
      <c r="V194" s="13" t="e">
        <f t="shared" si="49"/>
        <v>#VALUE!</v>
      </c>
      <c r="W194" s="13" t="e">
        <f t="shared" si="50"/>
        <v>#VALUE!</v>
      </c>
      <c r="X194" s="13" t="e">
        <f t="shared" si="51"/>
        <v>#VALUE!</v>
      </c>
    </row>
    <row r="195" spans="1:24" ht="20.25" customHeight="1">
      <c r="A195" s="44" t="str">
        <f t="shared" si="43"/>
        <v>RS+C40K10NR</v>
      </c>
      <c r="B195" s="45" t="str">
        <f>IFERROR(VLOOKUP(D195,#REF!, 8, 0), "")</f>
        <v/>
      </c>
      <c r="C195" s="45"/>
      <c r="D195" s="44" t="s">
        <v>210</v>
      </c>
      <c r="E195" s="46"/>
      <c r="F195" s="45"/>
      <c r="G195" s="45">
        <f t="shared" si="44"/>
        <v>3</v>
      </c>
      <c r="H195" s="45"/>
      <c r="I195" s="45">
        <f t="shared" si="45"/>
        <v>3</v>
      </c>
      <c r="J195" s="45">
        <v>13</v>
      </c>
      <c r="K195" s="45"/>
      <c r="L195" s="45"/>
      <c r="M195" s="45">
        <v>1</v>
      </c>
      <c r="N195" s="45">
        <v>5</v>
      </c>
      <c r="O195" s="45"/>
      <c r="P195" s="45">
        <f t="shared" si="46"/>
        <v>22</v>
      </c>
      <c r="Q195" s="45">
        <f t="shared" si="47"/>
        <v>22</v>
      </c>
      <c r="R195" s="47">
        <f t="shared" si="48"/>
        <v>1.0999999999999999E-2</v>
      </c>
      <c r="S195" s="46"/>
      <c r="T195" s="42"/>
      <c r="U195" s="42"/>
      <c r="V195" s="13" t="e">
        <f t="shared" si="49"/>
        <v>#VALUE!</v>
      </c>
      <c r="W195" s="13" t="e">
        <f t="shared" si="50"/>
        <v>#VALUE!</v>
      </c>
      <c r="X195" s="13" t="e">
        <f t="shared" si="51"/>
        <v>#VALUE!</v>
      </c>
    </row>
    <row r="196" spans="1:24" ht="20.25" customHeight="1">
      <c r="A196" s="44" t="str">
        <f t="shared" si="43"/>
        <v>RS+C40K25NR</v>
      </c>
      <c r="B196" s="45" t="str">
        <f>IFERROR(VLOOKUP(D196,#REF!, 8, 0), "")</f>
        <v/>
      </c>
      <c r="C196" s="45"/>
      <c r="D196" s="44" t="s">
        <v>211</v>
      </c>
      <c r="E196" s="46"/>
      <c r="F196" s="45"/>
      <c r="G196" s="45">
        <f t="shared" si="44"/>
        <v>3</v>
      </c>
      <c r="H196" s="45"/>
      <c r="I196" s="45">
        <f t="shared" si="45"/>
        <v>3</v>
      </c>
      <c r="J196" s="45">
        <v>13</v>
      </c>
      <c r="K196" s="45"/>
      <c r="L196" s="45"/>
      <c r="M196" s="45">
        <v>1</v>
      </c>
      <c r="N196" s="45">
        <v>5</v>
      </c>
      <c r="O196" s="45"/>
      <c r="P196" s="45">
        <f t="shared" si="46"/>
        <v>22</v>
      </c>
      <c r="Q196" s="45">
        <f t="shared" si="47"/>
        <v>22</v>
      </c>
      <c r="R196" s="47">
        <f t="shared" si="48"/>
        <v>1.0999999999999999E-2</v>
      </c>
      <c r="S196" s="46"/>
      <c r="T196" s="42"/>
      <c r="U196" s="42"/>
      <c r="V196" s="13" t="e">
        <f t="shared" si="49"/>
        <v>#VALUE!</v>
      </c>
      <c r="W196" s="13" t="e">
        <f t="shared" si="50"/>
        <v>#VALUE!</v>
      </c>
      <c r="X196" s="13" t="e">
        <f t="shared" si="51"/>
        <v>#VALUE!</v>
      </c>
    </row>
    <row r="197" spans="1:24" ht="20.25" customHeight="1">
      <c r="A197" s="44" t="str">
        <f t="shared" si="43"/>
        <v>RS+C50N10NR</v>
      </c>
      <c r="B197" s="45" t="str">
        <f>IFERROR(VLOOKUP(D197,#REF!, 8, 0), "")</f>
        <v/>
      </c>
      <c r="C197" s="45"/>
      <c r="D197" s="44" t="s">
        <v>212</v>
      </c>
      <c r="E197" s="46"/>
      <c r="F197" s="45"/>
      <c r="G197" s="45">
        <f t="shared" si="44"/>
        <v>3</v>
      </c>
      <c r="H197" s="45"/>
      <c r="I197" s="45">
        <f t="shared" si="45"/>
        <v>3</v>
      </c>
      <c r="J197" s="45">
        <v>13</v>
      </c>
      <c r="K197" s="45"/>
      <c r="L197" s="45"/>
      <c r="M197" s="45">
        <v>1</v>
      </c>
      <c r="N197" s="45">
        <v>5</v>
      </c>
      <c r="O197" s="45"/>
      <c r="P197" s="45">
        <f t="shared" si="46"/>
        <v>22</v>
      </c>
      <c r="Q197" s="45">
        <f t="shared" si="47"/>
        <v>22</v>
      </c>
      <c r="R197" s="47">
        <f t="shared" si="48"/>
        <v>1.0999999999999999E-2</v>
      </c>
      <c r="S197" s="46"/>
      <c r="T197" s="42"/>
      <c r="U197" s="42"/>
      <c r="V197" s="13" t="e">
        <f t="shared" si="49"/>
        <v>#VALUE!</v>
      </c>
      <c r="W197" s="13" t="e">
        <f t="shared" si="50"/>
        <v>#VALUE!</v>
      </c>
      <c r="X197" s="13" t="e">
        <f t="shared" si="51"/>
        <v>#VALUE!</v>
      </c>
    </row>
    <row r="198" spans="1:24" ht="20.25" customHeight="1">
      <c r="A198" s="44" t="str">
        <f t="shared" si="43"/>
        <v>RS+C60N10NR</v>
      </c>
      <c r="B198" s="45" t="str">
        <f>IFERROR(VLOOKUP(D198,#REF!, 8, 0), "")</f>
        <v/>
      </c>
      <c r="C198" s="45"/>
      <c r="D198" s="44" t="s">
        <v>213</v>
      </c>
      <c r="E198" s="46"/>
      <c r="F198" s="45"/>
      <c r="G198" s="45">
        <f t="shared" si="44"/>
        <v>3</v>
      </c>
      <c r="H198" s="45"/>
      <c r="I198" s="45">
        <f t="shared" si="45"/>
        <v>3</v>
      </c>
      <c r="J198" s="45">
        <v>13</v>
      </c>
      <c r="K198" s="45"/>
      <c r="L198" s="45"/>
      <c r="M198" s="45">
        <v>1</v>
      </c>
      <c r="N198" s="45">
        <v>5</v>
      </c>
      <c r="O198" s="45"/>
      <c r="P198" s="45">
        <f t="shared" si="46"/>
        <v>22</v>
      </c>
      <c r="Q198" s="45">
        <f t="shared" si="47"/>
        <v>22</v>
      </c>
      <c r="R198" s="47">
        <f t="shared" si="48"/>
        <v>1.0999999999999999E-2</v>
      </c>
      <c r="S198" s="46"/>
      <c r="T198" s="42"/>
      <c r="U198" s="42"/>
      <c r="V198" s="13" t="e">
        <f t="shared" si="49"/>
        <v>#VALUE!</v>
      </c>
      <c r="W198" s="13" t="e">
        <f t="shared" si="50"/>
        <v>#VALUE!</v>
      </c>
      <c r="X198" s="13" t="e">
        <f t="shared" si="51"/>
        <v>#VALUE!</v>
      </c>
    </row>
    <row r="199" spans="1:24" ht="20.25" customHeight="1">
      <c r="A199" s="44" t="str">
        <f t="shared" ref="A199:A208" si="52">SUBSTITUTE(D199, "*", "-")</f>
        <v>RS+C60N25NR</v>
      </c>
      <c r="B199" s="45" t="str">
        <f>IFERROR(VLOOKUP(D199,#REF!, 8, 0), "")</f>
        <v/>
      </c>
      <c r="C199" s="45"/>
      <c r="D199" s="44" t="s">
        <v>214</v>
      </c>
      <c r="E199" s="46"/>
      <c r="F199" s="45"/>
      <c r="G199" s="45">
        <f t="shared" ref="G199:G230" si="53">CEILING(IF((F199+19)&lt;101,3,IF((F199+19)*0.03&lt;10,(F199+19)*0.03,10)),1)</f>
        <v>3</v>
      </c>
      <c r="H199" s="45"/>
      <c r="I199" s="45">
        <f t="shared" ref="I199:I208" si="54">CEILING(IF((F199+G199+19)&lt;101,3,IF((F199+G199+19)*0.03&lt;10,(F199+G199+19)*0.03,10)),1)</f>
        <v>3</v>
      </c>
      <c r="J199" s="45">
        <v>13</v>
      </c>
      <c r="K199" s="45"/>
      <c r="L199" s="45"/>
      <c r="M199" s="45">
        <v>1</v>
      </c>
      <c r="N199" s="45">
        <v>5</v>
      </c>
      <c r="O199" s="45"/>
      <c r="P199" s="45">
        <f t="shared" ref="P199:P230" si="55">+SUM(H199:O199)</f>
        <v>22</v>
      </c>
      <c r="Q199" s="45">
        <f t="shared" ref="Q199:Q230" si="56">+F199+P199</f>
        <v>22</v>
      </c>
      <c r="R199" s="47">
        <f t="shared" ref="R199:R230" si="57">IF(MID(D199,11,1)="R",Q199/2000,IF(OR(MID(D199,8,2)="07",MID(D199,8,2)="10"),Q199/880,IF(OR(MID(D199,8,2)="16",MID(D199,8,2)="25"),Q199/440,Q199/12000)))</f>
        <v>1.0999999999999999E-2</v>
      </c>
      <c r="S199" s="46"/>
      <c r="T199" s="42"/>
      <c r="U199" s="42"/>
      <c r="V199" s="13" t="e">
        <f t="shared" ref="V199:V208" si="58">+X199+3</f>
        <v>#VALUE!</v>
      </c>
      <c r="W199" s="13" t="e">
        <f t="shared" ref="W199:W230" si="59">TEXT(V199, "DDD")</f>
        <v>#VALUE!</v>
      </c>
      <c r="X199" s="13" t="e">
        <f t="shared" ref="X199:X208" si="60">DATE("20"&amp;LEFT(E199,2),MID(E199,3,2),MID(E199,5,2))</f>
        <v>#VALUE!</v>
      </c>
    </row>
    <row r="200" spans="1:24" ht="20.25" customHeight="1">
      <c r="A200" s="44" t="str">
        <f t="shared" si="52"/>
        <v>RS+C70N10NR</v>
      </c>
      <c r="B200" s="45" t="str">
        <f>IFERROR(VLOOKUP(D200,#REF!, 8, 0), "")</f>
        <v/>
      </c>
      <c r="C200" s="45"/>
      <c r="D200" s="44" t="s">
        <v>215</v>
      </c>
      <c r="E200" s="46"/>
      <c r="F200" s="50"/>
      <c r="G200" s="45">
        <f t="shared" si="53"/>
        <v>3</v>
      </c>
      <c r="H200" s="45"/>
      <c r="I200" s="45">
        <f t="shared" si="54"/>
        <v>3</v>
      </c>
      <c r="J200" s="45">
        <v>13</v>
      </c>
      <c r="K200" s="45"/>
      <c r="L200" s="45"/>
      <c r="M200" s="45">
        <v>1</v>
      </c>
      <c r="N200" s="45">
        <v>5</v>
      </c>
      <c r="O200" s="45"/>
      <c r="P200" s="45">
        <f t="shared" si="55"/>
        <v>22</v>
      </c>
      <c r="Q200" s="45">
        <f t="shared" si="56"/>
        <v>22</v>
      </c>
      <c r="R200" s="47">
        <f t="shared" si="57"/>
        <v>1.0999999999999999E-2</v>
      </c>
      <c r="S200" s="46"/>
      <c r="T200" s="42"/>
      <c r="U200" s="42"/>
      <c r="V200" s="13" t="e">
        <f t="shared" si="58"/>
        <v>#VALUE!</v>
      </c>
      <c r="W200" s="13" t="e">
        <f t="shared" si="59"/>
        <v>#VALUE!</v>
      </c>
      <c r="X200" s="13" t="e">
        <f t="shared" si="60"/>
        <v>#VALUE!</v>
      </c>
    </row>
    <row r="201" spans="1:24" ht="20.25" customHeight="1">
      <c r="A201" s="44" t="str">
        <f t="shared" si="52"/>
        <v>RS+C70N25NR</v>
      </c>
      <c r="B201" s="45" t="str">
        <f>IFERROR(VLOOKUP(D201,#REF!, 8, 0), "")</f>
        <v/>
      </c>
      <c r="C201" s="45"/>
      <c r="D201" s="44" t="s">
        <v>216</v>
      </c>
      <c r="E201" s="46"/>
      <c r="F201" s="50"/>
      <c r="G201" s="45">
        <f t="shared" si="53"/>
        <v>3</v>
      </c>
      <c r="H201" s="45"/>
      <c r="I201" s="45">
        <f t="shared" si="54"/>
        <v>3</v>
      </c>
      <c r="J201" s="45">
        <v>13</v>
      </c>
      <c r="K201" s="45"/>
      <c r="L201" s="45"/>
      <c r="M201" s="45">
        <v>1</v>
      </c>
      <c r="N201" s="45">
        <v>5</v>
      </c>
      <c r="O201" s="45"/>
      <c r="P201" s="45">
        <f t="shared" si="55"/>
        <v>22</v>
      </c>
      <c r="Q201" s="45">
        <f t="shared" si="56"/>
        <v>22</v>
      </c>
      <c r="R201" s="47">
        <f t="shared" si="57"/>
        <v>1.0999999999999999E-2</v>
      </c>
      <c r="S201" s="46"/>
      <c r="T201" s="42"/>
      <c r="U201" s="42"/>
      <c r="V201" s="13" t="e">
        <f t="shared" si="58"/>
        <v>#VALUE!</v>
      </c>
      <c r="W201" s="13" t="e">
        <f t="shared" si="59"/>
        <v>#VALUE!</v>
      </c>
      <c r="X201" s="13" t="e">
        <f t="shared" si="60"/>
        <v>#VALUE!</v>
      </c>
    </row>
    <row r="202" spans="1:24" ht="20.25" customHeight="1">
      <c r="A202" s="44" t="str">
        <f t="shared" si="52"/>
        <v>RS+C80N10NR</v>
      </c>
      <c r="B202" s="45" t="str">
        <f>IFERROR(VLOOKUP(D202,#REF!, 8, 0), "")</f>
        <v/>
      </c>
      <c r="C202" s="45"/>
      <c r="D202" s="44" t="s">
        <v>217</v>
      </c>
      <c r="E202" s="46"/>
      <c r="F202" s="45"/>
      <c r="G202" s="45">
        <f t="shared" si="53"/>
        <v>3</v>
      </c>
      <c r="H202" s="45"/>
      <c r="I202" s="45">
        <f t="shared" si="54"/>
        <v>3</v>
      </c>
      <c r="J202" s="45">
        <v>13</v>
      </c>
      <c r="K202" s="45"/>
      <c r="L202" s="45"/>
      <c r="M202" s="45">
        <v>1</v>
      </c>
      <c r="N202" s="45">
        <v>5</v>
      </c>
      <c r="O202" s="45"/>
      <c r="P202" s="45">
        <f t="shared" si="55"/>
        <v>22</v>
      </c>
      <c r="Q202" s="45">
        <f t="shared" si="56"/>
        <v>22</v>
      </c>
      <c r="R202" s="47">
        <f t="shared" si="57"/>
        <v>1.0999999999999999E-2</v>
      </c>
      <c r="S202" s="46"/>
      <c r="T202" s="42"/>
      <c r="U202" s="42"/>
      <c r="V202" s="13" t="e">
        <f t="shared" si="58"/>
        <v>#VALUE!</v>
      </c>
      <c r="W202" s="13" t="e">
        <f t="shared" si="59"/>
        <v>#VALUE!</v>
      </c>
      <c r="X202" s="13" t="e">
        <f t="shared" si="60"/>
        <v>#VALUE!</v>
      </c>
    </row>
    <row r="203" spans="1:24" ht="20.25" customHeight="1">
      <c r="A203" s="44" t="str">
        <f t="shared" si="52"/>
        <v>RS+C80N25NR</v>
      </c>
      <c r="B203" s="45" t="str">
        <f>IFERROR(VLOOKUP(D203,#REF!, 8, 0), "")</f>
        <v/>
      </c>
      <c r="C203" s="45"/>
      <c r="D203" s="44" t="s">
        <v>218</v>
      </c>
      <c r="E203" s="46"/>
      <c r="F203" s="45"/>
      <c r="G203" s="45">
        <f t="shared" si="53"/>
        <v>3</v>
      </c>
      <c r="H203" s="45"/>
      <c r="I203" s="45">
        <f t="shared" si="54"/>
        <v>3</v>
      </c>
      <c r="J203" s="45">
        <v>13</v>
      </c>
      <c r="K203" s="45"/>
      <c r="L203" s="45"/>
      <c r="M203" s="45">
        <v>1</v>
      </c>
      <c r="N203" s="45">
        <v>5</v>
      </c>
      <c r="O203" s="45"/>
      <c r="P203" s="45">
        <f t="shared" si="55"/>
        <v>22</v>
      </c>
      <c r="Q203" s="45">
        <f t="shared" si="56"/>
        <v>22</v>
      </c>
      <c r="R203" s="47">
        <f t="shared" si="57"/>
        <v>1.0999999999999999E-2</v>
      </c>
      <c r="S203" s="46"/>
      <c r="T203" s="42"/>
      <c r="U203" s="42"/>
      <c r="V203" s="13" t="e">
        <f t="shared" si="58"/>
        <v>#VALUE!</v>
      </c>
      <c r="W203" s="13" t="e">
        <f t="shared" si="59"/>
        <v>#VALUE!</v>
      </c>
      <c r="X203" s="13" t="e">
        <f t="shared" si="60"/>
        <v>#VALUE!</v>
      </c>
    </row>
    <row r="204" spans="1:24" ht="20.25" customHeight="1">
      <c r="A204" s="44" t="str">
        <f t="shared" si="52"/>
        <v>RS+R40K10MQ</v>
      </c>
      <c r="B204" s="45" t="str">
        <f>IFERROR(VLOOKUP(D204,#REF!, 8, 0), "")</f>
        <v/>
      </c>
      <c r="C204" s="45"/>
      <c r="D204" s="44" t="s">
        <v>219</v>
      </c>
      <c r="E204" s="46"/>
      <c r="F204" s="45"/>
      <c r="G204" s="45">
        <f t="shared" si="53"/>
        <v>3</v>
      </c>
      <c r="H204" s="45"/>
      <c r="I204" s="45">
        <f t="shared" si="54"/>
        <v>3</v>
      </c>
      <c r="J204" s="45">
        <v>13</v>
      </c>
      <c r="K204" s="45"/>
      <c r="L204" s="45"/>
      <c r="M204" s="45">
        <v>1</v>
      </c>
      <c r="N204" s="45">
        <v>5</v>
      </c>
      <c r="O204" s="45"/>
      <c r="P204" s="45">
        <f t="shared" si="55"/>
        <v>22</v>
      </c>
      <c r="Q204" s="45">
        <f t="shared" si="56"/>
        <v>22</v>
      </c>
      <c r="R204" s="47">
        <f t="shared" si="57"/>
        <v>2.5000000000000001E-2</v>
      </c>
      <c r="S204" s="46"/>
      <c r="T204" s="42"/>
      <c r="U204" s="42"/>
      <c r="V204" s="13" t="e">
        <f t="shared" si="58"/>
        <v>#VALUE!</v>
      </c>
      <c r="W204" s="13" t="e">
        <f t="shared" si="59"/>
        <v>#VALUE!</v>
      </c>
      <c r="X204" s="13" t="e">
        <f t="shared" si="60"/>
        <v>#VALUE!</v>
      </c>
    </row>
    <row r="205" spans="1:24" ht="20.25" customHeight="1">
      <c r="A205" s="44" t="str">
        <f t="shared" si="52"/>
        <v>RS+R50N10MQ</v>
      </c>
      <c r="B205" s="45" t="str">
        <f>IFERROR(VLOOKUP(D205,#REF!, 8, 0), "")</f>
        <v/>
      </c>
      <c r="C205" s="45"/>
      <c r="D205" s="44" t="s">
        <v>220</v>
      </c>
      <c r="E205" s="46"/>
      <c r="F205" s="45"/>
      <c r="G205" s="45">
        <f t="shared" si="53"/>
        <v>3</v>
      </c>
      <c r="H205" s="45"/>
      <c r="I205" s="45">
        <f t="shared" si="54"/>
        <v>3</v>
      </c>
      <c r="J205" s="45">
        <v>13</v>
      </c>
      <c r="K205" s="45"/>
      <c r="L205" s="45"/>
      <c r="M205" s="45">
        <v>1</v>
      </c>
      <c r="N205" s="45">
        <v>5</v>
      </c>
      <c r="O205" s="45"/>
      <c r="P205" s="45">
        <f t="shared" si="55"/>
        <v>22</v>
      </c>
      <c r="Q205" s="45">
        <f t="shared" si="56"/>
        <v>22</v>
      </c>
      <c r="R205" s="47">
        <f t="shared" si="57"/>
        <v>2.5000000000000001E-2</v>
      </c>
      <c r="S205" s="46"/>
      <c r="T205" s="42"/>
      <c r="U205" s="42"/>
      <c r="V205" s="13" t="e">
        <f t="shared" si="58"/>
        <v>#VALUE!</v>
      </c>
      <c r="W205" s="13" t="e">
        <f t="shared" si="59"/>
        <v>#VALUE!</v>
      </c>
      <c r="X205" s="13" t="e">
        <f t="shared" si="60"/>
        <v>#VALUE!</v>
      </c>
    </row>
    <row r="206" spans="1:24" ht="20.25" customHeight="1">
      <c r="A206" s="44" t="str">
        <f t="shared" si="52"/>
        <v>RS+R60N10MQ</v>
      </c>
      <c r="B206" s="45" t="str">
        <f>IFERROR(VLOOKUP(D206,#REF!, 8, 0), "")</f>
        <v/>
      </c>
      <c r="C206" s="45"/>
      <c r="D206" s="44" t="s">
        <v>221</v>
      </c>
      <c r="E206" s="46"/>
      <c r="F206" s="45"/>
      <c r="G206" s="45">
        <f t="shared" si="53"/>
        <v>3</v>
      </c>
      <c r="H206" s="45"/>
      <c r="I206" s="45">
        <f t="shared" si="54"/>
        <v>3</v>
      </c>
      <c r="J206" s="45">
        <v>13</v>
      </c>
      <c r="K206" s="45"/>
      <c r="L206" s="45"/>
      <c r="M206" s="45">
        <v>1</v>
      </c>
      <c r="N206" s="45">
        <v>5</v>
      </c>
      <c r="O206" s="45"/>
      <c r="P206" s="45">
        <f t="shared" si="55"/>
        <v>22</v>
      </c>
      <c r="Q206" s="45">
        <f t="shared" si="56"/>
        <v>22</v>
      </c>
      <c r="R206" s="47">
        <f t="shared" si="57"/>
        <v>2.5000000000000001E-2</v>
      </c>
      <c r="S206" s="46"/>
      <c r="T206" s="42"/>
      <c r="U206" s="42"/>
      <c r="V206" s="13" t="e">
        <f t="shared" si="58"/>
        <v>#VALUE!</v>
      </c>
      <c r="W206" s="13" t="e">
        <f t="shared" si="59"/>
        <v>#VALUE!</v>
      </c>
      <c r="X206" s="13" t="e">
        <f t="shared" si="60"/>
        <v>#VALUE!</v>
      </c>
    </row>
    <row r="207" spans="1:24" ht="20.25" customHeight="1">
      <c r="A207" s="44" t="str">
        <f t="shared" si="52"/>
        <v>RS+R70N10MQ</v>
      </c>
      <c r="B207" s="45" t="str">
        <f>IFERROR(VLOOKUP(D207,#REF!, 8, 0), "")</f>
        <v/>
      </c>
      <c r="C207" s="45"/>
      <c r="D207" s="44" t="s">
        <v>222</v>
      </c>
      <c r="E207" s="46"/>
      <c r="F207" s="45"/>
      <c r="G207" s="45">
        <f t="shared" si="53"/>
        <v>3</v>
      </c>
      <c r="H207" s="45"/>
      <c r="I207" s="45">
        <f t="shared" si="54"/>
        <v>3</v>
      </c>
      <c r="J207" s="45">
        <v>13</v>
      </c>
      <c r="K207" s="45"/>
      <c r="L207" s="45"/>
      <c r="M207" s="45">
        <v>1</v>
      </c>
      <c r="N207" s="45">
        <v>5</v>
      </c>
      <c r="O207" s="45"/>
      <c r="P207" s="45">
        <f t="shared" si="55"/>
        <v>22</v>
      </c>
      <c r="Q207" s="45">
        <f t="shared" si="56"/>
        <v>22</v>
      </c>
      <c r="R207" s="47">
        <f t="shared" si="57"/>
        <v>2.5000000000000001E-2</v>
      </c>
      <c r="S207" s="46"/>
      <c r="T207" s="42"/>
      <c r="U207" s="42"/>
      <c r="V207" s="13" t="e">
        <f t="shared" si="58"/>
        <v>#VALUE!</v>
      </c>
      <c r="W207" s="13" t="e">
        <f t="shared" si="59"/>
        <v>#VALUE!</v>
      </c>
      <c r="X207" s="13" t="e">
        <f t="shared" si="60"/>
        <v>#VALUE!</v>
      </c>
    </row>
    <row r="208" spans="1:24" ht="20.25" customHeight="1">
      <c r="A208" s="44" t="str">
        <f t="shared" si="52"/>
        <v>RS+R80N10MQ</v>
      </c>
      <c r="B208" s="45" t="str">
        <f>IFERROR(VLOOKUP(D208,#REF!, 8, 0), "")</f>
        <v/>
      </c>
      <c r="C208" s="45"/>
      <c r="D208" s="44" t="s">
        <v>223</v>
      </c>
      <c r="E208" s="46"/>
      <c r="F208" s="45"/>
      <c r="G208" s="45">
        <f t="shared" si="53"/>
        <v>3</v>
      </c>
      <c r="H208" s="45"/>
      <c r="I208" s="45">
        <f t="shared" si="54"/>
        <v>3</v>
      </c>
      <c r="J208" s="45">
        <v>13</v>
      </c>
      <c r="K208" s="45"/>
      <c r="L208" s="45"/>
      <c r="M208" s="45">
        <v>1</v>
      </c>
      <c r="N208" s="45">
        <v>5</v>
      </c>
      <c r="O208" s="45"/>
      <c r="P208" s="45">
        <f t="shared" si="55"/>
        <v>22</v>
      </c>
      <c r="Q208" s="45">
        <f t="shared" si="56"/>
        <v>22</v>
      </c>
      <c r="R208" s="47">
        <f t="shared" si="57"/>
        <v>2.5000000000000001E-2</v>
      </c>
      <c r="S208" s="46"/>
      <c r="T208" s="42"/>
      <c r="U208" s="42"/>
      <c r="V208" s="13" t="e">
        <f t="shared" si="58"/>
        <v>#VALUE!</v>
      </c>
      <c r="W208" s="13" t="e">
        <f t="shared" si="59"/>
        <v>#VALUE!</v>
      </c>
      <c r="X208" s="13" t="e">
        <f t="shared" si="60"/>
        <v>#VALUE!</v>
      </c>
    </row>
  </sheetData>
  <autoFilter ref="A15:X208" xr:uid="{00000000-0009-0000-0000-000000000000}"/>
  <conditionalFormatting sqref="F16:F37">
    <cfRule type="cellIs" dxfId="5" priority="1" operator="lessThan">
      <formula>3200</formula>
    </cfRule>
  </conditionalFormatting>
  <pageMargins left="0.70866141732283472" right="0.70866141732283472" top="0.74803149606299213" bottom="0.74803149606299213" header="0.31496062992125978" footer="0.31496062992125978"/>
  <pageSetup paperSize="9" scale="68" orientation="portrait" r:id="rId1"/>
  <headerFooter>
    <oddFooter>&amp;R&amp;P/&amp;N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52"/>
  <sheetViews>
    <sheetView zoomScaleNormal="100" zoomScaleSheetLayoutView="100" workbookViewId="0">
      <pane ySplit="2" topLeftCell="A3" activePane="bottomLeft" state="frozen"/>
      <selection pane="bottomLeft" activeCell="K3" sqref="K3"/>
    </sheetView>
  </sheetViews>
  <sheetFormatPr defaultColWidth="9.140625" defaultRowHeight="15"/>
  <cols>
    <col min="1" max="1" width="8.140625" style="25" customWidth="1"/>
    <col min="2" max="2" width="10.42578125" style="25" customWidth="1"/>
    <col min="3" max="3" width="20.42578125" style="34" customWidth="1"/>
    <col min="4" max="4" width="14.5703125" style="34" customWidth="1"/>
    <col min="5" max="6" width="7.140625" style="24" hidden="1" customWidth="1"/>
    <col min="7" max="7" width="17.140625" style="40" customWidth="1"/>
    <col min="8" max="8" width="13.42578125" style="39" customWidth="1"/>
    <col min="9" max="9" width="6.7109375" style="18" hidden="1" customWidth="1"/>
    <col min="10" max="10" width="6.7109375" style="19" hidden="1" customWidth="1"/>
    <col min="11" max="11" width="17.85546875" style="18" customWidth="1"/>
    <col min="12" max="12" width="11.28515625" style="18" customWidth="1"/>
    <col min="13" max="13" width="18.7109375" style="18" customWidth="1"/>
    <col min="14" max="14" width="8.7109375" style="18" customWidth="1"/>
    <col min="15" max="39" width="9.140625" style="18" customWidth="1"/>
    <col min="40" max="16384" width="9.140625" style="18"/>
  </cols>
  <sheetData>
    <row r="1" spans="1:14" s="17" customFormat="1" ht="42" customHeight="1">
      <c r="A1" s="90" t="s">
        <v>224</v>
      </c>
      <c r="B1" s="86" t="s">
        <v>225</v>
      </c>
      <c r="C1" s="51" t="s">
        <v>226</v>
      </c>
      <c r="D1" s="51"/>
      <c r="E1" s="88" t="s">
        <v>227</v>
      </c>
      <c r="F1" s="88" t="s">
        <v>228</v>
      </c>
      <c r="G1" s="52" t="s">
        <v>229</v>
      </c>
      <c r="H1" s="52"/>
      <c r="I1" s="89" t="s">
        <v>230</v>
      </c>
      <c r="J1" s="89" t="s">
        <v>231</v>
      </c>
      <c r="K1" s="84" t="s">
        <v>232</v>
      </c>
      <c r="L1" s="85"/>
      <c r="M1" s="54" t="s">
        <v>233</v>
      </c>
      <c r="N1" s="55">
        <f>COUNTIF(D:D,"&gt;0")</f>
        <v>72</v>
      </c>
    </row>
    <row r="2" spans="1:14" s="17" customFormat="1" ht="24.75" customHeight="1">
      <c r="A2" s="87"/>
      <c r="B2" s="87"/>
      <c r="C2" s="56" t="s">
        <v>234</v>
      </c>
      <c r="D2" s="56" t="s">
        <v>235</v>
      </c>
      <c r="E2" s="87"/>
      <c r="F2" s="87"/>
      <c r="G2" s="57" t="s">
        <v>234</v>
      </c>
      <c r="H2" s="57" t="s">
        <v>236</v>
      </c>
      <c r="I2" s="87"/>
      <c r="J2" s="87"/>
      <c r="K2" s="53" t="s">
        <v>234</v>
      </c>
      <c r="L2" s="53" t="s">
        <v>237</v>
      </c>
      <c r="M2" s="54" t="s">
        <v>238</v>
      </c>
      <c r="N2" s="58">
        <f>+N1+2</f>
        <v>74</v>
      </c>
    </row>
    <row r="3" spans="1:14">
      <c r="A3" s="31">
        <v>1</v>
      </c>
      <c r="B3" s="31">
        <f>COUNTIF($C$3:C3,C3)</f>
        <v>1</v>
      </c>
      <c r="C3" s="32" t="str">
        <f t="shared" ref="C3:C66" si="0">_xlfn.IFNA(VLOOKUP(A3,$E:$G,3,FALSE),C2)</f>
        <v>RS*A50G16SQZ</v>
      </c>
      <c r="D3" s="33">
        <f t="shared" ref="D3:D66" si="1">_xlfn.IFNA(_xlfn.IFNA(VLOOKUP(A3,$F:$J,5,FALSE),VLOOKUP(C3,K:L,2,FALSE)),"")</f>
        <v>3000</v>
      </c>
      <c r="E3" s="20">
        <v>1</v>
      </c>
      <c r="F3" s="21">
        <f>IF(J3&lt;=0,0,SUM($I$3:I3))</f>
        <v>0</v>
      </c>
      <c r="G3" s="35" t="s">
        <v>64</v>
      </c>
      <c r="H3" s="36">
        <v>30000</v>
      </c>
      <c r="I3" s="28">
        <f t="shared" ref="I3:I66" si="2">CEILING(H3/VLOOKUP(G3,$K:$L,2,FALSE),1)</f>
        <v>10</v>
      </c>
      <c r="J3" s="29">
        <f t="shared" ref="J3:J66" si="3">MOD(H3,VLOOKUP(G3,$K:$L,2,FALSE))</f>
        <v>0</v>
      </c>
      <c r="K3" s="59" t="s">
        <v>51</v>
      </c>
      <c r="L3" s="60">
        <v>6100</v>
      </c>
      <c r="M3" s="19"/>
    </row>
    <row r="4" spans="1:14" s="19" customFormat="1">
      <c r="A4" s="61">
        <f t="shared" ref="A4:A67" si="4">+A3+1</f>
        <v>2</v>
      </c>
      <c r="B4" s="61">
        <f>COUNTIF($C$3:C4,C4)</f>
        <v>2</v>
      </c>
      <c r="C4" s="62" t="str">
        <f t="shared" si="0"/>
        <v>RS*A50G16SQZ</v>
      </c>
      <c r="D4" s="63">
        <f t="shared" si="1"/>
        <v>3000</v>
      </c>
      <c r="E4" s="22">
        <f>SUM($I$3:I3,1)</f>
        <v>11</v>
      </c>
      <c r="F4" s="21">
        <f>IF(J4&lt;=0,0,SUM($I$3:I4))</f>
        <v>0</v>
      </c>
      <c r="G4" s="37" t="s">
        <v>66</v>
      </c>
      <c r="H4" s="36">
        <v>61000</v>
      </c>
      <c r="I4" s="28">
        <f t="shared" si="2"/>
        <v>10</v>
      </c>
      <c r="J4" s="29">
        <f t="shared" si="3"/>
        <v>0</v>
      </c>
      <c r="K4" s="59" t="s">
        <v>53</v>
      </c>
      <c r="L4" s="64">
        <v>6100</v>
      </c>
    </row>
    <row r="5" spans="1:14" s="19" customFormat="1">
      <c r="A5" s="61">
        <f t="shared" si="4"/>
        <v>3</v>
      </c>
      <c r="B5" s="61">
        <f>COUNTIF($C$3:C5,C5)</f>
        <v>3</v>
      </c>
      <c r="C5" s="62" t="str">
        <f t="shared" si="0"/>
        <v>RS*A50G16SQZ</v>
      </c>
      <c r="D5" s="63">
        <f t="shared" si="1"/>
        <v>3000</v>
      </c>
      <c r="E5" s="22">
        <f>SUM($I$3:I4,1)</f>
        <v>21</v>
      </c>
      <c r="F5" s="21">
        <f>IF(J5&lt;=0,0,SUM($I$3:I5))</f>
        <v>0</v>
      </c>
      <c r="G5" s="37" t="s">
        <v>72</v>
      </c>
      <c r="H5" s="36">
        <v>172000</v>
      </c>
      <c r="I5" s="28">
        <f t="shared" si="2"/>
        <v>40</v>
      </c>
      <c r="J5" s="29">
        <f t="shared" si="3"/>
        <v>0</v>
      </c>
      <c r="K5" s="59" t="s">
        <v>55</v>
      </c>
      <c r="L5" s="64">
        <v>3000</v>
      </c>
    </row>
    <row r="6" spans="1:14" s="19" customFormat="1">
      <c r="A6" s="61">
        <f t="shared" si="4"/>
        <v>4</v>
      </c>
      <c r="B6" s="61">
        <f>COUNTIF($C$3:C6,C6)</f>
        <v>4</v>
      </c>
      <c r="C6" s="62" t="str">
        <f t="shared" si="0"/>
        <v>RS*A50G16SQZ</v>
      </c>
      <c r="D6" s="63">
        <f t="shared" si="1"/>
        <v>3000</v>
      </c>
      <c r="E6" s="22">
        <f>SUM($I$3:I5,1)</f>
        <v>61</v>
      </c>
      <c r="F6" s="21">
        <f>IF(J6&lt;=0,0,SUM($I$3:I6))</f>
        <v>0</v>
      </c>
      <c r="G6" s="37" t="s">
        <v>75</v>
      </c>
      <c r="H6" s="36">
        <v>30500</v>
      </c>
      <c r="I6" s="28">
        <f t="shared" si="2"/>
        <v>5</v>
      </c>
      <c r="J6" s="29">
        <f t="shared" si="3"/>
        <v>0</v>
      </c>
      <c r="K6" s="59" t="s">
        <v>57</v>
      </c>
      <c r="L6" s="64">
        <v>3000</v>
      </c>
    </row>
    <row r="7" spans="1:14" s="19" customFormat="1">
      <c r="A7" s="61">
        <f t="shared" si="4"/>
        <v>5</v>
      </c>
      <c r="B7" s="61">
        <f>COUNTIF($C$3:C7,C7)</f>
        <v>5</v>
      </c>
      <c r="C7" s="62" t="str">
        <f t="shared" si="0"/>
        <v>RS*A50G16SQZ</v>
      </c>
      <c r="D7" s="63">
        <f t="shared" si="1"/>
        <v>3000</v>
      </c>
      <c r="E7" s="22">
        <f>SUM($I$3:I6,1)</f>
        <v>66</v>
      </c>
      <c r="F7" s="21">
        <f>IF(J7&lt;=0,0,SUM($I$3:I7))</f>
        <v>0</v>
      </c>
      <c r="G7" s="37" t="s">
        <v>81</v>
      </c>
      <c r="H7" s="36">
        <v>12200</v>
      </c>
      <c r="I7" s="28">
        <f t="shared" si="2"/>
        <v>2</v>
      </c>
      <c r="J7" s="29">
        <f t="shared" si="3"/>
        <v>0</v>
      </c>
      <c r="K7" s="59" t="s">
        <v>58</v>
      </c>
      <c r="L7" s="64">
        <v>6100</v>
      </c>
    </row>
    <row r="8" spans="1:14">
      <c r="A8" s="61">
        <f t="shared" si="4"/>
        <v>6</v>
      </c>
      <c r="B8" s="61">
        <f>COUNTIF($C$3:C8,C8)</f>
        <v>6</v>
      </c>
      <c r="C8" s="62" t="str">
        <f t="shared" si="0"/>
        <v>RS*A50G16SQZ</v>
      </c>
      <c r="D8" s="63">
        <f t="shared" si="1"/>
        <v>3000</v>
      </c>
      <c r="E8" s="22">
        <f>SUM($I$3:I7,1)</f>
        <v>68</v>
      </c>
      <c r="F8" s="21">
        <f>IF(J8&lt;=0,0,SUM($I$3:I8))</f>
        <v>0</v>
      </c>
      <c r="G8" s="37" t="s">
        <v>86</v>
      </c>
      <c r="H8" s="36">
        <v>30500</v>
      </c>
      <c r="I8" s="28">
        <f t="shared" si="2"/>
        <v>5</v>
      </c>
      <c r="J8" s="29">
        <f t="shared" si="3"/>
        <v>0</v>
      </c>
      <c r="K8" s="59" t="s">
        <v>59</v>
      </c>
      <c r="L8" s="64">
        <v>6100</v>
      </c>
      <c r="M8" s="19"/>
    </row>
    <row r="9" spans="1:14">
      <c r="A9" s="61">
        <f t="shared" si="4"/>
        <v>7</v>
      </c>
      <c r="B9" s="61">
        <f>COUNTIF($C$3:C9,C9)</f>
        <v>7</v>
      </c>
      <c r="C9" s="62" t="str">
        <f t="shared" si="0"/>
        <v>RS*A50G16SQZ</v>
      </c>
      <c r="D9" s="63">
        <f t="shared" si="1"/>
        <v>3000</v>
      </c>
      <c r="E9" s="22">
        <f>SUM($I$3:I8,1)</f>
        <v>73</v>
      </c>
      <c r="F9" s="21" t="e">
        <f>IF(J9&lt;=0,0,SUM($I$3:I9))</f>
        <v>#N/A</v>
      </c>
      <c r="G9" s="37"/>
      <c r="H9" s="36"/>
      <c r="I9" s="28" t="e">
        <f t="shared" si="2"/>
        <v>#N/A</v>
      </c>
      <c r="J9" s="29" t="e">
        <f t="shared" si="3"/>
        <v>#N/A</v>
      </c>
      <c r="K9" s="59" t="s">
        <v>60</v>
      </c>
      <c r="L9" s="64">
        <v>3000</v>
      </c>
      <c r="M9" s="19"/>
    </row>
    <row r="10" spans="1:14">
      <c r="A10" s="61">
        <f t="shared" si="4"/>
        <v>8</v>
      </c>
      <c r="B10" s="61">
        <f>COUNTIF($C$3:C10,C10)</f>
        <v>8</v>
      </c>
      <c r="C10" s="62" t="str">
        <f t="shared" si="0"/>
        <v>RS*A50G16SQZ</v>
      </c>
      <c r="D10" s="63">
        <f t="shared" si="1"/>
        <v>3000</v>
      </c>
      <c r="E10" s="22" t="e">
        <f>SUM($I$3:I9,1)</f>
        <v>#N/A</v>
      </c>
      <c r="F10" s="21" t="e">
        <f>IF(J10&lt;=0,0,SUM($I$3:I10))</f>
        <v>#N/A</v>
      </c>
      <c r="G10" s="37"/>
      <c r="H10" s="36"/>
      <c r="I10" s="28" t="e">
        <f t="shared" si="2"/>
        <v>#N/A</v>
      </c>
      <c r="J10" s="29" t="e">
        <f t="shared" si="3"/>
        <v>#N/A</v>
      </c>
      <c r="K10" s="59" t="s">
        <v>61</v>
      </c>
      <c r="L10" s="64">
        <v>3000</v>
      </c>
      <c r="M10" s="19"/>
    </row>
    <row r="11" spans="1:14">
      <c r="A11" s="61">
        <f t="shared" si="4"/>
        <v>9</v>
      </c>
      <c r="B11" s="61">
        <f>COUNTIF($C$3:C11,C11)</f>
        <v>9</v>
      </c>
      <c r="C11" s="62" t="str">
        <f t="shared" si="0"/>
        <v>RS*A50G16SQZ</v>
      </c>
      <c r="D11" s="63">
        <f t="shared" si="1"/>
        <v>3000</v>
      </c>
      <c r="E11" s="22" t="e">
        <f>SUM($I$3:I10,1)</f>
        <v>#N/A</v>
      </c>
      <c r="F11" s="21" t="e">
        <f>IF(J11&lt;=0,0,SUM($I$3:I11))</f>
        <v>#N/A</v>
      </c>
      <c r="G11" s="37"/>
      <c r="H11" s="36"/>
      <c r="I11" s="28" t="e">
        <f t="shared" si="2"/>
        <v>#N/A</v>
      </c>
      <c r="J11" s="29" t="e">
        <f t="shared" si="3"/>
        <v>#N/A</v>
      </c>
      <c r="K11" s="59" t="s">
        <v>62</v>
      </c>
      <c r="L11" s="64">
        <v>6100</v>
      </c>
      <c r="M11" s="19"/>
    </row>
    <row r="12" spans="1:14">
      <c r="A12" s="61">
        <f t="shared" si="4"/>
        <v>10</v>
      </c>
      <c r="B12" s="61">
        <f>COUNTIF($C$3:C12,C12)</f>
        <v>10</v>
      </c>
      <c r="C12" s="62" t="str">
        <f t="shared" si="0"/>
        <v>RS*A50G16SQZ</v>
      </c>
      <c r="D12" s="63">
        <f t="shared" si="1"/>
        <v>3000</v>
      </c>
      <c r="E12" s="22" t="e">
        <f>SUM($I$3:I11,1)</f>
        <v>#N/A</v>
      </c>
      <c r="F12" s="21" t="e">
        <f>IF(J12&lt;=0,0,SUM($I$3:I12))</f>
        <v>#N/A</v>
      </c>
      <c r="G12" s="37"/>
      <c r="H12" s="36"/>
      <c r="I12" s="28" t="e">
        <f t="shared" si="2"/>
        <v>#N/A</v>
      </c>
      <c r="J12" s="29" t="e">
        <f t="shared" si="3"/>
        <v>#N/A</v>
      </c>
      <c r="K12" s="59" t="s">
        <v>63</v>
      </c>
      <c r="L12" s="64">
        <v>3000</v>
      </c>
      <c r="M12" s="19"/>
    </row>
    <row r="13" spans="1:14">
      <c r="A13" s="61">
        <f t="shared" si="4"/>
        <v>11</v>
      </c>
      <c r="B13" s="61">
        <f>COUNTIF($C$3:C13,C13)</f>
        <v>1</v>
      </c>
      <c r="C13" s="62" t="str">
        <f t="shared" si="0"/>
        <v>RS*A50K10SQ</v>
      </c>
      <c r="D13" s="63">
        <f t="shared" si="1"/>
        <v>6100</v>
      </c>
      <c r="E13" s="22" t="e">
        <f>SUM($I$3:I12,1)</f>
        <v>#N/A</v>
      </c>
      <c r="F13" s="21" t="e">
        <f>IF(J13&lt;=0,0,SUM($I$3:I13))</f>
        <v>#N/A</v>
      </c>
      <c r="G13" s="37"/>
      <c r="H13" s="36"/>
      <c r="I13" s="28" t="e">
        <f t="shared" si="2"/>
        <v>#N/A</v>
      </c>
      <c r="J13" s="29" t="e">
        <f t="shared" si="3"/>
        <v>#N/A</v>
      </c>
      <c r="K13" s="59" t="s">
        <v>64</v>
      </c>
      <c r="L13" s="64">
        <v>3000</v>
      </c>
      <c r="M13" s="19"/>
    </row>
    <row r="14" spans="1:14">
      <c r="A14" s="61">
        <f t="shared" si="4"/>
        <v>12</v>
      </c>
      <c r="B14" s="61">
        <f>COUNTIF($C$3:C14,C14)</f>
        <v>2</v>
      </c>
      <c r="C14" s="62" t="str">
        <f t="shared" si="0"/>
        <v>RS*A50K10SQ</v>
      </c>
      <c r="D14" s="63">
        <f t="shared" si="1"/>
        <v>6100</v>
      </c>
      <c r="E14" s="22" t="e">
        <f>SUM($I$3:I13,1)</f>
        <v>#N/A</v>
      </c>
      <c r="F14" s="21" t="e">
        <f>IF(J14&lt;=0,0,SUM($I$3:I14))</f>
        <v>#N/A</v>
      </c>
      <c r="G14" s="37"/>
      <c r="H14" s="36"/>
      <c r="I14" s="28" t="e">
        <f t="shared" si="2"/>
        <v>#N/A</v>
      </c>
      <c r="J14" s="29" t="e">
        <f t="shared" si="3"/>
        <v>#N/A</v>
      </c>
      <c r="K14" s="59" t="s">
        <v>65</v>
      </c>
      <c r="L14" s="64">
        <v>6100</v>
      </c>
      <c r="M14" s="19"/>
    </row>
    <row r="15" spans="1:14">
      <c r="A15" s="61">
        <f t="shared" si="4"/>
        <v>13</v>
      </c>
      <c r="B15" s="61">
        <f>COUNTIF($C$3:C15,C15)</f>
        <v>3</v>
      </c>
      <c r="C15" s="62" t="str">
        <f t="shared" si="0"/>
        <v>RS*A50K10SQ</v>
      </c>
      <c r="D15" s="63">
        <f t="shared" si="1"/>
        <v>6100</v>
      </c>
      <c r="E15" s="22" t="e">
        <f>SUM($I$3:I14,1)</f>
        <v>#N/A</v>
      </c>
      <c r="F15" s="21" t="e">
        <f>IF(J15&lt;=0,0,SUM($I$3:I15))</f>
        <v>#N/A</v>
      </c>
      <c r="G15" s="37"/>
      <c r="H15" s="36"/>
      <c r="I15" s="28" t="e">
        <f t="shared" si="2"/>
        <v>#N/A</v>
      </c>
      <c r="J15" s="29" t="e">
        <f t="shared" si="3"/>
        <v>#N/A</v>
      </c>
      <c r="K15" s="59" t="s">
        <v>66</v>
      </c>
      <c r="L15" s="64">
        <v>6100</v>
      </c>
      <c r="M15" s="19"/>
    </row>
    <row r="16" spans="1:14">
      <c r="A16" s="61">
        <f t="shared" si="4"/>
        <v>14</v>
      </c>
      <c r="B16" s="61">
        <f>COUNTIF($C$3:C16,C16)</f>
        <v>4</v>
      </c>
      <c r="C16" s="62" t="str">
        <f t="shared" si="0"/>
        <v>RS*A50K10SQ</v>
      </c>
      <c r="D16" s="63">
        <f t="shared" si="1"/>
        <v>6100</v>
      </c>
      <c r="E16" s="22" t="e">
        <f>SUM($I$3:I15,1)</f>
        <v>#N/A</v>
      </c>
      <c r="F16" s="21" t="e">
        <f>IF(J16&lt;=0,0,SUM($I$3:I16))</f>
        <v>#N/A</v>
      </c>
      <c r="G16" s="37"/>
      <c r="H16" s="36"/>
      <c r="I16" s="28" t="e">
        <f t="shared" si="2"/>
        <v>#N/A</v>
      </c>
      <c r="J16" s="29" t="e">
        <f t="shared" si="3"/>
        <v>#N/A</v>
      </c>
      <c r="K16" s="59" t="s">
        <v>67</v>
      </c>
      <c r="L16" s="64">
        <v>3000</v>
      </c>
      <c r="M16" s="19"/>
    </row>
    <row r="17" spans="1:13">
      <c r="A17" s="61">
        <f t="shared" si="4"/>
        <v>15</v>
      </c>
      <c r="B17" s="61">
        <f>COUNTIF($C$3:C17,C17)</f>
        <v>5</v>
      </c>
      <c r="C17" s="62" t="str">
        <f t="shared" si="0"/>
        <v>RS*A50K10SQ</v>
      </c>
      <c r="D17" s="63">
        <f t="shared" si="1"/>
        <v>6100</v>
      </c>
      <c r="E17" s="22" t="e">
        <f>SUM($I$3:I16,1)</f>
        <v>#N/A</v>
      </c>
      <c r="F17" s="21" t="e">
        <f>IF(J17&lt;=0,0,SUM($I$3:I17))</f>
        <v>#N/A</v>
      </c>
      <c r="G17" s="37"/>
      <c r="H17" s="36"/>
      <c r="I17" s="28" t="e">
        <f t="shared" si="2"/>
        <v>#N/A</v>
      </c>
      <c r="J17" s="29" t="e">
        <f t="shared" si="3"/>
        <v>#N/A</v>
      </c>
      <c r="K17" s="59" t="s">
        <v>68</v>
      </c>
      <c r="L17" s="64">
        <v>3000</v>
      </c>
      <c r="M17" s="19"/>
    </row>
    <row r="18" spans="1:13">
      <c r="A18" s="61">
        <f t="shared" si="4"/>
        <v>16</v>
      </c>
      <c r="B18" s="61">
        <f>COUNTIF($C$3:C18,C18)</f>
        <v>6</v>
      </c>
      <c r="C18" s="62" t="str">
        <f t="shared" si="0"/>
        <v>RS*A50K10SQ</v>
      </c>
      <c r="D18" s="63">
        <f t="shared" si="1"/>
        <v>6100</v>
      </c>
      <c r="E18" s="22" t="e">
        <f>SUM($I$3:I17,1)</f>
        <v>#N/A</v>
      </c>
      <c r="F18" s="21" t="e">
        <f>IF(J18&lt;=0,0,SUM($I$3:I18))</f>
        <v>#N/A</v>
      </c>
      <c r="G18" s="37"/>
      <c r="H18" s="36"/>
      <c r="I18" s="28" t="e">
        <f t="shared" si="2"/>
        <v>#N/A</v>
      </c>
      <c r="J18" s="29" t="e">
        <f t="shared" si="3"/>
        <v>#N/A</v>
      </c>
      <c r="K18" s="59" t="s">
        <v>69</v>
      </c>
      <c r="L18" s="64">
        <v>6100</v>
      </c>
      <c r="M18" s="19"/>
    </row>
    <row r="19" spans="1:13" s="19" customFormat="1">
      <c r="A19" s="61">
        <f t="shared" si="4"/>
        <v>17</v>
      </c>
      <c r="B19" s="61">
        <f>COUNTIF($C$3:C19,C19)</f>
        <v>7</v>
      </c>
      <c r="C19" s="62" t="str">
        <f t="shared" si="0"/>
        <v>RS*A50K10SQ</v>
      </c>
      <c r="D19" s="63">
        <f t="shared" si="1"/>
        <v>6100</v>
      </c>
      <c r="E19" s="22" t="e">
        <f>SUM($I$3:I18,1)</f>
        <v>#N/A</v>
      </c>
      <c r="F19" s="21" t="e">
        <f>IF(J19&lt;=0,0,SUM($I$3:I19))</f>
        <v>#N/A</v>
      </c>
      <c r="G19" s="37"/>
      <c r="H19" s="36"/>
      <c r="I19" s="28" t="e">
        <f t="shared" si="2"/>
        <v>#N/A</v>
      </c>
      <c r="J19" s="29" t="e">
        <f t="shared" si="3"/>
        <v>#N/A</v>
      </c>
      <c r="K19" s="59" t="s">
        <v>70</v>
      </c>
      <c r="L19" s="64">
        <v>6100</v>
      </c>
    </row>
    <row r="20" spans="1:13" s="23" customFormat="1">
      <c r="A20" s="61">
        <f t="shared" si="4"/>
        <v>18</v>
      </c>
      <c r="B20" s="61">
        <f>COUNTIF($C$3:C20,C20)</f>
        <v>8</v>
      </c>
      <c r="C20" s="62" t="str">
        <f t="shared" si="0"/>
        <v>RS*A50K10SQ</v>
      </c>
      <c r="D20" s="63">
        <f t="shared" si="1"/>
        <v>6100</v>
      </c>
      <c r="E20" s="22" t="e">
        <f>SUM($I$3:I19,1)</f>
        <v>#N/A</v>
      </c>
      <c r="F20" s="21" t="e">
        <f>IF(J20&lt;=0,0,SUM($I$3:I20))</f>
        <v>#N/A</v>
      </c>
      <c r="G20" s="37"/>
      <c r="H20" s="36"/>
      <c r="I20" s="28" t="e">
        <f t="shared" si="2"/>
        <v>#N/A</v>
      </c>
      <c r="J20" s="29" t="e">
        <f t="shared" si="3"/>
        <v>#N/A</v>
      </c>
      <c r="K20" s="59" t="s">
        <v>71</v>
      </c>
      <c r="L20" s="64">
        <v>3000</v>
      </c>
      <c r="M20" s="19"/>
    </row>
    <row r="21" spans="1:13" s="23" customFormat="1">
      <c r="A21" s="61">
        <f t="shared" si="4"/>
        <v>19</v>
      </c>
      <c r="B21" s="61">
        <f>COUNTIF($C$3:C21,C21)</f>
        <v>9</v>
      </c>
      <c r="C21" s="62" t="str">
        <f t="shared" si="0"/>
        <v>RS*A50K10SQ</v>
      </c>
      <c r="D21" s="63">
        <f t="shared" si="1"/>
        <v>6100</v>
      </c>
      <c r="E21" s="22" t="e">
        <f>SUM($I$3:I20,1)</f>
        <v>#N/A</v>
      </c>
      <c r="F21" s="21" t="e">
        <f>IF(J21&lt;=0,0,SUM($I$3:I21))</f>
        <v>#N/A</v>
      </c>
      <c r="G21" s="37"/>
      <c r="H21" s="36"/>
      <c r="I21" s="28" t="e">
        <f t="shared" si="2"/>
        <v>#N/A</v>
      </c>
      <c r="J21" s="29" t="e">
        <f t="shared" si="3"/>
        <v>#N/A</v>
      </c>
      <c r="K21" s="59" t="s">
        <v>72</v>
      </c>
      <c r="L21" s="60">
        <v>4300</v>
      </c>
      <c r="M21" s="19"/>
    </row>
    <row r="22" spans="1:13" s="23" customFormat="1">
      <c r="A22" s="61">
        <f t="shared" si="4"/>
        <v>20</v>
      </c>
      <c r="B22" s="61">
        <f>COUNTIF($C$3:C22,C22)</f>
        <v>10</v>
      </c>
      <c r="C22" s="62" t="str">
        <f t="shared" si="0"/>
        <v>RS*A50K10SQ</v>
      </c>
      <c r="D22" s="63">
        <f t="shared" si="1"/>
        <v>6100</v>
      </c>
      <c r="E22" s="22" t="e">
        <f>SUM($I$3:I21,1)</f>
        <v>#N/A</v>
      </c>
      <c r="F22" s="21" t="e">
        <f>IF(J22&lt;=0,0,SUM($I$3:I22))</f>
        <v>#N/A</v>
      </c>
      <c r="G22" s="37"/>
      <c r="H22" s="36"/>
      <c r="I22" s="28" t="e">
        <f t="shared" si="2"/>
        <v>#N/A</v>
      </c>
      <c r="J22" s="29" t="e">
        <f t="shared" si="3"/>
        <v>#N/A</v>
      </c>
      <c r="K22" s="59" t="s">
        <v>73</v>
      </c>
      <c r="L22" s="64">
        <v>3000</v>
      </c>
      <c r="M22" s="19"/>
    </row>
    <row r="23" spans="1:13" s="19" customFormat="1">
      <c r="A23" s="61">
        <f t="shared" si="4"/>
        <v>21</v>
      </c>
      <c r="B23" s="61">
        <f>COUNTIF($C$3:C23,C23)</f>
        <v>1</v>
      </c>
      <c r="C23" s="62" t="str">
        <f t="shared" si="0"/>
        <v>RS*A60G16SQZ</v>
      </c>
      <c r="D23" s="63">
        <f t="shared" si="1"/>
        <v>4300</v>
      </c>
      <c r="E23" s="22" t="e">
        <f>SUM($I$3:I22,1)</f>
        <v>#N/A</v>
      </c>
      <c r="F23" s="21" t="e">
        <f>IF(J23&lt;=0,0,SUM($I$3:I23))</f>
        <v>#N/A</v>
      </c>
      <c r="G23" s="37"/>
      <c r="H23" s="36"/>
      <c r="I23" s="28" t="e">
        <f t="shared" si="2"/>
        <v>#N/A</v>
      </c>
      <c r="J23" s="29" t="e">
        <f t="shared" si="3"/>
        <v>#N/A</v>
      </c>
      <c r="K23" s="59" t="s">
        <v>74</v>
      </c>
      <c r="L23" s="64">
        <v>6100</v>
      </c>
    </row>
    <row r="24" spans="1:13" s="19" customFormat="1">
      <c r="A24" s="61">
        <f t="shared" si="4"/>
        <v>22</v>
      </c>
      <c r="B24" s="61">
        <f>COUNTIF($C$3:C24,C24)</f>
        <v>2</v>
      </c>
      <c r="C24" s="62" t="str">
        <f t="shared" si="0"/>
        <v>RS*A60G16SQZ</v>
      </c>
      <c r="D24" s="63">
        <f t="shared" si="1"/>
        <v>4300</v>
      </c>
      <c r="E24" s="22" t="e">
        <f>SUM($I$3:I23,1)</f>
        <v>#N/A</v>
      </c>
      <c r="F24" s="21" t="e">
        <f>IF(J24&lt;=0,0,SUM($I$3:I24))</f>
        <v>#N/A</v>
      </c>
      <c r="G24" s="37"/>
      <c r="H24" s="36"/>
      <c r="I24" s="28" t="e">
        <f t="shared" si="2"/>
        <v>#N/A</v>
      </c>
      <c r="J24" s="29" t="e">
        <f t="shared" si="3"/>
        <v>#N/A</v>
      </c>
      <c r="K24" s="59" t="s">
        <v>75</v>
      </c>
      <c r="L24" s="64">
        <v>6100</v>
      </c>
    </row>
    <row r="25" spans="1:13" s="19" customFormat="1">
      <c r="A25" s="61">
        <f t="shared" si="4"/>
        <v>23</v>
      </c>
      <c r="B25" s="61">
        <f>COUNTIF($C$3:C25,C25)</f>
        <v>3</v>
      </c>
      <c r="C25" s="62" t="str">
        <f t="shared" si="0"/>
        <v>RS*A60G16SQZ</v>
      </c>
      <c r="D25" s="63">
        <f t="shared" si="1"/>
        <v>4300</v>
      </c>
      <c r="E25" s="22" t="e">
        <f>SUM($I$3:I24,1)</f>
        <v>#N/A</v>
      </c>
      <c r="F25" s="21" t="e">
        <f>IF(J25&lt;=0,0,SUM($I$3:I25))</f>
        <v>#N/A</v>
      </c>
      <c r="G25" s="37"/>
      <c r="H25" s="36"/>
      <c r="I25" s="28" t="e">
        <f t="shared" si="2"/>
        <v>#N/A</v>
      </c>
      <c r="J25" s="29" t="e">
        <f t="shared" si="3"/>
        <v>#N/A</v>
      </c>
      <c r="K25" s="59" t="s">
        <v>76</v>
      </c>
      <c r="L25" s="64">
        <v>3000</v>
      </c>
    </row>
    <row r="26" spans="1:13" s="19" customFormat="1">
      <c r="A26" s="61">
        <f t="shared" si="4"/>
        <v>24</v>
      </c>
      <c r="B26" s="61">
        <f>COUNTIF($C$3:C26,C26)</f>
        <v>4</v>
      </c>
      <c r="C26" s="62" t="str">
        <f t="shared" si="0"/>
        <v>RS*A60G16SQZ</v>
      </c>
      <c r="D26" s="63">
        <f t="shared" si="1"/>
        <v>4300</v>
      </c>
      <c r="E26" s="22" t="e">
        <f>SUM($I$3:I25,1)</f>
        <v>#N/A</v>
      </c>
      <c r="F26" s="21" t="e">
        <f>IF(J26&lt;=0,0,SUM($I$3:I26))</f>
        <v>#N/A</v>
      </c>
      <c r="G26" s="37"/>
      <c r="H26" s="36"/>
      <c r="I26" s="28" t="e">
        <f t="shared" si="2"/>
        <v>#N/A</v>
      </c>
      <c r="J26" s="29" t="e">
        <f t="shared" si="3"/>
        <v>#N/A</v>
      </c>
      <c r="K26" s="65" t="s">
        <v>77</v>
      </c>
      <c r="L26" s="66">
        <v>6100</v>
      </c>
    </row>
    <row r="27" spans="1:13" s="19" customFormat="1">
      <c r="A27" s="61">
        <f t="shared" si="4"/>
        <v>25</v>
      </c>
      <c r="B27" s="61">
        <f>COUNTIF($C$3:C27,C27)</f>
        <v>5</v>
      </c>
      <c r="C27" s="62" t="str">
        <f t="shared" si="0"/>
        <v>RS*A60G16SQZ</v>
      </c>
      <c r="D27" s="63">
        <f t="shared" si="1"/>
        <v>4300</v>
      </c>
      <c r="E27" s="22" t="e">
        <f>SUM($I$3:I26,1)</f>
        <v>#N/A</v>
      </c>
      <c r="F27" s="21" t="e">
        <f>IF(J27&lt;=0,0,SUM($I$3:I27))</f>
        <v>#N/A</v>
      </c>
      <c r="G27" s="37"/>
      <c r="H27" s="36"/>
      <c r="I27" s="28" t="e">
        <f t="shared" si="2"/>
        <v>#N/A</v>
      </c>
      <c r="J27" s="29" t="e">
        <f t="shared" si="3"/>
        <v>#N/A</v>
      </c>
      <c r="K27" s="65" t="s">
        <v>78</v>
      </c>
      <c r="L27" s="66">
        <v>3000</v>
      </c>
    </row>
    <row r="28" spans="1:13" s="19" customFormat="1">
      <c r="A28" s="61">
        <f t="shared" si="4"/>
        <v>26</v>
      </c>
      <c r="B28" s="61">
        <f>COUNTIF($C$3:C28,C28)</f>
        <v>6</v>
      </c>
      <c r="C28" s="62" t="str">
        <f t="shared" si="0"/>
        <v>RS*A60G16SQZ</v>
      </c>
      <c r="D28" s="63">
        <f t="shared" si="1"/>
        <v>4300</v>
      </c>
      <c r="E28" s="22" t="e">
        <f>SUM($I$3:I27,1)</f>
        <v>#N/A</v>
      </c>
      <c r="F28" s="21" t="e">
        <f>IF(J28&lt;=0,0,SUM($I$3:I28))</f>
        <v>#N/A</v>
      </c>
      <c r="G28" s="37"/>
      <c r="H28" s="36"/>
      <c r="I28" s="28" t="e">
        <f t="shared" si="2"/>
        <v>#N/A</v>
      </c>
      <c r="J28" s="29" t="e">
        <f t="shared" si="3"/>
        <v>#N/A</v>
      </c>
      <c r="K28" s="65" t="s">
        <v>79</v>
      </c>
      <c r="L28" s="66">
        <v>6100</v>
      </c>
    </row>
    <row r="29" spans="1:13" s="19" customFormat="1">
      <c r="A29" s="61">
        <f t="shared" si="4"/>
        <v>27</v>
      </c>
      <c r="B29" s="61">
        <f>COUNTIF($C$3:C29,C29)</f>
        <v>7</v>
      </c>
      <c r="C29" s="62" t="str">
        <f t="shared" si="0"/>
        <v>RS*A60G16SQZ</v>
      </c>
      <c r="D29" s="63">
        <f t="shared" si="1"/>
        <v>4300</v>
      </c>
      <c r="E29" s="22" t="e">
        <f>SUM($I$3:I28,1)</f>
        <v>#N/A</v>
      </c>
      <c r="F29" s="21" t="e">
        <f>IF(J29&lt;=0,0,SUM($I$3:I29))</f>
        <v>#N/A</v>
      </c>
      <c r="G29" s="37"/>
      <c r="H29" s="36"/>
      <c r="I29" s="28" t="e">
        <f t="shared" si="2"/>
        <v>#N/A</v>
      </c>
      <c r="J29" s="29" t="e">
        <f t="shared" si="3"/>
        <v>#N/A</v>
      </c>
      <c r="K29" s="65" t="s">
        <v>80</v>
      </c>
      <c r="L29" s="66">
        <v>6100</v>
      </c>
    </row>
    <row r="30" spans="1:13" s="19" customFormat="1">
      <c r="A30" s="61">
        <f t="shared" si="4"/>
        <v>28</v>
      </c>
      <c r="B30" s="61">
        <f>COUNTIF($C$3:C30,C30)</f>
        <v>8</v>
      </c>
      <c r="C30" s="62" t="str">
        <f t="shared" si="0"/>
        <v>RS*A60G16SQZ</v>
      </c>
      <c r="D30" s="63">
        <f t="shared" si="1"/>
        <v>4300</v>
      </c>
      <c r="E30" s="22" t="e">
        <f>SUM($I$3:I29,1)</f>
        <v>#N/A</v>
      </c>
      <c r="F30" s="21" t="e">
        <f>IF(J30&lt;=0,0,SUM($I$3:I30))</f>
        <v>#N/A</v>
      </c>
      <c r="G30" s="37"/>
      <c r="H30" s="36"/>
      <c r="I30" s="28" t="e">
        <f t="shared" si="2"/>
        <v>#N/A</v>
      </c>
      <c r="J30" s="29" t="e">
        <f t="shared" si="3"/>
        <v>#N/A</v>
      </c>
      <c r="K30" s="65" t="s">
        <v>81</v>
      </c>
      <c r="L30" s="66">
        <v>6100</v>
      </c>
    </row>
    <row r="31" spans="1:13" s="19" customFormat="1">
      <c r="A31" s="61">
        <f t="shared" si="4"/>
        <v>29</v>
      </c>
      <c r="B31" s="61">
        <f>COUNTIF($C$3:C31,C31)</f>
        <v>9</v>
      </c>
      <c r="C31" s="62" t="str">
        <f t="shared" si="0"/>
        <v>RS*A60G16SQZ</v>
      </c>
      <c r="D31" s="63">
        <f t="shared" si="1"/>
        <v>4300</v>
      </c>
      <c r="E31" s="22" t="e">
        <f>SUM($I$3:I30,1)</f>
        <v>#N/A</v>
      </c>
      <c r="F31" s="21" t="e">
        <f>IF(J31&lt;=0,0,SUM($I$3:I31))</f>
        <v>#N/A</v>
      </c>
      <c r="G31" s="37"/>
      <c r="H31" s="36"/>
      <c r="I31" s="28" t="e">
        <f t="shared" si="2"/>
        <v>#N/A</v>
      </c>
      <c r="J31" s="29" t="e">
        <f t="shared" si="3"/>
        <v>#N/A</v>
      </c>
      <c r="K31" s="65" t="s">
        <v>82</v>
      </c>
      <c r="L31" s="66">
        <v>3000</v>
      </c>
    </row>
    <row r="32" spans="1:13" s="19" customFormat="1">
      <c r="A32" s="61">
        <f t="shared" si="4"/>
        <v>30</v>
      </c>
      <c r="B32" s="61">
        <f>COUNTIF($C$3:C32,C32)</f>
        <v>10</v>
      </c>
      <c r="C32" s="62" t="str">
        <f t="shared" si="0"/>
        <v>RS*A60G16SQZ</v>
      </c>
      <c r="D32" s="63">
        <f t="shared" si="1"/>
        <v>4300</v>
      </c>
      <c r="E32" s="22" t="e">
        <f>SUM($I$3:I31,1)</f>
        <v>#N/A</v>
      </c>
      <c r="F32" s="21" t="e">
        <f>IF(J32&lt;=0,0,SUM($I$3:I32))</f>
        <v>#N/A</v>
      </c>
      <c r="G32" s="37"/>
      <c r="H32" s="36"/>
      <c r="I32" s="28" t="e">
        <f t="shared" si="2"/>
        <v>#N/A</v>
      </c>
      <c r="J32" s="29" t="e">
        <f t="shared" si="3"/>
        <v>#N/A</v>
      </c>
      <c r="K32" s="65" t="s">
        <v>83</v>
      </c>
      <c r="L32" s="66">
        <v>6100</v>
      </c>
    </row>
    <row r="33" spans="1:13" s="19" customFormat="1">
      <c r="A33" s="61">
        <f t="shared" si="4"/>
        <v>31</v>
      </c>
      <c r="B33" s="61">
        <f>COUNTIF($C$3:C33,C33)</f>
        <v>11</v>
      </c>
      <c r="C33" s="62" t="str">
        <f t="shared" si="0"/>
        <v>RS*A60G16SQZ</v>
      </c>
      <c r="D33" s="63">
        <f t="shared" si="1"/>
        <v>4300</v>
      </c>
      <c r="E33" s="22" t="e">
        <f>SUM($I$3:I32,1)</f>
        <v>#N/A</v>
      </c>
      <c r="F33" s="21" t="e">
        <f>IF(J33&lt;=0,0,SUM($I$3:I33))</f>
        <v>#N/A</v>
      </c>
      <c r="G33" s="37"/>
      <c r="H33" s="36"/>
      <c r="I33" s="28" t="e">
        <f t="shared" si="2"/>
        <v>#N/A</v>
      </c>
      <c r="J33" s="29" t="e">
        <f t="shared" si="3"/>
        <v>#N/A</v>
      </c>
      <c r="K33" s="65" t="s">
        <v>84</v>
      </c>
      <c r="L33" s="66">
        <v>3000</v>
      </c>
    </row>
    <row r="34" spans="1:13" s="19" customFormat="1">
      <c r="A34" s="61">
        <f t="shared" si="4"/>
        <v>32</v>
      </c>
      <c r="B34" s="61">
        <f>COUNTIF($C$3:C34,C34)</f>
        <v>12</v>
      </c>
      <c r="C34" s="62" t="str">
        <f t="shared" si="0"/>
        <v>RS*A60G16SQZ</v>
      </c>
      <c r="D34" s="63">
        <f t="shared" si="1"/>
        <v>4300</v>
      </c>
      <c r="E34" s="22" t="e">
        <f>SUM($I$3:I33,1)</f>
        <v>#N/A</v>
      </c>
      <c r="F34" s="21" t="e">
        <f>IF(J34&lt;=0,0,SUM($I$3:I34))</f>
        <v>#N/A</v>
      </c>
      <c r="G34" s="37"/>
      <c r="H34" s="36"/>
      <c r="I34" s="28" t="e">
        <f t="shared" si="2"/>
        <v>#N/A</v>
      </c>
      <c r="J34" s="29" t="e">
        <f t="shared" si="3"/>
        <v>#N/A</v>
      </c>
      <c r="K34" s="65" t="s">
        <v>85</v>
      </c>
      <c r="L34" s="66">
        <v>3000</v>
      </c>
    </row>
    <row r="35" spans="1:13" s="19" customFormat="1">
      <c r="A35" s="61">
        <f t="shared" si="4"/>
        <v>33</v>
      </c>
      <c r="B35" s="61">
        <f>COUNTIF($C$3:C35,C35)</f>
        <v>13</v>
      </c>
      <c r="C35" s="62" t="str">
        <f t="shared" si="0"/>
        <v>RS*A60G16SQZ</v>
      </c>
      <c r="D35" s="63">
        <f t="shared" si="1"/>
        <v>4300</v>
      </c>
      <c r="E35" s="22" t="e">
        <f>SUM($I$3:I34,1)</f>
        <v>#N/A</v>
      </c>
      <c r="F35" s="21" t="e">
        <f>IF(J35&lt;=0,0,SUM($I$3:I35))</f>
        <v>#N/A</v>
      </c>
      <c r="G35" s="37"/>
      <c r="H35" s="36"/>
      <c r="I35" s="28" t="e">
        <f t="shared" si="2"/>
        <v>#N/A</v>
      </c>
      <c r="J35" s="29" t="e">
        <f t="shared" si="3"/>
        <v>#N/A</v>
      </c>
      <c r="K35" s="65" t="s">
        <v>86</v>
      </c>
      <c r="L35" s="66">
        <v>6100</v>
      </c>
    </row>
    <row r="36" spans="1:13" s="19" customFormat="1">
      <c r="A36" s="61">
        <f t="shared" si="4"/>
        <v>34</v>
      </c>
      <c r="B36" s="61">
        <f>COUNTIF($C$3:C36,C36)</f>
        <v>14</v>
      </c>
      <c r="C36" s="62" t="str">
        <f t="shared" si="0"/>
        <v>RS*A60G16SQZ</v>
      </c>
      <c r="D36" s="63">
        <f t="shared" si="1"/>
        <v>4300</v>
      </c>
      <c r="E36" s="22" t="e">
        <f>SUM($I$3:I35,1)</f>
        <v>#N/A</v>
      </c>
      <c r="F36" s="21" t="e">
        <f>IF(J36&lt;=0,0,SUM($I$3:I36))</f>
        <v>#N/A</v>
      </c>
      <c r="G36" s="37"/>
      <c r="H36" s="36"/>
      <c r="I36" s="28" t="e">
        <f t="shared" si="2"/>
        <v>#N/A</v>
      </c>
      <c r="J36" s="29" t="e">
        <f t="shared" si="3"/>
        <v>#N/A</v>
      </c>
      <c r="K36" s="65" t="s">
        <v>87</v>
      </c>
      <c r="L36" s="66">
        <v>3000</v>
      </c>
    </row>
    <row r="37" spans="1:13" s="19" customFormat="1">
      <c r="A37" s="61">
        <f t="shared" si="4"/>
        <v>35</v>
      </c>
      <c r="B37" s="61">
        <f>COUNTIF($C$3:C37,C37)</f>
        <v>15</v>
      </c>
      <c r="C37" s="62" t="str">
        <f t="shared" si="0"/>
        <v>RS*A60G16SQZ</v>
      </c>
      <c r="D37" s="63">
        <f t="shared" si="1"/>
        <v>4300</v>
      </c>
      <c r="E37" s="22" t="e">
        <f>SUM($I$3:I36,1)</f>
        <v>#N/A</v>
      </c>
      <c r="F37" s="21" t="e">
        <f>IF(J37&lt;=0,0,SUM($I$3:I37))</f>
        <v>#N/A</v>
      </c>
      <c r="G37" s="37"/>
      <c r="H37" s="36"/>
      <c r="I37" s="28" t="e">
        <f t="shared" si="2"/>
        <v>#N/A</v>
      </c>
      <c r="J37" s="29" t="e">
        <f t="shared" si="3"/>
        <v>#N/A</v>
      </c>
      <c r="K37" s="65" t="s">
        <v>88</v>
      </c>
      <c r="L37" s="66">
        <v>6100</v>
      </c>
    </row>
    <row r="38" spans="1:13" s="19" customFormat="1">
      <c r="A38" s="61">
        <f t="shared" si="4"/>
        <v>36</v>
      </c>
      <c r="B38" s="61">
        <f>COUNTIF($C$3:C38,C38)</f>
        <v>16</v>
      </c>
      <c r="C38" s="62" t="str">
        <f t="shared" si="0"/>
        <v>RS*A60G16SQZ</v>
      </c>
      <c r="D38" s="63">
        <f t="shared" si="1"/>
        <v>4300</v>
      </c>
      <c r="E38" s="22" t="e">
        <f>SUM($I$3:I37,1)</f>
        <v>#N/A</v>
      </c>
      <c r="F38" s="21" t="e">
        <f>IF(J38&lt;=0,0,SUM($I$3:I38))</f>
        <v>#N/A</v>
      </c>
      <c r="G38" s="37"/>
      <c r="H38" s="36"/>
      <c r="I38" s="28" t="e">
        <f t="shared" si="2"/>
        <v>#N/A</v>
      </c>
      <c r="J38" s="29" t="e">
        <f t="shared" si="3"/>
        <v>#N/A</v>
      </c>
      <c r="K38" s="65" t="s">
        <v>89</v>
      </c>
      <c r="L38" s="66">
        <v>6100</v>
      </c>
    </row>
    <row r="39" spans="1:13" s="19" customFormat="1">
      <c r="A39" s="61">
        <f t="shared" si="4"/>
        <v>37</v>
      </c>
      <c r="B39" s="61">
        <f>COUNTIF($C$3:C39,C39)</f>
        <v>17</v>
      </c>
      <c r="C39" s="62" t="str">
        <f t="shared" si="0"/>
        <v>RS*A60G16SQZ</v>
      </c>
      <c r="D39" s="63">
        <f t="shared" si="1"/>
        <v>4300</v>
      </c>
      <c r="E39" s="22" t="e">
        <f>SUM($I$3:I38,1)</f>
        <v>#N/A</v>
      </c>
      <c r="F39" s="21" t="e">
        <f>IF(J39&lt;=0,0,SUM($I$3:I39))</f>
        <v>#N/A</v>
      </c>
      <c r="G39" s="37"/>
      <c r="H39" s="36"/>
      <c r="I39" s="28" t="e">
        <f t="shared" si="2"/>
        <v>#N/A</v>
      </c>
      <c r="J39" s="29" t="e">
        <f t="shared" si="3"/>
        <v>#N/A</v>
      </c>
      <c r="K39" s="65" t="s">
        <v>90</v>
      </c>
      <c r="L39" s="66">
        <v>6100</v>
      </c>
    </row>
    <row r="40" spans="1:13" s="19" customFormat="1">
      <c r="A40" s="61">
        <f t="shared" si="4"/>
        <v>38</v>
      </c>
      <c r="B40" s="61">
        <f>COUNTIF($C$3:C40,C40)</f>
        <v>18</v>
      </c>
      <c r="C40" s="62" t="str">
        <f t="shared" si="0"/>
        <v>RS*A60G16SQZ</v>
      </c>
      <c r="D40" s="63">
        <f t="shared" si="1"/>
        <v>4300</v>
      </c>
      <c r="E40" s="22" t="e">
        <f>SUM($I$3:I39,1)</f>
        <v>#N/A</v>
      </c>
      <c r="F40" s="21" t="e">
        <f>IF(J40&lt;=0,0,SUM($I$3:I40))</f>
        <v>#N/A</v>
      </c>
      <c r="G40" s="37"/>
      <c r="H40" s="36"/>
      <c r="I40" s="28" t="e">
        <f t="shared" si="2"/>
        <v>#N/A</v>
      </c>
      <c r="J40" s="29" t="e">
        <f t="shared" si="3"/>
        <v>#N/A</v>
      </c>
      <c r="K40" s="65" t="s">
        <v>91</v>
      </c>
      <c r="L40" s="66">
        <v>6100</v>
      </c>
    </row>
    <row r="41" spans="1:13" s="19" customFormat="1">
      <c r="A41" s="61">
        <f t="shared" si="4"/>
        <v>39</v>
      </c>
      <c r="B41" s="61">
        <f>COUNTIF($C$3:C41,C41)</f>
        <v>19</v>
      </c>
      <c r="C41" s="62" t="str">
        <f t="shared" si="0"/>
        <v>RS*A60G16SQZ</v>
      </c>
      <c r="D41" s="63">
        <f t="shared" si="1"/>
        <v>4300</v>
      </c>
      <c r="E41" s="22" t="e">
        <f>SUM($I$3:I40,1)</f>
        <v>#N/A</v>
      </c>
      <c r="F41" s="21" t="e">
        <f>IF(J41&lt;=0,0,SUM($I$3:I41))</f>
        <v>#N/A</v>
      </c>
      <c r="G41" s="37"/>
      <c r="H41" s="36"/>
      <c r="I41" s="28" t="e">
        <f t="shared" si="2"/>
        <v>#N/A</v>
      </c>
      <c r="J41" s="29" t="e">
        <f t="shared" si="3"/>
        <v>#N/A</v>
      </c>
      <c r="K41" s="65" t="s">
        <v>92</v>
      </c>
      <c r="L41" s="66">
        <v>9900</v>
      </c>
    </row>
    <row r="42" spans="1:13" s="19" customFormat="1">
      <c r="A42" s="61">
        <f t="shared" si="4"/>
        <v>40</v>
      </c>
      <c r="B42" s="61">
        <f>COUNTIF($C$3:C42,C42)</f>
        <v>20</v>
      </c>
      <c r="C42" s="62" t="str">
        <f t="shared" si="0"/>
        <v>RS*A60G16SQZ</v>
      </c>
      <c r="D42" s="63">
        <f t="shared" si="1"/>
        <v>4300</v>
      </c>
      <c r="E42" s="22" t="e">
        <f>SUM($I$3:I41,1)</f>
        <v>#N/A</v>
      </c>
      <c r="F42" s="21" t="e">
        <f>IF(J42&lt;=0,0,SUM($I$3:I42))</f>
        <v>#N/A</v>
      </c>
      <c r="G42" s="37"/>
      <c r="H42" s="36"/>
      <c r="I42" s="28" t="e">
        <f t="shared" si="2"/>
        <v>#N/A</v>
      </c>
      <c r="J42" s="29" t="e">
        <f t="shared" si="3"/>
        <v>#N/A</v>
      </c>
      <c r="K42" s="65" t="s">
        <v>93</v>
      </c>
      <c r="L42" s="66">
        <v>6100</v>
      </c>
    </row>
    <row r="43" spans="1:13" s="19" customFormat="1">
      <c r="A43" s="61">
        <f t="shared" si="4"/>
        <v>41</v>
      </c>
      <c r="B43" s="61">
        <f>COUNTIF($C$3:C43,C43)</f>
        <v>21</v>
      </c>
      <c r="C43" s="62" t="str">
        <f t="shared" si="0"/>
        <v>RS*A60G16SQZ</v>
      </c>
      <c r="D43" s="63">
        <f t="shared" si="1"/>
        <v>4300</v>
      </c>
      <c r="E43" s="22" t="e">
        <f>SUM($I$3:I42,1)</f>
        <v>#N/A</v>
      </c>
      <c r="F43" s="21" t="e">
        <f>IF(J43&lt;=0,0,SUM($I$3:I43))</f>
        <v>#N/A</v>
      </c>
      <c r="G43" s="37"/>
      <c r="H43" s="36"/>
      <c r="I43" s="28" t="e">
        <f t="shared" si="2"/>
        <v>#N/A</v>
      </c>
      <c r="J43" s="29" t="e">
        <f t="shared" si="3"/>
        <v>#N/A</v>
      </c>
      <c r="K43" s="65" t="s">
        <v>94</v>
      </c>
      <c r="L43" s="66">
        <v>3000</v>
      </c>
      <c r="M43" s="41"/>
    </row>
    <row r="44" spans="1:13" s="19" customFormat="1">
      <c r="A44" s="61">
        <f t="shared" si="4"/>
        <v>42</v>
      </c>
      <c r="B44" s="61">
        <f>COUNTIF($C$3:C44,C44)</f>
        <v>22</v>
      </c>
      <c r="C44" s="62" t="str">
        <f t="shared" si="0"/>
        <v>RS*A60G16SQZ</v>
      </c>
      <c r="D44" s="63">
        <f t="shared" si="1"/>
        <v>4300</v>
      </c>
      <c r="E44" s="22" t="e">
        <f>SUM($I$3:I43,1)</f>
        <v>#N/A</v>
      </c>
      <c r="F44" s="21" t="e">
        <f>IF(J44&lt;=0,0,SUM($I$3:I44))</f>
        <v>#N/A</v>
      </c>
      <c r="G44" s="37"/>
      <c r="H44" s="36"/>
      <c r="I44" s="28" t="e">
        <f t="shared" si="2"/>
        <v>#N/A</v>
      </c>
      <c r="J44" s="29" t="e">
        <f t="shared" si="3"/>
        <v>#N/A</v>
      </c>
      <c r="K44" s="65" t="s">
        <v>95</v>
      </c>
      <c r="L44" s="66">
        <v>6100</v>
      </c>
    </row>
    <row r="45" spans="1:13" s="19" customFormat="1">
      <c r="A45" s="61">
        <f t="shared" si="4"/>
        <v>43</v>
      </c>
      <c r="B45" s="61">
        <f>COUNTIF($C$3:C45,C45)</f>
        <v>23</v>
      </c>
      <c r="C45" s="62" t="str">
        <f t="shared" si="0"/>
        <v>RS*A60G16SQZ</v>
      </c>
      <c r="D45" s="63">
        <f t="shared" si="1"/>
        <v>4300</v>
      </c>
      <c r="E45" s="22" t="e">
        <f>SUM($I$3:I44,1)</f>
        <v>#N/A</v>
      </c>
      <c r="F45" s="21" t="e">
        <f>IF(J45&lt;=0,0,SUM($I$3:I45))</f>
        <v>#N/A</v>
      </c>
      <c r="G45" s="37"/>
      <c r="H45" s="36"/>
      <c r="I45" s="28" t="e">
        <f t="shared" si="2"/>
        <v>#N/A</v>
      </c>
      <c r="J45" s="29" t="e">
        <f t="shared" si="3"/>
        <v>#N/A</v>
      </c>
      <c r="K45" s="59" t="s">
        <v>96</v>
      </c>
      <c r="L45" s="64">
        <v>9900</v>
      </c>
    </row>
    <row r="46" spans="1:13" s="19" customFormat="1">
      <c r="A46" s="61">
        <f t="shared" si="4"/>
        <v>44</v>
      </c>
      <c r="B46" s="61">
        <f>COUNTIF($C$3:C46,C46)</f>
        <v>24</v>
      </c>
      <c r="C46" s="62" t="str">
        <f t="shared" si="0"/>
        <v>RS*A60G16SQZ</v>
      </c>
      <c r="D46" s="63">
        <f t="shared" si="1"/>
        <v>4300</v>
      </c>
      <c r="E46" s="22" t="e">
        <f>SUM($I$3:I45,1)</f>
        <v>#N/A</v>
      </c>
      <c r="F46" s="21" t="e">
        <f>IF(J46&lt;=0,0,SUM($I$3:I46))</f>
        <v>#N/A</v>
      </c>
      <c r="G46" s="37"/>
      <c r="H46" s="36"/>
      <c r="I46" s="28" t="e">
        <f t="shared" si="2"/>
        <v>#N/A</v>
      </c>
      <c r="J46" s="29" t="e">
        <f t="shared" si="3"/>
        <v>#N/A</v>
      </c>
      <c r="K46" s="59" t="s">
        <v>97</v>
      </c>
      <c r="L46" s="64">
        <v>6100</v>
      </c>
    </row>
    <row r="47" spans="1:13">
      <c r="A47" s="61">
        <f t="shared" si="4"/>
        <v>45</v>
      </c>
      <c r="B47" s="61">
        <f>COUNTIF($C$3:C47,C47)</f>
        <v>25</v>
      </c>
      <c r="C47" s="62" t="str">
        <f t="shared" si="0"/>
        <v>RS*A60G16SQZ</v>
      </c>
      <c r="D47" s="63">
        <f t="shared" si="1"/>
        <v>4300</v>
      </c>
      <c r="E47" s="22" t="e">
        <f>SUM($I$3:I46,1)</f>
        <v>#N/A</v>
      </c>
      <c r="F47" s="21" t="e">
        <f>IF(J47&lt;=0,0,SUM($I$3:I47))</f>
        <v>#N/A</v>
      </c>
      <c r="G47" s="37"/>
      <c r="H47" s="36"/>
      <c r="I47" s="28" t="e">
        <f t="shared" si="2"/>
        <v>#N/A</v>
      </c>
      <c r="J47" s="29" t="e">
        <f t="shared" si="3"/>
        <v>#N/A</v>
      </c>
      <c r="K47" s="65" t="s">
        <v>98</v>
      </c>
      <c r="L47" s="66">
        <v>9900</v>
      </c>
      <c r="M47" s="19"/>
    </row>
    <row r="48" spans="1:13">
      <c r="A48" s="61">
        <f t="shared" si="4"/>
        <v>46</v>
      </c>
      <c r="B48" s="61">
        <f>COUNTIF($C$3:C48,C48)</f>
        <v>26</v>
      </c>
      <c r="C48" s="62" t="str">
        <f t="shared" si="0"/>
        <v>RS*A60G16SQZ</v>
      </c>
      <c r="D48" s="63">
        <f t="shared" si="1"/>
        <v>4300</v>
      </c>
      <c r="E48" s="22" t="e">
        <f>SUM($I$3:I47,1)</f>
        <v>#N/A</v>
      </c>
      <c r="F48" s="21" t="e">
        <f>IF(J48&lt;=0,0,SUM($I$3:I48))</f>
        <v>#N/A</v>
      </c>
      <c r="G48" s="37"/>
      <c r="H48" s="36"/>
      <c r="I48" s="28" t="e">
        <f t="shared" si="2"/>
        <v>#N/A</v>
      </c>
      <c r="J48" s="29" t="e">
        <f t="shared" si="3"/>
        <v>#N/A</v>
      </c>
      <c r="K48" s="65" t="s">
        <v>99</v>
      </c>
      <c r="L48" s="66">
        <v>6100</v>
      </c>
      <c r="M48" s="19"/>
    </row>
    <row r="49" spans="1:13">
      <c r="A49" s="61">
        <f t="shared" si="4"/>
        <v>47</v>
      </c>
      <c r="B49" s="61">
        <f>COUNTIF($C$3:C49,C49)</f>
        <v>27</v>
      </c>
      <c r="C49" s="62" t="str">
        <f t="shared" si="0"/>
        <v>RS*A60G16SQZ</v>
      </c>
      <c r="D49" s="63">
        <f t="shared" si="1"/>
        <v>4300</v>
      </c>
      <c r="E49" s="22" t="e">
        <f>SUM($I$3:I48,1)</f>
        <v>#N/A</v>
      </c>
      <c r="F49" s="21" t="e">
        <f>IF(J49&lt;=0,0,SUM($I$3:I49))</f>
        <v>#N/A</v>
      </c>
      <c r="G49" s="37"/>
      <c r="H49" s="36"/>
      <c r="I49" s="28" t="e">
        <f t="shared" si="2"/>
        <v>#N/A</v>
      </c>
      <c r="J49" s="29" t="e">
        <f t="shared" si="3"/>
        <v>#N/A</v>
      </c>
      <c r="K49" s="65" t="s">
        <v>100</v>
      </c>
      <c r="L49" s="66">
        <v>3000</v>
      </c>
      <c r="M49" s="19"/>
    </row>
    <row r="50" spans="1:13">
      <c r="A50" s="61">
        <f t="shared" si="4"/>
        <v>48</v>
      </c>
      <c r="B50" s="61">
        <f>COUNTIF($C$3:C50,C50)</f>
        <v>28</v>
      </c>
      <c r="C50" s="62" t="str">
        <f t="shared" si="0"/>
        <v>RS*A60G16SQZ</v>
      </c>
      <c r="D50" s="63">
        <f t="shared" si="1"/>
        <v>4300</v>
      </c>
      <c r="E50" s="22" t="e">
        <f>SUM($I$3:I49,1)</f>
        <v>#N/A</v>
      </c>
      <c r="F50" s="21" t="e">
        <f>IF(J50&lt;=0,0,SUM($I$3:I50))</f>
        <v>#N/A</v>
      </c>
      <c r="G50" s="37"/>
      <c r="H50" s="36"/>
      <c r="I50" s="28" t="e">
        <f t="shared" si="2"/>
        <v>#N/A</v>
      </c>
      <c r="J50" s="29" t="e">
        <f t="shared" si="3"/>
        <v>#N/A</v>
      </c>
      <c r="K50" s="65" t="s">
        <v>101</v>
      </c>
      <c r="L50" s="66">
        <v>6100</v>
      </c>
      <c r="M50" s="19"/>
    </row>
    <row r="51" spans="1:13">
      <c r="A51" s="61">
        <f t="shared" si="4"/>
        <v>49</v>
      </c>
      <c r="B51" s="61">
        <f>COUNTIF($C$3:C51,C51)</f>
        <v>29</v>
      </c>
      <c r="C51" s="62" t="str">
        <f t="shared" si="0"/>
        <v>RS*A60G16SQZ</v>
      </c>
      <c r="D51" s="63">
        <f t="shared" si="1"/>
        <v>4300</v>
      </c>
      <c r="E51" s="22" t="e">
        <f>SUM($I$3:I50,1)</f>
        <v>#N/A</v>
      </c>
      <c r="F51" s="21" t="e">
        <f>IF(J51&lt;=0,0,SUM($I$3:I51))</f>
        <v>#N/A</v>
      </c>
      <c r="G51" s="37"/>
      <c r="H51" s="36"/>
      <c r="I51" s="28" t="e">
        <f t="shared" si="2"/>
        <v>#N/A</v>
      </c>
      <c r="J51" s="29" t="e">
        <f t="shared" si="3"/>
        <v>#N/A</v>
      </c>
      <c r="K51" s="65" t="s">
        <v>102</v>
      </c>
      <c r="L51" s="66">
        <v>6100</v>
      </c>
      <c r="M51" s="19"/>
    </row>
    <row r="52" spans="1:13">
      <c r="A52" s="61">
        <f t="shared" si="4"/>
        <v>50</v>
      </c>
      <c r="B52" s="61">
        <f>COUNTIF($C$3:C52,C52)</f>
        <v>30</v>
      </c>
      <c r="C52" s="62" t="str">
        <f t="shared" si="0"/>
        <v>RS*A60G16SQZ</v>
      </c>
      <c r="D52" s="63">
        <f t="shared" si="1"/>
        <v>4300</v>
      </c>
      <c r="E52" s="22" t="e">
        <f>SUM($I$3:I51,1)</f>
        <v>#N/A</v>
      </c>
      <c r="F52" s="21" t="e">
        <f>IF(J52&lt;=0,0,SUM($I$3:I52))</f>
        <v>#N/A</v>
      </c>
      <c r="G52" s="37"/>
      <c r="H52" s="36"/>
      <c r="I52" s="28" t="e">
        <f t="shared" si="2"/>
        <v>#N/A</v>
      </c>
      <c r="J52" s="29" t="e">
        <f t="shared" si="3"/>
        <v>#N/A</v>
      </c>
      <c r="K52" s="65" t="s">
        <v>103</v>
      </c>
      <c r="L52" s="66">
        <v>9900</v>
      </c>
      <c r="M52" s="19"/>
    </row>
    <row r="53" spans="1:13">
      <c r="A53" s="61">
        <f t="shared" si="4"/>
        <v>51</v>
      </c>
      <c r="B53" s="61">
        <f>COUNTIF($C$3:C53,C53)</f>
        <v>31</v>
      </c>
      <c r="C53" s="62" t="str">
        <f t="shared" si="0"/>
        <v>RS*A60G16SQZ</v>
      </c>
      <c r="D53" s="63">
        <f t="shared" si="1"/>
        <v>4300</v>
      </c>
      <c r="E53" s="22" t="e">
        <f>SUM($I$3:I52,1)</f>
        <v>#N/A</v>
      </c>
      <c r="F53" s="21" t="e">
        <f>IF(J53&lt;=0,0,SUM($I$3:I53))</f>
        <v>#N/A</v>
      </c>
      <c r="G53" s="37"/>
      <c r="H53" s="36"/>
      <c r="I53" s="28" t="e">
        <f t="shared" si="2"/>
        <v>#N/A</v>
      </c>
      <c r="J53" s="29" t="e">
        <f t="shared" si="3"/>
        <v>#N/A</v>
      </c>
      <c r="K53" s="65" t="s">
        <v>104</v>
      </c>
      <c r="L53" s="66">
        <v>9900</v>
      </c>
      <c r="M53" s="19"/>
    </row>
    <row r="54" spans="1:13">
      <c r="A54" s="61">
        <f t="shared" si="4"/>
        <v>52</v>
      </c>
      <c r="B54" s="61">
        <f>COUNTIF($C$3:C54,C54)</f>
        <v>32</v>
      </c>
      <c r="C54" s="62" t="str">
        <f t="shared" si="0"/>
        <v>RS*A60G16SQZ</v>
      </c>
      <c r="D54" s="63">
        <f t="shared" si="1"/>
        <v>4300</v>
      </c>
      <c r="E54" s="22" t="e">
        <f>SUM($I$3:I53,1)</f>
        <v>#N/A</v>
      </c>
      <c r="F54" s="21" t="e">
        <f>IF(J54&lt;=0,0,SUM($I$3:I54))</f>
        <v>#N/A</v>
      </c>
      <c r="G54" s="37"/>
      <c r="H54" s="36"/>
      <c r="I54" s="28" t="e">
        <f t="shared" si="2"/>
        <v>#N/A</v>
      </c>
      <c r="J54" s="29" t="e">
        <f t="shared" si="3"/>
        <v>#N/A</v>
      </c>
      <c r="K54" s="65" t="s">
        <v>105</v>
      </c>
      <c r="L54" s="66">
        <v>6100</v>
      </c>
      <c r="M54" s="19"/>
    </row>
    <row r="55" spans="1:13" ht="15.75" customHeight="1">
      <c r="A55" s="61">
        <f t="shared" si="4"/>
        <v>53</v>
      </c>
      <c r="B55" s="61">
        <f>COUNTIF($C$3:C55,C55)</f>
        <v>33</v>
      </c>
      <c r="C55" s="62" t="str">
        <f t="shared" si="0"/>
        <v>RS*A60G16SQZ</v>
      </c>
      <c r="D55" s="63">
        <f t="shared" si="1"/>
        <v>4300</v>
      </c>
      <c r="E55" s="22" t="e">
        <f>SUM($I$3:I54,1)</f>
        <v>#N/A</v>
      </c>
      <c r="F55" s="21" t="e">
        <f>IF(J55&lt;=0,0,SUM($I$3:I55))</f>
        <v>#N/A</v>
      </c>
      <c r="G55" s="37"/>
      <c r="H55" s="36"/>
      <c r="I55" s="28" t="e">
        <f t="shared" si="2"/>
        <v>#N/A</v>
      </c>
      <c r="J55" s="29" t="e">
        <f t="shared" si="3"/>
        <v>#N/A</v>
      </c>
      <c r="K55" s="65" t="s">
        <v>106</v>
      </c>
      <c r="L55" s="66">
        <v>3000</v>
      </c>
      <c r="M55" s="19"/>
    </row>
    <row r="56" spans="1:13">
      <c r="A56" s="61">
        <f t="shared" si="4"/>
        <v>54</v>
      </c>
      <c r="B56" s="61">
        <f>COUNTIF($C$3:C56,C56)</f>
        <v>34</v>
      </c>
      <c r="C56" s="62" t="str">
        <f t="shared" si="0"/>
        <v>RS*A60G16SQZ</v>
      </c>
      <c r="D56" s="63">
        <f t="shared" si="1"/>
        <v>4300</v>
      </c>
      <c r="E56" s="22" t="e">
        <f>SUM($I$3:I55,1)</f>
        <v>#N/A</v>
      </c>
      <c r="F56" s="21" t="e">
        <f>IF(J56&lt;=0,0,SUM($I$3:I56))</f>
        <v>#N/A</v>
      </c>
      <c r="G56" s="37"/>
      <c r="H56" s="36"/>
      <c r="I56" s="28" t="e">
        <f t="shared" si="2"/>
        <v>#N/A</v>
      </c>
      <c r="J56" s="29" t="e">
        <f t="shared" si="3"/>
        <v>#N/A</v>
      </c>
      <c r="K56" s="65" t="s">
        <v>107</v>
      </c>
      <c r="L56" s="66">
        <v>3000</v>
      </c>
      <c r="M56" s="19"/>
    </row>
    <row r="57" spans="1:13">
      <c r="A57" s="61">
        <f t="shared" si="4"/>
        <v>55</v>
      </c>
      <c r="B57" s="61">
        <f>COUNTIF($C$3:C57,C57)</f>
        <v>35</v>
      </c>
      <c r="C57" s="62" t="str">
        <f t="shared" si="0"/>
        <v>RS*A60G16SQZ</v>
      </c>
      <c r="D57" s="63">
        <f t="shared" si="1"/>
        <v>4300</v>
      </c>
      <c r="E57" s="22" t="e">
        <f>SUM($I$3:I56,1)</f>
        <v>#N/A</v>
      </c>
      <c r="F57" s="21" t="e">
        <f>IF(J57&lt;=0,0,SUM($I$3:I57))</f>
        <v>#N/A</v>
      </c>
      <c r="G57" s="37"/>
      <c r="H57" s="36"/>
      <c r="I57" s="28" t="e">
        <f t="shared" si="2"/>
        <v>#N/A</v>
      </c>
      <c r="J57" s="29" t="e">
        <f t="shared" si="3"/>
        <v>#N/A</v>
      </c>
      <c r="K57" s="65" t="s">
        <v>108</v>
      </c>
      <c r="L57" s="66">
        <v>6100</v>
      </c>
      <c r="M57" s="19"/>
    </row>
    <row r="58" spans="1:13">
      <c r="A58" s="61">
        <f t="shared" si="4"/>
        <v>56</v>
      </c>
      <c r="B58" s="61">
        <f>COUNTIF($C$3:C58,C58)</f>
        <v>36</v>
      </c>
      <c r="C58" s="62" t="str">
        <f t="shared" si="0"/>
        <v>RS*A60G16SQZ</v>
      </c>
      <c r="D58" s="63">
        <f t="shared" si="1"/>
        <v>4300</v>
      </c>
      <c r="E58" s="22" t="e">
        <f>SUM($I$3:I57,1)</f>
        <v>#N/A</v>
      </c>
      <c r="F58" s="21" t="e">
        <f>IF(J58&lt;=0,0,SUM($I$3:I58))</f>
        <v>#N/A</v>
      </c>
      <c r="G58" s="37"/>
      <c r="H58" s="36"/>
      <c r="I58" s="28" t="e">
        <f t="shared" si="2"/>
        <v>#N/A</v>
      </c>
      <c r="J58" s="29" t="e">
        <f t="shared" si="3"/>
        <v>#N/A</v>
      </c>
      <c r="K58" s="65" t="s">
        <v>109</v>
      </c>
      <c r="L58" s="66">
        <v>9900</v>
      </c>
      <c r="M58" s="19"/>
    </row>
    <row r="59" spans="1:13">
      <c r="A59" s="61">
        <f t="shared" si="4"/>
        <v>57</v>
      </c>
      <c r="B59" s="61">
        <f>COUNTIF($C$3:C59,C59)</f>
        <v>37</v>
      </c>
      <c r="C59" s="62" t="str">
        <f t="shared" si="0"/>
        <v>RS*A60G16SQZ</v>
      </c>
      <c r="D59" s="63">
        <f t="shared" si="1"/>
        <v>4300</v>
      </c>
      <c r="E59" s="22" t="e">
        <f>SUM($I$3:I58,1)</f>
        <v>#N/A</v>
      </c>
      <c r="F59" s="21" t="e">
        <f>IF(J59&lt;=0,0,SUM($I$3:I59))</f>
        <v>#N/A</v>
      </c>
      <c r="G59" s="37"/>
      <c r="H59" s="36"/>
      <c r="I59" s="28" t="e">
        <f t="shared" si="2"/>
        <v>#N/A</v>
      </c>
      <c r="J59" s="29" t="e">
        <f t="shared" si="3"/>
        <v>#N/A</v>
      </c>
      <c r="K59" s="65" t="s">
        <v>110</v>
      </c>
      <c r="L59" s="66">
        <v>6100</v>
      </c>
      <c r="M59" s="19"/>
    </row>
    <row r="60" spans="1:13">
      <c r="A60" s="61">
        <f t="shared" si="4"/>
        <v>58</v>
      </c>
      <c r="B60" s="61">
        <f>COUNTIF($C$3:C60,C60)</f>
        <v>38</v>
      </c>
      <c r="C60" s="62" t="str">
        <f t="shared" si="0"/>
        <v>RS*A60G16SQZ</v>
      </c>
      <c r="D60" s="63">
        <f t="shared" si="1"/>
        <v>4300</v>
      </c>
      <c r="E60" s="22" t="e">
        <f>SUM($I$3:I59,1)</f>
        <v>#N/A</v>
      </c>
      <c r="F60" s="21" t="e">
        <f>IF(J60&lt;=0,0,SUM($I$3:I60))</f>
        <v>#N/A</v>
      </c>
      <c r="G60" s="37"/>
      <c r="H60" s="36"/>
      <c r="I60" s="28" t="e">
        <f t="shared" si="2"/>
        <v>#N/A</v>
      </c>
      <c r="J60" s="29" t="e">
        <f t="shared" si="3"/>
        <v>#N/A</v>
      </c>
      <c r="K60" s="65" t="s">
        <v>111</v>
      </c>
      <c r="L60" s="66">
        <v>6100</v>
      </c>
      <c r="M60" s="19"/>
    </row>
    <row r="61" spans="1:13">
      <c r="A61" s="61">
        <f t="shared" si="4"/>
        <v>59</v>
      </c>
      <c r="B61" s="61">
        <f>COUNTIF($C$3:C61,C61)</f>
        <v>39</v>
      </c>
      <c r="C61" s="62" t="str">
        <f t="shared" si="0"/>
        <v>RS*A60G16SQZ</v>
      </c>
      <c r="D61" s="63">
        <f t="shared" si="1"/>
        <v>4300</v>
      </c>
      <c r="E61" s="22" t="e">
        <f>SUM($I$3:I60,1)</f>
        <v>#N/A</v>
      </c>
      <c r="F61" s="21" t="e">
        <f>IF(J61&lt;=0,0,SUM($I$3:I61))</f>
        <v>#N/A</v>
      </c>
      <c r="G61" s="37"/>
      <c r="H61" s="36"/>
      <c r="I61" s="28" t="e">
        <f t="shared" si="2"/>
        <v>#N/A</v>
      </c>
      <c r="J61" s="29" t="e">
        <f t="shared" si="3"/>
        <v>#N/A</v>
      </c>
      <c r="K61" s="65" t="s">
        <v>112</v>
      </c>
      <c r="L61" s="66">
        <v>6100</v>
      </c>
      <c r="M61" s="19"/>
    </row>
    <row r="62" spans="1:13">
      <c r="A62" s="61">
        <f t="shared" si="4"/>
        <v>60</v>
      </c>
      <c r="B62" s="61">
        <f>COUNTIF($C$3:C62,C62)</f>
        <v>40</v>
      </c>
      <c r="C62" s="62" t="str">
        <f t="shared" si="0"/>
        <v>RS*A60G16SQZ</v>
      </c>
      <c r="D62" s="63">
        <f t="shared" si="1"/>
        <v>4300</v>
      </c>
      <c r="E62" s="22" t="e">
        <f>SUM($I$3:I61,1)</f>
        <v>#N/A</v>
      </c>
      <c r="F62" s="21" t="e">
        <f>IF(J62&lt;=0,0,SUM($I$3:I62))</f>
        <v>#N/A</v>
      </c>
      <c r="G62" s="37"/>
      <c r="H62" s="36"/>
      <c r="I62" s="28" t="e">
        <f t="shared" si="2"/>
        <v>#N/A</v>
      </c>
      <c r="J62" s="29" t="e">
        <f t="shared" si="3"/>
        <v>#N/A</v>
      </c>
      <c r="K62" s="65" t="s">
        <v>113</v>
      </c>
      <c r="L62" s="66">
        <v>9900</v>
      </c>
      <c r="M62" s="19"/>
    </row>
    <row r="63" spans="1:13">
      <c r="A63" s="61">
        <f t="shared" si="4"/>
        <v>61</v>
      </c>
      <c r="B63" s="61">
        <f>COUNTIF($C$3:C63,C63)</f>
        <v>1</v>
      </c>
      <c r="C63" s="62" t="str">
        <f t="shared" si="0"/>
        <v>RS*A60K10SQ</v>
      </c>
      <c r="D63" s="63">
        <f t="shared" si="1"/>
        <v>6100</v>
      </c>
      <c r="E63" s="22" t="e">
        <f>SUM($I$3:I62,1)</f>
        <v>#N/A</v>
      </c>
      <c r="F63" s="21" t="e">
        <f>IF(J63&lt;=0,0,SUM($I$3:I63))</f>
        <v>#N/A</v>
      </c>
      <c r="G63" s="37"/>
      <c r="H63" s="36"/>
      <c r="I63" s="28" t="e">
        <f t="shared" si="2"/>
        <v>#N/A</v>
      </c>
      <c r="J63" s="29" t="e">
        <f t="shared" si="3"/>
        <v>#N/A</v>
      </c>
      <c r="K63" s="65" t="s">
        <v>114</v>
      </c>
      <c r="L63" s="66">
        <v>6100</v>
      </c>
      <c r="M63" s="19"/>
    </row>
    <row r="64" spans="1:13">
      <c r="A64" s="61">
        <f t="shared" si="4"/>
        <v>62</v>
      </c>
      <c r="B64" s="61">
        <f>COUNTIF($C$3:C64,C64)</f>
        <v>2</v>
      </c>
      <c r="C64" s="62" t="str">
        <f t="shared" si="0"/>
        <v>RS*A60K10SQ</v>
      </c>
      <c r="D64" s="63">
        <f t="shared" si="1"/>
        <v>6100</v>
      </c>
      <c r="E64" s="22" t="e">
        <f>SUM($I$3:I63,1)</f>
        <v>#N/A</v>
      </c>
      <c r="F64" s="21" t="e">
        <f>IF(J64&lt;=0,0,SUM($I$3:I64))</f>
        <v>#N/A</v>
      </c>
      <c r="G64" s="37"/>
      <c r="H64" s="36"/>
      <c r="I64" s="28" t="e">
        <f t="shared" si="2"/>
        <v>#N/A</v>
      </c>
      <c r="J64" s="29" t="e">
        <f t="shared" si="3"/>
        <v>#N/A</v>
      </c>
      <c r="K64" s="65" t="s">
        <v>115</v>
      </c>
      <c r="L64" s="66">
        <v>3000</v>
      </c>
      <c r="M64" s="19"/>
    </row>
    <row r="65" spans="1:13">
      <c r="A65" s="61">
        <f t="shared" si="4"/>
        <v>63</v>
      </c>
      <c r="B65" s="61">
        <f>COUNTIF($C$3:C65,C65)</f>
        <v>3</v>
      </c>
      <c r="C65" s="62" t="str">
        <f t="shared" si="0"/>
        <v>RS*A60K10SQ</v>
      </c>
      <c r="D65" s="63">
        <f t="shared" si="1"/>
        <v>6100</v>
      </c>
      <c r="E65" s="22" t="e">
        <f>SUM($I$3:I64,1)</f>
        <v>#N/A</v>
      </c>
      <c r="F65" s="21" t="e">
        <f>IF(J65&lt;=0,0,SUM($I$3:I65))</f>
        <v>#N/A</v>
      </c>
      <c r="G65" s="37"/>
      <c r="H65" s="36"/>
      <c r="I65" s="28" t="e">
        <f t="shared" si="2"/>
        <v>#N/A</v>
      </c>
      <c r="J65" s="29" t="e">
        <f t="shared" si="3"/>
        <v>#N/A</v>
      </c>
      <c r="K65" s="65" t="s">
        <v>116</v>
      </c>
      <c r="L65" s="66">
        <v>6100</v>
      </c>
      <c r="M65" s="19"/>
    </row>
    <row r="66" spans="1:13" s="19" customFormat="1">
      <c r="A66" s="61">
        <f t="shared" si="4"/>
        <v>64</v>
      </c>
      <c r="B66" s="61">
        <f>COUNTIF($C$3:C66,C66)</f>
        <v>4</v>
      </c>
      <c r="C66" s="62" t="str">
        <f t="shared" si="0"/>
        <v>RS*A60K10SQ</v>
      </c>
      <c r="D66" s="63">
        <f t="shared" si="1"/>
        <v>6100</v>
      </c>
      <c r="E66" s="22" t="e">
        <f>SUM($I$3:I65,1)</f>
        <v>#N/A</v>
      </c>
      <c r="F66" s="21" t="e">
        <f>IF(J66&lt;=0,0,SUM($I$3:I66))</f>
        <v>#N/A</v>
      </c>
      <c r="G66" s="37"/>
      <c r="H66" s="36"/>
      <c r="I66" s="28" t="e">
        <f t="shared" si="2"/>
        <v>#N/A</v>
      </c>
      <c r="J66" s="29" t="e">
        <f t="shared" si="3"/>
        <v>#N/A</v>
      </c>
      <c r="K66" s="65" t="s">
        <v>117</v>
      </c>
      <c r="L66" s="66">
        <v>9900</v>
      </c>
    </row>
    <row r="67" spans="1:13" s="19" customFormat="1">
      <c r="A67" s="61">
        <f t="shared" si="4"/>
        <v>65</v>
      </c>
      <c r="B67" s="61">
        <f>COUNTIF($C$3:C67,C67)</f>
        <v>5</v>
      </c>
      <c r="C67" s="62" t="str">
        <f t="shared" ref="C67:C130" si="5">_xlfn.IFNA(VLOOKUP(A67,$E:$G,3,FALSE),C66)</f>
        <v>RS*A60K10SQ</v>
      </c>
      <c r="D67" s="63">
        <f t="shared" ref="D67:D130" si="6">_xlfn.IFNA(_xlfn.IFNA(VLOOKUP(A67,$F:$J,5,FALSE),VLOOKUP(C67,K:L,2,FALSE)),"")</f>
        <v>6100</v>
      </c>
      <c r="E67" s="22" t="e">
        <f>SUM($I$3:I66,1)</f>
        <v>#N/A</v>
      </c>
      <c r="F67" s="21" t="e">
        <f>IF(J67&lt;=0,0,SUM($I$3:I67))</f>
        <v>#N/A</v>
      </c>
      <c r="G67" s="37"/>
      <c r="H67" s="36"/>
      <c r="I67" s="28" t="e">
        <f t="shared" ref="I67:I130" si="7">CEILING(H67/VLOOKUP(G67,$K:$L,2,FALSE),1)</f>
        <v>#N/A</v>
      </c>
      <c r="J67" s="29" t="e">
        <f t="shared" ref="J67:J130" si="8">MOD(H67,VLOOKUP(G67,$K:$L,2,FALSE))</f>
        <v>#N/A</v>
      </c>
      <c r="K67" s="65" t="s">
        <v>118</v>
      </c>
      <c r="L67" s="66">
        <v>9900</v>
      </c>
    </row>
    <row r="68" spans="1:13">
      <c r="A68" s="61">
        <f t="shared" ref="A68:A131" si="9">+A67+1</f>
        <v>66</v>
      </c>
      <c r="B68" s="61">
        <f>COUNTIF($C$3:C68,C68)</f>
        <v>1</v>
      </c>
      <c r="C68" s="62" t="str">
        <f t="shared" si="5"/>
        <v>RS*A70K10SQ</v>
      </c>
      <c r="D68" s="63">
        <f t="shared" si="6"/>
        <v>6100</v>
      </c>
      <c r="E68" s="22" t="e">
        <f>SUM($I$3:I67,1)</f>
        <v>#N/A</v>
      </c>
      <c r="F68" s="21" t="e">
        <f>IF(J68&lt;=0,0,SUM($I$3:I68))</f>
        <v>#N/A</v>
      </c>
      <c r="G68" s="37"/>
      <c r="H68" s="36"/>
      <c r="I68" s="28" t="e">
        <f t="shared" si="7"/>
        <v>#N/A</v>
      </c>
      <c r="J68" s="29" t="e">
        <f t="shared" si="8"/>
        <v>#N/A</v>
      </c>
      <c r="K68" s="59" t="s">
        <v>119</v>
      </c>
      <c r="L68" s="64">
        <v>6100</v>
      </c>
      <c r="M68" s="19"/>
    </row>
    <row r="69" spans="1:13">
      <c r="A69" s="61">
        <f t="shared" si="9"/>
        <v>67</v>
      </c>
      <c r="B69" s="61">
        <f>COUNTIF($C$3:C69,C69)</f>
        <v>2</v>
      </c>
      <c r="C69" s="62" t="str">
        <f t="shared" si="5"/>
        <v>RS*A70K10SQ</v>
      </c>
      <c r="D69" s="63">
        <f t="shared" si="6"/>
        <v>6100</v>
      </c>
      <c r="E69" s="22" t="e">
        <f>SUM($I$3:I68,1)</f>
        <v>#N/A</v>
      </c>
      <c r="F69" s="21" t="e">
        <f>IF(J69&lt;=0,0,SUM($I$3:I69))</f>
        <v>#N/A</v>
      </c>
      <c r="G69" s="37"/>
      <c r="H69" s="36"/>
      <c r="I69" s="28" t="e">
        <f t="shared" si="7"/>
        <v>#N/A</v>
      </c>
      <c r="J69" s="29" t="e">
        <f t="shared" si="8"/>
        <v>#N/A</v>
      </c>
      <c r="K69" s="59" t="s">
        <v>120</v>
      </c>
      <c r="L69" s="64">
        <v>3000</v>
      </c>
      <c r="M69" s="19"/>
    </row>
    <row r="70" spans="1:13">
      <c r="A70" s="61">
        <f t="shared" si="9"/>
        <v>68</v>
      </c>
      <c r="B70" s="61">
        <f>COUNTIF($C$3:C70,C70)</f>
        <v>1</v>
      </c>
      <c r="C70" s="62" t="str">
        <f t="shared" si="5"/>
        <v>RS*A80K10SQ</v>
      </c>
      <c r="D70" s="63">
        <f t="shared" si="6"/>
        <v>6100</v>
      </c>
      <c r="E70" s="22" t="e">
        <f>SUM($I$3:I69,1)</f>
        <v>#N/A</v>
      </c>
      <c r="F70" s="21" t="e">
        <f>IF(J70&lt;=0,0,SUM($I$3:I70))</f>
        <v>#N/A</v>
      </c>
      <c r="G70" s="37"/>
      <c r="H70" s="36"/>
      <c r="I70" s="28" t="e">
        <f t="shared" si="7"/>
        <v>#N/A</v>
      </c>
      <c r="J70" s="29" t="e">
        <f t="shared" si="8"/>
        <v>#N/A</v>
      </c>
      <c r="K70" s="59" t="s">
        <v>121</v>
      </c>
      <c r="L70" s="64">
        <v>3000</v>
      </c>
      <c r="M70" s="19"/>
    </row>
    <row r="71" spans="1:13">
      <c r="A71" s="61">
        <f t="shared" si="9"/>
        <v>69</v>
      </c>
      <c r="B71" s="61">
        <f>COUNTIF($C$3:C71,C71)</f>
        <v>2</v>
      </c>
      <c r="C71" s="62" t="str">
        <f t="shared" si="5"/>
        <v>RS*A80K10SQ</v>
      </c>
      <c r="D71" s="63">
        <f t="shared" si="6"/>
        <v>6100</v>
      </c>
      <c r="E71" s="22" t="e">
        <f>SUM($I$3:I70,1)</f>
        <v>#N/A</v>
      </c>
      <c r="F71" s="21" t="e">
        <f>IF(J71&lt;=0,0,SUM($I$3:I71))</f>
        <v>#N/A</v>
      </c>
      <c r="G71" s="37"/>
      <c r="H71" s="36"/>
      <c r="I71" s="28" t="e">
        <f t="shared" si="7"/>
        <v>#N/A</v>
      </c>
      <c r="J71" s="29" t="e">
        <f t="shared" si="8"/>
        <v>#N/A</v>
      </c>
      <c r="K71" s="59" t="s">
        <v>122</v>
      </c>
      <c r="L71" s="64">
        <v>3000</v>
      </c>
      <c r="M71" s="19"/>
    </row>
    <row r="72" spans="1:13">
      <c r="A72" s="61">
        <f t="shared" si="9"/>
        <v>70</v>
      </c>
      <c r="B72" s="67">
        <f>COUNTIF($C$3:C72,C72)</f>
        <v>3</v>
      </c>
      <c r="C72" s="62" t="str">
        <f t="shared" si="5"/>
        <v>RS*A80K10SQ</v>
      </c>
      <c r="D72" s="63">
        <f t="shared" si="6"/>
        <v>6100</v>
      </c>
      <c r="E72" s="22" t="e">
        <f>SUM($I$3:I71,1)</f>
        <v>#N/A</v>
      </c>
      <c r="F72" s="21" t="e">
        <f>IF(J72&lt;=0,0,SUM($I$3:I72))</f>
        <v>#N/A</v>
      </c>
      <c r="G72" s="37"/>
      <c r="H72" s="36"/>
      <c r="I72" s="28" t="e">
        <f t="shared" si="7"/>
        <v>#N/A</v>
      </c>
      <c r="J72" s="29" t="e">
        <f t="shared" si="8"/>
        <v>#N/A</v>
      </c>
      <c r="K72" s="59" t="s">
        <v>123</v>
      </c>
      <c r="L72" s="64">
        <v>6100</v>
      </c>
      <c r="M72" s="19"/>
    </row>
    <row r="73" spans="1:13">
      <c r="A73" s="61">
        <f t="shared" si="9"/>
        <v>71</v>
      </c>
      <c r="B73" s="67">
        <f>COUNTIF($C$3:C73,C73)</f>
        <v>4</v>
      </c>
      <c r="C73" s="62" t="str">
        <f t="shared" si="5"/>
        <v>RS*A80K10SQ</v>
      </c>
      <c r="D73" s="63">
        <f t="shared" si="6"/>
        <v>6100</v>
      </c>
      <c r="E73" s="22" t="e">
        <f>SUM($I$3:I72,1)</f>
        <v>#N/A</v>
      </c>
      <c r="F73" s="21" t="e">
        <f>IF(J73&lt;=0,0,SUM($I$3:I73))</f>
        <v>#N/A</v>
      </c>
      <c r="G73" s="37"/>
      <c r="H73" s="36"/>
      <c r="I73" s="28" t="e">
        <f t="shared" si="7"/>
        <v>#N/A</v>
      </c>
      <c r="J73" s="29" t="e">
        <f t="shared" si="8"/>
        <v>#N/A</v>
      </c>
      <c r="K73" s="59" t="s">
        <v>124</v>
      </c>
      <c r="L73" s="64">
        <v>9900</v>
      </c>
      <c r="M73" s="19"/>
    </row>
    <row r="74" spans="1:13">
      <c r="A74" s="61">
        <f t="shared" si="9"/>
        <v>72</v>
      </c>
      <c r="B74" s="67">
        <f>COUNTIF($C$3:C74,C74)</f>
        <v>5</v>
      </c>
      <c r="C74" s="62" t="str">
        <f t="shared" si="5"/>
        <v>RS*A80K10SQ</v>
      </c>
      <c r="D74" s="63">
        <f t="shared" si="6"/>
        <v>6100</v>
      </c>
      <c r="E74" s="22" t="e">
        <f>SUM($I$3:I73,1)</f>
        <v>#N/A</v>
      </c>
      <c r="F74" s="21" t="e">
        <f>IF(J74&lt;=0,0,SUM($I$3:I74))</f>
        <v>#N/A</v>
      </c>
      <c r="G74" s="37"/>
      <c r="H74" s="36"/>
      <c r="I74" s="28" t="e">
        <f t="shared" si="7"/>
        <v>#N/A</v>
      </c>
      <c r="J74" s="29" t="e">
        <f t="shared" si="8"/>
        <v>#N/A</v>
      </c>
      <c r="K74" s="59" t="s">
        <v>125</v>
      </c>
      <c r="L74" s="64">
        <v>6100</v>
      </c>
      <c r="M74" s="19"/>
    </row>
    <row r="75" spans="1:13">
      <c r="A75" s="61">
        <f t="shared" si="9"/>
        <v>73</v>
      </c>
      <c r="B75" s="67">
        <f>COUNTIF($C$3:C75,C75)</f>
        <v>1</v>
      </c>
      <c r="C75" s="62">
        <f t="shared" si="5"/>
        <v>0</v>
      </c>
      <c r="D75" s="63" t="str">
        <f t="shared" si="6"/>
        <v/>
      </c>
      <c r="E75" s="22" t="e">
        <f>SUM($I$3:I74,1)</f>
        <v>#N/A</v>
      </c>
      <c r="F75" s="21" t="e">
        <f>IF(J75&lt;=0,0,SUM($I$3:I75))</f>
        <v>#N/A</v>
      </c>
      <c r="G75" s="37"/>
      <c r="H75" s="36"/>
      <c r="I75" s="28" t="e">
        <f t="shared" si="7"/>
        <v>#N/A</v>
      </c>
      <c r="J75" s="29" t="e">
        <f t="shared" si="8"/>
        <v>#N/A</v>
      </c>
      <c r="K75" s="59" t="s">
        <v>126</v>
      </c>
      <c r="L75" s="64">
        <v>3000</v>
      </c>
      <c r="M75" s="19"/>
    </row>
    <row r="76" spans="1:13">
      <c r="A76" s="61">
        <f t="shared" si="9"/>
        <v>74</v>
      </c>
      <c r="B76" s="67">
        <f>COUNTIF($C$3:C76,C76)</f>
        <v>2</v>
      </c>
      <c r="C76" s="62">
        <f t="shared" si="5"/>
        <v>0</v>
      </c>
      <c r="D76" s="63" t="str">
        <f t="shared" si="6"/>
        <v/>
      </c>
      <c r="E76" s="22" t="e">
        <f>SUM($I$3:I75,1)</f>
        <v>#N/A</v>
      </c>
      <c r="F76" s="21" t="e">
        <f>IF(J76&lt;=0,0,SUM($I$3:I76))</f>
        <v>#N/A</v>
      </c>
      <c r="G76" s="37"/>
      <c r="H76" s="36"/>
      <c r="I76" s="28" t="e">
        <f t="shared" si="7"/>
        <v>#N/A</v>
      </c>
      <c r="J76" s="29" t="e">
        <f t="shared" si="8"/>
        <v>#N/A</v>
      </c>
      <c r="K76" s="59" t="s">
        <v>127</v>
      </c>
      <c r="L76" s="64">
        <v>6100</v>
      </c>
      <c r="M76" s="19"/>
    </row>
    <row r="77" spans="1:13">
      <c r="A77" s="61">
        <f t="shared" si="9"/>
        <v>75</v>
      </c>
      <c r="B77" s="67">
        <f>COUNTIF($C$3:C77,C77)</f>
        <v>3</v>
      </c>
      <c r="C77" s="62">
        <f t="shared" si="5"/>
        <v>0</v>
      </c>
      <c r="D77" s="63" t="str">
        <f t="shared" si="6"/>
        <v/>
      </c>
      <c r="E77" s="22" t="e">
        <f>SUM($I$3:I76,1)</f>
        <v>#N/A</v>
      </c>
      <c r="F77" s="21" t="e">
        <f>IF(J77&lt;=0,0,SUM($I$3:I77))</f>
        <v>#N/A</v>
      </c>
      <c r="G77" s="37"/>
      <c r="H77" s="36"/>
      <c r="I77" s="28" t="e">
        <f t="shared" si="7"/>
        <v>#N/A</v>
      </c>
      <c r="J77" s="29" t="e">
        <f t="shared" si="8"/>
        <v>#N/A</v>
      </c>
      <c r="K77" s="59" t="s">
        <v>128</v>
      </c>
      <c r="L77" s="64">
        <v>9900</v>
      </c>
      <c r="M77" s="19"/>
    </row>
    <row r="78" spans="1:13">
      <c r="A78" s="61">
        <f t="shared" si="9"/>
        <v>76</v>
      </c>
      <c r="B78" s="67">
        <f>COUNTIF($C$3:C78,C78)</f>
        <v>4</v>
      </c>
      <c r="C78" s="62">
        <f t="shared" si="5"/>
        <v>0</v>
      </c>
      <c r="D78" s="63" t="str">
        <f t="shared" si="6"/>
        <v/>
      </c>
      <c r="E78" s="22" t="e">
        <f>SUM($I$3:I77,1)</f>
        <v>#N/A</v>
      </c>
      <c r="F78" s="21" t="e">
        <f>IF(J78&lt;=0,0,SUM($I$3:I78))</f>
        <v>#N/A</v>
      </c>
      <c r="G78" s="37"/>
      <c r="H78" s="36"/>
      <c r="I78" s="28" t="e">
        <f t="shared" si="7"/>
        <v>#N/A</v>
      </c>
      <c r="J78" s="29" t="e">
        <f t="shared" si="8"/>
        <v>#N/A</v>
      </c>
      <c r="K78" s="59" t="s">
        <v>129</v>
      </c>
      <c r="L78" s="64">
        <v>9900</v>
      </c>
      <c r="M78" s="19"/>
    </row>
    <row r="79" spans="1:13">
      <c r="A79" s="61">
        <f t="shared" si="9"/>
        <v>77</v>
      </c>
      <c r="B79" s="67">
        <f>COUNTIF($C$3:C79,C79)</f>
        <v>5</v>
      </c>
      <c r="C79" s="62">
        <f t="shared" si="5"/>
        <v>0</v>
      </c>
      <c r="D79" s="63" t="str">
        <f t="shared" si="6"/>
        <v/>
      </c>
      <c r="E79" s="22" t="e">
        <f>SUM($I$3:I78,1)</f>
        <v>#N/A</v>
      </c>
      <c r="F79" s="21" t="e">
        <f>IF(J79&lt;=0,0,SUM($I$3:I79))</f>
        <v>#N/A</v>
      </c>
      <c r="G79" s="37"/>
      <c r="H79" s="36"/>
      <c r="I79" s="28" t="e">
        <f t="shared" si="7"/>
        <v>#N/A</v>
      </c>
      <c r="J79" s="29" t="e">
        <f t="shared" si="8"/>
        <v>#N/A</v>
      </c>
      <c r="K79" s="59" t="s">
        <v>130</v>
      </c>
      <c r="L79" s="64">
        <v>6100</v>
      </c>
      <c r="M79" s="19"/>
    </row>
    <row r="80" spans="1:13">
      <c r="A80" s="61">
        <f t="shared" si="9"/>
        <v>78</v>
      </c>
      <c r="B80" s="67">
        <f>COUNTIF($C$3:C80,C80)</f>
        <v>6</v>
      </c>
      <c r="C80" s="62">
        <f t="shared" si="5"/>
        <v>0</v>
      </c>
      <c r="D80" s="63" t="str">
        <f t="shared" si="6"/>
        <v/>
      </c>
      <c r="E80" s="22" t="e">
        <f>SUM($I$3:I79,1)</f>
        <v>#N/A</v>
      </c>
      <c r="F80" s="21" t="e">
        <f>IF(J80&lt;=0,0,SUM($I$3:I80))</f>
        <v>#N/A</v>
      </c>
      <c r="G80" s="37"/>
      <c r="H80" s="36"/>
      <c r="I80" s="28" t="e">
        <f t="shared" si="7"/>
        <v>#N/A</v>
      </c>
      <c r="J80" s="29" t="e">
        <f t="shared" si="8"/>
        <v>#N/A</v>
      </c>
      <c r="K80" s="59" t="s">
        <v>131</v>
      </c>
      <c r="L80" s="64">
        <v>3000</v>
      </c>
      <c r="M80" s="19"/>
    </row>
    <row r="81" spans="1:13">
      <c r="A81" s="61">
        <f t="shared" si="9"/>
        <v>79</v>
      </c>
      <c r="B81" s="67">
        <f>COUNTIF($C$3:C81,C81)</f>
        <v>7</v>
      </c>
      <c r="C81" s="62">
        <f t="shared" si="5"/>
        <v>0</v>
      </c>
      <c r="D81" s="63" t="str">
        <f t="shared" si="6"/>
        <v/>
      </c>
      <c r="E81" s="22" t="e">
        <f>SUM($I$3:I80,1)</f>
        <v>#N/A</v>
      </c>
      <c r="F81" s="21" t="e">
        <f>IF(J81&lt;=0,0,SUM($I$3:I81))</f>
        <v>#N/A</v>
      </c>
      <c r="G81" s="37"/>
      <c r="H81" s="36"/>
      <c r="I81" s="28" t="e">
        <f t="shared" si="7"/>
        <v>#N/A</v>
      </c>
      <c r="J81" s="29" t="e">
        <f t="shared" si="8"/>
        <v>#N/A</v>
      </c>
      <c r="K81" s="59" t="s">
        <v>132</v>
      </c>
      <c r="L81" s="64">
        <v>3000</v>
      </c>
      <c r="M81" s="19"/>
    </row>
    <row r="82" spans="1:13">
      <c r="A82" s="61">
        <f t="shared" si="9"/>
        <v>80</v>
      </c>
      <c r="B82" s="67">
        <f>COUNTIF($C$3:C82,C82)</f>
        <v>8</v>
      </c>
      <c r="C82" s="62">
        <f t="shared" si="5"/>
        <v>0</v>
      </c>
      <c r="D82" s="63" t="str">
        <f t="shared" si="6"/>
        <v/>
      </c>
      <c r="E82" s="22" t="e">
        <f>SUM($I$3:I81,1)</f>
        <v>#N/A</v>
      </c>
      <c r="F82" s="21" t="e">
        <f>IF(J82&lt;=0,0,SUM($I$3:I82))</f>
        <v>#N/A</v>
      </c>
      <c r="G82" s="37"/>
      <c r="H82" s="36"/>
      <c r="I82" s="28" t="e">
        <f t="shared" si="7"/>
        <v>#N/A</v>
      </c>
      <c r="J82" s="29" t="e">
        <f t="shared" si="8"/>
        <v>#N/A</v>
      </c>
      <c r="K82" s="59" t="s">
        <v>133</v>
      </c>
      <c r="L82" s="64">
        <v>3000</v>
      </c>
      <c r="M82" s="19"/>
    </row>
    <row r="83" spans="1:13">
      <c r="A83" s="61">
        <f t="shared" si="9"/>
        <v>81</v>
      </c>
      <c r="B83" s="67">
        <f>COUNTIF($C$3:C83,C83)</f>
        <v>9</v>
      </c>
      <c r="C83" s="62">
        <f t="shared" si="5"/>
        <v>0</v>
      </c>
      <c r="D83" s="63" t="str">
        <f t="shared" si="6"/>
        <v/>
      </c>
      <c r="E83" s="22" t="e">
        <f>SUM($I$3:I82,1)</f>
        <v>#N/A</v>
      </c>
      <c r="F83" s="21" t="e">
        <f>IF(J83&lt;=0,0,SUM($I$3:I83))</f>
        <v>#N/A</v>
      </c>
      <c r="G83" s="37"/>
      <c r="H83" s="36"/>
      <c r="I83" s="28" t="e">
        <f t="shared" si="7"/>
        <v>#N/A</v>
      </c>
      <c r="J83" s="29" t="e">
        <f t="shared" si="8"/>
        <v>#N/A</v>
      </c>
      <c r="K83" s="59" t="s">
        <v>134</v>
      </c>
      <c r="L83" s="64">
        <v>6100</v>
      </c>
      <c r="M83" s="19"/>
    </row>
    <row r="84" spans="1:13">
      <c r="A84" s="61">
        <f t="shared" si="9"/>
        <v>82</v>
      </c>
      <c r="B84" s="67">
        <f>COUNTIF($C$3:C84,C84)</f>
        <v>10</v>
      </c>
      <c r="C84" s="62">
        <f t="shared" si="5"/>
        <v>0</v>
      </c>
      <c r="D84" s="63" t="str">
        <f t="shared" si="6"/>
        <v/>
      </c>
      <c r="E84" s="22" t="e">
        <f>SUM($I$3:I83,1)</f>
        <v>#N/A</v>
      </c>
      <c r="F84" s="21" t="e">
        <f>IF(J84&lt;=0,0,SUM($I$3:I84))</f>
        <v>#N/A</v>
      </c>
      <c r="G84" s="37"/>
      <c r="H84" s="36"/>
      <c r="I84" s="28" t="e">
        <f t="shared" si="7"/>
        <v>#N/A</v>
      </c>
      <c r="J84" s="29" t="e">
        <f t="shared" si="8"/>
        <v>#N/A</v>
      </c>
      <c r="K84" s="59" t="s">
        <v>135</v>
      </c>
      <c r="L84" s="64">
        <v>9900</v>
      </c>
      <c r="M84" s="19"/>
    </row>
    <row r="85" spans="1:13">
      <c r="A85" s="61">
        <f t="shared" si="9"/>
        <v>83</v>
      </c>
      <c r="B85" s="67">
        <f>COUNTIF($C$3:C85,C85)</f>
        <v>11</v>
      </c>
      <c r="C85" s="62">
        <f t="shared" si="5"/>
        <v>0</v>
      </c>
      <c r="D85" s="63" t="str">
        <f t="shared" si="6"/>
        <v/>
      </c>
      <c r="E85" s="22" t="e">
        <f>SUM($I$3:I84,1)</f>
        <v>#N/A</v>
      </c>
      <c r="F85" s="21" t="e">
        <f>IF(J85&lt;=0,0,SUM($I$3:I85))</f>
        <v>#N/A</v>
      </c>
      <c r="G85" s="37"/>
      <c r="H85" s="36"/>
      <c r="I85" s="28" t="e">
        <f t="shared" si="7"/>
        <v>#N/A</v>
      </c>
      <c r="J85" s="29" t="e">
        <f t="shared" si="8"/>
        <v>#N/A</v>
      </c>
      <c r="K85" s="59" t="s">
        <v>136</v>
      </c>
      <c r="L85" s="64">
        <v>6100</v>
      </c>
      <c r="M85" s="19"/>
    </row>
    <row r="86" spans="1:13">
      <c r="A86" s="61">
        <f t="shared" si="9"/>
        <v>84</v>
      </c>
      <c r="B86" s="67">
        <f>COUNTIF($C$3:C86,C86)</f>
        <v>12</v>
      </c>
      <c r="C86" s="62">
        <f t="shared" si="5"/>
        <v>0</v>
      </c>
      <c r="D86" s="63" t="str">
        <f t="shared" si="6"/>
        <v/>
      </c>
      <c r="E86" s="22" t="e">
        <f>SUM($I$3:I85,1)</f>
        <v>#N/A</v>
      </c>
      <c r="F86" s="21" t="e">
        <f>IF(J86&lt;=0,0,SUM($I$3:I86))</f>
        <v>#N/A</v>
      </c>
      <c r="G86" s="37"/>
      <c r="H86" s="36"/>
      <c r="I86" s="28" t="e">
        <f t="shared" si="7"/>
        <v>#N/A</v>
      </c>
      <c r="J86" s="29" t="e">
        <f t="shared" si="8"/>
        <v>#N/A</v>
      </c>
      <c r="K86" s="59" t="s">
        <v>137</v>
      </c>
      <c r="L86" s="64">
        <v>3000</v>
      </c>
      <c r="M86" s="19"/>
    </row>
    <row r="87" spans="1:13">
      <c r="A87" s="61">
        <f t="shared" si="9"/>
        <v>85</v>
      </c>
      <c r="B87" s="67">
        <f>COUNTIF($C$3:C87,C87)</f>
        <v>13</v>
      </c>
      <c r="C87" s="62">
        <f t="shared" si="5"/>
        <v>0</v>
      </c>
      <c r="D87" s="63" t="str">
        <f t="shared" si="6"/>
        <v/>
      </c>
      <c r="E87" s="22" t="e">
        <f>SUM($I$3:I86,1)</f>
        <v>#N/A</v>
      </c>
      <c r="F87" s="21" t="e">
        <f>IF(J87&lt;=0,0,SUM($I$3:I87))</f>
        <v>#N/A</v>
      </c>
      <c r="G87" s="37"/>
      <c r="H87" s="36"/>
      <c r="I87" s="28" t="e">
        <f t="shared" si="7"/>
        <v>#N/A</v>
      </c>
      <c r="J87" s="29" t="e">
        <f t="shared" si="8"/>
        <v>#N/A</v>
      </c>
      <c r="K87" s="59" t="s">
        <v>138</v>
      </c>
      <c r="L87" s="64">
        <v>6100</v>
      </c>
      <c r="M87" s="19"/>
    </row>
    <row r="88" spans="1:13">
      <c r="A88" s="61">
        <f t="shared" si="9"/>
        <v>86</v>
      </c>
      <c r="B88" s="67">
        <f>COUNTIF($C$3:C88,C88)</f>
        <v>14</v>
      </c>
      <c r="C88" s="62">
        <f t="shared" si="5"/>
        <v>0</v>
      </c>
      <c r="D88" s="63" t="str">
        <f t="shared" si="6"/>
        <v/>
      </c>
      <c r="E88" s="22" t="e">
        <f>SUM($I$3:I87,1)</f>
        <v>#N/A</v>
      </c>
      <c r="F88" s="21" t="e">
        <f>IF(J88&lt;=0,0,SUM($I$3:I88))</f>
        <v>#N/A</v>
      </c>
      <c r="G88" s="37"/>
      <c r="H88" s="36"/>
      <c r="I88" s="28" t="e">
        <f t="shared" si="7"/>
        <v>#N/A</v>
      </c>
      <c r="J88" s="29" t="e">
        <f t="shared" si="8"/>
        <v>#N/A</v>
      </c>
      <c r="K88" s="59" t="s">
        <v>139</v>
      </c>
      <c r="L88" s="64">
        <v>9900</v>
      </c>
      <c r="M88" s="19"/>
    </row>
    <row r="89" spans="1:13" s="19" customFormat="1">
      <c r="A89" s="61">
        <f t="shared" si="9"/>
        <v>87</v>
      </c>
      <c r="B89" s="67">
        <f>COUNTIF($C$3:C89,C89)</f>
        <v>15</v>
      </c>
      <c r="C89" s="62">
        <f t="shared" si="5"/>
        <v>0</v>
      </c>
      <c r="D89" s="63" t="str">
        <f t="shared" si="6"/>
        <v/>
      </c>
      <c r="E89" s="22" t="e">
        <f>SUM($I$3:I88,1)</f>
        <v>#N/A</v>
      </c>
      <c r="F89" s="21" t="e">
        <f>IF(J89&lt;=0,0,SUM($I$3:I89))</f>
        <v>#N/A</v>
      </c>
      <c r="G89" s="37"/>
      <c r="H89" s="36"/>
      <c r="I89" s="28" t="e">
        <f t="shared" si="7"/>
        <v>#N/A</v>
      </c>
      <c r="J89" s="29" t="e">
        <f t="shared" si="8"/>
        <v>#N/A</v>
      </c>
      <c r="K89" s="59" t="s">
        <v>140</v>
      </c>
      <c r="L89" s="64">
        <v>9900</v>
      </c>
    </row>
    <row r="90" spans="1:13" s="19" customFormat="1">
      <c r="A90" s="61">
        <f t="shared" si="9"/>
        <v>88</v>
      </c>
      <c r="B90" s="67">
        <f>COUNTIF($C$3:C90,C90)</f>
        <v>16</v>
      </c>
      <c r="C90" s="62">
        <f t="shared" si="5"/>
        <v>0</v>
      </c>
      <c r="D90" s="63" t="str">
        <f t="shared" si="6"/>
        <v/>
      </c>
      <c r="E90" s="22" t="e">
        <f>SUM($I$3:I89,1)</f>
        <v>#N/A</v>
      </c>
      <c r="F90" s="21" t="e">
        <f>IF(J90&lt;=0,0,SUM($I$3:I90))</f>
        <v>#N/A</v>
      </c>
      <c r="G90" s="37"/>
      <c r="H90" s="36"/>
      <c r="I90" s="28" t="e">
        <f t="shared" si="7"/>
        <v>#N/A</v>
      </c>
      <c r="J90" s="29" t="e">
        <f t="shared" si="8"/>
        <v>#N/A</v>
      </c>
      <c r="K90" s="59" t="s">
        <v>141</v>
      </c>
      <c r="L90" s="64">
        <v>6100</v>
      </c>
    </row>
    <row r="91" spans="1:13" s="19" customFormat="1">
      <c r="A91" s="61">
        <f t="shared" si="9"/>
        <v>89</v>
      </c>
      <c r="B91" s="67">
        <f>COUNTIF($C$3:C91,C91)</f>
        <v>17</v>
      </c>
      <c r="C91" s="62">
        <f t="shared" si="5"/>
        <v>0</v>
      </c>
      <c r="D91" s="63" t="str">
        <f t="shared" si="6"/>
        <v/>
      </c>
      <c r="E91" s="22" t="e">
        <f>SUM($I$3:I90,1)</f>
        <v>#N/A</v>
      </c>
      <c r="F91" s="21" t="e">
        <f>IF(J91&lt;=0,0,SUM($I$3:I91))</f>
        <v>#N/A</v>
      </c>
      <c r="G91" s="37"/>
      <c r="H91" s="36"/>
      <c r="I91" s="28" t="e">
        <f t="shared" si="7"/>
        <v>#N/A</v>
      </c>
      <c r="J91" s="29" t="e">
        <f t="shared" si="8"/>
        <v>#N/A</v>
      </c>
      <c r="K91" s="59" t="s">
        <v>142</v>
      </c>
      <c r="L91" s="64">
        <v>3000</v>
      </c>
    </row>
    <row r="92" spans="1:13" s="19" customFormat="1">
      <c r="A92" s="61">
        <f t="shared" si="9"/>
        <v>90</v>
      </c>
      <c r="B92" s="67">
        <f>COUNTIF($C$3:C92,C92)</f>
        <v>18</v>
      </c>
      <c r="C92" s="62">
        <f t="shared" si="5"/>
        <v>0</v>
      </c>
      <c r="D92" s="63" t="str">
        <f t="shared" si="6"/>
        <v/>
      </c>
      <c r="E92" s="22" t="e">
        <f>SUM($I$3:I91,1)</f>
        <v>#N/A</v>
      </c>
      <c r="F92" s="21" t="e">
        <f>IF(J92&lt;=0,0,SUM($I$3:I92))</f>
        <v>#N/A</v>
      </c>
      <c r="G92" s="37"/>
      <c r="H92" s="36"/>
      <c r="I92" s="28" t="e">
        <f t="shared" si="7"/>
        <v>#N/A</v>
      </c>
      <c r="J92" s="29" t="e">
        <f t="shared" si="8"/>
        <v>#N/A</v>
      </c>
      <c r="K92" s="59" t="s">
        <v>143</v>
      </c>
      <c r="L92" s="64">
        <v>3000</v>
      </c>
    </row>
    <row r="93" spans="1:13" s="19" customFormat="1">
      <c r="A93" s="61">
        <f t="shared" si="9"/>
        <v>91</v>
      </c>
      <c r="B93" s="67">
        <f>COUNTIF($C$3:C93,C93)</f>
        <v>19</v>
      </c>
      <c r="C93" s="62">
        <f t="shared" si="5"/>
        <v>0</v>
      </c>
      <c r="D93" s="63" t="str">
        <f t="shared" si="6"/>
        <v/>
      </c>
      <c r="E93" s="22" t="e">
        <f>SUM($I$3:I92,1)</f>
        <v>#N/A</v>
      </c>
      <c r="F93" s="21" t="e">
        <f>IF(J93&lt;=0,0,SUM($I$3:I93))</f>
        <v>#N/A</v>
      </c>
      <c r="G93" s="37"/>
      <c r="H93" s="36"/>
      <c r="I93" s="28" t="e">
        <f t="shared" si="7"/>
        <v>#N/A</v>
      </c>
      <c r="J93" s="29" t="e">
        <f t="shared" si="8"/>
        <v>#N/A</v>
      </c>
      <c r="K93" s="59" t="s">
        <v>144</v>
      </c>
      <c r="L93" s="64">
        <v>3000</v>
      </c>
    </row>
    <row r="94" spans="1:13" s="19" customFormat="1">
      <c r="A94" s="61">
        <f t="shared" si="9"/>
        <v>92</v>
      </c>
      <c r="B94" s="67">
        <f>COUNTIF($C$3:C94,C94)</f>
        <v>20</v>
      </c>
      <c r="C94" s="62">
        <f t="shared" si="5"/>
        <v>0</v>
      </c>
      <c r="D94" s="63" t="str">
        <f t="shared" si="6"/>
        <v/>
      </c>
      <c r="E94" s="22" t="e">
        <f>SUM($I$3:I93,1)</f>
        <v>#N/A</v>
      </c>
      <c r="F94" s="21" t="e">
        <f>IF(J94&lt;=0,0,SUM($I$3:I94))</f>
        <v>#N/A</v>
      </c>
      <c r="G94" s="37"/>
      <c r="H94" s="36"/>
      <c r="I94" s="28" t="e">
        <f t="shared" si="7"/>
        <v>#N/A</v>
      </c>
      <c r="J94" s="29" t="e">
        <f t="shared" si="8"/>
        <v>#N/A</v>
      </c>
      <c r="K94" s="59" t="s">
        <v>145</v>
      </c>
      <c r="L94" s="64">
        <v>9900</v>
      </c>
    </row>
    <row r="95" spans="1:13" s="19" customFormat="1">
      <c r="A95" s="61">
        <f t="shared" si="9"/>
        <v>93</v>
      </c>
      <c r="B95" s="67">
        <f>COUNTIF($C$3:C95,C95)</f>
        <v>21</v>
      </c>
      <c r="C95" s="62">
        <f t="shared" si="5"/>
        <v>0</v>
      </c>
      <c r="D95" s="63" t="str">
        <f t="shared" si="6"/>
        <v/>
      </c>
      <c r="E95" s="22" t="e">
        <f>SUM($I$3:I94,1)</f>
        <v>#N/A</v>
      </c>
      <c r="F95" s="21" t="e">
        <f>IF(J95&lt;=0,0,SUM($I$3:I95))</f>
        <v>#N/A</v>
      </c>
      <c r="G95" s="37"/>
      <c r="H95" s="36"/>
      <c r="I95" s="28" t="e">
        <f t="shared" si="7"/>
        <v>#N/A</v>
      </c>
      <c r="J95" s="29" t="e">
        <f t="shared" si="8"/>
        <v>#N/A</v>
      </c>
      <c r="K95" s="59" t="s">
        <v>146</v>
      </c>
      <c r="L95" s="64">
        <v>9900</v>
      </c>
    </row>
    <row r="96" spans="1:13" s="19" customFormat="1">
      <c r="A96" s="61">
        <f t="shared" si="9"/>
        <v>94</v>
      </c>
      <c r="B96" s="67">
        <f>COUNTIF($C$3:C96,C96)</f>
        <v>22</v>
      </c>
      <c r="C96" s="62">
        <f t="shared" si="5"/>
        <v>0</v>
      </c>
      <c r="D96" s="63" t="str">
        <f t="shared" si="6"/>
        <v/>
      </c>
      <c r="E96" s="22" t="e">
        <f>SUM($I$3:I95,1)</f>
        <v>#N/A</v>
      </c>
      <c r="F96" s="21" t="e">
        <f>IF(J96&lt;=0,0,SUM($I$3:I96))</f>
        <v>#N/A</v>
      </c>
      <c r="G96" s="37"/>
      <c r="H96" s="36"/>
      <c r="I96" s="28" t="e">
        <f t="shared" si="7"/>
        <v>#N/A</v>
      </c>
      <c r="J96" s="29" t="e">
        <f t="shared" si="8"/>
        <v>#N/A</v>
      </c>
      <c r="K96" s="59" t="s">
        <v>147</v>
      </c>
      <c r="L96" s="64">
        <v>9900</v>
      </c>
    </row>
    <row r="97" spans="1:12" s="19" customFormat="1">
      <c r="A97" s="61">
        <f t="shared" si="9"/>
        <v>95</v>
      </c>
      <c r="B97" s="67">
        <f>COUNTIF($C$3:C97,C97)</f>
        <v>23</v>
      </c>
      <c r="C97" s="62">
        <f t="shared" si="5"/>
        <v>0</v>
      </c>
      <c r="D97" s="63" t="str">
        <f t="shared" si="6"/>
        <v/>
      </c>
      <c r="E97" s="22" t="e">
        <f>SUM($I$3:I96,1)</f>
        <v>#N/A</v>
      </c>
      <c r="F97" s="21" t="e">
        <f>IF(J97&lt;=0,0,SUM($I$3:I97))</f>
        <v>#N/A</v>
      </c>
      <c r="G97" s="37"/>
      <c r="H97" s="36"/>
      <c r="I97" s="28" t="e">
        <f t="shared" si="7"/>
        <v>#N/A</v>
      </c>
      <c r="J97" s="29" t="e">
        <f t="shared" si="8"/>
        <v>#N/A</v>
      </c>
      <c r="K97" s="59" t="s">
        <v>148</v>
      </c>
      <c r="L97" s="64">
        <v>9900</v>
      </c>
    </row>
    <row r="98" spans="1:12" s="19" customFormat="1">
      <c r="A98" s="61">
        <f t="shared" si="9"/>
        <v>96</v>
      </c>
      <c r="B98" s="67">
        <f>COUNTIF($C$3:C98,C98)</f>
        <v>24</v>
      </c>
      <c r="C98" s="62">
        <f t="shared" si="5"/>
        <v>0</v>
      </c>
      <c r="D98" s="63" t="str">
        <f t="shared" si="6"/>
        <v/>
      </c>
      <c r="E98" s="22" t="e">
        <f>SUM($I$3:I97,1)</f>
        <v>#N/A</v>
      </c>
      <c r="F98" s="21" t="e">
        <f>IF(J98&lt;=0,0,SUM($I$3:I98))</f>
        <v>#N/A</v>
      </c>
      <c r="G98" s="37"/>
      <c r="H98" s="36"/>
      <c r="I98" s="28" t="e">
        <f t="shared" si="7"/>
        <v>#N/A</v>
      </c>
      <c r="J98" s="29" t="e">
        <f t="shared" si="8"/>
        <v>#N/A</v>
      </c>
      <c r="K98" s="59" t="s">
        <v>149</v>
      </c>
      <c r="L98" s="64">
        <v>9900</v>
      </c>
    </row>
    <row r="99" spans="1:12" s="19" customFormat="1">
      <c r="A99" s="61">
        <f t="shared" si="9"/>
        <v>97</v>
      </c>
      <c r="B99" s="67">
        <f>COUNTIF($C$3:C99,C99)</f>
        <v>25</v>
      </c>
      <c r="C99" s="62">
        <f t="shared" si="5"/>
        <v>0</v>
      </c>
      <c r="D99" s="63" t="str">
        <f t="shared" si="6"/>
        <v/>
      </c>
      <c r="E99" s="22" t="e">
        <f>SUM($I$3:I98,1)</f>
        <v>#N/A</v>
      </c>
      <c r="F99" s="21" t="e">
        <f>IF(J99&lt;=0,0,SUM($I$3:I99))</f>
        <v>#N/A</v>
      </c>
      <c r="G99" s="37"/>
      <c r="H99" s="36"/>
      <c r="I99" s="28" t="e">
        <f t="shared" si="7"/>
        <v>#N/A</v>
      </c>
      <c r="J99" s="29" t="e">
        <f t="shared" si="8"/>
        <v>#N/A</v>
      </c>
      <c r="K99" s="59" t="s">
        <v>150</v>
      </c>
      <c r="L99" s="64">
        <v>9900</v>
      </c>
    </row>
    <row r="100" spans="1:12" s="19" customFormat="1">
      <c r="A100" s="61">
        <f t="shared" si="9"/>
        <v>98</v>
      </c>
      <c r="B100" s="67">
        <f>COUNTIF($C$3:C100,C100)</f>
        <v>26</v>
      </c>
      <c r="C100" s="62">
        <f t="shared" si="5"/>
        <v>0</v>
      </c>
      <c r="D100" s="63" t="str">
        <f t="shared" si="6"/>
        <v/>
      </c>
      <c r="E100" s="22" t="e">
        <f>SUM($I$3:I99,1)</f>
        <v>#N/A</v>
      </c>
      <c r="F100" s="21" t="e">
        <f>IF(J100&lt;=0,0,SUM($I$3:I100))</f>
        <v>#N/A</v>
      </c>
      <c r="G100" s="37"/>
      <c r="H100" s="36"/>
      <c r="I100" s="28" t="e">
        <f t="shared" si="7"/>
        <v>#N/A</v>
      </c>
      <c r="J100" s="29" t="e">
        <f t="shared" si="8"/>
        <v>#N/A</v>
      </c>
      <c r="K100" s="59" t="s">
        <v>151</v>
      </c>
      <c r="L100" s="64">
        <v>9900</v>
      </c>
    </row>
    <row r="101" spans="1:12" s="19" customFormat="1">
      <c r="A101" s="61">
        <f t="shared" si="9"/>
        <v>99</v>
      </c>
      <c r="B101" s="67">
        <f>COUNTIF($C$3:C101,C101)</f>
        <v>27</v>
      </c>
      <c r="C101" s="62">
        <f t="shared" si="5"/>
        <v>0</v>
      </c>
      <c r="D101" s="63" t="str">
        <f t="shared" si="6"/>
        <v/>
      </c>
      <c r="E101" s="22" t="e">
        <f>SUM($I$3:I100,1)</f>
        <v>#N/A</v>
      </c>
      <c r="F101" s="21" t="e">
        <f>IF(J101&lt;=0,0,SUM($I$3:I101))</f>
        <v>#N/A</v>
      </c>
      <c r="G101" s="37"/>
      <c r="H101" s="36"/>
      <c r="I101" s="28" t="e">
        <f t="shared" si="7"/>
        <v>#N/A</v>
      </c>
      <c r="J101" s="29" t="e">
        <f t="shared" si="8"/>
        <v>#N/A</v>
      </c>
      <c r="K101" s="59" t="s">
        <v>152</v>
      </c>
      <c r="L101" s="64">
        <v>9900</v>
      </c>
    </row>
    <row r="102" spans="1:12" s="19" customFormat="1">
      <c r="A102" s="61">
        <f t="shared" si="9"/>
        <v>100</v>
      </c>
      <c r="B102" s="67">
        <f>COUNTIF($C$3:C102,C102)</f>
        <v>28</v>
      </c>
      <c r="C102" s="62">
        <f t="shared" si="5"/>
        <v>0</v>
      </c>
      <c r="D102" s="63" t="str">
        <f t="shared" si="6"/>
        <v/>
      </c>
      <c r="E102" s="22" t="e">
        <f>SUM($I$3:I101,1)</f>
        <v>#N/A</v>
      </c>
      <c r="F102" s="21" t="e">
        <f>IF(J102&lt;=0,0,SUM($I$3:I102))</f>
        <v>#N/A</v>
      </c>
      <c r="G102" s="37"/>
      <c r="H102" s="36"/>
      <c r="I102" s="28" t="e">
        <f t="shared" si="7"/>
        <v>#N/A</v>
      </c>
      <c r="J102" s="29" t="e">
        <f t="shared" si="8"/>
        <v>#N/A</v>
      </c>
      <c r="K102" s="59" t="s">
        <v>153</v>
      </c>
      <c r="L102" s="64">
        <v>9900</v>
      </c>
    </row>
    <row r="103" spans="1:12" s="19" customFormat="1">
      <c r="A103" s="61">
        <f t="shared" si="9"/>
        <v>101</v>
      </c>
      <c r="B103" s="67">
        <f>COUNTIF($C$3:C103,C103)</f>
        <v>29</v>
      </c>
      <c r="C103" s="62">
        <f t="shared" si="5"/>
        <v>0</v>
      </c>
      <c r="D103" s="63" t="str">
        <f t="shared" si="6"/>
        <v/>
      </c>
      <c r="E103" s="22" t="e">
        <f>SUM($I$3:I102,1)</f>
        <v>#N/A</v>
      </c>
      <c r="F103" s="21" t="e">
        <f>IF(J103&lt;=0,0,SUM($I$3:I103))</f>
        <v>#N/A</v>
      </c>
      <c r="G103" s="37"/>
      <c r="H103" s="36"/>
      <c r="I103" s="28" t="e">
        <f t="shared" si="7"/>
        <v>#N/A</v>
      </c>
      <c r="J103" s="29" t="e">
        <f t="shared" si="8"/>
        <v>#N/A</v>
      </c>
      <c r="K103" s="59" t="s">
        <v>154</v>
      </c>
      <c r="L103" s="64">
        <v>9900</v>
      </c>
    </row>
    <row r="104" spans="1:12" s="19" customFormat="1">
      <c r="A104" s="61">
        <f t="shared" si="9"/>
        <v>102</v>
      </c>
      <c r="B104" s="67">
        <f>COUNTIF($C$3:C104,C104)</f>
        <v>30</v>
      </c>
      <c r="C104" s="62">
        <f t="shared" si="5"/>
        <v>0</v>
      </c>
      <c r="D104" s="63" t="str">
        <f t="shared" si="6"/>
        <v/>
      </c>
      <c r="E104" s="22" t="e">
        <f>SUM($I$3:I103,1)</f>
        <v>#N/A</v>
      </c>
      <c r="F104" s="21" t="e">
        <f>IF(J104&lt;=0,0,SUM($I$3:I104))</f>
        <v>#N/A</v>
      </c>
      <c r="G104" s="37"/>
      <c r="H104" s="36"/>
      <c r="I104" s="28" t="e">
        <f t="shared" si="7"/>
        <v>#N/A</v>
      </c>
      <c r="J104" s="29" t="e">
        <f t="shared" si="8"/>
        <v>#N/A</v>
      </c>
      <c r="K104" s="59" t="s">
        <v>155</v>
      </c>
      <c r="L104" s="64">
        <v>6100</v>
      </c>
    </row>
    <row r="105" spans="1:12" s="19" customFormat="1">
      <c r="A105" s="61">
        <f t="shared" si="9"/>
        <v>103</v>
      </c>
      <c r="B105" s="67">
        <f>COUNTIF($C$3:C105,C105)</f>
        <v>31</v>
      </c>
      <c r="C105" s="62">
        <f t="shared" si="5"/>
        <v>0</v>
      </c>
      <c r="D105" s="63" t="str">
        <f t="shared" si="6"/>
        <v/>
      </c>
      <c r="E105" s="22" t="e">
        <f>SUM($I$3:I104,1)</f>
        <v>#N/A</v>
      </c>
      <c r="F105" s="21" t="e">
        <f>IF(J105&lt;=0,0,SUM($I$3:I105))</f>
        <v>#N/A</v>
      </c>
      <c r="G105" s="37"/>
      <c r="H105" s="36"/>
      <c r="I105" s="28" t="e">
        <f t="shared" si="7"/>
        <v>#N/A</v>
      </c>
      <c r="J105" s="29" t="e">
        <f t="shared" si="8"/>
        <v>#N/A</v>
      </c>
      <c r="K105" s="59" t="s">
        <v>156</v>
      </c>
      <c r="L105" s="64">
        <v>6100</v>
      </c>
    </row>
    <row r="106" spans="1:12" s="19" customFormat="1">
      <c r="A106" s="61">
        <f t="shared" si="9"/>
        <v>104</v>
      </c>
      <c r="B106" s="67">
        <f>COUNTIF($C$3:C106,C106)</f>
        <v>32</v>
      </c>
      <c r="C106" s="62">
        <f t="shared" si="5"/>
        <v>0</v>
      </c>
      <c r="D106" s="63" t="str">
        <f t="shared" si="6"/>
        <v/>
      </c>
      <c r="E106" s="22" t="e">
        <f>SUM($I$3:I105,1)</f>
        <v>#N/A</v>
      </c>
      <c r="F106" s="21" t="e">
        <f>IF(J106&lt;=0,0,SUM($I$3:I106))</f>
        <v>#N/A</v>
      </c>
      <c r="G106" s="37"/>
      <c r="H106" s="36"/>
      <c r="I106" s="28" t="e">
        <f t="shared" si="7"/>
        <v>#N/A</v>
      </c>
      <c r="J106" s="29" t="e">
        <f t="shared" si="8"/>
        <v>#N/A</v>
      </c>
      <c r="K106" s="59" t="s">
        <v>157</v>
      </c>
      <c r="L106" s="64">
        <v>6100</v>
      </c>
    </row>
    <row r="107" spans="1:12" s="19" customFormat="1">
      <c r="A107" s="61">
        <f t="shared" si="9"/>
        <v>105</v>
      </c>
      <c r="B107" s="67">
        <f>COUNTIF($C$3:C107,C107)</f>
        <v>33</v>
      </c>
      <c r="C107" s="62">
        <f t="shared" si="5"/>
        <v>0</v>
      </c>
      <c r="D107" s="63" t="str">
        <f t="shared" si="6"/>
        <v/>
      </c>
      <c r="E107" s="22" t="e">
        <f>SUM($I$3:I106,1)</f>
        <v>#N/A</v>
      </c>
      <c r="F107" s="21" t="e">
        <f>IF(J107&lt;=0,0,SUM($I$3:I107))</f>
        <v>#N/A</v>
      </c>
      <c r="G107" s="37"/>
      <c r="H107" s="36"/>
      <c r="I107" s="28" t="e">
        <f t="shared" si="7"/>
        <v>#N/A</v>
      </c>
      <c r="J107" s="29" t="e">
        <f t="shared" si="8"/>
        <v>#N/A</v>
      </c>
      <c r="K107" s="59" t="s">
        <v>158</v>
      </c>
      <c r="L107" s="64">
        <v>6100</v>
      </c>
    </row>
    <row r="108" spans="1:12" s="19" customFormat="1">
      <c r="A108" s="61">
        <f t="shared" si="9"/>
        <v>106</v>
      </c>
      <c r="B108" s="67">
        <f>COUNTIF($C$3:C108,C108)</f>
        <v>34</v>
      </c>
      <c r="C108" s="62">
        <f t="shared" si="5"/>
        <v>0</v>
      </c>
      <c r="D108" s="63" t="str">
        <f t="shared" si="6"/>
        <v/>
      </c>
      <c r="E108" s="22" t="e">
        <f>SUM($I$3:I107,1)</f>
        <v>#N/A</v>
      </c>
      <c r="F108" s="21" t="e">
        <f>IF(J108&lt;=0,0,SUM($I$3:I108))</f>
        <v>#N/A</v>
      </c>
      <c r="G108" s="37"/>
      <c r="H108" s="36"/>
      <c r="I108" s="28" t="e">
        <f t="shared" si="7"/>
        <v>#N/A</v>
      </c>
      <c r="J108" s="29" t="e">
        <f t="shared" si="8"/>
        <v>#N/A</v>
      </c>
      <c r="K108" s="59" t="s">
        <v>159</v>
      </c>
      <c r="L108" s="64">
        <v>6100</v>
      </c>
    </row>
    <row r="109" spans="1:12" s="19" customFormat="1">
      <c r="A109" s="61">
        <f t="shared" si="9"/>
        <v>107</v>
      </c>
      <c r="B109" s="67">
        <f>COUNTIF($C$3:C109,C109)</f>
        <v>35</v>
      </c>
      <c r="C109" s="62">
        <f t="shared" si="5"/>
        <v>0</v>
      </c>
      <c r="D109" s="63" t="str">
        <f t="shared" si="6"/>
        <v/>
      </c>
      <c r="E109" s="22" t="e">
        <f>SUM($I$3:I108,1)</f>
        <v>#N/A</v>
      </c>
      <c r="F109" s="21" t="e">
        <f>IF(J109&lt;=0,0,SUM($I$3:I109))</f>
        <v>#N/A</v>
      </c>
      <c r="G109" s="37"/>
      <c r="H109" s="36"/>
      <c r="I109" s="28" t="e">
        <f t="shared" si="7"/>
        <v>#N/A</v>
      </c>
      <c r="J109" s="29" t="e">
        <f t="shared" si="8"/>
        <v>#N/A</v>
      </c>
      <c r="K109" s="59" t="s">
        <v>160</v>
      </c>
      <c r="L109" s="64">
        <v>6100</v>
      </c>
    </row>
    <row r="110" spans="1:12" s="19" customFormat="1">
      <c r="A110" s="61">
        <f t="shared" si="9"/>
        <v>108</v>
      </c>
      <c r="B110" s="67">
        <f>COUNTIF($C$3:C110,C110)</f>
        <v>36</v>
      </c>
      <c r="C110" s="62">
        <f t="shared" si="5"/>
        <v>0</v>
      </c>
      <c r="D110" s="63" t="str">
        <f t="shared" si="6"/>
        <v/>
      </c>
      <c r="E110" s="22" t="e">
        <f>SUM($I$3:I109,1)</f>
        <v>#N/A</v>
      </c>
      <c r="F110" s="21" t="e">
        <f>IF(J110&lt;=0,0,SUM($I$3:I110))</f>
        <v>#N/A</v>
      </c>
      <c r="G110" s="37"/>
      <c r="H110" s="36"/>
      <c r="I110" s="28" t="e">
        <f t="shared" si="7"/>
        <v>#N/A</v>
      </c>
      <c r="J110" s="29" t="e">
        <f t="shared" si="8"/>
        <v>#N/A</v>
      </c>
      <c r="K110" s="65" t="s">
        <v>161</v>
      </c>
      <c r="L110" s="66">
        <v>6100</v>
      </c>
    </row>
    <row r="111" spans="1:12" s="19" customFormat="1">
      <c r="A111" s="61">
        <f t="shared" si="9"/>
        <v>109</v>
      </c>
      <c r="B111" s="67">
        <f>COUNTIF($C$3:C111,C111)</f>
        <v>37</v>
      </c>
      <c r="C111" s="62">
        <f t="shared" si="5"/>
        <v>0</v>
      </c>
      <c r="D111" s="63" t="str">
        <f t="shared" si="6"/>
        <v/>
      </c>
      <c r="E111" s="22" t="e">
        <f>SUM($I$3:I110,1)</f>
        <v>#N/A</v>
      </c>
      <c r="F111" s="21" t="e">
        <f>IF(J111&lt;=0,0,SUM($I$3:I111))</f>
        <v>#N/A</v>
      </c>
      <c r="G111" s="37"/>
      <c r="H111" s="36"/>
      <c r="I111" s="28" t="e">
        <f t="shared" si="7"/>
        <v>#N/A</v>
      </c>
      <c r="J111" s="29" t="e">
        <f t="shared" si="8"/>
        <v>#N/A</v>
      </c>
      <c r="K111" s="59" t="s">
        <v>162</v>
      </c>
      <c r="L111" s="64">
        <v>3000</v>
      </c>
    </row>
    <row r="112" spans="1:12" s="19" customFormat="1">
      <c r="A112" s="61">
        <f t="shared" si="9"/>
        <v>110</v>
      </c>
      <c r="B112" s="67">
        <f>COUNTIF($C$3:C112,C112)</f>
        <v>38</v>
      </c>
      <c r="C112" s="62">
        <f t="shared" si="5"/>
        <v>0</v>
      </c>
      <c r="D112" s="63" t="str">
        <f t="shared" si="6"/>
        <v/>
      </c>
      <c r="E112" s="22" t="e">
        <f>SUM($I$3:I111,1)</f>
        <v>#N/A</v>
      </c>
      <c r="F112" s="21" t="e">
        <f>IF(J112&lt;=0,0,SUM($I$3:I112))</f>
        <v>#N/A</v>
      </c>
      <c r="G112" s="37"/>
      <c r="H112" s="36"/>
      <c r="I112" s="28" t="e">
        <f t="shared" si="7"/>
        <v>#N/A</v>
      </c>
      <c r="J112" s="29" t="e">
        <f t="shared" si="8"/>
        <v>#N/A</v>
      </c>
      <c r="K112" s="59" t="s">
        <v>163</v>
      </c>
      <c r="L112" s="64">
        <v>6100</v>
      </c>
    </row>
    <row r="113" spans="1:12" s="19" customFormat="1">
      <c r="A113" s="61">
        <f t="shared" si="9"/>
        <v>111</v>
      </c>
      <c r="B113" s="67">
        <f>COUNTIF($C$3:C113,C113)</f>
        <v>39</v>
      </c>
      <c r="C113" s="62">
        <f t="shared" si="5"/>
        <v>0</v>
      </c>
      <c r="D113" s="63" t="str">
        <f t="shared" si="6"/>
        <v/>
      </c>
      <c r="E113" s="22" t="e">
        <f>SUM($I$3:I112,1)</f>
        <v>#N/A</v>
      </c>
      <c r="F113" s="21" t="e">
        <f>IF(J113&lt;=0,0,SUM($I$3:I113))</f>
        <v>#N/A</v>
      </c>
      <c r="G113" s="37"/>
      <c r="H113" s="36"/>
      <c r="I113" s="28" t="e">
        <f t="shared" si="7"/>
        <v>#N/A</v>
      </c>
      <c r="J113" s="29" t="e">
        <f t="shared" si="8"/>
        <v>#N/A</v>
      </c>
      <c r="K113" s="59" t="s">
        <v>164</v>
      </c>
      <c r="L113" s="64">
        <v>6100</v>
      </c>
    </row>
    <row r="114" spans="1:12" s="19" customFormat="1">
      <c r="A114" s="61">
        <f t="shared" si="9"/>
        <v>112</v>
      </c>
      <c r="B114" s="67">
        <f>COUNTIF($C$3:C114,C114)</f>
        <v>40</v>
      </c>
      <c r="C114" s="62">
        <f t="shared" si="5"/>
        <v>0</v>
      </c>
      <c r="D114" s="63" t="str">
        <f t="shared" si="6"/>
        <v/>
      </c>
      <c r="E114" s="22" t="e">
        <f>SUM($I$3:I113,1)</f>
        <v>#N/A</v>
      </c>
      <c r="F114" s="21" t="e">
        <f>IF(J114&lt;=0,0,SUM($I$3:I114))</f>
        <v>#N/A</v>
      </c>
      <c r="G114" s="37"/>
      <c r="H114" s="36"/>
      <c r="I114" s="28" t="e">
        <f t="shared" si="7"/>
        <v>#N/A</v>
      </c>
      <c r="J114" s="29" t="e">
        <f t="shared" si="8"/>
        <v>#N/A</v>
      </c>
      <c r="K114" s="59" t="s">
        <v>165</v>
      </c>
      <c r="L114" s="64">
        <v>3000</v>
      </c>
    </row>
    <row r="115" spans="1:12" s="19" customFormat="1">
      <c r="A115" s="61">
        <f t="shared" si="9"/>
        <v>113</v>
      </c>
      <c r="B115" s="67">
        <f>COUNTIF($C$3:C115,C115)</f>
        <v>41</v>
      </c>
      <c r="C115" s="62">
        <f t="shared" si="5"/>
        <v>0</v>
      </c>
      <c r="D115" s="63" t="str">
        <f t="shared" si="6"/>
        <v/>
      </c>
      <c r="E115" s="22" t="e">
        <f>SUM($I$3:I114,1)</f>
        <v>#N/A</v>
      </c>
      <c r="F115" s="21" t="e">
        <f>IF(J115&lt;=0,0,SUM($I$3:I115))</f>
        <v>#N/A</v>
      </c>
      <c r="G115" s="37"/>
      <c r="H115" s="36"/>
      <c r="I115" s="28" t="e">
        <f t="shared" si="7"/>
        <v>#N/A</v>
      </c>
      <c r="J115" s="29" t="e">
        <f t="shared" si="8"/>
        <v>#N/A</v>
      </c>
      <c r="K115" s="59" t="s">
        <v>166</v>
      </c>
      <c r="L115" s="64">
        <v>6100</v>
      </c>
    </row>
    <row r="116" spans="1:12" s="19" customFormat="1">
      <c r="A116" s="61">
        <f t="shared" si="9"/>
        <v>114</v>
      </c>
      <c r="B116" s="67">
        <f>COUNTIF($C$3:C116,C116)</f>
        <v>42</v>
      </c>
      <c r="C116" s="62">
        <f t="shared" si="5"/>
        <v>0</v>
      </c>
      <c r="D116" s="63" t="str">
        <f t="shared" si="6"/>
        <v/>
      </c>
      <c r="E116" s="22" t="e">
        <f>SUM($I$3:I115,1)</f>
        <v>#N/A</v>
      </c>
      <c r="F116" s="21" t="e">
        <f>IF(J116&lt;=0,0,SUM($I$3:I116))</f>
        <v>#N/A</v>
      </c>
      <c r="G116" s="37"/>
      <c r="H116" s="36"/>
      <c r="I116" s="28" t="e">
        <f t="shared" si="7"/>
        <v>#N/A</v>
      </c>
      <c r="J116" s="29" t="e">
        <f t="shared" si="8"/>
        <v>#N/A</v>
      </c>
      <c r="K116" s="59" t="s">
        <v>167</v>
      </c>
      <c r="L116" s="64">
        <v>6100</v>
      </c>
    </row>
    <row r="117" spans="1:12" s="19" customFormat="1">
      <c r="A117" s="61">
        <f t="shared" si="9"/>
        <v>115</v>
      </c>
      <c r="B117" s="67">
        <f>COUNTIF($C$3:C117,C117)</f>
        <v>43</v>
      </c>
      <c r="C117" s="62">
        <f t="shared" si="5"/>
        <v>0</v>
      </c>
      <c r="D117" s="63" t="str">
        <f t="shared" si="6"/>
        <v/>
      </c>
      <c r="E117" s="22" t="e">
        <f>SUM($I$3:I116,1)</f>
        <v>#N/A</v>
      </c>
      <c r="F117" s="21" t="e">
        <f>IF(J117&lt;=0,0,SUM($I$3:I117))</f>
        <v>#N/A</v>
      </c>
      <c r="G117" s="37"/>
      <c r="H117" s="36"/>
      <c r="I117" s="28" t="e">
        <f t="shared" si="7"/>
        <v>#N/A</v>
      </c>
      <c r="J117" s="29" t="e">
        <f t="shared" si="8"/>
        <v>#N/A</v>
      </c>
      <c r="K117" s="59" t="s">
        <v>168</v>
      </c>
      <c r="L117" s="64">
        <v>3000</v>
      </c>
    </row>
    <row r="118" spans="1:12" s="19" customFormat="1">
      <c r="A118" s="61">
        <f t="shared" si="9"/>
        <v>116</v>
      </c>
      <c r="B118" s="67">
        <f>COUNTIF($C$3:C118,C118)</f>
        <v>44</v>
      </c>
      <c r="C118" s="62">
        <f t="shared" si="5"/>
        <v>0</v>
      </c>
      <c r="D118" s="63" t="str">
        <f t="shared" si="6"/>
        <v/>
      </c>
      <c r="E118" s="22" t="e">
        <f>SUM($I$3:I117,1)</f>
        <v>#N/A</v>
      </c>
      <c r="F118" s="21" t="e">
        <f>IF(J118&lt;=0,0,SUM($I$3:I118))</f>
        <v>#N/A</v>
      </c>
      <c r="G118" s="37"/>
      <c r="H118" s="36"/>
      <c r="I118" s="28" t="e">
        <f t="shared" si="7"/>
        <v>#N/A</v>
      </c>
      <c r="J118" s="29" t="e">
        <f t="shared" si="8"/>
        <v>#N/A</v>
      </c>
      <c r="K118" s="59" t="s">
        <v>169</v>
      </c>
      <c r="L118" s="64">
        <v>6100</v>
      </c>
    </row>
    <row r="119" spans="1:12" s="19" customFormat="1">
      <c r="A119" s="61">
        <f t="shared" si="9"/>
        <v>117</v>
      </c>
      <c r="B119" s="67">
        <f>COUNTIF($C$3:C119,C119)</f>
        <v>45</v>
      </c>
      <c r="C119" s="62">
        <f t="shared" si="5"/>
        <v>0</v>
      </c>
      <c r="D119" s="63" t="str">
        <f t="shared" si="6"/>
        <v/>
      </c>
      <c r="E119" s="22" t="e">
        <f>SUM($I$3:I118,1)</f>
        <v>#N/A</v>
      </c>
      <c r="F119" s="21" t="e">
        <f>IF(J119&lt;=0,0,SUM($I$3:I119))</f>
        <v>#N/A</v>
      </c>
      <c r="G119" s="37"/>
      <c r="H119" s="36"/>
      <c r="I119" s="28" t="e">
        <f t="shared" si="7"/>
        <v>#N/A</v>
      </c>
      <c r="J119" s="29" t="e">
        <f t="shared" si="8"/>
        <v>#N/A</v>
      </c>
      <c r="K119" s="59" t="s">
        <v>170</v>
      </c>
      <c r="L119" s="64">
        <v>6100</v>
      </c>
    </row>
    <row r="120" spans="1:12" s="19" customFormat="1">
      <c r="A120" s="61">
        <f t="shared" si="9"/>
        <v>118</v>
      </c>
      <c r="B120" s="67">
        <f>COUNTIF($C$3:C120,C120)</f>
        <v>46</v>
      </c>
      <c r="C120" s="62">
        <f t="shared" si="5"/>
        <v>0</v>
      </c>
      <c r="D120" s="63" t="str">
        <f t="shared" si="6"/>
        <v/>
      </c>
      <c r="E120" s="22" t="e">
        <f>SUM($I$3:I119,1)</f>
        <v>#N/A</v>
      </c>
      <c r="F120" s="21" t="e">
        <f>IF(J120&lt;=0,0,SUM($I$3:I120))</f>
        <v>#N/A</v>
      </c>
      <c r="G120" s="37"/>
      <c r="H120" s="36"/>
      <c r="I120" s="28" t="e">
        <f t="shared" si="7"/>
        <v>#N/A</v>
      </c>
      <c r="J120" s="29" t="e">
        <f t="shared" si="8"/>
        <v>#N/A</v>
      </c>
      <c r="K120" s="59" t="s">
        <v>171</v>
      </c>
      <c r="L120" s="64">
        <v>6100</v>
      </c>
    </row>
    <row r="121" spans="1:12" s="19" customFormat="1">
      <c r="A121" s="61">
        <f t="shared" si="9"/>
        <v>119</v>
      </c>
      <c r="B121" s="67">
        <f>COUNTIF($C$3:C121,C121)</f>
        <v>47</v>
      </c>
      <c r="C121" s="62">
        <f t="shared" si="5"/>
        <v>0</v>
      </c>
      <c r="D121" s="63" t="str">
        <f t="shared" si="6"/>
        <v/>
      </c>
      <c r="E121" s="22" t="e">
        <f>SUM($I$3:I120,1)</f>
        <v>#N/A</v>
      </c>
      <c r="F121" s="21" t="e">
        <f>IF(J121&lt;=0,0,SUM($I$3:I121))</f>
        <v>#N/A</v>
      </c>
      <c r="G121" s="37"/>
      <c r="H121" s="36"/>
      <c r="I121" s="28" t="e">
        <f t="shared" si="7"/>
        <v>#N/A</v>
      </c>
      <c r="J121" s="29" t="e">
        <f t="shared" si="8"/>
        <v>#N/A</v>
      </c>
      <c r="K121" s="59" t="s">
        <v>172</v>
      </c>
      <c r="L121" s="64">
        <v>6100</v>
      </c>
    </row>
    <row r="122" spans="1:12" s="19" customFormat="1">
      <c r="A122" s="61">
        <f t="shared" si="9"/>
        <v>120</v>
      </c>
      <c r="B122" s="67">
        <f>COUNTIF($C$3:C122,C122)</f>
        <v>48</v>
      </c>
      <c r="C122" s="62">
        <f t="shared" si="5"/>
        <v>0</v>
      </c>
      <c r="D122" s="63" t="str">
        <f t="shared" si="6"/>
        <v/>
      </c>
      <c r="E122" s="22" t="e">
        <f>SUM($I$3:I121,1)</f>
        <v>#N/A</v>
      </c>
      <c r="F122" s="21" t="e">
        <f>IF(J122&lt;=0,0,SUM($I$3:I122))</f>
        <v>#N/A</v>
      </c>
      <c r="G122" s="37"/>
      <c r="H122" s="36"/>
      <c r="I122" s="28" t="e">
        <f t="shared" si="7"/>
        <v>#N/A</v>
      </c>
      <c r="J122" s="29" t="e">
        <f t="shared" si="8"/>
        <v>#N/A</v>
      </c>
      <c r="K122" s="59" t="s">
        <v>173</v>
      </c>
      <c r="L122" s="64">
        <v>6100</v>
      </c>
    </row>
    <row r="123" spans="1:12" s="19" customFormat="1">
      <c r="A123" s="61">
        <f t="shared" si="9"/>
        <v>121</v>
      </c>
      <c r="B123" s="67">
        <f>COUNTIF($C$3:C123,C123)</f>
        <v>49</v>
      </c>
      <c r="C123" s="62">
        <f t="shared" si="5"/>
        <v>0</v>
      </c>
      <c r="D123" s="63" t="str">
        <f t="shared" si="6"/>
        <v/>
      </c>
      <c r="E123" s="22" t="e">
        <f>SUM($I$3:I122,1)</f>
        <v>#N/A</v>
      </c>
      <c r="F123" s="21" t="e">
        <f>IF(J123&lt;=0,0,SUM($I$3:I123))</f>
        <v>#N/A</v>
      </c>
      <c r="G123" s="37"/>
      <c r="H123" s="36"/>
      <c r="I123" s="28" t="e">
        <f t="shared" si="7"/>
        <v>#N/A</v>
      </c>
      <c r="J123" s="29" t="e">
        <f t="shared" si="8"/>
        <v>#N/A</v>
      </c>
      <c r="K123" s="59" t="s">
        <v>174</v>
      </c>
      <c r="L123" s="64">
        <v>6100</v>
      </c>
    </row>
    <row r="124" spans="1:12" s="19" customFormat="1">
      <c r="A124" s="61">
        <f t="shared" si="9"/>
        <v>122</v>
      </c>
      <c r="B124" s="67">
        <f>COUNTIF($C$3:C124,C124)</f>
        <v>50</v>
      </c>
      <c r="C124" s="62">
        <f t="shared" si="5"/>
        <v>0</v>
      </c>
      <c r="D124" s="63" t="str">
        <f t="shared" si="6"/>
        <v/>
      </c>
      <c r="E124" s="22" t="e">
        <f>SUM($I$3:I123,1)</f>
        <v>#N/A</v>
      </c>
      <c r="F124" s="21" t="e">
        <f>IF(J124&lt;=0,0,SUM($I$3:I124))</f>
        <v>#N/A</v>
      </c>
      <c r="G124" s="38"/>
      <c r="H124" s="36"/>
      <c r="I124" s="28" t="e">
        <f t="shared" si="7"/>
        <v>#N/A</v>
      </c>
      <c r="J124" s="29" t="e">
        <f t="shared" si="8"/>
        <v>#N/A</v>
      </c>
      <c r="K124" s="59" t="s">
        <v>175</v>
      </c>
      <c r="L124" s="64">
        <v>6100</v>
      </c>
    </row>
    <row r="125" spans="1:12" s="19" customFormat="1">
      <c r="A125" s="61">
        <f t="shared" si="9"/>
        <v>123</v>
      </c>
      <c r="B125" s="67">
        <f>COUNTIF($C$3:C125,C125)</f>
        <v>51</v>
      </c>
      <c r="C125" s="62">
        <f t="shared" si="5"/>
        <v>0</v>
      </c>
      <c r="D125" s="63" t="str">
        <f t="shared" si="6"/>
        <v/>
      </c>
      <c r="E125" s="22" t="e">
        <f>SUM($I$3:I124,1)</f>
        <v>#N/A</v>
      </c>
      <c r="F125" s="21" t="e">
        <f>IF(J125&lt;=0,0,SUM($I$3:I125))</f>
        <v>#N/A</v>
      </c>
      <c r="G125" s="38"/>
      <c r="H125" s="36"/>
      <c r="I125" s="28" t="e">
        <f t="shared" si="7"/>
        <v>#N/A</v>
      </c>
      <c r="J125" s="29" t="e">
        <f t="shared" si="8"/>
        <v>#N/A</v>
      </c>
      <c r="K125" s="59" t="s">
        <v>176</v>
      </c>
      <c r="L125" s="64">
        <v>6100</v>
      </c>
    </row>
    <row r="126" spans="1:12" s="19" customFormat="1">
      <c r="A126" s="61">
        <f t="shared" si="9"/>
        <v>124</v>
      </c>
      <c r="B126" s="67">
        <f>COUNTIF($C$3:C126,C126)</f>
        <v>52</v>
      </c>
      <c r="C126" s="62">
        <f t="shared" si="5"/>
        <v>0</v>
      </c>
      <c r="D126" s="63" t="str">
        <f t="shared" si="6"/>
        <v/>
      </c>
      <c r="E126" s="22" t="e">
        <f>SUM($I$3:I125,1)</f>
        <v>#N/A</v>
      </c>
      <c r="F126" s="21" t="e">
        <f>IF(J126&lt;=0,0,SUM($I$3:I126))</f>
        <v>#N/A</v>
      </c>
      <c r="G126" s="38"/>
      <c r="H126" s="36"/>
      <c r="I126" s="28" t="e">
        <f t="shared" si="7"/>
        <v>#N/A</v>
      </c>
      <c r="J126" s="29" t="e">
        <f t="shared" si="8"/>
        <v>#N/A</v>
      </c>
      <c r="K126" s="59" t="s">
        <v>177</v>
      </c>
      <c r="L126" s="64">
        <v>6100</v>
      </c>
    </row>
    <row r="127" spans="1:12" s="19" customFormat="1">
      <c r="A127" s="61">
        <f t="shared" si="9"/>
        <v>125</v>
      </c>
      <c r="B127" s="67">
        <f>COUNTIF($C$3:C127,C127)</f>
        <v>53</v>
      </c>
      <c r="C127" s="62">
        <f t="shared" si="5"/>
        <v>0</v>
      </c>
      <c r="D127" s="63" t="str">
        <f t="shared" si="6"/>
        <v/>
      </c>
      <c r="E127" s="22" t="e">
        <f>SUM($I$3:I126,1)</f>
        <v>#N/A</v>
      </c>
      <c r="F127" s="21" t="e">
        <f>IF(J127&lt;=0,0,SUM($I$3:I127))</f>
        <v>#N/A</v>
      </c>
      <c r="G127" s="38"/>
      <c r="H127" s="36"/>
      <c r="I127" s="28" t="e">
        <f t="shared" si="7"/>
        <v>#N/A</v>
      </c>
      <c r="J127" s="29" t="e">
        <f t="shared" si="8"/>
        <v>#N/A</v>
      </c>
      <c r="K127" s="59" t="s">
        <v>178</v>
      </c>
      <c r="L127" s="64">
        <v>6100</v>
      </c>
    </row>
    <row r="128" spans="1:12" s="19" customFormat="1">
      <c r="A128" s="61">
        <f t="shared" si="9"/>
        <v>126</v>
      </c>
      <c r="B128" s="67">
        <f>COUNTIF($C$3:C128,C128)</f>
        <v>54</v>
      </c>
      <c r="C128" s="62">
        <f t="shared" si="5"/>
        <v>0</v>
      </c>
      <c r="D128" s="63" t="str">
        <f t="shared" si="6"/>
        <v/>
      </c>
      <c r="E128" s="22" t="e">
        <f>SUM($I$3:I127,1)</f>
        <v>#N/A</v>
      </c>
      <c r="F128" s="21" t="e">
        <f>IF(J128&lt;=0,0,SUM($I$3:I128))</f>
        <v>#N/A</v>
      </c>
      <c r="G128" s="38"/>
      <c r="H128" s="36"/>
      <c r="I128" s="28" t="e">
        <f t="shared" si="7"/>
        <v>#N/A</v>
      </c>
      <c r="J128" s="29" t="e">
        <f t="shared" si="8"/>
        <v>#N/A</v>
      </c>
      <c r="K128" s="59" t="s">
        <v>179</v>
      </c>
      <c r="L128" s="64">
        <v>6100</v>
      </c>
    </row>
    <row r="129" spans="1:13" s="19" customFormat="1">
      <c r="A129" s="61">
        <f t="shared" si="9"/>
        <v>127</v>
      </c>
      <c r="B129" s="67">
        <f>COUNTIF($C$3:C129,C129)</f>
        <v>55</v>
      </c>
      <c r="C129" s="62">
        <f t="shared" si="5"/>
        <v>0</v>
      </c>
      <c r="D129" s="63" t="str">
        <f t="shared" si="6"/>
        <v/>
      </c>
      <c r="E129" s="22" t="e">
        <f>SUM($I$3:I128,1)</f>
        <v>#N/A</v>
      </c>
      <c r="F129" s="21" t="e">
        <f>IF(J129&lt;=0,0,SUM($I$3:I129))</f>
        <v>#N/A</v>
      </c>
      <c r="G129" s="38"/>
      <c r="H129" s="36"/>
      <c r="I129" s="28" t="e">
        <f t="shared" si="7"/>
        <v>#N/A</v>
      </c>
      <c r="J129" s="29" t="e">
        <f t="shared" si="8"/>
        <v>#N/A</v>
      </c>
      <c r="K129" s="59" t="s">
        <v>180</v>
      </c>
      <c r="L129" s="64">
        <v>6100</v>
      </c>
    </row>
    <row r="130" spans="1:13" s="19" customFormat="1">
      <c r="A130" s="61">
        <f t="shared" si="9"/>
        <v>128</v>
      </c>
      <c r="B130" s="67">
        <f>COUNTIF($C$3:C130,C130)</f>
        <v>56</v>
      </c>
      <c r="C130" s="62">
        <f t="shared" si="5"/>
        <v>0</v>
      </c>
      <c r="D130" s="63" t="str">
        <f t="shared" si="6"/>
        <v/>
      </c>
      <c r="E130" s="22" t="e">
        <f>SUM($I$3:I129,1)</f>
        <v>#N/A</v>
      </c>
      <c r="F130" s="21" t="e">
        <f>IF(J130&lt;=0,0,SUM($I$3:I130))</f>
        <v>#N/A</v>
      </c>
      <c r="G130" s="38"/>
      <c r="H130" s="36"/>
      <c r="I130" s="28" t="e">
        <f t="shared" si="7"/>
        <v>#N/A</v>
      </c>
      <c r="J130" s="29" t="e">
        <f t="shared" si="8"/>
        <v>#N/A</v>
      </c>
      <c r="K130" s="59" t="s">
        <v>181</v>
      </c>
      <c r="L130" s="64">
        <v>6100</v>
      </c>
    </row>
    <row r="131" spans="1:13">
      <c r="A131" s="61">
        <f t="shared" si="9"/>
        <v>129</v>
      </c>
      <c r="B131" s="61">
        <f>COUNTIF($C$3:C131,C131)</f>
        <v>57</v>
      </c>
      <c r="C131" s="62">
        <f t="shared" ref="C131:C194" si="10">_xlfn.IFNA(VLOOKUP(A131,$E:$G,3,FALSE),C130)</f>
        <v>0</v>
      </c>
      <c r="D131" s="63" t="str">
        <f t="shared" ref="D131:D194" si="11">_xlfn.IFNA(_xlfn.IFNA(VLOOKUP(A131,$F:$J,5,FALSE),VLOOKUP(C131,K:L,2,FALSE)),"")</f>
        <v/>
      </c>
      <c r="E131" s="22" t="e">
        <f>SUM($I$3:I130,1)</f>
        <v>#N/A</v>
      </c>
      <c r="F131" s="21" t="e">
        <f>IF(J131&lt;=0,0,SUM($I$3:I131))</f>
        <v>#N/A</v>
      </c>
      <c r="G131" s="38"/>
      <c r="H131" s="36"/>
      <c r="I131" s="28" t="e">
        <f t="shared" ref="I131:I194" si="12">CEILING(H131/VLOOKUP(G131,$K:$L,2,FALSE),1)</f>
        <v>#N/A</v>
      </c>
      <c r="J131" s="29" t="e">
        <f t="shared" ref="J131:J194" si="13">MOD(H131,VLOOKUP(G131,$K:$L,2,FALSE))</f>
        <v>#N/A</v>
      </c>
      <c r="K131" s="59" t="s">
        <v>182</v>
      </c>
      <c r="L131" s="64">
        <v>6100</v>
      </c>
      <c r="M131" s="19"/>
    </row>
    <row r="132" spans="1:13" s="19" customFormat="1">
      <c r="A132" s="61">
        <f t="shared" ref="A132:A195" si="14">+A131+1</f>
        <v>130</v>
      </c>
      <c r="B132" s="67">
        <f>COUNTIF($C$3:C132,C132)</f>
        <v>58</v>
      </c>
      <c r="C132" s="62">
        <f t="shared" si="10"/>
        <v>0</v>
      </c>
      <c r="D132" s="63" t="str">
        <f t="shared" si="11"/>
        <v/>
      </c>
      <c r="E132" s="22" t="e">
        <f>SUM($I$3:I131,1)</f>
        <v>#N/A</v>
      </c>
      <c r="F132" s="21" t="e">
        <f>IF(J132&lt;=0,0,SUM($I$3:I132))</f>
        <v>#N/A</v>
      </c>
      <c r="G132" s="38"/>
      <c r="H132" s="36"/>
      <c r="I132" s="28" t="e">
        <f t="shared" si="12"/>
        <v>#N/A</v>
      </c>
      <c r="J132" s="29" t="e">
        <f t="shared" si="13"/>
        <v>#N/A</v>
      </c>
      <c r="K132" s="59" t="s">
        <v>183</v>
      </c>
      <c r="L132" s="64">
        <v>6100</v>
      </c>
    </row>
    <row r="133" spans="1:13" s="19" customFormat="1">
      <c r="A133" s="61">
        <f t="shared" si="14"/>
        <v>131</v>
      </c>
      <c r="B133" s="67">
        <f>COUNTIF($C$3:C133,C133)</f>
        <v>59</v>
      </c>
      <c r="C133" s="62">
        <f t="shared" si="10"/>
        <v>0</v>
      </c>
      <c r="D133" s="63" t="str">
        <f t="shared" si="11"/>
        <v/>
      </c>
      <c r="E133" s="22" t="e">
        <f>SUM($I$3:I132,1)</f>
        <v>#N/A</v>
      </c>
      <c r="F133" s="21" t="e">
        <f>IF(J133&lt;=0,0,SUM($I$3:I133))</f>
        <v>#N/A</v>
      </c>
      <c r="G133" s="38"/>
      <c r="H133" s="36"/>
      <c r="I133" s="28" t="e">
        <f t="shared" si="12"/>
        <v>#N/A</v>
      </c>
      <c r="J133" s="29" t="e">
        <f t="shared" si="13"/>
        <v>#N/A</v>
      </c>
      <c r="K133" s="59" t="s">
        <v>184</v>
      </c>
      <c r="L133" s="64">
        <v>6100</v>
      </c>
    </row>
    <row r="134" spans="1:13" s="19" customFormat="1">
      <c r="A134" s="61">
        <f t="shared" si="14"/>
        <v>132</v>
      </c>
      <c r="B134" s="67">
        <f>COUNTIF($C$3:C134,C134)</f>
        <v>60</v>
      </c>
      <c r="C134" s="62">
        <f t="shared" si="10"/>
        <v>0</v>
      </c>
      <c r="D134" s="63" t="str">
        <f t="shared" si="11"/>
        <v/>
      </c>
      <c r="E134" s="22" t="e">
        <f>SUM($I$3:I133,1)</f>
        <v>#N/A</v>
      </c>
      <c r="F134" s="21" t="e">
        <f>IF(J134&lt;=0,0,SUM($I$3:I134))</f>
        <v>#N/A</v>
      </c>
      <c r="G134" s="38"/>
      <c r="H134" s="36"/>
      <c r="I134" s="28" t="e">
        <f t="shared" si="12"/>
        <v>#N/A</v>
      </c>
      <c r="J134" s="29" t="e">
        <f t="shared" si="13"/>
        <v>#N/A</v>
      </c>
      <c r="K134" s="59" t="s">
        <v>185</v>
      </c>
      <c r="L134" s="64">
        <v>3000</v>
      </c>
    </row>
    <row r="135" spans="1:13" s="19" customFormat="1">
      <c r="A135" s="61">
        <f t="shared" si="14"/>
        <v>133</v>
      </c>
      <c r="B135" s="67">
        <f>COUNTIF($C$3:C135,C135)</f>
        <v>61</v>
      </c>
      <c r="C135" s="62">
        <f t="shared" si="10"/>
        <v>0</v>
      </c>
      <c r="D135" s="63" t="str">
        <f t="shared" si="11"/>
        <v/>
      </c>
      <c r="E135" s="22" t="e">
        <f>SUM($I$3:I134,1)</f>
        <v>#N/A</v>
      </c>
      <c r="F135" s="21" t="e">
        <f>IF(J135&lt;=0,0,SUM($I$3:I135))</f>
        <v>#N/A</v>
      </c>
      <c r="G135" s="38"/>
      <c r="H135" s="36"/>
      <c r="I135" s="28" t="e">
        <f t="shared" si="12"/>
        <v>#N/A</v>
      </c>
      <c r="J135" s="29" t="e">
        <f t="shared" si="13"/>
        <v>#N/A</v>
      </c>
      <c r="K135" s="59" t="s">
        <v>186</v>
      </c>
      <c r="L135" s="64">
        <v>6100</v>
      </c>
    </row>
    <row r="136" spans="1:13" s="19" customFormat="1">
      <c r="A136" s="61">
        <f t="shared" si="14"/>
        <v>134</v>
      </c>
      <c r="B136" s="67">
        <f>COUNTIF($C$3:C136,C136)</f>
        <v>62</v>
      </c>
      <c r="C136" s="62">
        <f t="shared" si="10"/>
        <v>0</v>
      </c>
      <c r="D136" s="63" t="str">
        <f t="shared" si="11"/>
        <v/>
      </c>
      <c r="E136" s="22" t="e">
        <f>SUM($I$3:I135,1)</f>
        <v>#N/A</v>
      </c>
      <c r="F136" s="21" t="e">
        <f>IF(J136&lt;=0,0,SUM($I$3:I136))</f>
        <v>#N/A</v>
      </c>
      <c r="G136" s="38"/>
      <c r="H136" s="36"/>
      <c r="I136" s="28" t="e">
        <f t="shared" si="12"/>
        <v>#N/A</v>
      </c>
      <c r="J136" s="29" t="e">
        <f t="shared" si="13"/>
        <v>#N/A</v>
      </c>
      <c r="K136" s="59" t="s">
        <v>187</v>
      </c>
      <c r="L136" s="64">
        <v>6100</v>
      </c>
    </row>
    <row r="137" spans="1:13" s="19" customFormat="1">
      <c r="A137" s="61">
        <f t="shared" si="14"/>
        <v>135</v>
      </c>
      <c r="B137" s="67">
        <f>COUNTIF($C$3:C137,C137)</f>
        <v>63</v>
      </c>
      <c r="C137" s="62">
        <f t="shared" si="10"/>
        <v>0</v>
      </c>
      <c r="D137" s="63" t="str">
        <f t="shared" si="11"/>
        <v/>
      </c>
      <c r="E137" s="22" t="e">
        <f>SUM($I$3:I136,1)</f>
        <v>#N/A</v>
      </c>
      <c r="F137" s="21" t="e">
        <f>IF(J137&lt;=0,0,SUM($I$3:I137))</f>
        <v>#N/A</v>
      </c>
      <c r="G137" s="38"/>
      <c r="H137" s="36"/>
      <c r="I137" s="28" t="e">
        <f t="shared" si="12"/>
        <v>#N/A</v>
      </c>
      <c r="J137" s="29" t="e">
        <f t="shared" si="13"/>
        <v>#N/A</v>
      </c>
      <c r="K137" s="59" t="s">
        <v>188</v>
      </c>
      <c r="L137" s="64">
        <v>6100</v>
      </c>
    </row>
    <row r="138" spans="1:13" s="19" customFormat="1">
      <c r="A138" s="61">
        <f t="shared" si="14"/>
        <v>136</v>
      </c>
      <c r="B138" s="67">
        <f>COUNTIF($C$3:C138,C138)</f>
        <v>64</v>
      </c>
      <c r="C138" s="62">
        <f t="shared" si="10"/>
        <v>0</v>
      </c>
      <c r="D138" s="63" t="str">
        <f t="shared" si="11"/>
        <v/>
      </c>
      <c r="E138" s="22" t="e">
        <f>SUM($I$3:I137,1)</f>
        <v>#N/A</v>
      </c>
      <c r="F138" s="21" t="e">
        <f>IF(J138&lt;=0,0,SUM($I$3:I138))</f>
        <v>#N/A</v>
      </c>
      <c r="G138" s="38"/>
      <c r="H138" s="36"/>
      <c r="I138" s="28" t="e">
        <f t="shared" si="12"/>
        <v>#N/A</v>
      </c>
      <c r="J138" s="29" t="e">
        <f t="shared" si="13"/>
        <v>#N/A</v>
      </c>
      <c r="K138" s="59" t="s">
        <v>189</v>
      </c>
      <c r="L138" s="64">
        <v>6100</v>
      </c>
    </row>
    <row r="139" spans="1:13" s="19" customFormat="1">
      <c r="A139" s="61">
        <f t="shared" si="14"/>
        <v>137</v>
      </c>
      <c r="B139" s="67">
        <f>COUNTIF($C$3:C139,C139)</f>
        <v>65</v>
      </c>
      <c r="C139" s="62">
        <f t="shared" si="10"/>
        <v>0</v>
      </c>
      <c r="D139" s="63" t="str">
        <f t="shared" si="11"/>
        <v/>
      </c>
      <c r="E139" s="22" t="e">
        <f>SUM($I$3:I138,1)</f>
        <v>#N/A</v>
      </c>
      <c r="F139" s="21" t="e">
        <f>IF(J139&lt;=0,0,SUM($I$3:I139))</f>
        <v>#N/A</v>
      </c>
      <c r="G139" s="38"/>
      <c r="H139" s="36"/>
      <c r="I139" s="28" t="e">
        <f t="shared" si="12"/>
        <v>#N/A</v>
      </c>
      <c r="J139" s="29" t="e">
        <f t="shared" si="13"/>
        <v>#N/A</v>
      </c>
      <c r="K139" s="59" t="s">
        <v>190</v>
      </c>
      <c r="L139" s="64">
        <v>6100</v>
      </c>
    </row>
    <row r="140" spans="1:13" s="19" customFormat="1">
      <c r="A140" s="61">
        <f t="shared" si="14"/>
        <v>138</v>
      </c>
      <c r="B140" s="67">
        <f>COUNTIF($C$3:C140,C140)</f>
        <v>66</v>
      </c>
      <c r="C140" s="62">
        <f t="shared" si="10"/>
        <v>0</v>
      </c>
      <c r="D140" s="63" t="str">
        <f t="shared" si="11"/>
        <v/>
      </c>
      <c r="E140" s="22" t="e">
        <f>SUM($I$3:I139,1)</f>
        <v>#N/A</v>
      </c>
      <c r="F140" s="21" t="e">
        <f>IF(J140&lt;=0,0,SUM($I$3:I140))</f>
        <v>#N/A</v>
      </c>
      <c r="G140" s="38"/>
      <c r="H140" s="36"/>
      <c r="I140" s="28" t="e">
        <f t="shared" si="12"/>
        <v>#N/A</v>
      </c>
      <c r="J140" s="29" t="e">
        <f t="shared" si="13"/>
        <v>#N/A</v>
      </c>
      <c r="K140" s="59" t="s">
        <v>191</v>
      </c>
      <c r="L140" s="64">
        <v>3000</v>
      </c>
    </row>
    <row r="141" spans="1:13" s="19" customFormat="1">
      <c r="A141" s="61">
        <f t="shared" si="14"/>
        <v>139</v>
      </c>
      <c r="B141" s="67">
        <f>COUNTIF($C$3:C141,C141)</f>
        <v>67</v>
      </c>
      <c r="C141" s="62">
        <f t="shared" si="10"/>
        <v>0</v>
      </c>
      <c r="D141" s="63" t="str">
        <f t="shared" si="11"/>
        <v/>
      </c>
      <c r="E141" s="22" t="e">
        <f>SUM($I$3:I140,1)</f>
        <v>#N/A</v>
      </c>
      <c r="F141" s="21" t="e">
        <f>IF(J141&lt;=0,0,SUM($I$3:I141))</f>
        <v>#N/A</v>
      </c>
      <c r="G141" s="38"/>
      <c r="H141" s="36"/>
      <c r="I141" s="28" t="e">
        <f t="shared" si="12"/>
        <v>#N/A</v>
      </c>
      <c r="J141" s="29" t="e">
        <f t="shared" si="13"/>
        <v>#N/A</v>
      </c>
      <c r="K141" s="59" t="s">
        <v>192</v>
      </c>
      <c r="L141" s="64">
        <v>6100</v>
      </c>
    </row>
    <row r="142" spans="1:13" s="19" customFormat="1">
      <c r="A142" s="61">
        <f t="shared" si="14"/>
        <v>140</v>
      </c>
      <c r="B142" s="67">
        <f>COUNTIF($C$3:C142,C142)</f>
        <v>68</v>
      </c>
      <c r="C142" s="62">
        <f t="shared" si="10"/>
        <v>0</v>
      </c>
      <c r="D142" s="63" t="str">
        <f t="shared" si="11"/>
        <v/>
      </c>
      <c r="E142" s="22" t="e">
        <f>SUM($I$3:I141,1)</f>
        <v>#N/A</v>
      </c>
      <c r="F142" s="21" t="e">
        <f>IF(J142&lt;=0,0,SUM($I$3:I142))</f>
        <v>#N/A</v>
      </c>
      <c r="G142" s="38"/>
      <c r="H142" s="36"/>
      <c r="I142" s="28" t="e">
        <f t="shared" si="12"/>
        <v>#N/A</v>
      </c>
      <c r="J142" s="29" t="e">
        <f t="shared" si="13"/>
        <v>#N/A</v>
      </c>
      <c r="K142" s="59" t="s">
        <v>193</v>
      </c>
      <c r="L142" s="64">
        <v>6100</v>
      </c>
    </row>
    <row r="143" spans="1:13" s="19" customFormat="1">
      <c r="A143" s="61">
        <f t="shared" si="14"/>
        <v>141</v>
      </c>
      <c r="B143" s="67">
        <f>COUNTIF($C$3:C143,C143)</f>
        <v>69</v>
      </c>
      <c r="C143" s="62">
        <f t="shared" si="10"/>
        <v>0</v>
      </c>
      <c r="D143" s="63" t="str">
        <f t="shared" si="11"/>
        <v/>
      </c>
      <c r="E143" s="22" t="e">
        <f>SUM($I$3:I142,1)</f>
        <v>#N/A</v>
      </c>
      <c r="F143" s="21" t="e">
        <f>IF(J143&lt;=0,0,SUM($I$3:I143))</f>
        <v>#N/A</v>
      </c>
      <c r="G143" s="38"/>
      <c r="H143" s="36"/>
      <c r="I143" s="28" t="e">
        <f t="shared" si="12"/>
        <v>#N/A</v>
      </c>
      <c r="J143" s="29" t="e">
        <f t="shared" si="13"/>
        <v>#N/A</v>
      </c>
      <c r="K143" s="59" t="s">
        <v>194</v>
      </c>
      <c r="L143" s="64">
        <v>6100</v>
      </c>
    </row>
    <row r="144" spans="1:13" s="19" customFormat="1">
      <c r="A144" s="61">
        <f t="shared" si="14"/>
        <v>142</v>
      </c>
      <c r="B144" s="67">
        <f>COUNTIF($C$3:C144,C144)</f>
        <v>70</v>
      </c>
      <c r="C144" s="62">
        <f t="shared" si="10"/>
        <v>0</v>
      </c>
      <c r="D144" s="63" t="str">
        <f t="shared" si="11"/>
        <v/>
      </c>
      <c r="E144" s="22" t="e">
        <f>SUM($I$3:I143,1)</f>
        <v>#N/A</v>
      </c>
      <c r="F144" s="21" t="e">
        <f>IF(J144&lt;=0,0,SUM($I$3:I144))</f>
        <v>#N/A</v>
      </c>
      <c r="G144" s="38"/>
      <c r="H144" s="36"/>
      <c r="I144" s="28" t="e">
        <f t="shared" si="12"/>
        <v>#N/A</v>
      </c>
      <c r="J144" s="29" t="e">
        <f t="shared" si="13"/>
        <v>#N/A</v>
      </c>
      <c r="K144" s="59" t="s">
        <v>195</v>
      </c>
      <c r="L144" s="64">
        <v>6100</v>
      </c>
    </row>
    <row r="145" spans="1:12" s="19" customFormat="1">
      <c r="A145" s="61">
        <f t="shared" si="14"/>
        <v>143</v>
      </c>
      <c r="B145" s="67">
        <f>COUNTIF($C$3:C145,C145)</f>
        <v>71</v>
      </c>
      <c r="C145" s="62">
        <f t="shared" si="10"/>
        <v>0</v>
      </c>
      <c r="D145" s="63" t="str">
        <f t="shared" si="11"/>
        <v/>
      </c>
      <c r="E145" s="22" t="e">
        <f>SUM($I$3:I144,1)</f>
        <v>#N/A</v>
      </c>
      <c r="F145" s="21" t="e">
        <f>IF(J145&lt;=0,0,SUM($I$3:I145))</f>
        <v>#N/A</v>
      </c>
      <c r="G145" s="38"/>
      <c r="H145" s="36"/>
      <c r="I145" s="28" t="e">
        <f t="shared" si="12"/>
        <v>#N/A</v>
      </c>
      <c r="J145" s="29" t="e">
        <f t="shared" si="13"/>
        <v>#N/A</v>
      </c>
      <c r="K145" s="59" t="s">
        <v>196</v>
      </c>
      <c r="L145" s="64">
        <v>3000</v>
      </c>
    </row>
    <row r="146" spans="1:12" s="19" customFormat="1">
      <c r="A146" s="61">
        <f t="shared" si="14"/>
        <v>144</v>
      </c>
      <c r="B146" s="67">
        <f>COUNTIF($C$3:C146,C146)</f>
        <v>72</v>
      </c>
      <c r="C146" s="62">
        <f t="shared" si="10"/>
        <v>0</v>
      </c>
      <c r="D146" s="63" t="str">
        <f t="shared" si="11"/>
        <v/>
      </c>
      <c r="E146" s="22" t="e">
        <f>SUM($I$3:I145,1)</f>
        <v>#N/A</v>
      </c>
      <c r="F146" s="21" t="e">
        <f>IF(J146&lt;=0,0,SUM($I$3:I146))</f>
        <v>#N/A</v>
      </c>
      <c r="G146" s="38"/>
      <c r="H146" s="36"/>
      <c r="I146" s="28" t="e">
        <f t="shared" si="12"/>
        <v>#N/A</v>
      </c>
      <c r="J146" s="29" t="e">
        <f t="shared" si="13"/>
        <v>#N/A</v>
      </c>
      <c r="K146" s="59" t="s">
        <v>197</v>
      </c>
      <c r="L146" s="64">
        <v>6100</v>
      </c>
    </row>
    <row r="147" spans="1:12" s="19" customFormat="1">
      <c r="A147" s="61">
        <f t="shared" si="14"/>
        <v>145</v>
      </c>
      <c r="B147" s="67">
        <f>COUNTIF($C$3:C147,C147)</f>
        <v>73</v>
      </c>
      <c r="C147" s="62">
        <f t="shared" si="10"/>
        <v>0</v>
      </c>
      <c r="D147" s="63" t="str">
        <f t="shared" si="11"/>
        <v/>
      </c>
      <c r="E147" s="22" t="e">
        <f>SUM($I$3:I146,1)</f>
        <v>#N/A</v>
      </c>
      <c r="F147" s="21" t="e">
        <f>IF(J147&lt;=0,0,SUM($I$3:I147))</f>
        <v>#N/A</v>
      </c>
      <c r="G147" s="38"/>
      <c r="H147" s="36"/>
      <c r="I147" s="28" t="e">
        <f t="shared" si="12"/>
        <v>#N/A</v>
      </c>
      <c r="J147" s="29" t="e">
        <f t="shared" si="13"/>
        <v>#N/A</v>
      </c>
      <c r="K147" s="59" t="s">
        <v>198</v>
      </c>
      <c r="L147" s="64">
        <v>6100</v>
      </c>
    </row>
    <row r="148" spans="1:12" s="19" customFormat="1">
      <c r="A148" s="61">
        <f t="shared" si="14"/>
        <v>146</v>
      </c>
      <c r="B148" s="67">
        <f>COUNTIF($C$3:C148,C148)</f>
        <v>74</v>
      </c>
      <c r="C148" s="62">
        <f t="shared" si="10"/>
        <v>0</v>
      </c>
      <c r="D148" s="63" t="str">
        <f t="shared" si="11"/>
        <v/>
      </c>
      <c r="E148" s="22" t="e">
        <f>SUM($I$3:I147,1)</f>
        <v>#N/A</v>
      </c>
      <c r="F148" s="21" t="e">
        <f>IF(J148&lt;=0,0,SUM($I$3:I148))</f>
        <v>#N/A</v>
      </c>
      <c r="G148" s="38"/>
      <c r="H148" s="36"/>
      <c r="I148" s="28" t="e">
        <f t="shared" si="12"/>
        <v>#N/A</v>
      </c>
      <c r="J148" s="29" t="e">
        <f t="shared" si="13"/>
        <v>#N/A</v>
      </c>
      <c r="K148" s="59" t="s">
        <v>199</v>
      </c>
      <c r="L148" s="64">
        <v>6100</v>
      </c>
    </row>
    <row r="149" spans="1:12" s="19" customFormat="1">
      <c r="A149" s="61">
        <f t="shared" si="14"/>
        <v>147</v>
      </c>
      <c r="B149" s="67">
        <f>COUNTIF($C$3:C149,C149)</f>
        <v>75</v>
      </c>
      <c r="C149" s="62">
        <f t="shared" si="10"/>
        <v>0</v>
      </c>
      <c r="D149" s="63" t="str">
        <f t="shared" si="11"/>
        <v/>
      </c>
      <c r="E149" s="22" t="e">
        <f>SUM($I$3:I148,1)</f>
        <v>#N/A</v>
      </c>
      <c r="F149" s="21" t="e">
        <f>IF(J149&lt;=0,0,SUM($I$3:I149))</f>
        <v>#N/A</v>
      </c>
      <c r="G149" s="38"/>
      <c r="H149" s="36"/>
      <c r="I149" s="28" t="e">
        <f t="shared" si="12"/>
        <v>#N/A</v>
      </c>
      <c r="J149" s="29" t="e">
        <f t="shared" si="13"/>
        <v>#N/A</v>
      </c>
      <c r="K149" s="59" t="s">
        <v>200</v>
      </c>
      <c r="L149" s="64">
        <v>3000</v>
      </c>
    </row>
    <row r="150" spans="1:12" s="19" customFormat="1">
      <c r="A150" s="61">
        <f t="shared" si="14"/>
        <v>148</v>
      </c>
      <c r="B150" s="67">
        <f>COUNTIF($C$3:C150,C150)</f>
        <v>76</v>
      </c>
      <c r="C150" s="62">
        <f t="shared" si="10"/>
        <v>0</v>
      </c>
      <c r="D150" s="63" t="str">
        <f t="shared" si="11"/>
        <v/>
      </c>
      <c r="E150" s="22" t="e">
        <f>SUM($I$3:I149,1)</f>
        <v>#N/A</v>
      </c>
      <c r="F150" s="21" t="e">
        <f>IF(J150&lt;=0,0,SUM($I$3:I150))</f>
        <v>#N/A</v>
      </c>
      <c r="G150" s="38"/>
      <c r="H150" s="36"/>
      <c r="I150" s="28" t="e">
        <f t="shared" si="12"/>
        <v>#N/A</v>
      </c>
      <c r="J150" s="29" t="e">
        <f t="shared" si="13"/>
        <v>#N/A</v>
      </c>
      <c r="K150" s="59" t="s">
        <v>201</v>
      </c>
      <c r="L150" s="64">
        <v>6100</v>
      </c>
    </row>
    <row r="151" spans="1:12" s="19" customFormat="1">
      <c r="A151" s="61">
        <f t="shared" si="14"/>
        <v>149</v>
      </c>
      <c r="B151" s="67">
        <f>COUNTIF($C$3:C151,C151)</f>
        <v>77</v>
      </c>
      <c r="C151" s="62">
        <f t="shared" si="10"/>
        <v>0</v>
      </c>
      <c r="D151" s="63" t="str">
        <f t="shared" si="11"/>
        <v/>
      </c>
      <c r="E151" s="22" t="e">
        <f>SUM($I$3:I150,1)</f>
        <v>#N/A</v>
      </c>
      <c r="F151" s="21" t="e">
        <f>IF(J151&lt;=0,0,SUM($I$3:I151))</f>
        <v>#N/A</v>
      </c>
      <c r="G151" s="38"/>
      <c r="H151" s="36"/>
      <c r="I151" s="28" t="e">
        <f t="shared" si="12"/>
        <v>#N/A</v>
      </c>
      <c r="J151" s="29" t="e">
        <f t="shared" si="13"/>
        <v>#N/A</v>
      </c>
      <c r="K151" s="59" t="s">
        <v>202</v>
      </c>
      <c r="L151" s="64">
        <v>3000</v>
      </c>
    </row>
    <row r="152" spans="1:12" s="19" customFormat="1">
      <c r="A152" s="61">
        <f t="shared" si="14"/>
        <v>150</v>
      </c>
      <c r="B152" s="67">
        <f>COUNTIF($C$3:C152,C152)</f>
        <v>78</v>
      </c>
      <c r="C152" s="62">
        <f t="shared" si="10"/>
        <v>0</v>
      </c>
      <c r="D152" s="63" t="str">
        <f t="shared" si="11"/>
        <v/>
      </c>
      <c r="E152" s="22" t="e">
        <f>SUM($I$3:I151,1)</f>
        <v>#N/A</v>
      </c>
      <c r="F152" s="21" t="e">
        <f>IF(J152&lt;=0,0,SUM($I$3:I152))</f>
        <v>#N/A</v>
      </c>
      <c r="G152" s="38"/>
      <c r="H152" s="36"/>
      <c r="I152" s="28" t="e">
        <f t="shared" si="12"/>
        <v>#N/A</v>
      </c>
      <c r="J152" s="29" t="e">
        <f t="shared" si="13"/>
        <v>#N/A</v>
      </c>
      <c r="K152" s="59" t="s">
        <v>203</v>
      </c>
      <c r="L152" s="64">
        <v>6100</v>
      </c>
    </row>
    <row r="153" spans="1:12" s="19" customFormat="1">
      <c r="A153" s="61">
        <f t="shared" si="14"/>
        <v>151</v>
      </c>
      <c r="B153" s="67">
        <f>COUNTIF($C$3:C153,C153)</f>
        <v>79</v>
      </c>
      <c r="C153" s="62">
        <f t="shared" si="10"/>
        <v>0</v>
      </c>
      <c r="D153" s="63" t="str">
        <f t="shared" si="11"/>
        <v/>
      </c>
      <c r="E153" s="22" t="e">
        <f>SUM($I$3:I152,1)</f>
        <v>#N/A</v>
      </c>
      <c r="F153" s="21" t="e">
        <f>IF(J153&lt;=0,0,SUM($I$3:I153))</f>
        <v>#N/A</v>
      </c>
      <c r="G153" s="38"/>
      <c r="H153" s="36"/>
      <c r="I153" s="28" t="e">
        <f t="shared" si="12"/>
        <v>#N/A</v>
      </c>
      <c r="J153" s="29" t="e">
        <f t="shared" si="13"/>
        <v>#N/A</v>
      </c>
      <c r="K153" s="59" t="s">
        <v>204</v>
      </c>
      <c r="L153" s="64">
        <v>6100</v>
      </c>
    </row>
    <row r="154" spans="1:12" s="19" customFormat="1">
      <c r="A154" s="61">
        <f t="shared" si="14"/>
        <v>152</v>
      </c>
      <c r="B154" s="67">
        <f>COUNTIF($C$3:C154,C154)</f>
        <v>80</v>
      </c>
      <c r="C154" s="62">
        <f t="shared" si="10"/>
        <v>0</v>
      </c>
      <c r="D154" s="63" t="str">
        <f t="shared" si="11"/>
        <v/>
      </c>
      <c r="E154" s="22" t="e">
        <f>SUM($I$3:I153,1)</f>
        <v>#N/A</v>
      </c>
      <c r="F154" s="21" t="e">
        <f>IF(J154&lt;=0,0,SUM($I$3:I154))</f>
        <v>#N/A</v>
      </c>
      <c r="G154" s="38"/>
      <c r="H154" s="36"/>
      <c r="I154" s="28" t="e">
        <f t="shared" si="12"/>
        <v>#N/A</v>
      </c>
      <c r="J154" s="29" t="e">
        <f t="shared" si="13"/>
        <v>#N/A</v>
      </c>
      <c r="K154" s="59" t="s">
        <v>205</v>
      </c>
      <c r="L154" s="64">
        <v>3000</v>
      </c>
    </row>
    <row r="155" spans="1:12" s="19" customFormat="1">
      <c r="A155" s="61">
        <f t="shared" si="14"/>
        <v>153</v>
      </c>
      <c r="B155" s="67">
        <f>COUNTIF($C$3:C155,C155)</f>
        <v>81</v>
      </c>
      <c r="C155" s="62">
        <f t="shared" si="10"/>
        <v>0</v>
      </c>
      <c r="D155" s="63" t="str">
        <f t="shared" si="11"/>
        <v/>
      </c>
      <c r="E155" s="22" t="e">
        <f>SUM($I$3:I154,1)</f>
        <v>#N/A</v>
      </c>
      <c r="F155" s="21" t="e">
        <f>IF(J155&lt;=0,0,SUM($I$3:I155))</f>
        <v>#N/A</v>
      </c>
      <c r="G155" s="38"/>
      <c r="H155" s="36"/>
      <c r="I155" s="28" t="e">
        <f t="shared" si="12"/>
        <v>#N/A</v>
      </c>
      <c r="J155" s="29" t="e">
        <f t="shared" si="13"/>
        <v>#N/A</v>
      </c>
      <c r="K155" s="59" t="s">
        <v>206</v>
      </c>
      <c r="L155" s="64">
        <v>9900</v>
      </c>
    </row>
    <row r="156" spans="1:12" s="19" customFormat="1">
      <c r="A156" s="61">
        <f t="shared" si="14"/>
        <v>154</v>
      </c>
      <c r="B156" s="67">
        <f>COUNTIF($C$3:C156,C156)</f>
        <v>82</v>
      </c>
      <c r="C156" s="62">
        <f t="shared" si="10"/>
        <v>0</v>
      </c>
      <c r="D156" s="63" t="str">
        <f t="shared" si="11"/>
        <v/>
      </c>
      <c r="E156" s="22" t="e">
        <f>SUM($I$3:I155,1)</f>
        <v>#N/A</v>
      </c>
      <c r="F156" s="21" t="e">
        <f>IF(J156&lt;=0,0,SUM($I$3:I156))</f>
        <v>#N/A</v>
      </c>
      <c r="G156" s="38"/>
      <c r="H156" s="36"/>
      <c r="I156" s="28" t="e">
        <f t="shared" si="12"/>
        <v>#N/A</v>
      </c>
      <c r="J156" s="29" t="e">
        <f t="shared" si="13"/>
        <v>#N/A</v>
      </c>
      <c r="K156" s="59" t="s">
        <v>207</v>
      </c>
      <c r="L156" s="64">
        <v>9900</v>
      </c>
    </row>
    <row r="157" spans="1:12" s="19" customFormat="1">
      <c r="A157" s="61">
        <f t="shared" si="14"/>
        <v>155</v>
      </c>
      <c r="B157" s="67">
        <f>COUNTIF($C$3:C157,C157)</f>
        <v>83</v>
      </c>
      <c r="C157" s="62">
        <f t="shared" si="10"/>
        <v>0</v>
      </c>
      <c r="D157" s="63" t="str">
        <f t="shared" si="11"/>
        <v/>
      </c>
      <c r="E157" s="22" t="e">
        <f>SUM($I$3:I156,1)</f>
        <v>#N/A</v>
      </c>
      <c r="F157" s="21" t="e">
        <f>IF(J157&lt;=0,0,SUM($I$3:I157))</f>
        <v>#N/A</v>
      </c>
      <c r="G157" s="38"/>
      <c r="H157" s="36"/>
      <c r="I157" s="28" t="e">
        <f t="shared" si="12"/>
        <v>#N/A</v>
      </c>
      <c r="J157" s="29" t="e">
        <f t="shared" si="13"/>
        <v>#N/A</v>
      </c>
      <c r="K157" s="59" t="s">
        <v>208</v>
      </c>
      <c r="L157" s="64">
        <v>9900</v>
      </c>
    </row>
    <row r="158" spans="1:12" s="19" customFormat="1">
      <c r="A158" s="61">
        <f t="shared" si="14"/>
        <v>156</v>
      </c>
      <c r="B158" s="67">
        <f>COUNTIF($C$3:C158,C158)</f>
        <v>84</v>
      </c>
      <c r="C158" s="62">
        <f t="shared" si="10"/>
        <v>0</v>
      </c>
      <c r="D158" s="63" t="str">
        <f t="shared" si="11"/>
        <v/>
      </c>
      <c r="E158" s="22" t="e">
        <f>SUM($I$3:I157,1)</f>
        <v>#N/A</v>
      </c>
      <c r="F158" s="21" t="e">
        <f>IF(J158&lt;=0,0,SUM($I$3:I158))</f>
        <v>#N/A</v>
      </c>
      <c r="G158" s="38"/>
      <c r="H158" s="36"/>
      <c r="I158" s="28" t="e">
        <f t="shared" si="12"/>
        <v>#N/A</v>
      </c>
      <c r="J158" s="29" t="e">
        <f t="shared" si="13"/>
        <v>#N/A</v>
      </c>
      <c r="K158" s="59" t="s">
        <v>209</v>
      </c>
      <c r="L158" s="64">
        <v>9900</v>
      </c>
    </row>
    <row r="159" spans="1:12" s="19" customFormat="1">
      <c r="A159" s="61">
        <f t="shared" si="14"/>
        <v>157</v>
      </c>
      <c r="B159" s="67">
        <f>COUNTIF($C$3:C159,C159)</f>
        <v>85</v>
      </c>
      <c r="C159" s="62">
        <f t="shared" si="10"/>
        <v>0</v>
      </c>
      <c r="D159" s="63" t="str">
        <f t="shared" si="11"/>
        <v/>
      </c>
      <c r="E159" s="22" t="e">
        <f>SUM($I$3:I158,1)</f>
        <v>#N/A</v>
      </c>
      <c r="F159" s="21" t="e">
        <f>IF(J159&lt;=0,0,SUM($I$3:I159))</f>
        <v>#N/A</v>
      </c>
      <c r="G159" s="38"/>
      <c r="H159" s="36"/>
      <c r="I159" s="28" t="e">
        <f t="shared" si="12"/>
        <v>#N/A</v>
      </c>
      <c r="J159" s="29" t="e">
        <f t="shared" si="13"/>
        <v>#N/A</v>
      </c>
      <c r="K159" s="59" t="s">
        <v>210</v>
      </c>
      <c r="L159" s="64">
        <v>9900</v>
      </c>
    </row>
    <row r="160" spans="1:12" s="19" customFormat="1">
      <c r="A160" s="61">
        <f t="shared" si="14"/>
        <v>158</v>
      </c>
      <c r="B160" s="67">
        <f>COUNTIF($C$3:C160,C160)</f>
        <v>86</v>
      </c>
      <c r="C160" s="62">
        <f t="shared" si="10"/>
        <v>0</v>
      </c>
      <c r="D160" s="63" t="str">
        <f t="shared" si="11"/>
        <v/>
      </c>
      <c r="E160" s="22" t="e">
        <f>SUM($I$3:I159,1)</f>
        <v>#N/A</v>
      </c>
      <c r="F160" s="21" t="e">
        <f>IF(J160&lt;=0,0,SUM($I$3:I160))</f>
        <v>#N/A</v>
      </c>
      <c r="G160" s="38"/>
      <c r="H160" s="36"/>
      <c r="I160" s="28" t="e">
        <f t="shared" si="12"/>
        <v>#N/A</v>
      </c>
      <c r="J160" s="29" t="e">
        <f t="shared" si="13"/>
        <v>#N/A</v>
      </c>
      <c r="K160" s="59" t="s">
        <v>211</v>
      </c>
      <c r="L160" s="64">
        <v>9900</v>
      </c>
    </row>
    <row r="161" spans="1:12" s="19" customFormat="1">
      <c r="A161" s="61">
        <f t="shared" si="14"/>
        <v>159</v>
      </c>
      <c r="B161" s="67">
        <f>COUNTIF($C$3:C161,C161)</f>
        <v>87</v>
      </c>
      <c r="C161" s="62">
        <f t="shared" si="10"/>
        <v>0</v>
      </c>
      <c r="D161" s="63" t="str">
        <f t="shared" si="11"/>
        <v/>
      </c>
      <c r="E161" s="22" t="e">
        <f>SUM($I$3:I160,1)</f>
        <v>#N/A</v>
      </c>
      <c r="F161" s="21" t="e">
        <f>IF(J161&lt;=0,0,SUM($I$3:I161))</f>
        <v>#N/A</v>
      </c>
      <c r="G161" s="38"/>
      <c r="H161" s="36"/>
      <c r="I161" s="28" t="e">
        <f t="shared" si="12"/>
        <v>#N/A</v>
      </c>
      <c r="J161" s="29" t="e">
        <f t="shared" si="13"/>
        <v>#N/A</v>
      </c>
      <c r="K161" s="59" t="s">
        <v>212</v>
      </c>
      <c r="L161" s="64">
        <v>9900</v>
      </c>
    </row>
    <row r="162" spans="1:12" s="19" customFormat="1">
      <c r="A162" s="61">
        <f t="shared" si="14"/>
        <v>160</v>
      </c>
      <c r="B162" s="67">
        <f>COUNTIF($C$3:C162,C162)</f>
        <v>88</v>
      </c>
      <c r="C162" s="62">
        <f t="shared" si="10"/>
        <v>0</v>
      </c>
      <c r="D162" s="63" t="str">
        <f t="shared" si="11"/>
        <v/>
      </c>
      <c r="E162" s="22" t="e">
        <f>SUM($I$3:I161,1)</f>
        <v>#N/A</v>
      </c>
      <c r="F162" s="21" t="e">
        <f>IF(J162&lt;=0,0,SUM($I$3:I162))</f>
        <v>#N/A</v>
      </c>
      <c r="G162" s="38"/>
      <c r="H162" s="36"/>
      <c r="I162" s="28" t="e">
        <f t="shared" si="12"/>
        <v>#N/A</v>
      </c>
      <c r="J162" s="29" t="e">
        <f t="shared" si="13"/>
        <v>#N/A</v>
      </c>
      <c r="K162" s="59" t="s">
        <v>213</v>
      </c>
      <c r="L162" s="64">
        <v>9900</v>
      </c>
    </row>
    <row r="163" spans="1:12" s="19" customFormat="1">
      <c r="A163" s="61">
        <f t="shared" si="14"/>
        <v>161</v>
      </c>
      <c r="B163" s="67">
        <f>COUNTIF($C$3:C163,C163)</f>
        <v>89</v>
      </c>
      <c r="C163" s="62">
        <f t="shared" si="10"/>
        <v>0</v>
      </c>
      <c r="D163" s="63" t="str">
        <f t="shared" si="11"/>
        <v/>
      </c>
      <c r="E163" s="22" t="e">
        <f>SUM($I$3:I162,1)</f>
        <v>#N/A</v>
      </c>
      <c r="F163" s="21" t="e">
        <f>IF(J163&lt;=0,0,SUM($I$3:I163))</f>
        <v>#N/A</v>
      </c>
      <c r="G163" s="38"/>
      <c r="H163" s="36"/>
      <c r="I163" s="28" t="e">
        <f t="shared" si="12"/>
        <v>#N/A</v>
      </c>
      <c r="J163" s="29" t="e">
        <f t="shared" si="13"/>
        <v>#N/A</v>
      </c>
      <c r="K163" s="59" t="s">
        <v>214</v>
      </c>
      <c r="L163" s="64">
        <v>9900</v>
      </c>
    </row>
    <row r="164" spans="1:12" s="19" customFormat="1">
      <c r="A164" s="61">
        <f t="shared" si="14"/>
        <v>162</v>
      </c>
      <c r="B164" s="67">
        <f>COUNTIF($C$3:C164,C164)</f>
        <v>90</v>
      </c>
      <c r="C164" s="62">
        <f t="shared" si="10"/>
        <v>0</v>
      </c>
      <c r="D164" s="63" t="str">
        <f t="shared" si="11"/>
        <v/>
      </c>
      <c r="E164" s="22" t="e">
        <f>SUM($I$3:I163,1)</f>
        <v>#N/A</v>
      </c>
      <c r="F164" s="21" t="e">
        <f>IF(J164&lt;=0,0,SUM($I$3:I164))</f>
        <v>#N/A</v>
      </c>
      <c r="G164" s="38"/>
      <c r="H164" s="36"/>
      <c r="I164" s="28" t="e">
        <f t="shared" si="12"/>
        <v>#N/A</v>
      </c>
      <c r="J164" s="29" t="e">
        <f t="shared" si="13"/>
        <v>#N/A</v>
      </c>
      <c r="K164" s="59" t="s">
        <v>215</v>
      </c>
      <c r="L164" s="64">
        <v>9900</v>
      </c>
    </row>
    <row r="165" spans="1:12" s="19" customFormat="1">
      <c r="A165" s="61">
        <f t="shared" si="14"/>
        <v>163</v>
      </c>
      <c r="B165" s="67">
        <f>COUNTIF($C$3:C165,C165)</f>
        <v>91</v>
      </c>
      <c r="C165" s="62">
        <f t="shared" si="10"/>
        <v>0</v>
      </c>
      <c r="D165" s="63" t="str">
        <f t="shared" si="11"/>
        <v/>
      </c>
      <c r="E165" s="22" t="e">
        <f>SUM($I$3:I164,1)</f>
        <v>#N/A</v>
      </c>
      <c r="F165" s="21" t="e">
        <f>IF(J165&lt;=0,0,SUM($I$3:I165))</f>
        <v>#N/A</v>
      </c>
      <c r="G165" s="38"/>
      <c r="H165" s="36"/>
      <c r="I165" s="28" t="e">
        <f t="shared" si="12"/>
        <v>#N/A</v>
      </c>
      <c r="J165" s="29" t="e">
        <f t="shared" si="13"/>
        <v>#N/A</v>
      </c>
      <c r="K165" s="59" t="s">
        <v>216</v>
      </c>
      <c r="L165" s="64">
        <v>9900</v>
      </c>
    </row>
    <row r="166" spans="1:12" s="19" customFormat="1">
      <c r="A166" s="61">
        <f t="shared" si="14"/>
        <v>164</v>
      </c>
      <c r="B166" s="67">
        <f>COUNTIF($C$3:C166,C166)</f>
        <v>92</v>
      </c>
      <c r="C166" s="62">
        <f t="shared" si="10"/>
        <v>0</v>
      </c>
      <c r="D166" s="63" t="str">
        <f t="shared" si="11"/>
        <v/>
      </c>
      <c r="E166" s="22" t="e">
        <f>SUM($I$3:I165,1)</f>
        <v>#N/A</v>
      </c>
      <c r="F166" s="21" t="e">
        <f>IF(J166&lt;=0,0,SUM($I$3:I166))</f>
        <v>#N/A</v>
      </c>
      <c r="G166" s="38"/>
      <c r="H166" s="36"/>
      <c r="I166" s="28" t="e">
        <f t="shared" si="12"/>
        <v>#N/A</v>
      </c>
      <c r="J166" s="29" t="e">
        <f t="shared" si="13"/>
        <v>#N/A</v>
      </c>
      <c r="K166" s="59" t="s">
        <v>217</v>
      </c>
      <c r="L166" s="64">
        <v>9900</v>
      </c>
    </row>
    <row r="167" spans="1:12" s="19" customFormat="1">
      <c r="A167" s="61">
        <f t="shared" si="14"/>
        <v>165</v>
      </c>
      <c r="B167" s="67">
        <f>COUNTIF($C$3:C167,C167)</f>
        <v>93</v>
      </c>
      <c r="C167" s="62">
        <f t="shared" si="10"/>
        <v>0</v>
      </c>
      <c r="D167" s="63" t="str">
        <f t="shared" si="11"/>
        <v/>
      </c>
      <c r="E167" s="22" t="e">
        <f>SUM($I$3:I166,1)</f>
        <v>#N/A</v>
      </c>
      <c r="F167" s="21" t="e">
        <f>IF(J167&lt;=0,0,SUM($I$3:I167))</f>
        <v>#N/A</v>
      </c>
      <c r="G167" s="38"/>
      <c r="H167" s="36"/>
      <c r="I167" s="28" t="e">
        <f t="shared" si="12"/>
        <v>#N/A</v>
      </c>
      <c r="J167" s="29" t="e">
        <f t="shared" si="13"/>
        <v>#N/A</v>
      </c>
      <c r="K167" s="59" t="s">
        <v>218</v>
      </c>
      <c r="L167" s="64">
        <v>9900</v>
      </c>
    </row>
    <row r="168" spans="1:12" s="19" customFormat="1">
      <c r="A168" s="61">
        <f t="shared" si="14"/>
        <v>166</v>
      </c>
      <c r="B168" s="67">
        <f>COUNTIF($C$3:C168,C168)</f>
        <v>94</v>
      </c>
      <c r="C168" s="62">
        <f t="shared" si="10"/>
        <v>0</v>
      </c>
      <c r="D168" s="63" t="str">
        <f t="shared" si="11"/>
        <v/>
      </c>
      <c r="E168" s="22" t="e">
        <f>SUM($I$3:I167,1)</f>
        <v>#N/A</v>
      </c>
      <c r="F168" s="21" t="e">
        <f>IF(J168&lt;=0,0,SUM($I$3:I168))</f>
        <v>#N/A</v>
      </c>
      <c r="G168" s="38"/>
      <c r="H168" s="36"/>
      <c r="I168" s="28" t="e">
        <f t="shared" si="12"/>
        <v>#N/A</v>
      </c>
      <c r="J168" s="29" t="e">
        <f t="shared" si="13"/>
        <v>#N/A</v>
      </c>
      <c r="K168" s="59" t="s">
        <v>219</v>
      </c>
      <c r="L168" s="64">
        <v>6100</v>
      </c>
    </row>
    <row r="169" spans="1:12" s="19" customFormat="1">
      <c r="A169" s="61">
        <f t="shared" si="14"/>
        <v>167</v>
      </c>
      <c r="B169" s="67">
        <f>COUNTIF($C$3:C169,C169)</f>
        <v>95</v>
      </c>
      <c r="C169" s="62">
        <f t="shared" si="10"/>
        <v>0</v>
      </c>
      <c r="D169" s="63" t="str">
        <f t="shared" si="11"/>
        <v/>
      </c>
      <c r="E169" s="22" t="e">
        <f>SUM($I$3:I168,1)</f>
        <v>#N/A</v>
      </c>
      <c r="F169" s="21" t="e">
        <f>IF(J169&lt;=0,0,SUM($I$3:I169))</f>
        <v>#N/A</v>
      </c>
      <c r="G169" s="38"/>
      <c r="H169" s="36"/>
      <c r="I169" s="28" t="e">
        <f t="shared" si="12"/>
        <v>#N/A</v>
      </c>
      <c r="J169" s="29" t="e">
        <f t="shared" si="13"/>
        <v>#N/A</v>
      </c>
      <c r="K169" s="59" t="s">
        <v>220</v>
      </c>
      <c r="L169" s="64">
        <v>6100</v>
      </c>
    </row>
    <row r="170" spans="1:12" s="19" customFormat="1">
      <c r="A170" s="61">
        <f t="shared" si="14"/>
        <v>168</v>
      </c>
      <c r="B170" s="67">
        <f>COUNTIF($C$3:C170,C170)</f>
        <v>96</v>
      </c>
      <c r="C170" s="62">
        <f t="shared" si="10"/>
        <v>0</v>
      </c>
      <c r="D170" s="63" t="str">
        <f t="shared" si="11"/>
        <v/>
      </c>
      <c r="E170" s="22" t="e">
        <f>SUM($I$3:I169,1)</f>
        <v>#N/A</v>
      </c>
      <c r="F170" s="21" t="e">
        <f>IF(J170&lt;=0,0,SUM($I$3:I170))</f>
        <v>#N/A</v>
      </c>
      <c r="G170" s="38"/>
      <c r="H170" s="36"/>
      <c r="I170" s="28" t="e">
        <f t="shared" si="12"/>
        <v>#N/A</v>
      </c>
      <c r="J170" s="29" t="e">
        <f t="shared" si="13"/>
        <v>#N/A</v>
      </c>
      <c r="K170" s="59" t="s">
        <v>221</v>
      </c>
      <c r="L170" s="64">
        <v>6100</v>
      </c>
    </row>
    <row r="171" spans="1:12" s="19" customFormat="1">
      <c r="A171" s="61">
        <f t="shared" si="14"/>
        <v>169</v>
      </c>
      <c r="B171" s="67">
        <f>COUNTIF($C$3:C171,C171)</f>
        <v>97</v>
      </c>
      <c r="C171" s="62">
        <f t="shared" si="10"/>
        <v>0</v>
      </c>
      <c r="D171" s="63" t="str">
        <f t="shared" si="11"/>
        <v/>
      </c>
      <c r="E171" s="22" t="e">
        <f>SUM($I$3:I170,1)</f>
        <v>#N/A</v>
      </c>
      <c r="F171" s="21" t="e">
        <f>IF(J171&lt;=0,0,SUM($I$3:I171))</f>
        <v>#N/A</v>
      </c>
      <c r="G171" s="38"/>
      <c r="H171" s="36"/>
      <c r="I171" s="28" t="e">
        <f t="shared" si="12"/>
        <v>#N/A</v>
      </c>
      <c r="J171" s="29" t="e">
        <f t="shared" si="13"/>
        <v>#N/A</v>
      </c>
      <c r="K171" s="59" t="s">
        <v>222</v>
      </c>
      <c r="L171" s="64">
        <v>6100</v>
      </c>
    </row>
    <row r="172" spans="1:12" s="19" customFormat="1">
      <c r="A172" s="61">
        <f t="shared" si="14"/>
        <v>170</v>
      </c>
      <c r="B172" s="67">
        <f>COUNTIF($C$3:C172,C172)</f>
        <v>98</v>
      </c>
      <c r="C172" s="62">
        <f t="shared" si="10"/>
        <v>0</v>
      </c>
      <c r="D172" s="63" t="str">
        <f t="shared" si="11"/>
        <v/>
      </c>
      <c r="E172" s="22" t="e">
        <f>SUM($I$3:I171,1)</f>
        <v>#N/A</v>
      </c>
      <c r="F172" s="21" t="e">
        <f>IF(J172&lt;=0,0,SUM($I$3:I172))</f>
        <v>#N/A</v>
      </c>
      <c r="G172" s="38"/>
      <c r="H172" s="36"/>
      <c r="I172" s="28" t="e">
        <f t="shared" si="12"/>
        <v>#N/A</v>
      </c>
      <c r="J172" s="29" t="e">
        <f t="shared" si="13"/>
        <v>#N/A</v>
      </c>
      <c r="K172" s="59" t="s">
        <v>223</v>
      </c>
      <c r="L172" s="64">
        <v>6100</v>
      </c>
    </row>
    <row r="173" spans="1:12" s="19" customFormat="1">
      <c r="A173" s="61">
        <f t="shared" si="14"/>
        <v>171</v>
      </c>
      <c r="B173" s="67">
        <f>COUNTIF($C$3:C173,C173)</f>
        <v>99</v>
      </c>
      <c r="C173" s="62">
        <f t="shared" si="10"/>
        <v>0</v>
      </c>
      <c r="D173" s="63" t="str">
        <f t="shared" si="11"/>
        <v/>
      </c>
      <c r="E173" s="22" t="e">
        <f>SUM($I$3:I172,1)</f>
        <v>#N/A</v>
      </c>
      <c r="F173" s="21" t="e">
        <f>IF(J173&lt;=0,0,SUM($I$3:I173))</f>
        <v>#N/A</v>
      </c>
      <c r="G173" s="38"/>
      <c r="H173" s="36"/>
      <c r="I173" s="28" t="e">
        <f t="shared" si="12"/>
        <v>#N/A</v>
      </c>
      <c r="J173" s="29" t="e">
        <f t="shared" si="13"/>
        <v>#N/A</v>
      </c>
      <c r="K173" s="19" t="s">
        <v>239</v>
      </c>
      <c r="L173" s="30">
        <v>6100</v>
      </c>
    </row>
    <row r="174" spans="1:12" s="19" customFormat="1">
      <c r="A174" s="61">
        <f t="shared" si="14"/>
        <v>172</v>
      </c>
      <c r="B174" s="67">
        <f>COUNTIF($C$3:C174,C174)</f>
        <v>100</v>
      </c>
      <c r="C174" s="62">
        <f t="shared" si="10"/>
        <v>0</v>
      </c>
      <c r="D174" s="63" t="str">
        <f t="shared" si="11"/>
        <v/>
      </c>
      <c r="E174" s="22" t="e">
        <f>SUM($I$3:I173,1)</f>
        <v>#N/A</v>
      </c>
      <c r="F174" s="21" t="e">
        <f>IF(J174&lt;=0,0,SUM($I$3:I174))</f>
        <v>#N/A</v>
      </c>
      <c r="G174" s="38"/>
      <c r="H174" s="36"/>
      <c r="I174" s="28" t="e">
        <f t="shared" si="12"/>
        <v>#N/A</v>
      </c>
      <c r="J174" s="29" t="e">
        <f t="shared" si="13"/>
        <v>#N/A</v>
      </c>
      <c r="K174" s="19" t="s">
        <v>240</v>
      </c>
      <c r="L174" s="30">
        <v>6100</v>
      </c>
    </row>
    <row r="175" spans="1:12" s="19" customFormat="1">
      <c r="A175" s="61">
        <f t="shared" si="14"/>
        <v>173</v>
      </c>
      <c r="B175" s="67">
        <f>COUNTIF($C$3:C175,C175)</f>
        <v>101</v>
      </c>
      <c r="C175" s="62">
        <f t="shared" si="10"/>
        <v>0</v>
      </c>
      <c r="D175" s="63" t="str">
        <f t="shared" si="11"/>
        <v/>
      </c>
      <c r="E175" s="22" t="e">
        <f>SUM($I$3:I174,1)</f>
        <v>#N/A</v>
      </c>
      <c r="F175" s="21" t="e">
        <f>IF(J175&lt;=0,0,SUM($I$3:I175))</f>
        <v>#N/A</v>
      </c>
      <c r="G175" s="38"/>
      <c r="H175" s="36"/>
      <c r="I175" s="28" t="e">
        <f t="shared" si="12"/>
        <v>#N/A</v>
      </c>
      <c r="J175" s="29" t="e">
        <f t="shared" si="13"/>
        <v>#N/A</v>
      </c>
      <c r="K175" s="19" t="s">
        <v>241</v>
      </c>
      <c r="L175" s="30">
        <v>6100</v>
      </c>
    </row>
    <row r="176" spans="1:12" s="19" customFormat="1">
      <c r="A176" s="61">
        <f t="shared" si="14"/>
        <v>174</v>
      </c>
      <c r="B176" s="67">
        <f>COUNTIF($C$3:C176,C176)</f>
        <v>102</v>
      </c>
      <c r="C176" s="62">
        <f t="shared" si="10"/>
        <v>0</v>
      </c>
      <c r="D176" s="63" t="str">
        <f t="shared" si="11"/>
        <v/>
      </c>
      <c r="E176" s="22" t="e">
        <f>SUM($I$3:I175,1)</f>
        <v>#N/A</v>
      </c>
      <c r="F176" s="21" t="e">
        <f>IF(J176&lt;=0,0,SUM($I$3:I176))</f>
        <v>#N/A</v>
      </c>
      <c r="G176" s="38"/>
      <c r="H176" s="36"/>
      <c r="I176" s="28" t="e">
        <f t="shared" si="12"/>
        <v>#N/A</v>
      </c>
      <c r="J176" s="29" t="e">
        <f t="shared" si="13"/>
        <v>#N/A</v>
      </c>
      <c r="K176" s="19" t="s">
        <v>242</v>
      </c>
      <c r="L176" s="30">
        <v>6100</v>
      </c>
    </row>
    <row r="177" spans="1:12" s="19" customFormat="1">
      <c r="A177" s="61">
        <f t="shared" si="14"/>
        <v>175</v>
      </c>
      <c r="B177" s="67">
        <f>COUNTIF($C$3:C177,C177)</f>
        <v>103</v>
      </c>
      <c r="C177" s="62">
        <f t="shared" si="10"/>
        <v>0</v>
      </c>
      <c r="D177" s="63" t="str">
        <f t="shared" si="11"/>
        <v/>
      </c>
      <c r="E177" s="22" t="e">
        <f>SUM($I$3:I176,1)</f>
        <v>#N/A</v>
      </c>
      <c r="F177" s="21" t="e">
        <f>IF(J177&lt;=0,0,SUM($I$3:I177))</f>
        <v>#N/A</v>
      </c>
      <c r="G177" s="38"/>
      <c r="H177" s="36"/>
      <c r="I177" s="28" t="e">
        <f t="shared" si="12"/>
        <v>#N/A</v>
      </c>
      <c r="J177" s="29" t="e">
        <f t="shared" si="13"/>
        <v>#N/A</v>
      </c>
      <c r="K177" s="19" t="s">
        <v>243</v>
      </c>
      <c r="L177" s="30">
        <v>6100</v>
      </c>
    </row>
    <row r="178" spans="1:12" s="19" customFormat="1">
      <c r="A178" s="61">
        <f t="shared" si="14"/>
        <v>176</v>
      </c>
      <c r="B178" s="67">
        <f>COUNTIF($C$3:C178,C178)</f>
        <v>104</v>
      </c>
      <c r="C178" s="62">
        <f t="shared" si="10"/>
        <v>0</v>
      </c>
      <c r="D178" s="63" t="str">
        <f t="shared" si="11"/>
        <v/>
      </c>
      <c r="E178" s="22" t="e">
        <f>SUM($I$3:I177,1)</f>
        <v>#N/A</v>
      </c>
      <c r="F178" s="21" t="e">
        <f>IF(J178&lt;=0,0,SUM($I$3:I178))</f>
        <v>#N/A</v>
      </c>
      <c r="G178" s="38"/>
      <c r="H178" s="36"/>
      <c r="I178" s="28" t="e">
        <f t="shared" si="12"/>
        <v>#N/A</v>
      </c>
      <c r="J178" s="29" t="e">
        <f t="shared" si="13"/>
        <v>#N/A</v>
      </c>
      <c r="K178" s="19" t="s">
        <v>244</v>
      </c>
      <c r="L178" s="30">
        <v>6100</v>
      </c>
    </row>
    <row r="179" spans="1:12" s="19" customFormat="1">
      <c r="A179" s="61">
        <f t="shared" si="14"/>
        <v>177</v>
      </c>
      <c r="B179" s="67">
        <f>COUNTIF($C$3:C179,C179)</f>
        <v>105</v>
      </c>
      <c r="C179" s="62">
        <f t="shared" si="10"/>
        <v>0</v>
      </c>
      <c r="D179" s="63" t="str">
        <f t="shared" si="11"/>
        <v/>
      </c>
      <c r="E179" s="22" t="e">
        <f>SUM($I$3:I178,1)</f>
        <v>#N/A</v>
      </c>
      <c r="F179" s="21" t="e">
        <f>IF(J179&lt;=0,0,SUM($I$3:I179))</f>
        <v>#N/A</v>
      </c>
      <c r="G179" s="38"/>
      <c r="H179" s="36"/>
      <c r="I179" s="28" t="e">
        <f t="shared" si="12"/>
        <v>#N/A</v>
      </c>
      <c r="J179" s="29" t="e">
        <f t="shared" si="13"/>
        <v>#N/A</v>
      </c>
      <c r="K179" s="19" t="s">
        <v>245</v>
      </c>
      <c r="L179" s="30">
        <v>6100</v>
      </c>
    </row>
    <row r="180" spans="1:12" s="19" customFormat="1">
      <c r="A180" s="61">
        <f t="shared" si="14"/>
        <v>178</v>
      </c>
      <c r="B180" s="67">
        <f>COUNTIF($C$3:C180,C180)</f>
        <v>106</v>
      </c>
      <c r="C180" s="62">
        <f t="shared" si="10"/>
        <v>0</v>
      </c>
      <c r="D180" s="63" t="str">
        <f t="shared" si="11"/>
        <v/>
      </c>
      <c r="E180" s="22" t="e">
        <f>SUM($I$3:I179,1)</f>
        <v>#N/A</v>
      </c>
      <c r="F180" s="21" t="e">
        <f>IF(J180&lt;=0,0,SUM($I$3:I180))</f>
        <v>#N/A</v>
      </c>
      <c r="G180" s="38"/>
      <c r="H180" s="36"/>
      <c r="I180" s="28" t="e">
        <f t="shared" si="12"/>
        <v>#N/A</v>
      </c>
      <c r="J180" s="29" t="e">
        <f t="shared" si="13"/>
        <v>#N/A</v>
      </c>
      <c r="K180" s="19" t="s">
        <v>246</v>
      </c>
      <c r="L180" s="30">
        <v>6100</v>
      </c>
    </row>
    <row r="181" spans="1:12" s="19" customFormat="1">
      <c r="A181" s="61">
        <f t="shared" si="14"/>
        <v>179</v>
      </c>
      <c r="B181" s="67">
        <f>COUNTIF($C$3:C181,C181)</f>
        <v>107</v>
      </c>
      <c r="C181" s="62">
        <f t="shared" si="10"/>
        <v>0</v>
      </c>
      <c r="D181" s="63" t="str">
        <f t="shared" si="11"/>
        <v/>
      </c>
      <c r="E181" s="22" t="e">
        <f>SUM($I$3:I180,1)</f>
        <v>#N/A</v>
      </c>
      <c r="F181" s="21" t="e">
        <f>IF(J181&lt;=0,0,SUM($I$3:I181))</f>
        <v>#N/A</v>
      </c>
      <c r="G181" s="38"/>
      <c r="H181" s="36"/>
      <c r="I181" s="28" t="e">
        <f t="shared" si="12"/>
        <v>#N/A</v>
      </c>
      <c r="J181" s="29" t="e">
        <f t="shared" si="13"/>
        <v>#N/A</v>
      </c>
      <c r="K181" s="19" t="s">
        <v>247</v>
      </c>
      <c r="L181" s="30">
        <v>6100</v>
      </c>
    </row>
    <row r="182" spans="1:12" s="19" customFormat="1">
      <c r="A182" s="61">
        <f t="shared" si="14"/>
        <v>180</v>
      </c>
      <c r="B182" s="67">
        <f>COUNTIF($C$3:C182,C182)</f>
        <v>108</v>
      </c>
      <c r="C182" s="62">
        <f t="shared" si="10"/>
        <v>0</v>
      </c>
      <c r="D182" s="63" t="str">
        <f t="shared" si="11"/>
        <v/>
      </c>
      <c r="E182" s="22" t="e">
        <f>SUM($I$3:I181,1)</f>
        <v>#N/A</v>
      </c>
      <c r="F182" s="21" t="e">
        <f>IF(J182&lt;=0,0,SUM($I$3:I182))</f>
        <v>#N/A</v>
      </c>
      <c r="G182" s="38"/>
      <c r="H182" s="36"/>
      <c r="I182" s="28" t="e">
        <f t="shared" si="12"/>
        <v>#N/A</v>
      </c>
      <c r="J182" s="29" t="e">
        <f t="shared" si="13"/>
        <v>#N/A</v>
      </c>
      <c r="K182" s="19" t="s">
        <v>248</v>
      </c>
      <c r="L182" s="30">
        <v>6100</v>
      </c>
    </row>
    <row r="183" spans="1:12" s="19" customFormat="1">
      <c r="A183" s="61">
        <f t="shared" si="14"/>
        <v>181</v>
      </c>
      <c r="B183" s="67">
        <f>COUNTIF($C$3:C183,C183)</f>
        <v>109</v>
      </c>
      <c r="C183" s="62">
        <f t="shared" si="10"/>
        <v>0</v>
      </c>
      <c r="D183" s="63" t="str">
        <f t="shared" si="11"/>
        <v/>
      </c>
      <c r="E183" s="22" t="e">
        <f>SUM($I$3:I182,1)</f>
        <v>#N/A</v>
      </c>
      <c r="F183" s="21" t="e">
        <f>IF(J183&lt;=0,0,SUM($I$3:I183))</f>
        <v>#N/A</v>
      </c>
      <c r="G183" s="38"/>
      <c r="H183" s="36"/>
      <c r="I183" s="28" t="e">
        <f t="shared" si="12"/>
        <v>#N/A</v>
      </c>
      <c r="J183" s="29" t="e">
        <f t="shared" si="13"/>
        <v>#N/A</v>
      </c>
      <c r="K183" s="19" t="s">
        <v>249</v>
      </c>
      <c r="L183" s="30">
        <v>6100</v>
      </c>
    </row>
    <row r="184" spans="1:12" s="19" customFormat="1">
      <c r="A184" s="61">
        <f t="shared" si="14"/>
        <v>182</v>
      </c>
      <c r="B184" s="67">
        <f>COUNTIF($C$3:C184,C184)</f>
        <v>110</v>
      </c>
      <c r="C184" s="62">
        <f t="shared" si="10"/>
        <v>0</v>
      </c>
      <c r="D184" s="63" t="str">
        <f t="shared" si="11"/>
        <v/>
      </c>
      <c r="E184" s="22" t="e">
        <f>SUM($I$3:I183,1)</f>
        <v>#N/A</v>
      </c>
      <c r="F184" s="21" t="e">
        <f>IF(J184&lt;=0,0,SUM($I$3:I184))</f>
        <v>#N/A</v>
      </c>
      <c r="G184" s="38"/>
      <c r="H184" s="36"/>
      <c r="I184" s="28" t="e">
        <f t="shared" si="12"/>
        <v>#N/A</v>
      </c>
      <c r="J184" s="29" t="e">
        <f t="shared" si="13"/>
        <v>#N/A</v>
      </c>
      <c r="K184" s="19" t="s">
        <v>250</v>
      </c>
      <c r="L184" s="30">
        <v>6100</v>
      </c>
    </row>
    <row r="185" spans="1:12" s="19" customFormat="1">
      <c r="A185" s="61">
        <f t="shared" si="14"/>
        <v>183</v>
      </c>
      <c r="B185" s="67">
        <f>COUNTIF($C$3:C185,C185)</f>
        <v>111</v>
      </c>
      <c r="C185" s="62">
        <f t="shared" si="10"/>
        <v>0</v>
      </c>
      <c r="D185" s="63" t="str">
        <f t="shared" si="11"/>
        <v/>
      </c>
      <c r="E185" s="22" t="e">
        <f>SUM($I$3:I184,1)</f>
        <v>#N/A</v>
      </c>
      <c r="F185" s="21" t="e">
        <f>IF(J185&lt;=0,0,SUM($I$3:I185))</f>
        <v>#N/A</v>
      </c>
      <c r="G185" s="38"/>
      <c r="H185" s="36"/>
      <c r="I185" s="28" t="e">
        <f t="shared" si="12"/>
        <v>#N/A</v>
      </c>
      <c r="J185" s="29" t="e">
        <f t="shared" si="13"/>
        <v>#N/A</v>
      </c>
      <c r="K185" s="19" t="s">
        <v>251</v>
      </c>
      <c r="L185" s="30">
        <v>6100</v>
      </c>
    </row>
    <row r="186" spans="1:12" s="19" customFormat="1">
      <c r="A186" s="61">
        <f t="shared" si="14"/>
        <v>184</v>
      </c>
      <c r="B186" s="67">
        <f>COUNTIF($C$3:C186,C186)</f>
        <v>112</v>
      </c>
      <c r="C186" s="62">
        <f t="shared" si="10"/>
        <v>0</v>
      </c>
      <c r="D186" s="63" t="str">
        <f t="shared" si="11"/>
        <v/>
      </c>
      <c r="E186" s="22" t="e">
        <f>SUM($I$3:I185,1)</f>
        <v>#N/A</v>
      </c>
      <c r="F186" s="21" t="e">
        <f>IF(J186&lt;=0,0,SUM($I$3:I186))</f>
        <v>#N/A</v>
      </c>
      <c r="G186" s="38"/>
      <c r="H186" s="36"/>
      <c r="I186" s="28" t="e">
        <f t="shared" si="12"/>
        <v>#N/A</v>
      </c>
      <c r="J186" s="29" t="e">
        <f t="shared" si="13"/>
        <v>#N/A</v>
      </c>
      <c r="K186" s="19" t="s">
        <v>252</v>
      </c>
      <c r="L186" s="30">
        <v>6100</v>
      </c>
    </row>
    <row r="187" spans="1:12" s="19" customFormat="1">
      <c r="A187" s="61">
        <f t="shared" si="14"/>
        <v>185</v>
      </c>
      <c r="B187" s="67">
        <f>COUNTIF($C$3:C187,C187)</f>
        <v>113</v>
      </c>
      <c r="C187" s="62">
        <f t="shared" si="10"/>
        <v>0</v>
      </c>
      <c r="D187" s="63" t="str">
        <f t="shared" si="11"/>
        <v/>
      </c>
      <c r="E187" s="22" t="e">
        <f>SUM($I$3:I186,1)</f>
        <v>#N/A</v>
      </c>
      <c r="F187" s="21" t="e">
        <f>IF(J187&lt;=0,0,SUM($I$3:I187))</f>
        <v>#N/A</v>
      </c>
      <c r="G187" s="38"/>
      <c r="H187" s="36"/>
      <c r="I187" s="28" t="e">
        <f t="shared" si="12"/>
        <v>#N/A</v>
      </c>
      <c r="J187" s="29" t="e">
        <f t="shared" si="13"/>
        <v>#N/A</v>
      </c>
      <c r="K187" s="19" t="s">
        <v>253</v>
      </c>
      <c r="L187" s="30">
        <v>3000</v>
      </c>
    </row>
    <row r="188" spans="1:12" s="19" customFormat="1">
      <c r="A188" s="61">
        <f t="shared" si="14"/>
        <v>186</v>
      </c>
      <c r="B188" s="67">
        <f>COUNTIF($C$3:C188,C188)</f>
        <v>114</v>
      </c>
      <c r="C188" s="62">
        <f t="shared" si="10"/>
        <v>0</v>
      </c>
      <c r="D188" s="63" t="str">
        <f t="shared" si="11"/>
        <v/>
      </c>
      <c r="E188" s="22" t="e">
        <f>SUM($I$3:I187,1)</f>
        <v>#N/A</v>
      </c>
      <c r="F188" s="21" t="e">
        <f>IF(J188&lt;=0,0,SUM($I$3:I188))</f>
        <v>#N/A</v>
      </c>
      <c r="G188" s="38"/>
      <c r="H188" s="36"/>
      <c r="I188" s="28" t="e">
        <f t="shared" si="12"/>
        <v>#N/A</v>
      </c>
      <c r="J188" s="29" t="e">
        <f t="shared" si="13"/>
        <v>#N/A</v>
      </c>
      <c r="K188" s="19" t="s">
        <v>254</v>
      </c>
      <c r="L188" s="30">
        <v>3000</v>
      </c>
    </row>
    <row r="189" spans="1:12" s="19" customFormat="1">
      <c r="A189" s="61">
        <f t="shared" si="14"/>
        <v>187</v>
      </c>
      <c r="B189" s="67">
        <f>COUNTIF($C$3:C189,C189)</f>
        <v>115</v>
      </c>
      <c r="C189" s="62">
        <f t="shared" si="10"/>
        <v>0</v>
      </c>
      <c r="D189" s="63" t="str">
        <f t="shared" si="11"/>
        <v/>
      </c>
      <c r="E189" s="22" t="e">
        <f>SUM($I$3:I188,1)</f>
        <v>#N/A</v>
      </c>
      <c r="F189" s="21" t="e">
        <f>IF(J189&lt;=0,0,SUM($I$3:I189))</f>
        <v>#N/A</v>
      </c>
      <c r="G189" s="38"/>
      <c r="H189" s="36"/>
      <c r="I189" s="28" t="e">
        <f t="shared" si="12"/>
        <v>#N/A</v>
      </c>
      <c r="J189" s="29" t="e">
        <f t="shared" si="13"/>
        <v>#N/A</v>
      </c>
      <c r="K189" s="19" t="s">
        <v>255</v>
      </c>
      <c r="L189" s="30">
        <v>3000</v>
      </c>
    </row>
    <row r="190" spans="1:12" s="19" customFormat="1">
      <c r="A190" s="61">
        <f t="shared" si="14"/>
        <v>188</v>
      </c>
      <c r="B190" s="67">
        <f>COUNTIF($C$3:C190,C190)</f>
        <v>116</v>
      </c>
      <c r="C190" s="62">
        <f t="shared" si="10"/>
        <v>0</v>
      </c>
      <c r="D190" s="63" t="str">
        <f t="shared" si="11"/>
        <v/>
      </c>
      <c r="E190" s="22" t="e">
        <f>SUM($I$3:I189,1)</f>
        <v>#N/A</v>
      </c>
      <c r="F190" s="21" t="e">
        <f>IF(J190&lt;=0,0,SUM($I$3:I190))</f>
        <v>#N/A</v>
      </c>
      <c r="G190" s="38"/>
      <c r="H190" s="36"/>
      <c r="I190" s="28" t="e">
        <f t="shared" si="12"/>
        <v>#N/A</v>
      </c>
      <c r="J190" s="29" t="e">
        <f t="shared" si="13"/>
        <v>#N/A</v>
      </c>
      <c r="K190" s="19" t="s">
        <v>256</v>
      </c>
      <c r="L190" s="30">
        <v>3000</v>
      </c>
    </row>
    <row r="191" spans="1:12" s="19" customFormat="1">
      <c r="A191" s="61">
        <f t="shared" si="14"/>
        <v>189</v>
      </c>
      <c r="B191" s="67">
        <f>COUNTIF($C$3:C191,C191)</f>
        <v>117</v>
      </c>
      <c r="C191" s="62">
        <f t="shared" si="10"/>
        <v>0</v>
      </c>
      <c r="D191" s="63" t="str">
        <f t="shared" si="11"/>
        <v/>
      </c>
      <c r="E191" s="22" t="e">
        <f>SUM($I$3:I190,1)</f>
        <v>#N/A</v>
      </c>
      <c r="F191" s="21" t="e">
        <f>IF(J191&lt;=0,0,SUM($I$3:I191))</f>
        <v>#N/A</v>
      </c>
      <c r="G191" s="38"/>
      <c r="H191" s="36"/>
      <c r="I191" s="28" t="e">
        <f t="shared" si="12"/>
        <v>#N/A</v>
      </c>
      <c r="J191" s="29" t="e">
        <f t="shared" si="13"/>
        <v>#N/A</v>
      </c>
      <c r="K191" s="19" t="s">
        <v>257</v>
      </c>
      <c r="L191" s="30">
        <v>3000</v>
      </c>
    </row>
    <row r="192" spans="1:12" s="19" customFormat="1">
      <c r="A192" s="61">
        <f t="shared" si="14"/>
        <v>190</v>
      </c>
      <c r="B192" s="67">
        <f>COUNTIF($C$3:C192,C192)</f>
        <v>118</v>
      </c>
      <c r="C192" s="62">
        <f t="shared" si="10"/>
        <v>0</v>
      </c>
      <c r="D192" s="63" t="str">
        <f t="shared" si="11"/>
        <v/>
      </c>
      <c r="E192" s="22" t="e">
        <f>SUM($I$3:I191,1)</f>
        <v>#N/A</v>
      </c>
      <c r="F192" s="21" t="e">
        <f>IF(J192&lt;=0,0,SUM($I$3:I192))</f>
        <v>#N/A</v>
      </c>
      <c r="G192" s="38"/>
      <c r="H192" s="36"/>
      <c r="I192" s="28" t="e">
        <f t="shared" si="12"/>
        <v>#N/A</v>
      </c>
      <c r="J192" s="29" t="e">
        <f t="shared" si="13"/>
        <v>#N/A</v>
      </c>
      <c r="K192" s="19" t="s">
        <v>258</v>
      </c>
      <c r="L192" s="30">
        <v>3000</v>
      </c>
    </row>
    <row r="193" spans="1:12" s="19" customFormat="1">
      <c r="A193" s="61">
        <f t="shared" si="14"/>
        <v>191</v>
      </c>
      <c r="B193" s="67">
        <f>COUNTIF($C$3:C193,C193)</f>
        <v>119</v>
      </c>
      <c r="C193" s="62">
        <f t="shared" si="10"/>
        <v>0</v>
      </c>
      <c r="D193" s="63" t="str">
        <f t="shared" si="11"/>
        <v/>
      </c>
      <c r="E193" s="22" t="e">
        <f>SUM($I$3:I192,1)</f>
        <v>#N/A</v>
      </c>
      <c r="F193" s="21" t="e">
        <f>IF(J193&lt;=0,0,SUM($I$3:I193))</f>
        <v>#N/A</v>
      </c>
      <c r="G193" s="38"/>
      <c r="H193" s="36"/>
      <c r="I193" s="28" t="e">
        <f t="shared" si="12"/>
        <v>#N/A</v>
      </c>
      <c r="J193" s="29" t="e">
        <f t="shared" si="13"/>
        <v>#N/A</v>
      </c>
      <c r="K193" s="19" t="s">
        <v>259</v>
      </c>
      <c r="L193" s="30">
        <v>3000</v>
      </c>
    </row>
    <row r="194" spans="1:12" s="19" customFormat="1">
      <c r="A194" s="61">
        <f t="shared" si="14"/>
        <v>192</v>
      </c>
      <c r="B194" s="67">
        <f>COUNTIF($C$3:C194,C194)</f>
        <v>120</v>
      </c>
      <c r="C194" s="62">
        <f t="shared" si="10"/>
        <v>0</v>
      </c>
      <c r="D194" s="63" t="str">
        <f t="shared" si="11"/>
        <v/>
      </c>
      <c r="E194" s="22" t="e">
        <f>SUM($I$3:I193,1)</f>
        <v>#N/A</v>
      </c>
      <c r="F194" s="21" t="e">
        <f>IF(J194&lt;=0,0,SUM($I$3:I194))</f>
        <v>#N/A</v>
      </c>
      <c r="G194" s="38"/>
      <c r="H194" s="36"/>
      <c r="I194" s="28" t="e">
        <f t="shared" si="12"/>
        <v>#N/A</v>
      </c>
      <c r="J194" s="29" t="e">
        <f t="shared" si="13"/>
        <v>#N/A</v>
      </c>
      <c r="K194" s="19" t="s">
        <v>260</v>
      </c>
      <c r="L194" s="30">
        <v>3000</v>
      </c>
    </row>
    <row r="195" spans="1:12" s="19" customFormat="1">
      <c r="A195" s="61">
        <f t="shared" si="14"/>
        <v>193</v>
      </c>
      <c r="B195" s="67">
        <f>COUNTIF($C$3:C195,C195)</f>
        <v>121</v>
      </c>
      <c r="C195" s="62">
        <f t="shared" ref="C195:C258" si="15">_xlfn.IFNA(VLOOKUP(A195,$E:$G,3,FALSE),C194)</f>
        <v>0</v>
      </c>
      <c r="D195" s="63" t="str">
        <f t="shared" ref="D195:D258" si="16">_xlfn.IFNA(_xlfn.IFNA(VLOOKUP(A195,$F:$J,5,FALSE),VLOOKUP(C195,K:L,2,FALSE)),"")</f>
        <v/>
      </c>
      <c r="E195" s="22" t="e">
        <f>SUM($I$3:I194,1)</f>
        <v>#N/A</v>
      </c>
      <c r="F195" s="21" t="e">
        <f>IF(J195&lt;=0,0,SUM($I$3:I195))</f>
        <v>#N/A</v>
      </c>
      <c r="G195" s="38"/>
      <c r="H195" s="39"/>
      <c r="I195" s="28" t="e">
        <f t="shared" ref="I195:I258" si="17">CEILING(H195/VLOOKUP(G195,$K:$L,2,FALSE),1)</f>
        <v>#N/A</v>
      </c>
      <c r="J195" s="29" t="e">
        <f t="shared" ref="J195:J258" si="18">MOD(H195,VLOOKUP(G195,$K:$L,2,FALSE))</f>
        <v>#N/A</v>
      </c>
      <c r="K195" s="19" t="s">
        <v>261</v>
      </c>
      <c r="L195" s="30">
        <v>3000</v>
      </c>
    </row>
    <row r="196" spans="1:12" s="19" customFormat="1">
      <c r="A196" s="61">
        <f t="shared" ref="A196:A259" si="19">+A195+1</f>
        <v>194</v>
      </c>
      <c r="B196" s="67">
        <f>COUNTIF($C$3:C196,C196)</f>
        <v>122</v>
      </c>
      <c r="C196" s="62">
        <f t="shared" si="15"/>
        <v>0</v>
      </c>
      <c r="D196" s="63" t="str">
        <f t="shared" si="16"/>
        <v/>
      </c>
      <c r="E196" s="22" t="e">
        <f>SUM($I$3:I195,1)</f>
        <v>#N/A</v>
      </c>
      <c r="F196" s="21" t="e">
        <f>IF(J196&lt;=0,0,SUM($I$3:I196))</f>
        <v>#N/A</v>
      </c>
      <c r="G196" s="38"/>
      <c r="H196" s="39"/>
      <c r="I196" s="28" t="e">
        <f t="shared" si="17"/>
        <v>#N/A</v>
      </c>
      <c r="J196" s="29" t="e">
        <f t="shared" si="18"/>
        <v>#N/A</v>
      </c>
      <c r="K196" s="19" t="s">
        <v>262</v>
      </c>
      <c r="L196" s="30">
        <v>3000</v>
      </c>
    </row>
    <row r="197" spans="1:12" s="19" customFormat="1">
      <c r="A197" s="61">
        <f t="shared" si="19"/>
        <v>195</v>
      </c>
      <c r="B197" s="67">
        <f>COUNTIF($C$3:C197,C197)</f>
        <v>123</v>
      </c>
      <c r="C197" s="62">
        <f t="shared" si="15"/>
        <v>0</v>
      </c>
      <c r="D197" s="63" t="str">
        <f t="shared" si="16"/>
        <v/>
      </c>
      <c r="E197" s="22" t="e">
        <f>SUM($I$3:I196,1)</f>
        <v>#N/A</v>
      </c>
      <c r="F197" s="21" t="e">
        <f>IF(J197&lt;=0,0,SUM($I$3:I197))</f>
        <v>#N/A</v>
      </c>
      <c r="G197" s="38"/>
      <c r="H197" s="39"/>
      <c r="I197" s="28" t="e">
        <f t="shared" si="17"/>
        <v>#N/A</v>
      </c>
      <c r="J197" s="29" t="e">
        <f t="shared" si="18"/>
        <v>#N/A</v>
      </c>
      <c r="K197" s="19" t="s">
        <v>263</v>
      </c>
      <c r="L197" s="30">
        <v>3000</v>
      </c>
    </row>
    <row r="198" spans="1:12" s="19" customFormat="1">
      <c r="A198" s="61">
        <f t="shared" si="19"/>
        <v>196</v>
      </c>
      <c r="B198" s="67">
        <f>COUNTIF($C$3:C198,C198)</f>
        <v>124</v>
      </c>
      <c r="C198" s="62">
        <f t="shared" si="15"/>
        <v>0</v>
      </c>
      <c r="D198" s="63" t="str">
        <f t="shared" si="16"/>
        <v/>
      </c>
      <c r="E198" s="22" t="e">
        <f>SUM($I$3:I197,1)</f>
        <v>#N/A</v>
      </c>
      <c r="F198" s="21" t="e">
        <f>IF(J198&lt;=0,0,SUM($I$3:I198))</f>
        <v>#N/A</v>
      </c>
      <c r="G198" s="38"/>
      <c r="H198" s="39"/>
      <c r="I198" s="28" t="e">
        <f t="shared" si="17"/>
        <v>#N/A</v>
      </c>
      <c r="J198" s="29" t="e">
        <f t="shared" si="18"/>
        <v>#N/A</v>
      </c>
      <c r="K198" s="19" t="s">
        <v>264</v>
      </c>
      <c r="L198" s="30">
        <v>3000</v>
      </c>
    </row>
    <row r="199" spans="1:12" s="19" customFormat="1">
      <c r="A199" s="61">
        <f t="shared" si="19"/>
        <v>197</v>
      </c>
      <c r="B199" s="67">
        <f>COUNTIF($C$3:C199,C199)</f>
        <v>125</v>
      </c>
      <c r="C199" s="62">
        <f t="shared" si="15"/>
        <v>0</v>
      </c>
      <c r="D199" s="63" t="str">
        <f t="shared" si="16"/>
        <v/>
      </c>
      <c r="E199" s="22" t="e">
        <f>SUM($I$3:I198,1)</f>
        <v>#N/A</v>
      </c>
      <c r="F199" s="21" t="e">
        <f>IF(J199&lt;=0,0,SUM($I$3:I199))</f>
        <v>#N/A</v>
      </c>
      <c r="G199" s="38"/>
      <c r="H199" s="39"/>
      <c r="I199" s="28" t="e">
        <f t="shared" si="17"/>
        <v>#N/A</v>
      </c>
      <c r="J199" s="29" t="e">
        <f t="shared" si="18"/>
        <v>#N/A</v>
      </c>
      <c r="K199" s="19" t="s">
        <v>265</v>
      </c>
      <c r="L199" s="30">
        <v>3000</v>
      </c>
    </row>
    <row r="200" spans="1:12" s="19" customFormat="1">
      <c r="A200" s="61">
        <f t="shared" si="19"/>
        <v>198</v>
      </c>
      <c r="B200" s="67">
        <f>COUNTIF($C$3:C200,C200)</f>
        <v>126</v>
      </c>
      <c r="C200" s="62">
        <f t="shared" si="15"/>
        <v>0</v>
      </c>
      <c r="D200" s="63" t="str">
        <f t="shared" si="16"/>
        <v/>
      </c>
      <c r="E200" s="22" t="e">
        <f>SUM($I$3:I199,1)</f>
        <v>#N/A</v>
      </c>
      <c r="F200" s="21" t="e">
        <f>IF(J200&lt;=0,0,SUM($I$3:I200))</f>
        <v>#N/A</v>
      </c>
      <c r="G200" s="38"/>
      <c r="H200" s="39"/>
      <c r="I200" s="28" t="e">
        <f t="shared" si="17"/>
        <v>#N/A</v>
      </c>
      <c r="J200" s="29" t="e">
        <f t="shared" si="18"/>
        <v>#N/A</v>
      </c>
      <c r="K200" s="19" t="s">
        <v>266</v>
      </c>
      <c r="L200" s="30">
        <v>3000</v>
      </c>
    </row>
    <row r="201" spans="1:12" s="19" customFormat="1">
      <c r="A201" s="61">
        <f t="shared" si="19"/>
        <v>199</v>
      </c>
      <c r="B201" s="67">
        <f>COUNTIF($C$3:C201,C201)</f>
        <v>127</v>
      </c>
      <c r="C201" s="62">
        <f t="shared" si="15"/>
        <v>0</v>
      </c>
      <c r="D201" s="63" t="str">
        <f t="shared" si="16"/>
        <v/>
      </c>
      <c r="E201" s="22" t="e">
        <f>SUM($I$3:I200,1)</f>
        <v>#N/A</v>
      </c>
      <c r="F201" s="21" t="e">
        <f>IF(J201&lt;=0,0,SUM($I$3:I201))</f>
        <v>#N/A</v>
      </c>
      <c r="G201" s="38"/>
      <c r="H201" s="39"/>
      <c r="I201" s="28" t="e">
        <f t="shared" si="17"/>
        <v>#N/A</v>
      </c>
      <c r="J201" s="29" t="e">
        <f t="shared" si="18"/>
        <v>#N/A</v>
      </c>
      <c r="K201" s="19" t="s">
        <v>267</v>
      </c>
      <c r="L201" s="30">
        <v>3000</v>
      </c>
    </row>
    <row r="202" spans="1:12" s="19" customFormat="1">
      <c r="A202" s="61">
        <f t="shared" si="19"/>
        <v>200</v>
      </c>
      <c r="B202" s="67">
        <f>COUNTIF($C$3:C202,C202)</f>
        <v>128</v>
      </c>
      <c r="C202" s="62">
        <f t="shared" si="15"/>
        <v>0</v>
      </c>
      <c r="D202" s="63" t="str">
        <f t="shared" si="16"/>
        <v/>
      </c>
      <c r="E202" s="22" t="e">
        <f>SUM($I$3:I201,1)</f>
        <v>#N/A</v>
      </c>
      <c r="F202" s="21" t="e">
        <f>IF(J202&lt;=0,0,SUM($I$3:I202))</f>
        <v>#N/A</v>
      </c>
      <c r="G202" s="38"/>
      <c r="H202" s="39"/>
      <c r="I202" s="28" t="e">
        <f t="shared" si="17"/>
        <v>#N/A</v>
      </c>
      <c r="J202" s="29" t="e">
        <f t="shared" si="18"/>
        <v>#N/A</v>
      </c>
      <c r="K202" s="19" t="s">
        <v>268</v>
      </c>
      <c r="L202" s="30">
        <v>3000</v>
      </c>
    </row>
    <row r="203" spans="1:12" s="19" customFormat="1">
      <c r="A203" s="61">
        <f t="shared" si="19"/>
        <v>201</v>
      </c>
      <c r="B203" s="67">
        <f>COUNTIF($C$3:C203,C203)</f>
        <v>129</v>
      </c>
      <c r="C203" s="62">
        <f t="shared" si="15"/>
        <v>0</v>
      </c>
      <c r="D203" s="63" t="str">
        <f t="shared" si="16"/>
        <v/>
      </c>
      <c r="E203" s="22" t="e">
        <f>SUM($I$3:I202,1)</f>
        <v>#N/A</v>
      </c>
      <c r="F203" s="21" t="e">
        <f>IF(J203&lt;=0,0,SUM($I$3:I203))</f>
        <v>#N/A</v>
      </c>
      <c r="G203" s="38"/>
      <c r="H203" s="39"/>
      <c r="I203" s="28" t="e">
        <f t="shared" si="17"/>
        <v>#N/A</v>
      </c>
      <c r="J203" s="29" t="e">
        <f t="shared" si="18"/>
        <v>#N/A</v>
      </c>
      <c r="K203" s="19" t="s">
        <v>269</v>
      </c>
      <c r="L203" s="30">
        <v>3000</v>
      </c>
    </row>
    <row r="204" spans="1:12" s="19" customFormat="1">
      <c r="A204" s="61">
        <f t="shared" si="19"/>
        <v>202</v>
      </c>
      <c r="B204" s="67">
        <f>COUNTIF($C$3:C204,C204)</f>
        <v>130</v>
      </c>
      <c r="C204" s="62">
        <f t="shared" si="15"/>
        <v>0</v>
      </c>
      <c r="D204" s="63" t="str">
        <f t="shared" si="16"/>
        <v/>
      </c>
      <c r="E204" s="22" t="e">
        <f>SUM($I$3:I203,1)</f>
        <v>#N/A</v>
      </c>
      <c r="F204" s="21" t="e">
        <f>IF(J204&lt;=0,0,SUM($I$3:I204))</f>
        <v>#N/A</v>
      </c>
      <c r="G204" s="40"/>
      <c r="H204" s="39"/>
      <c r="I204" s="28" t="e">
        <f t="shared" si="17"/>
        <v>#N/A</v>
      </c>
      <c r="J204" s="29" t="e">
        <f t="shared" si="18"/>
        <v>#N/A</v>
      </c>
      <c r="K204" s="19" t="s">
        <v>270</v>
      </c>
      <c r="L204" s="30">
        <v>3000</v>
      </c>
    </row>
    <row r="205" spans="1:12" s="19" customFormat="1">
      <c r="A205" s="61">
        <f t="shared" si="19"/>
        <v>203</v>
      </c>
      <c r="B205" s="67">
        <f>COUNTIF($C$3:C205,C205)</f>
        <v>131</v>
      </c>
      <c r="C205" s="62">
        <f t="shared" si="15"/>
        <v>0</v>
      </c>
      <c r="D205" s="63" t="str">
        <f t="shared" si="16"/>
        <v/>
      </c>
      <c r="E205" s="22" t="e">
        <f>SUM($I$3:I204,1)</f>
        <v>#N/A</v>
      </c>
      <c r="F205" s="21" t="e">
        <f>IF(J205&lt;=0,0,SUM($I$3:I205))</f>
        <v>#N/A</v>
      </c>
      <c r="G205" s="40"/>
      <c r="H205" s="39"/>
      <c r="I205" s="28" t="e">
        <f t="shared" si="17"/>
        <v>#N/A</v>
      </c>
      <c r="J205" s="29" t="e">
        <f t="shared" si="18"/>
        <v>#N/A</v>
      </c>
      <c r="K205" s="19" t="s">
        <v>271</v>
      </c>
      <c r="L205" s="30">
        <v>3000</v>
      </c>
    </row>
    <row r="206" spans="1:12" s="19" customFormat="1">
      <c r="A206" s="61">
        <f t="shared" si="19"/>
        <v>204</v>
      </c>
      <c r="B206" s="67">
        <f>COUNTIF($C$3:C206,C206)</f>
        <v>132</v>
      </c>
      <c r="C206" s="62">
        <f t="shared" si="15"/>
        <v>0</v>
      </c>
      <c r="D206" s="63" t="str">
        <f t="shared" si="16"/>
        <v/>
      </c>
      <c r="E206" s="22" t="e">
        <f>SUM($I$3:I205,1)</f>
        <v>#N/A</v>
      </c>
      <c r="F206" s="21" t="e">
        <f>IF(J206&lt;=0,0,SUM($I$3:I206))</f>
        <v>#N/A</v>
      </c>
      <c r="G206" s="40"/>
      <c r="H206" s="39"/>
      <c r="I206" s="28" t="e">
        <f t="shared" si="17"/>
        <v>#N/A</v>
      </c>
      <c r="J206" s="29" t="e">
        <f t="shared" si="18"/>
        <v>#N/A</v>
      </c>
      <c r="K206" s="68" t="s">
        <v>272</v>
      </c>
      <c r="L206" s="30">
        <v>6100</v>
      </c>
    </row>
    <row r="207" spans="1:12" s="19" customFormat="1">
      <c r="A207" s="61">
        <f t="shared" si="19"/>
        <v>205</v>
      </c>
      <c r="B207" s="67">
        <f>COUNTIF($C$3:C207,C207)</f>
        <v>133</v>
      </c>
      <c r="C207" s="62">
        <f t="shared" si="15"/>
        <v>0</v>
      </c>
      <c r="D207" s="63" t="str">
        <f t="shared" si="16"/>
        <v/>
      </c>
      <c r="E207" s="22" t="e">
        <f>SUM($I$3:I206,1)</f>
        <v>#N/A</v>
      </c>
      <c r="F207" s="21" t="e">
        <f>IF(J207&lt;=0,0,SUM($I$3:I207))</f>
        <v>#N/A</v>
      </c>
      <c r="G207" s="40"/>
      <c r="H207" s="39"/>
      <c r="I207" s="28" t="e">
        <f t="shared" si="17"/>
        <v>#N/A</v>
      </c>
      <c r="J207" s="29" t="e">
        <f t="shared" si="18"/>
        <v>#N/A</v>
      </c>
      <c r="K207" s="68" t="s">
        <v>273</v>
      </c>
      <c r="L207" s="30">
        <v>6100</v>
      </c>
    </row>
    <row r="208" spans="1:12" s="19" customFormat="1">
      <c r="A208" s="61">
        <f t="shared" si="19"/>
        <v>206</v>
      </c>
      <c r="B208" s="67">
        <f>COUNTIF($C$3:C208,C208)</f>
        <v>134</v>
      </c>
      <c r="C208" s="62">
        <f t="shared" si="15"/>
        <v>0</v>
      </c>
      <c r="D208" s="63" t="str">
        <f t="shared" si="16"/>
        <v/>
      </c>
      <c r="E208" s="22" t="e">
        <f>SUM($I$3:I207,1)</f>
        <v>#N/A</v>
      </c>
      <c r="F208" s="21" t="e">
        <f>IF(J208&lt;=0,0,SUM($I$3:I208))</f>
        <v>#N/A</v>
      </c>
      <c r="G208" s="40"/>
      <c r="H208" s="39"/>
      <c r="I208" s="28" t="e">
        <f t="shared" si="17"/>
        <v>#N/A</v>
      </c>
      <c r="J208" s="29" t="e">
        <f t="shared" si="18"/>
        <v>#N/A</v>
      </c>
      <c r="K208" s="68" t="s">
        <v>274</v>
      </c>
      <c r="L208" s="30">
        <v>6100</v>
      </c>
    </row>
    <row r="209" spans="1:12" s="19" customFormat="1">
      <c r="A209" s="61">
        <f t="shared" si="19"/>
        <v>207</v>
      </c>
      <c r="B209" s="67">
        <f>COUNTIF($C$3:C209,C209)</f>
        <v>135</v>
      </c>
      <c r="C209" s="62">
        <f t="shared" si="15"/>
        <v>0</v>
      </c>
      <c r="D209" s="63" t="str">
        <f t="shared" si="16"/>
        <v/>
      </c>
      <c r="E209" s="22" t="e">
        <f>SUM($I$3:I208,1)</f>
        <v>#N/A</v>
      </c>
      <c r="F209" s="21" t="e">
        <f>IF(J209&lt;=0,0,SUM($I$3:I209))</f>
        <v>#N/A</v>
      </c>
      <c r="G209" s="40"/>
      <c r="H209" s="39"/>
      <c r="I209" s="28" t="e">
        <f t="shared" si="17"/>
        <v>#N/A</v>
      </c>
      <c r="J209" s="29" t="e">
        <f t="shared" si="18"/>
        <v>#N/A</v>
      </c>
      <c r="K209" s="68" t="s">
        <v>275</v>
      </c>
      <c r="L209" s="30">
        <v>3000</v>
      </c>
    </row>
    <row r="210" spans="1:12" s="19" customFormat="1">
      <c r="A210" s="61">
        <f t="shared" si="19"/>
        <v>208</v>
      </c>
      <c r="B210" s="67">
        <f>COUNTIF($C$3:C210,C210)</f>
        <v>136</v>
      </c>
      <c r="C210" s="62">
        <f t="shared" si="15"/>
        <v>0</v>
      </c>
      <c r="D210" s="63" t="str">
        <f t="shared" si="16"/>
        <v/>
      </c>
      <c r="E210" s="22" t="e">
        <f>SUM($I$3:I209,1)</f>
        <v>#N/A</v>
      </c>
      <c r="F210" s="21" t="e">
        <f>IF(J210&lt;=0,0,SUM($I$3:I210))</f>
        <v>#N/A</v>
      </c>
      <c r="G210" s="40"/>
      <c r="H210" s="39"/>
      <c r="I210" s="28" t="e">
        <f t="shared" si="17"/>
        <v>#N/A</v>
      </c>
      <c r="J210" s="29" t="e">
        <f t="shared" si="18"/>
        <v>#N/A</v>
      </c>
      <c r="K210" s="68" t="s">
        <v>276</v>
      </c>
      <c r="L210" s="30">
        <v>6100</v>
      </c>
    </row>
    <row r="211" spans="1:12" s="19" customFormat="1">
      <c r="A211" s="61">
        <f t="shared" si="19"/>
        <v>209</v>
      </c>
      <c r="B211" s="67">
        <f>COUNTIF($C$3:C211,C211)</f>
        <v>137</v>
      </c>
      <c r="C211" s="62">
        <f t="shared" si="15"/>
        <v>0</v>
      </c>
      <c r="D211" s="63" t="str">
        <f t="shared" si="16"/>
        <v/>
      </c>
      <c r="E211" s="22" t="e">
        <f>SUM($I$3:I210,1)</f>
        <v>#N/A</v>
      </c>
      <c r="F211" s="21" t="e">
        <f>IF(J211&lt;=0,0,SUM($I$3:I211))</f>
        <v>#N/A</v>
      </c>
      <c r="G211" s="40"/>
      <c r="H211" s="39"/>
      <c r="I211" s="28" t="e">
        <f t="shared" si="17"/>
        <v>#N/A</v>
      </c>
      <c r="J211" s="29" t="e">
        <f t="shared" si="18"/>
        <v>#N/A</v>
      </c>
      <c r="K211" s="68" t="s">
        <v>277</v>
      </c>
      <c r="L211" s="30">
        <v>6100</v>
      </c>
    </row>
    <row r="212" spans="1:12" s="19" customFormat="1">
      <c r="A212" s="61">
        <f t="shared" si="19"/>
        <v>210</v>
      </c>
      <c r="B212" s="67">
        <f>COUNTIF($C$3:C212,C212)</f>
        <v>138</v>
      </c>
      <c r="C212" s="62">
        <f t="shared" si="15"/>
        <v>0</v>
      </c>
      <c r="D212" s="63" t="str">
        <f t="shared" si="16"/>
        <v/>
      </c>
      <c r="E212" s="22" t="e">
        <f>SUM($I$3:I211,1)</f>
        <v>#N/A</v>
      </c>
      <c r="F212" s="21" t="e">
        <f>IF(J212&lt;=0,0,SUM($I$3:I212))</f>
        <v>#N/A</v>
      </c>
      <c r="G212" s="40"/>
      <c r="H212" s="39"/>
      <c r="I212" s="28" t="e">
        <f t="shared" si="17"/>
        <v>#N/A</v>
      </c>
      <c r="J212" s="29" t="e">
        <f t="shared" si="18"/>
        <v>#N/A</v>
      </c>
      <c r="K212" s="68" t="s">
        <v>278</v>
      </c>
      <c r="L212" s="30">
        <v>6100</v>
      </c>
    </row>
    <row r="213" spans="1:12" s="19" customFormat="1">
      <c r="A213" s="61">
        <f t="shared" si="19"/>
        <v>211</v>
      </c>
      <c r="B213" s="67">
        <f>COUNTIF($C$3:C213,C213)</f>
        <v>139</v>
      </c>
      <c r="C213" s="62">
        <f t="shared" si="15"/>
        <v>0</v>
      </c>
      <c r="D213" s="63" t="str">
        <f t="shared" si="16"/>
        <v/>
      </c>
      <c r="E213" s="22" t="e">
        <f>SUM($I$3:I212,1)</f>
        <v>#N/A</v>
      </c>
      <c r="F213" s="21" t="e">
        <f>IF(J213&lt;=0,0,SUM($I$3:I213))</f>
        <v>#N/A</v>
      </c>
      <c r="G213" s="40"/>
      <c r="H213" s="39"/>
      <c r="I213" s="28" t="e">
        <f t="shared" si="17"/>
        <v>#N/A</v>
      </c>
      <c r="J213" s="29" t="e">
        <f t="shared" si="18"/>
        <v>#N/A</v>
      </c>
      <c r="K213" s="68" t="s">
        <v>279</v>
      </c>
      <c r="L213" s="30">
        <v>3000</v>
      </c>
    </row>
    <row r="214" spans="1:12" s="19" customFormat="1">
      <c r="A214" s="61">
        <f t="shared" si="19"/>
        <v>212</v>
      </c>
      <c r="B214" s="67">
        <f>COUNTIF($C$3:C214,C214)</f>
        <v>140</v>
      </c>
      <c r="C214" s="62">
        <f t="shared" si="15"/>
        <v>0</v>
      </c>
      <c r="D214" s="63" t="str">
        <f t="shared" si="16"/>
        <v/>
      </c>
      <c r="E214" s="22" t="e">
        <f>SUM($I$3:I213,1)</f>
        <v>#N/A</v>
      </c>
      <c r="F214" s="21" t="e">
        <f>IF(J214&lt;=0,0,SUM($I$3:I214))</f>
        <v>#N/A</v>
      </c>
      <c r="G214" s="40"/>
      <c r="H214" s="39"/>
      <c r="I214" s="28" t="e">
        <f t="shared" si="17"/>
        <v>#N/A</v>
      </c>
      <c r="J214" s="29" t="e">
        <f t="shared" si="18"/>
        <v>#N/A</v>
      </c>
      <c r="K214" s="68" t="s">
        <v>280</v>
      </c>
      <c r="L214" s="30">
        <v>3000</v>
      </c>
    </row>
    <row r="215" spans="1:12" s="19" customFormat="1">
      <c r="A215" s="61">
        <f t="shared" si="19"/>
        <v>213</v>
      </c>
      <c r="B215" s="67">
        <f>COUNTIF($C$3:C215,C215)</f>
        <v>141</v>
      </c>
      <c r="C215" s="62">
        <f t="shared" si="15"/>
        <v>0</v>
      </c>
      <c r="D215" s="63" t="str">
        <f t="shared" si="16"/>
        <v/>
      </c>
      <c r="E215" s="22" t="e">
        <f>SUM($I$3:I214,1)</f>
        <v>#N/A</v>
      </c>
      <c r="F215" s="21" t="e">
        <f>IF(J215&lt;=0,0,SUM($I$3:I215))</f>
        <v>#N/A</v>
      </c>
      <c r="G215" s="40"/>
      <c r="H215" s="39"/>
      <c r="I215" s="28" t="e">
        <f t="shared" si="17"/>
        <v>#N/A</v>
      </c>
      <c r="J215" s="29" t="e">
        <f t="shared" si="18"/>
        <v>#N/A</v>
      </c>
      <c r="K215" s="68" t="s">
        <v>281</v>
      </c>
      <c r="L215" s="30">
        <v>3000</v>
      </c>
    </row>
    <row r="216" spans="1:12" s="19" customFormat="1">
      <c r="A216" s="61">
        <f t="shared" si="19"/>
        <v>214</v>
      </c>
      <c r="B216" s="67">
        <f>COUNTIF($C$3:C216,C216)</f>
        <v>142</v>
      </c>
      <c r="C216" s="62">
        <f t="shared" si="15"/>
        <v>0</v>
      </c>
      <c r="D216" s="63" t="str">
        <f t="shared" si="16"/>
        <v/>
      </c>
      <c r="E216" s="22" t="e">
        <f>SUM($I$3:I215,1)</f>
        <v>#N/A</v>
      </c>
      <c r="F216" s="21" t="e">
        <f>IF(J216&lt;=0,0,SUM($I$3:I216))</f>
        <v>#N/A</v>
      </c>
      <c r="G216" s="40"/>
      <c r="H216" s="39"/>
      <c r="I216" s="28" t="e">
        <f t="shared" si="17"/>
        <v>#N/A</v>
      </c>
      <c r="J216" s="29" t="e">
        <f t="shared" si="18"/>
        <v>#N/A</v>
      </c>
      <c r="K216" s="68" t="s">
        <v>282</v>
      </c>
      <c r="L216" s="27">
        <v>3000</v>
      </c>
    </row>
    <row r="217" spans="1:12" s="19" customFormat="1">
      <c r="A217" s="61">
        <f t="shared" si="19"/>
        <v>215</v>
      </c>
      <c r="B217" s="67">
        <f>COUNTIF($C$3:C217,C217)</f>
        <v>143</v>
      </c>
      <c r="C217" s="62">
        <f t="shared" si="15"/>
        <v>0</v>
      </c>
      <c r="D217" s="63" t="str">
        <f t="shared" si="16"/>
        <v/>
      </c>
      <c r="E217" s="22" t="e">
        <f>SUM($I$3:I216,1)</f>
        <v>#N/A</v>
      </c>
      <c r="F217" s="21" t="e">
        <f>IF(J217&lt;=0,0,SUM($I$3:I217))</f>
        <v>#N/A</v>
      </c>
      <c r="G217" s="40"/>
      <c r="H217" s="39"/>
      <c r="I217" s="28" t="e">
        <f t="shared" si="17"/>
        <v>#N/A</v>
      </c>
      <c r="J217" s="29" t="e">
        <f t="shared" si="18"/>
        <v>#N/A</v>
      </c>
      <c r="K217" s="68" t="s">
        <v>283</v>
      </c>
      <c r="L217" s="27">
        <v>3000</v>
      </c>
    </row>
    <row r="218" spans="1:12" s="19" customFormat="1">
      <c r="A218" s="61">
        <f t="shared" si="19"/>
        <v>216</v>
      </c>
      <c r="B218" s="67">
        <f>COUNTIF($C$3:C218,C218)</f>
        <v>144</v>
      </c>
      <c r="C218" s="62">
        <f t="shared" si="15"/>
        <v>0</v>
      </c>
      <c r="D218" s="63" t="str">
        <f t="shared" si="16"/>
        <v/>
      </c>
      <c r="E218" s="22" t="e">
        <f>SUM($I$3:I217,1)</f>
        <v>#N/A</v>
      </c>
      <c r="F218" s="21" t="e">
        <f>IF(J218&lt;=0,0,SUM($I$3:I218))</f>
        <v>#N/A</v>
      </c>
      <c r="G218" s="40"/>
      <c r="H218" s="39"/>
      <c r="I218" s="28" t="e">
        <f t="shared" si="17"/>
        <v>#N/A</v>
      </c>
      <c r="J218" s="29" t="e">
        <f t="shared" si="18"/>
        <v>#N/A</v>
      </c>
      <c r="K218" s="68" t="s">
        <v>284</v>
      </c>
      <c r="L218" s="30">
        <v>6100</v>
      </c>
    </row>
    <row r="219" spans="1:12" s="19" customFormat="1">
      <c r="A219" s="61">
        <f t="shared" si="19"/>
        <v>217</v>
      </c>
      <c r="B219" s="67">
        <f>COUNTIF($C$3:C219,C219)</f>
        <v>145</v>
      </c>
      <c r="C219" s="62">
        <f t="shared" si="15"/>
        <v>0</v>
      </c>
      <c r="D219" s="63" t="str">
        <f t="shared" si="16"/>
        <v/>
      </c>
      <c r="E219" s="22" t="e">
        <f>SUM($I$3:I218,1)</f>
        <v>#N/A</v>
      </c>
      <c r="F219" s="21" t="e">
        <f>IF(J219&lt;=0,0,SUM($I$3:I219))</f>
        <v>#N/A</v>
      </c>
      <c r="G219" s="40"/>
      <c r="H219" s="39"/>
      <c r="I219" s="28" t="e">
        <f t="shared" si="17"/>
        <v>#N/A</v>
      </c>
      <c r="J219" s="29" t="e">
        <f t="shared" si="18"/>
        <v>#N/A</v>
      </c>
      <c r="K219" s="68" t="s">
        <v>285</v>
      </c>
      <c r="L219" s="30">
        <v>6100</v>
      </c>
    </row>
    <row r="220" spans="1:12" s="19" customFormat="1">
      <c r="A220" s="61">
        <f t="shared" si="19"/>
        <v>218</v>
      </c>
      <c r="B220" s="67">
        <f>COUNTIF($C$3:C220,C220)</f>
        <v>146</v>
      </c>
      <c r="C220" s="62">
        <f t="shared" si="15"/>
        <v>0</v>
      </c>
      <c r="D220" s="63" t="str">
        <f t="shared" si="16"/>
        <v/>
      </c>
      <c r="E220" s="22" t="e">
        <f>SUM($I$3:I219,1)</f>
        <v>#N/A</v>
      </c>
      <c r="F220" s="21" t="e">
        <f>IF(J220&lt;=0,0,SUM($I$3:I220))</f>
        <v>#N/A</v>
      </c>
      <c r="G220" s="40"/>
      <c r="H220" s="39"/>
      <c r="I220" s="28" t="e">
        <f t="shared" si="17"/>
        <v>#N/A</v>
      </c>
      <c r="J220" s="29" t="e">
        <f t="shared" si="18"/>
        <v>#N/A</v>
      </c>
      <c r="K220" s="68" t="s">
        <v>286</v>
      </c>
      <c r="L220" s="30">
        <v>6100</v>
      </c>
    </row>
    <row r="221" spans="1:12" s="19" customFormat="1">
      <c r="A221" s="61">
        <f t="shared" si="19"/>
        <v>219</v>
      </c>
      <c r="B221" s="67">
        <f>COUNTIF($C$3:C221,C221)</f>
        <v>147</v>
      </c>
      <c r="C221" s="62">
        <f t="shared" si="15"/>
        <v>0</v>
      </c>
      <c r="D221" s="63" t="str">
        <f t="shared" si="16"/>
        <v/>
      </c>
      <c r="E221" s="22" t="e">
        <f>SUM($I$3:I220,1)</f>
        <v>#N/A</v>
      </c>
      <c r="F221" s="21" t="e">
        <f>IF(J221&lt;=0,0,SUM($I$3:I221))</f>
        <v>#N/A</v>
      </c>
      <c r="G221" s="40"/>
      <c r="H221" s="39"/>
      <c r="I221" s="28" t="e">
        <f t="shared" si="17"/>
        <v>#N/A</v>
      </c>
      <c r="J221" s="29" t="e">
        <f t="shared" si="18"/>
        <v>#N/A</v>
      </c>
      <c r="K221" s="68" t="s">
        <v>287</v>
      </c>
      <c r="L221" s="30">
        <v>6100</v>
      </c>
    </row>
    <row r="222" spans="1:12" s="19" customFormat="1">
      <c r="A222" s="61">
        <f t="shared" si="19"/>
        <v>220</v>
      </c>
      <c r="B222" s="67">
        <f>COUNTIF($C$3:C222,C222)</f>
        <v>148</v>
      </c>
      <c r="C222" s="62">
        <f t="shared" si="15"/>
        <v>0</v>
      </c>
      <c r="D222" s="63" t="str">
        <f t="shared" si="16"/>
        <v/>
      </c>
      <c r="E222" s="22" t="e">
        <f>SUM($I$3:I221,1)</f>
        <v>#N/A</v>
      </c>
      <c r="F222" s="21" t="e">
        <f>IF(J222&lt;=0,0,SUM($I$3:I222))</f>
        <v>#N/A</v>
      </c>
      <c r="G222" s="40"/>
      <c r="H222" s="39"/>
      <c r="I222" s="28" t="e">
        <f t="shared" si="17"/>
        <v>#N/A</v>
      </c>
      <c r="J222" s="29" t="e">
        <f t="shared" si="18"/>
        <v>#N/A</v>
      </c>
      <c r="K222" s="68" t="s">
        <v>288</v>
      </c>
      <c r="L222" s="30">
        <v>6100</v>
      </c>
    </row>
    <row r="223" spans="1:12" s="19" customFormat="1">
      <c r="A223" s="61">
        <f t="shared" si="19"/>
        <v>221</v>
      </c>
      <c r="B223" s="67">
        <f>COUNTIF($C$3:C223,C223)</f>
        <v>149</v>
      </c>
      <c r="C223" s="62">
        <f t="shared" si="15"/>
        <v>0</v>
      </c>
      <c r="D223" s="63" t="str">
        <f t="shared" si="16"/>
        <v/>
      </c>
      <c r="E223" s="22" t="e">
        <f>SUM($I$3:I222,1)</f>
        <v>#N/A</v>
      </c>
      <c r="F223" s="21" t="e">
        <f>IF(J223&lt;=0,0,SUM($I$3:I223))</f>
        <v>#N/A</v>
      </c>
      <c r="G223" s="40"/>
      <c r="H223" s="39"/>
      <c r="I223" s="28" t="e">
        <f t="shared" si="17"/>
        <v>#N/A</v>
      </c>
      <c r="J223" s="29" t="e">
        <f t="shared" si="18"/>
        <v>#N/A</v>
      </c>
      <c r="K223" s="68" t="s">
        <v>289</v>
      </c>
      <c r="L223" s="30">
        <v>6100</v>
      </c>
    </row>
    <row r="224" spans="1:12" s="19" customFormat="1">
      <c r="A224" s="61">
        <f t="shared" si="19"/>
        <v>222</v>
      </c>
      <c r="B224" s="67">
        <f>COUNTIF($C$3:C224,C224)</f>
        <v>150</v>
      </c>
      <c r="C224" s="62">
        <f t="shared" si="15"/>
        <v>0</v>
      </c>
      <c r="D224" s="63" t="str">
        <f t="shared" si="16"/>
        <v/>
      </c>
      <c r="E224" s="22" t="e">
        <f>SUM($I$3:I223,1)</f>
        <v>#N/A</v>
      </c>
      <c r="F224" s="21" t="e">
        <f>IF(J224&lt;=0,0,SUM($I$3:I224))</f>
        <v>#N/A</v>
      </c>
      <c r="G224" s="40"/>
      <c r="H224" s="39"/>
      <c r="I224" s="28" t="e">
        <f t="shared" si="17"/>
        <v>#N/A</v>
      </c>
      <c r="J224" s="29" t="e">
        <f t="shared" si="18"/>
        <v>#N/A</v>
      </c>
      <c r="K224" s="68" t="s">
        <v>290</v>
      </c>
      <c r="L224" s="27">
        <v>3000</v>
      </c>
    </row>
    <row r="225" spans="1:12" s="19" customFormat="1">
      <c r="A225" s="61">
        <f t="shared" si="19"/>
        <v>223</v>
      </c>
      <c r="B225" s="67">
        <f>COUNTIF($C$3:C225,C225)</f>
        <v>151</v>
      </c>
      <c r="C225" s="62">
        <f t="shared" si="15"/>
        <v>0</v>
      </c>
      <c r="D225" s="63" t="str">
        <f t="shared" si="16"/>
        <v/>
      </c>
      <c r="E225" s="22" t="e">
        <f>SUM($I$3:I224,1)</f>
        <v>#N/A</v>
      </c>
      <c r="F225" s="21" t="e">
        <f>IF(J225&lt;=0,0,SUM($I$3:I225))</f>
        <v>#N/A</v>
      </c>
      <c r="G225" s="40"/>
      <c r="H225" s="39"/>
      <c r="I225" s="28" t="e">
        <f t="shared" si="17"/>
        <v>#N/A</v>
      </c>
      <c r="J225" s="29" t="e">
        <f t="shared" si="18"/>
        <v>#N/A</v>
      </c>
      <c r="K225" s="68" t="s">
        <v>291</v>
      </c>
      <c r="L225" s="27">
        <v>3000</v>
      </c>
    </row>
    <row r="226" spans="1:12" s="19" customFormat="1">
      <c r="A226" s="61">
        <f t="shared" si="19"/>
        <v>224</v>
      </c>
      <c r="B226" s="67">
        <f>COUNTIF($C$3:C226,C226)</f>
        <v>152</v>
      </c>
      <c r="C226" s="62">
        <f t="shared" si="15"/>
        <v>0</v>
      </c>
      <c r="D226" s="63" t="str">
        <f t="shared" si="16"/>
        <v/>
      </c>
      <c r="E226" s="22" t="e">
        <f>SUM($I$3:I225,1)</f>
        <v>#N/A</v>
      </c>
      <c r="F226" s="21" t="e">
        <f>IF(J226&lt;=0,0,SUM($I$3:I226))</f>
        <v>#N/A</v>
      </c>
      <c r="G226" s="40"/>
      <c r="H226" s="39"/>
      <c r="I226" s="28" t="e">
        <f t="shared" si="17"/>
        <v>#N/A</v>
      </c>
      <c r="J226" s="29" t="e">
        <f t="shared" si="18"/>
        <v>#N/A</v>
      </c>
      <c r="K226" s="68" t="s">
        <v>292</v>
      </c>
      <c r="L226" s="27">
        <v>3000</v>
      </c>
    </row>
    <row r="227" spans="1:12" s="19" customFormat="1">
      <c r="A227" s="61">
        <f t="shared" si="19"/>
        <v>225</v>
      </c>
      <c r="B227" s="67">
        <f>COUNTIF($C$3:C227,C227)</f>
        <v>153</v>
      </c>
      <c r="C227" s="62">
        <f t="shared" si="15"/>
        <v>0</v>
      </c>
      <c r="D227" s="63" t="str">
        <f t="shared" si="16"/>
        <v/>
      </c>
      <c r="E227" s="22" t="e">
        <f>SUM($I$3:I226,1)</f>
        <v>#N/A</v>
      </c>
      <c r="F227" s="21" t="e">
        <f>IF(J227&lt;=0,0,SUM($I$3:I227))</f>
        <v>#N/A</v>
      </c>
      <c r="G227" s="40"/>
      <c r="H227" s="39"/>
      <c r="I227" s="28" t="e">
        <f t="shared" si="17"/>
        <v>#N/A</v>
      </c>
      <c r="J227" s="29" t="e">
        <f t="shared" si="18"/>
        <v>#N/A</v>
      </c>
      <c r="K227" s="68" t="s">
        <v>293</v>
      </c>
      <c r="L227" s="27">
        <v>3000</v>
      </c>
    </row>
    <row r="228" spans="1:12" s="19" customFormat="1">
      <c r="A228" s="61">
        <f t="shared" si="19"/>
        <v>226</v>
      </c>
      <c r="B228" s="67">
        <f>COUNTIF($C$3:C228,C228)</f>
        <v>154</v>
      </c>
      <c r="C228" s="62">
        <f t="shared" si="15"/>
        <v>0</v>
      </c>
      <c r="D228" s="63" t="str">
        <f t="shared" si="16"/>
        <v/>
      </c>
      <c r="E228" s="22" t="e">
        <f>SUM($I$3:I227,1)</f>
        <v>#N/A</v>
      </c>
      <c r="F228" s="21" t="e">
        <f>IF(J228&lt;=0,0,SUM($I$3:I228))</f>
        <v>#N/A</v>
      </c>
      <c r="G228" s="40"/>
      <c r="H228" s="39"/>
      <c r="I228" s="28" t="e">
        <f t="shared" si="17"/>
        <v>#N/A</v>
      </c>
      <c r="J228" s="29" t="e">
        <f t="shared" si="18"/>
        <v>#N/A</v>
      </c>
      <c r="K228" s="68" t="s">
        <v>294</v>
      </c>
      <c r="L228" s="27">
        <v>3000</v>
      </c>
    </row>
    <row r="229" spans="1:12" s="19" customFormat="1">
      <c r="A229" s="61">
        <f t="shared" si="19"/>
        <v>227</v>
      </c>
      <c r="B229" s="67">
        <f>COUNTIF($C$3:C229,C229)</f>
        <v>155</v>
      </c>
      <c r="C229" s="62">
        <f t="shared" si="15"/>
        <v>0</v>
      </c>
      <c r="D229" s="63" t="str">
        <f t="shared" si="16"/>
        <v/>
      </c>
      <c r="E229" s="22" t="e">
        <f>SUM($I$3:I228,1)</f>
        <v>#N/A</v>
      </c>
      <c r="F229" s="21" t="e">
        <f>IF(J229&lt;=0,0,SUM($I$3:I229))</f>
        <v>#N/A</v>
      </c>
      <c r="G229" s="40"/>
      <c r="H229" s="39"/>
      <c r="I229" s="28" t="e">
        <f t="shared" si="17"/>
        <v>#N/A</v>
      </c>
      <c r="J229" s="29" t="e">
        <f t="shared" si="18"/>
        <v>#N/A</v>
      </c>
      <c r="K229" s="68" t="s">
        <v>295</v>
      </c>
      <c r="L229" s="30">
        <v>6100</v>
      </c>
    </row>
    <row r="230" spans="1:12" s="19" customFormat="1">
      <c r="A230" s="61">
        <f t="shared" si="19"/>
        <v>228</v>
      </c>
      <c r="B230" s="67">
        <f>COUNTIF($C$3:C230,C230)</f>
        <v>156</v>
      </c>
      <c r="C230" s="62">
        <f t="shared" si="15"/>
        <v>0</v>
      </c>
      <c r="D230" s="63" t="str">
        <f t="shared" si="16"/>
        <v/>
      </c>
      <c r="E230" s="22" t="e">
        <f>SUM($I$3:I229,1)</f>
        <v>#N/A</v>
      </c>
      <c r="F230" s="21" t="e">
        <f>IF(J230&lt;=0,0,SUM($I$3:I230))</f>
        <v>#N/A</v>
      </c>
      <c r="G230" s="40"/>
      <c r="H230" s="39"/>
      <c r="I230" s="28" t="e">
        <f t="shared" si="17"/>
        <v>#N/A</v>
      </c>
      <c r="J230" s="29" t="e">
        <f t="shared" si="18"/>
        <v>#N/A</v>
      </c>
      <c r="K230" s="68" t="s">
        <v>296</v>
      </c>
      <c r="L230" s="30">
        <v>6100</v>
      </c>
    </row>
    <row r="231" spans="1:12" s="19" customFormat="1">
      <c r="A231" s="61">
        <f t="shared" si="19"/>
        <v>229</v>
      </c>
      <c r="B231" s="67">
        <f>COUNTIF($C$3:C231,C231)</f>
        <v>157</v>
      </c>
      <c r="C231" s="62">
        <f t="shared" si="15"/>
        <v>0</v>
      </c>
      <c r="D231" s="63" t="str">
        <f t="shared" si="16"/>
        <v/>
      </c>
      <c r="E231" s="22" t="e">
        <f>SUM($I$3:I230,1)</f>
        <v>#N/A</v>
      </c>
      <c r="F231" s="21" t="e">
        <f>IF(J231&lt;=0,0,SUM($I$3:I231))</f>
        <v>#N/A</v>
      </c>
      <c r="G231" s="40"/>
      <c r="H231" s="39"/>
      <c r="I231" s="28" t="e">
        <f t="shared" si="17"/>
        <v>#N/A</v>
      </c>
      <c r="J231" s="29" t="e">
        <f t="shared" si="18"/>
        <v>#N/A</v>
      </c>
      <c r="K231" s="68" t="s">
        <v>297</v>
      </c>
      <c r="L231" s="30">
        <v>6100</v>
      </c>
    </row>
    <row r="232" spans="1:12" s="19" customFormat="1">
      <c r="A232" s="61">
        <f t="shared" si="19"/>
        <v>230</v>
      </c>
      <c r="B232" s="67">
        <f>COUNTIF($C$3:C232,C232)</f>
        <v>158</v>
      </c>
      <c r="C232" s="62">
        <f t="shared" si="15"/>
        <v>0</v>
      </c>
      <c r="D232" s="63" t="str">
        <f t="shared" si="16"/>
        <v/>
      </c>
      <c r="E232" s="22" t="e">
        <f>SUM($I$3:I231,1)</f>
        <v>#N/A</v>
      </c>
      <c r="F232" s="21" t="e">
        <f>IF(J232&lt;=0,0,SUM($I$3:I232))</f>
        <v>#N/A</v>
      </c>
      <c r="G232" s="40"/>
      <c r="H232" s="39"/>
      <c r="I232" s="28" t="e">
        <f t="shared" si="17"/>
        <v>#N/A</v>
      </c>
      <c r="J232" s="29" t="e">
        <f t="shared" si="18"/>
        <v>#N/A</v>
      </c>
      <c r="K232" s="68" t="s">
        <v>298</v>
      </c>
      <c r="L232" s="30">
        <v>6100</v>
      </c>
    </row>
    <row r="233" spans="1:12" s="19" customFormat="1">
      <c r="A233" s="61">
        <f t="shared" si="19"/>
        <v>231</v>
      </c>
      <c r="B233" s="67">
        <f>COUNTIF($C$3:C233,C233)</f>
        <v>159</v>
      </c>
      <c r="C233" s="62">
        <f t="shared" si="15"/>
        <v>0</v>
      </c>
      <c r="D233" s="63" t="str">
        <f t="shared" si="16"/>
        <v/>
      </c>
      <c r="E233" s="22" t="e">
        <f>SUM($I$3:I232,1)</f>
        <v>#N/A</v>
      </c>
      <c r="F233" s="21" t="e">
        <f>IF(J233&lt;=0,0,SUM($I$3:I233))</f>
        <v>#N/A</v>
      </c>
      <c r="G233" s="40"/>
      <c r="H233" s="39"/>
      <c r="I233" s="28" t="e">
        <f t="shared" si="17"/>
        <v>#N/A</v>
      </c>
      <c r="J233" s="29" t="e">
        <f t="shared" si="18"/>
        <v>#N/A</v>
      </c>
      <c r="K233" s="68" t="s">
        <v>299</v>
      </c>
      <c r="L233" s="26">
        <v>3000</v>
      </c>
    </row>
    <row r="234" spans="1:12" s="19" customFormat="1">
      <c r="A234" s="61">
        <f t="shared" si="19"/>
        <v>232</v>
      </c>
      <c r="B234" s="67">
        <f>COUNTIF($C$3:C234,C234)</f>
        <v>160</v>
      </c>
      <c r="C234" s="62">
        <f t="shared" si="15"/>
        <v>0</v>
      </c>
      <c r="D234" s="63" t="str">
        <f t="shared" si="16"/>
        <v/>
      </c>
      <c r="E234" s="22" t="e">
        <f>SUM($I$3:I233,1)</f>
        <v>#N/A</v>
      </c>
      <c r="F234" s="21" t="e">
        <f>IF(J234&lt;=0,0,SUM($I$3:I234))</f>
        <v>#N/A</v>
      </c>
      <c r="G234" s="40"/>
      <c r="H234" s="39"/>
      <c r="I234" s="28" t="e">
        <f t="shared" si="17"/>
        <v>#N/A</v>
      </c>
      <c r="J234" s="29" t="e">
        <f t="shared" si="18"/>
        <v>#N/A</v>
      </c>
      <c r="K234" s="68" t="s">
        <v>300</v>
      </c>
      <c r="L234" s="26">
        <v>3000</v>
      </c>
    </row>
    <row r="235" spans="1:12" s="19" customFormat="1">
      <c r="A235" s="61">
        <f t="shared" si="19"/>
        <v>233</v>
      </c>
      <c r="B235" s="67">
        <f>COUNTIF($C$3:C235,C235)</f>
        <v>161</v>
      </c>
      <c r="C235" s="62">
        <f t="shared" si="15"/>
        <v>0</v>
      </c>
      <c r="D235" s="63" t="str">
        <f t="shared" si="16"/>
        <v/>
      </c>
      <c r="E235" s="22" t="e">
        <f>SUM($I$3:I234,1)</f>
        <v>#N/A</v>
      </c>
      <c r="F235" s="21" t="e">
        <f>IF(J235&lt;=0,0,SUM($I$3:I235))</f>
        <v>#N/A</v>
      </c>
      <c r="G235" s="40"/>
      <c r="H235" s="39"/>
      <c r="I235" s="28" t="e">
        <f t="shared" si="17"/>
        <v>#N/A</v>
      </c>
      <c r="J235" s="29" t="e">
        <f t="shared" si="18"/>
        <v>#N/A</v>
      </c>
      <c r="K235" s="68" t="s">
        <v>301</v>
      </c>
      <c r="L235" s="26">
        <v>3000</v>
      </c>
    </row>
    <row r="236" spans="1:12" s="19" customFormat="1">
      <c r="A236" s="61">
        <f t="shared" si="19"/>
        <v>234</v>
      </c>
      <c r="B236" s="67">
        <f>COUNTIF($C$3:C236,C236)</f>
        <v>162</v>
      </c>
      <c r="C236" s="62">
        <f t="shared" si="15"/>
        <v>0</v>
      </c>
      <c r="D236" s="63" t="str">
        <f t="shared" si="16"/>
        <v/>
      </c>
      <c r="E236" s="22" t="e">
        <f>SUM($I$3:I235,1)</f>
        <v>#N/A</v>
      </c>
      <c r="F236" s="21" t="e">
        <f>IF(J236&lt;=0,0,SUM($I$3:I236))</f>
        <v>#N/A</v>
      </c>
      <c r="G236" s="40"/>
      <c r="H236" s="39"/>
      <c r="I236" s="28" t="e">
        <f t="shared" si="17"/>
        <v>#N/A</v>
      </c>
      <c r="J236" s="29" t="e">
        <f t="shared" si="18"/>
        <v>#N/A</v>
      </c>
      <c r="K236" s="68" t="s">
        <v>302</v>
      </c>
      <c r="L236" s="26">
        <v>3000</v>
      </c>
    </row>
    <row r="237" spans="1:12" s="19" customFormat="1">
      <c r="A237" s="61">
        <f t="shared" si="19"/>
        <v>235</v>
      </c>
      <c r="B237" s="67">
        <f>COUNTIF($C$3:C237,C237)</f>
        <v>163</v>
      </c>
      <c r="C237" s="62">
        <f t="shared" si="15"/>
        <v>0</v>
      </c>
      <c r="D237" s="63" t="str">
        <f t="shared" si="16"/>
        <v/>
      </c>
      <c r="E237" s="22" t="e">
        <f>SUM($I$3:I236,1)</f>
        <v>#N/A</v>
      </c>
      <c r="F237" s="21" t="e">
        <f>IF(J237&lt;=0,0,SUM($I$3:I237))</f>
        <v>#N/A</v>
      </c>
      <c r="G237" s="40"/>
      <c r="H237" s="39"/>
      <c r="I237" s="28" t="e">
        <f t="shared" si="17"/>
        <v>#N/A</v>
      </c>
      <c r="J237" s="29" t="e">
        <f t="shared" si="18"/>
        <v>#N/A</v>
      </c>
      <c r="K237" s="68" t="s">
        <v>303</v>
      </c>
      <c r="L237" s="30">
        <v>6100</v>
      </c>
    </row>
    <row r="238" spans="1:12">
      <c r="A238" s="61">
        <f t="shared" si="19"/>
        <v>236</v>
      </c>
      <c r="B238" s="61">
        <f>COUNTIF($C$3:C238,C238)</f>
        <v>164</v>
      </c>
      <c r="C238" s="62">
        <f t="shared" si="15"/>
        <v>0</v>
      </c>
      <c r="D238" s="63" t="str">
        <f t="shared" si="16"/>
        <v/>
      </c>
      <c r="E238" s="22" t="e">
        <f>SUM($I$3:I237,1)</f>
        <v>#N/A</v>
      </c>
      <c r="F238" s="21" t="e">
        <f>IF(J238&lt;=0,0,SUM($I$3:I238))</f>
        <v>#N/A</v>
      </c>
      <c r="I238" s="28" t="e">
        <f t="shared" si="17"/>
        <v>#N/A</v>
      </c>
      <c r="J238" s="29" t="e">
        <f t="shared" si="18"/>
        <v>#N/A</v>
      </c>
      <c r="K238" s="68" t="s">
        <v>304</v>
      </c>
      <c r="L238" s="30">
        <v>6100</v>
      </c>
    </row>
    <row r="239" spans="1:12">
      <c r="A239" s="61">
        <f t="shared" si="19"/>
        <v>237</v>
      </c>
      <c r="B239" s="61">
        <f>COUNTIF($C$3:C239,C239)</f>
        <v>165</v>
      </c>
      <c r="C239" s="62">
        <f t="shared" si="15"/>
        <v>0</v>
      </c>
      <c r="D239" s="63" t="str">
        <f t="shared" si="16"/>
        <v/>
      </c>
      <c r="E239" s="22" t="e">
        <f>SUM($I$3:I238,1)</f>
        <v>#N/A</v>
      </c>
      <c r="F239" s="21" t="e">
        <f>IF(J239&lt;=0,0,SUM($I$3:I239))</f>
        <v>#N/A</v>
      </c>
      <c r="I239" s="28" t="e">
        <f t="shared" si="17"/>
        <v>#N/A</v>
      </c>
      <c r="J239" s="29" t="e">
        <f t="shared" si="18"/>
        <v>#N/A</v>
      </c>
      <c r="K239" s="68" t="s">
        <v>305</v>
      </c>
      <c r="L239" s="26">
        <v>3000</v>
      </c>
    </row>
    <row r="240" spans="1:12">
      <c r="A240" s="61">
        <f t="shared" si="19"/>
        <v>238</v>
      </c>
      <c r="B240" s="61">
        <f>COUNTIF($C$3:C240,C240)</f>
        <v>166</v>
      </c>
      <c r="C240" s="62">
        <f t="shared" si="15"/>
        <v>0</v>
      </c>
      <c r="D240" s="63" t="str">
        <f t="shared" si="16"/>
        <v/>
      </c>
      <c r="E240" s="22" t="e">
        <f>SUM($I$3:I239,1)</f>
        <v>#N/A</v>
      </c>
      <c r="F240" s="21" t="e">
        <f>IF(J240&lt;=0,0,SUM($I$3:I240))</f>
        <v>#N/A</v>
      </c>
      <c r="I240" s="28" t="e">
        <f t="shared" si="17"/>
        <v>#N/A</v>
      </c>
      <c r="J240" s="29" t="e">
        <f t="shared" si="18"/>
        <v>#N/A</v>
      </c>
      <c r="K240" s="68" t="s">
        <v>306</v>
      </c>
      <c r="L240" s="26">
        <v>3000</v>
      </c>
    </row>
    <row r="241" spans="1:12">
      <c r="A241" s="61">
        <f t="shared" si="19"/>
        <v>239</v>
      </c>
      <c r="B241" s="61">
        <f>COUNTIF($C$3:C241,C241)</f>
        <v>167</v>
      </c>
      <c r="C241" s="62">
        <f t="shared" si="15"/>
        <v>0</v>
      </c>
      <c r="D241" s="63" t="str">
        <f t="shared" si="16"/>
        <v/>
      </c>
      <c r="E241" s="22" t="e">
        <f>SUM($I$3:I240,1)</f>
        <v>#N/A</v>
      </c>
      <c r="F241" s="21" t="e">
        <f>IF(J241&lt;=0,0,SUM($I$3:I241))</f>
        <v>#N/A</v>
      </c>
      <c r="I241" s="28" t="e">
        <f t="shared" si="17"/>
        <v>#N/A</v>
      </c>
      <c r="J241" s="29" t="e">
        <f t="shared" si="18"/>
        <v>#N/A</v>
      </c>
      <c r="K241" s="68" t="s">
        <v>307</v>
      </c>
      <c r="L241" s="26">
        <v>3000</v>
      </c>
    </row>
    <row r="242" spans="1:12">
      <c r="A242" s="61">
        <f t="shared" si="19"/>
        <v>240</v>
      </c>
      <c r="B242" s="61">
        <f>COUNTIF($C$3:C242,C242)</f>
        <v>168</v>
      </c>
      <c r="C242" s="62">
        <f t="shared" si="15"/>
        <v>0</v>
      </c>
      <c r="D242" s="63" t="str">
        <f t="shared" si="16"/>
        <v/>
      </c>
      <c r="E242" s="22" t="e">
        <f>SUM($I$3:I241,1)</f>
        <v>#N/A</v>
      </c>
      <c r="F242" s="21" t="e">
        <f>IF(J242&lt;=0,0,SUM($I$3:I242))</f>
        <v>#N/A</v>
      </c>
      <c r="I242" s="28" t="e">
        <f t="shared" si="17"/>
        <v>#N/A</v>
      </c>
      <c r="J242" s="29" t="e">
        <f t="shared" si="18"/>
        <v>#N/A</v>
      </c>
      <c r="K242" s="68" t="s">
        <v>308</v>
      </c>
      <c r="L242" s="30">
        <v>6100</v>
      </c>
    </row>
    <row r="243" spans="1:12">
      <c r="A243" s="61">
        <f t="shared" si="19"/>
        <v>241</v>
      </c>
      <c r="B243" s="61">
        <f>COUNTIF($C$3:C243,C243)</f>
        <v>169</v>
      </c>
      <c r="C243" s="62">
        <f t="shared" si="15"/>
        <v>0</v>
      </c>
      <c r="D243" s="63" t="str">
        <f t="shared" si="16"/>
        <v/>
      </c>
      <c r="E243" s="22" t="e">
        <f>SUM($I$3:I242,1)</f>
        <v>#N/A</v>
      </c>
      <c r="F243" s="21" t="e">
        <f>IF(J243&lt;=0,0,SUM($I$3:I243))</f>
        <v>#N/A</v>
      </c>
      <c r="I243" s="28" t="e">
        <f t="shared" si="17"/>
        <v>#N/A</v>
      </c>
      <c r="J243" s="29" t="e">
        <f t="shared" si="18"/>
        <v>#N/A</v>
      </c>
      <c r="K243" s="68" t="s">
        <v>309</v>
      </c>
      <c r="L243" s="30">
        <v>6100</v>
      </c>
    </row>
    <row r="244" spans="1:12">
      <c r="A244" s="61">
        <f t="shared" si="19"/>
        <v>242</v>
      </c>
      <c r="B244" s="61">
        <f>COUNTIF($C$3:C244,C244)</f>
        <v>170</v>
      </c>
      <c r="C244" s="62">
        <f t="shared" si="15"/>
        <v>0</v>
      </c>
      <c r="D244" s="63" t="str">
        <f t="shared" si="16"/>
        <v/>
      </c>
      <c r="E244" s="22" t="e">
        <f>SUM($I$3:I243,1)</f>
        <v>#N/A</v>
      </c>
      <c r="F244" s="21" t="e">
        <f>IF(J244&lt;=0,0,SUM($I$3:I244))</f>
        <v>#N/A</v>
      </c>
      <c r="I244" s="28" t="e">
        <f t="shared" si="17"/>
        <v>#N/A</v>
      </c>
      <c r="J244" s="29" t="e">
        <f t="shared" si="18"/>
        <v>#N/A</v>
      </c>
      <c r="K244" s="68" t="s">
        <v>310</v>
      </c>
      <c r="L244" s="30">
        <v>6100</v>
      </c>
    </row>
    <row r="245" spans="1:12">
      <c r="A245" s="61">
        <f t="shared" si="19"/>
        <v>243</v>
      </c>
      <c r="B245" s="61">
        <f>COUNTIF($C$3:C245,C245)</f>
        <v>171</v>
      </c>
      <c r="C245" s="62">
        <f t="shared" si="15"/>
        <v>0</v>
      </c>
      <c r="D245" s="63" t="str">
        <f t="shared" si="16"/>
        <v/>
      </c>
      <c r="E245" s="22" t="e">
        <f>SUM($I$3:I244,1)</f>
        <v>#N/A</v>
      </c>
      <c r="F245" s="21" t="e">
        <f>IF(J245&lt;=0,0,SUM($I$3:I245))</f>
        <v>#N/A</v>
      </c>
      <c r="I245" s="28" t="e">
        <f t="shared" si="17"/>
        <v>#N/A</v>
      </c>
      <c r="J245" s="29" t="e">
        <f t="shared" si="18"/>
        <v>#N/A</v>
      </c>
      <c r="K245" s="68" t="s">
        <v>311</v>
      </c>
      <c r="L245" s="26">
        <v>3000</v>
      </c>
    </row>
    <row r="246" spans="1:12">
      <c r="A246" s="61">
        <f t="shared" si="19"/>
        <v>244</v>
      </c>
      <c r="B246" s="61">
        <f>COUNTIF($C$3:C246,C246)</f>
        <v>172</v>
      </c>
      <c r="C246" s="62">
        <f t="shared" si="15"/>
        <v>0</v>
      </c>
      <c r="D246" s="63" t="str">
        <f t="shared" si="16"/>
        <v/>
      </c>
      <c r="E246" s="22" t="e">
        <f>SUM($I$3:I245,1)</f>
        <v>#N/A</v>
      </c>
      <c r="F246" s="21" t="e">
        <f>IF(J246&lt;=0,0,SUM($I$3:I246))</f>
        <v>#N/A</v>
      </c>
      <c r="I246" s="28" t="e">
        <f t="shared" si="17"/>
        <v>#N/A</v>
      </c>
      <c r="J246" s="29" t="e">
        <f t="shared" si="18"/>
        <v>#N/A</v>
      </c>
      <c r="K246" s="68" t="s">
        <v>312</v>
      </c>
      <c r="L246" s="26">
        <v>3000</v>
      </c>
    </row>
    <row r="247" spans="1:12">
      <c r="A247" s="61">
        <f t="shared" si="19"/>
        <v>245</v>
      </c>
      <c r="B247" s="61">
        <f>COUNTIF($C$3:C247,C247)</f>
        <v>173</v>
      </c>
      <c r="C247" s="62">
        <f t="shared" si="15"/>
        <v>0</v>
      </c>
      <c r="D247" s="63" t="str">
        <f t="shared" si="16"/>
        <v/>
      </c>
      <c r="E247" s="22" t="e">
        <f>SUM($I$3:I246,1)</f>
        <v>#N/A</v>
      </c>
      <c r="F247" s="21" t="e">
        <f>IF(J247&lt;=0,0,SUM($I$3:I247))</f>
        <v>#N/A</v>
      </c>
      <c r="I247" s="28" t="e">
        <f t="shared" si="17"/>
        <v>#N/A</v>
      </c>
      <c r="J247" s="29" t="e">
        <f t="shared" si="18"/>
        <v>#N/A</v>
      </c>
      <c r="K247" s="68" t="s">
        <v>313</v>
      </c>
      <c r="L247" s="26">
        <v>3000</v>
      </c>
    </row>
    <row r="248" spans="1:12">
      <c r="A248" s="61">
        <f t="shared" si="19"/>
        <v>246</v>
      </c>
      <c r="B248" s="61">
        <f>COUNTIF($C$3:C248,C248)</f>
        <v>174</v>
      </c>
      <c r="C248" s="62">
        <f t="shared" si="15"/>
        <v>0</v>
      </c>
      <c r="D248" s="63" t="str">
        <f t="shared" si="16"/>
        <v/>
      </c>
      <c r="E248" s="22" t="e">
        <f>SUM($I$3:I247,1)</f>
        <v>#N/A</v>
      </c>
      <c r="F248" s="21" t="e">
        <f>IF(J248&lt;=0,0,SUM($I$3:I248))</f>
        <v>#N/A</v>
      </c>
      <c r="I248" s="28" t="e">
        <f t="shared" si="17"/>
        <v>#N/A</v>
      </c>
      <c r="J248" s="29" t="e">
        <f t="shared" si="18"/>
        <v>#N/A</v>
      </c>
      <c r="K248" s="68" t="s">
        <v>314</v>
      </c>
      <c r="L248" s="26">
        <v>3000</v>
      </c>
    </row>
    <row r="249" spans="1:12">
      <c r="A249" s="61">
        <f t="shared" si="19"/>
        <v>247</v>
      </c>
      <c r="B249" s="61">
        <f>COUNTIF($C$3:C249,C249)</f>
        <v>175</v>
      </c>
      <c r="C249" s="62">
        <f t="shared" si="15"/>
        <v>0</v>
      </c>
      <c r="D249" s="63" t="str">
        <f t="shared" si="16"/>
        <v/>
      </c>
      <c r="E249" s="22" t="e">
        <f>SUM($I$3:I248,1)</f>
        <v>#N/A</v>
      </c>
      <c r="F249" s="21" t="e">
        <f>IF(J249&lt;=0,0,SUM($I$3:I249))</f>
        <v>#N/A</v>
      </c>
      <c r="I249" s="28" t="e">
        <f t="shared" si="17"/>
        <v>#N/A</v>
      </c>
      <c r="J249" s="29" t="e">
        <f t="shared" si="18"/>
        <v>#N/A</v>
      </c>
      <c r="K249" s="24" t="s">
        <v>315</v>
      </c>
      <c r="L249" s="26">
        <v>6100</v>
      </c>
    </row>
    <row r="250" spans="1:12">
      <c r="A250" s="61">
        <f t="shared" si="19"/>
        <v>248</v>
      </c>
      <c r="B250" s="61">
        <f>COUNTIF($C$3:C250,C250)</f>
        <v>176</v>
      </c>
      <c r="C250" s="62">
        <f t="shared" si="15"/>
        <v>0</v>
      </c>
      <c r="D250" s="63" t="str">
        <f t="shared" si="16"/>
        <v/>
      </c>
      <c r="E250" s="22" t="e">
        <f>SUM($I$3:I249,1)</f>
        <v>#N/A</v>
      </c>
      <c r="F250" s="21" t="e">
        <f>IF(J250&lt;=0,0,SUM($I$3:I250))</f>
        <v>#N/A</v>
      </c>
      <c r="I250" s="28" t="e">
        <f t="shared" si="17"/>
        <v>#N/A</v>
      </c>
      <c r="J250" s="29" t="e">
        <f t="shared" si="18"/>
        <v>#N/A</v>
      </c>
      <c r="K250" s="24" t="s">
        <v>316</v>
      </c>
      <c r="L250" s="26">
        <v>6100</v>
      </c>
    </row>
    <row r="251" spans="1:12">
      <c r="A251" s="61">
        <f t="shared" si="19"/>
        <v>249</v>
      </c>
      <c r="B251" s="61">
        <f>COUNTIF($C$3:C251,C251)</f>
        <v>177</v>
      </c>
      <c r="C251" s="62">
        <f t="shared" si="15"/>
        <v>0</v>
      </c>
      <c r="D251" s="63" t="str">
        <f t="shared" si="16"/>
        <v/>
      </c>
      <c r="E251" s="22" t="e">
        <f>SUM($I$3:I250,1)</f>
        <v>#N/A</v>
      </c>
      <c r="F251" s="21" t="e">
        <f>IF(J251&lt;=0,0,SUM($I$3:I251))</f>
        <v>#N/A</v>
      </c>
      <c r="I251" s="28" t="e">
        <f t="shared" si="17"/>
        <v>#N/A</v>
      </c>
      <c r="J251" s="29" t="e">
        <f t="shared" si="18"/>
        <v>#N/A</v>
      </c>
      <c r="K251" s="24" t="s">
        <v>317</v>
      </c>
      <c r="L251" s="26">
        <v>6100</v>
      </c>
    </row>
    <row r="252" spans="1:12" s="24" customFormat="1">
      <c r="A252" s="61">
        <f t="shared" si="19"/>
        <v>250</v>
      </c>
      <c r="B252" s="61">
        <f>COUNTIF($C$3:C252,C252)</f>
        <v>178</v>
      </c>
      <c r="C252" s="62">
        <f t="shared" si="15"/>
        <v>0</v>
      </c>
      <c r="D252" s="63" t="str">
        <f t="shared" si="16"/>
        <v/>
      </c>
      <c r="E252" s="22" t="e">
        <f>SUM($I$3:I251,1)</f>
        <v>#N/A</v>
      </c>
      <c r="F252" s="21" t="e">
        <f>IF(J252&lt;=0,0,SUM($I$3:I252))</f>
        <v>#N/A</v>
      </c>
      <c r="G252" s="40"/>
      <c r="H252" s="39"/>
      <c r="I252" s="28" t="e">
        <f t="shared" si="17"/>
        <v>#N/A</v>
      </c>
      <c r="J252" s="29" t="e">
        <f t="shared" si="18"/>
        <v>#N/A</v>
      </c>
      <c r="K252" s="24" t="s">
        <v>318</v>
      </c>
      <c r="L252" s="26">
        <v>6100</v>
      </c>
    </row>
    <row r="253" spans="1:12" s="24" customFormat="1">
      <c r="A253" s="61">
        <f t="shared" si="19"/>
        <v>251</v>
      </c>
      <c r="B253" s="61">
        <f>COUNTIF($C$3:C253,C253)</f>
        <v>179</v>
      </c>
      <c r="C253" s="62">
        <f t="shared" si="15"/>
        <v>0</v>
      </c>
      <c r="D253" s="63" t="str">
        <f t="shared" si="16"/>
        <v/>
      </c>
      <c r="E253" s="22" t="e">
        <f>SUM($I$3:I252,1)</f>
        <v>#N/A</v>
      </c>
      <c r="F253" s="21" t="e">
        <f>IF(J253&lt;=0,0,SUM($I$3:I253))</f>
        <v>#N/A</v>
      </c>
      <c r="G253" s="40"/>
      <c r="H253" s="39"/>
      <c r="I253" s="28" t="e">
        <f t="shared" si="17"/>
        <v>#N/A</v>
      </c>
      <c r="J253" s="29" t="e">
        <f t="shared" si="18"/>
        <v>#N/A</v>
      </c>
      <c r="K253" s="24" t="s">
        <v>319</v>
      </c>
      <c r="L253" s="26">
        <v>6100</v>
      </c>
    </row>
    <row r="254" spans="1:12" s="24" customFormat="1">
      <c r="A254" s="61">
        <f t="shared" si="19"/>
        <v>252</v>
      </c>
      <c r="B254" s="61">
        <f>COUNTIF($C$3:C254,C254)</f>
        <v>180</v>
      </c>
      <c r="C254" s="62">
        <f t="shared" si="15"/>
        <v>0</v>
      </c>
      <c r="D254" s="63" t="str">
        <f t="shared" si="16"/>
        <v/>
      </c>
      <c r="E254" s="22" t="e">
        <f>SUM($I$3:I253,1)</f>
        <v>#N/A</v>
      </c>
      <c r="F254" s="21" t="e">
        <f>IF(J254&lt;=0,0,SUM($I$3:I254))</f>
        <v>#N/A</v>
      </c>
      <c r="G254" s="40"/>
      <c r="H254" s="39"/>
      <c r="I254" s="28" t="e">
        <f t="shared" si="17"/>
        <v>#N/A</v>
      </c>
      <c r="J254" s="29" t="e">
        <f t="shared" si="18"/>
        <v>#N/A</v>
      </c>
      <c r="K254" s="24" t="s">
        <v>320</v>
      </c>
      <c r="L254" s="26">
        <v>6100</v>
      </c>
    </row>
    <row r="255" spans="1:12" s="24" customFormat="1">
      <c r="A255" s="61">
        <f t="shared" si="19"/>
        <v>253</v>
      </c>
      <c r="B255" s="61">
        <f>COUNTIF($C$3:C255,C255)</f>
        <v>181</v>
      </c>
      <c r="C255" s="62">
        <f t="shared" si="15"/>
        <v>0</v>
      </c>
      <c r="D255" s="63" t="str">
        <f t="shared" si="16"/>
        <v/>
      </c>
      <c r="E255" s="22" t="e">
        <f>SUM($I$3:I254,1)</f>
        <v>#N/A</v>
      </c>
      <c r="F255" s="21" t="e">
        <f>IF(J255&lt;=0,0,SUM($I$3:I255))</f>
        <v>#N/A</v>
      </c>
      <c r="G255" s="40"/>
      <c r="H255" s="39"/>
      <c r="I255" s="28" t="e">
        <f t="shared" si="17"/>
        <v>#N/A</v>
      </c>
      <c r="J255" s="29" t="e">
        <f t="shared" si="18"/>
        <v>#N/A</v>
      </c>
      <c r="K255" s="24" t="s">
        <v>321</v>
      </c>
      <c r="L255" s="26">
        <v>6100</v>
      </c>
    </row>
    <row r="256" spans="1:12" s="24" customFormat="1">
      <c r="A256" s="61">
        <f t="shared" si="19"/>
        <v>254</v>
      </c>
      <c r="B256" s="61">
        <f>COUNTIF($C$3:C256,C256)</f>
        <v>182</v>
      </c>
      <c r="C256" s="62">
        <f t="shared" si="15"/>
        <v>0</v>
      </c>
      <c r="D256" s="63" t="str">
        <f t="shared" si="16"/>
        <v/>
      </c>
      <c r="E256" s="22" t="e">
        <f>SUM($I$3:I255,1)</f>
        <v>#N/A</v>
      </c>
      <c r="F256" s="21" t="e">
        <f>IF(J256&lt;=0,0,SUM($I$3:I256))</f>
        <v>#N/A</v>
      </c>
      <c r="G256" s="40"/>
      <c r="H256" s="39"/>
      <c r="I256" s="28" t="e">
        <f t="shared" si="17"/>
        <v>#N/A</v>
      </c>
      <c r="J256" s="29" t="e">
        <f t="shared" si="18"/>
        <v>#N/A</v>
      </c>
      <c r="K256" s="24" t="s">
        <v>322</v>
      </c>
      <c r="L256" s="26">
        <v>6100</v>
      </c>
    </row>
    <row r="257" spans="1:12" s="24" customFormat="1">
      <c r="A257" s="61">
        <f t="shared" si="19"/>
        <v>255</v>
      </c>
      <c r="B257" s="61">
        <f>COUNTIF($C$3:C257,C257)</f>
        <v>183</v>
      </c>
      <c r="C257" s="62">
        <f t="shared" si="15"/>
        <v>0</v>
      </c>
      <c r="D257" s="63" t="str">
        <f t="shared" si="16"/>
        <v/>
      </c>
      <c r="E257" s="22" t="e">
        <f>SUM($I$3:I256,1)</f>
        <v>#N/A</v>
      </c>
      <c r="F257" s="21" t="e">
        <f>IF(J257&lt;=0,0,SUM($I$3:I257))</f>
        <v>#N/A</v>
      </c>
      <c r="G257" s="40"/>
      <c r="H257" s="39"/>
      <c r="I257" s="28" t="e">
        <f t="shared" si="17"/>
        <v>#N/A</v>
      </c>
      <c r="J257" s="29" t="e">
        <f t="shared" si="18"/>
        <v>#N/A</v>
      </c>
      <c r="K257" s="24" t="s">
        <v>323</v>
      </c>
      <c r="L257" s="26">
        <v>6100</v>
      </c>
    </row>
    <row r="258" spans="1:12" s="24" customFormat="1">
      <c r="A258" s="61">
        <f t="shared" si="19"/>
        <v>256</v>
      </c>
      <c r="B258" s="61">
        <f>COUNTIF($C$3:C258,C258)</f>
        <v>184</v>
      </c>
      <c r="C258" s="62">
        <f t="shared" si="15"/>
        <v>0</v>
      </c>
      <c r="D258" s="63" t="str">
        <f t="shared" si="16"/>
        <v/>
      </c>
      <c r="E258" s="22" t="e">
        <f>SUM($I$3:I257,1)</f>
        <v>#N/A</v>
      </c>
      <c r="F258" s="21" t="e">
        <f>IF(J258&lt;=0,0,SUM($I$3:I258))</f>
        <v>#N/A</v>
      </c>
      <c r="G258" s="40"/>
      <c r="H258" s="39"/>
      <c r="I258" s="28" t="e">
        <f t="shared" si="17"/>
        <v>#N/A</v>
      </c>
      <c r="J258" s="29" t="e">
        <f t="shared" si="18"/>
        <v>#N/A</v>
      </c>
      <c r="K258" s="24" t="s">
        <v>324</v>
      </c>
      <c r="L258" s="26">
        <v>6100</v>
      </c>
    </row>
    <row r="259" spans="1:12" s="24" customFormat="1">
      <c r="A259" s="61">
        <f t="shared" si="19"/>
        <v>257</v>
      </c>
      <c r="B259" s="61">
        <f>COUNTIF($C$3:C259,C259)</f>
        <v>185</v>
      </c>
      <c r="C259" s="62">
        <f t="shared" ref="C259:C322" si="20">_xlfn.IFNA(VLOOKUP(A259,$E:$G,3,FALSE),C258)</f>
        <v>0</v>
      </c>
      <c r="D259" s="63" t="str">
        <f t="shared" ref="D259:D322" si="21">_xlfn.IFNA(_xlfn.IFNA(VLOOKUP(A259,$F:$J,5,FALSE),VLOOKUP(C259,K:L,2,FALSE)),"")</f>
        <v/>
      </c>
      <c r="E259" s="22" t="e">
        <f>SUM($I$3:I258,1)</f>
        <v>#N/A</v>
      </c>
      <c r="F259" s="21" t="e">
        <f>IF(J259&lt;=0,0,SUM($I$3:I259))</f>
        <v>#N/A</v>
      </c>
      <c r="G259" s="40"/>
      <c r="H259" s="39"/>
      <c r="I259" s="28" t="e">
        <f t="shared" ref="I259:I322" si="22">CEILING(H259/VLOOKUP(G259,$K:$L,2,FALSE),1)</f>
        <v>#N/A</v>
      </c>
      <c r="J259" s="29" t="e">
        <f t="shared" ref="J259:J322" si="23">MOD(H259,VLOOKUP(G259,$K:$L,2,FALSE))</f>
        <v>#N/A</v>
      </c>
      <c r="K259" s="24" t="s">
        <v>325</v>
      </c>
      <c r="L259" s="26">
        <v>6100</v>
      </c>
    </row>
    <row r="260" spans="1:12" s="24" customFormat="1">
      <c r="A260" s="61">
        <f t="shared" ref="A260:A323" si="24">+A259+1</f>
        <v>258</v>
      </c>
      <c r="B260" s="61">
        <f>COUNTIF($C$3:C260,C260)</f>
        <v>186</v>
      </c>
      <c r="C260" s="62">
        <f t="shared" si="20"/>
        <v>0</v>
      </c>
      <c r="D260" s="63" t="str">
        <f t="shared" si="21"/>
        <v/>
      </c>
      <c r="E260" s="22" t="e">
        <f>SUM($I$3:I259,1)</f>
        <v>#N/A</v>
      </c>
      <c r="F260" s="21" t="e">
        <f>IF(J260&lt;=0,0,SUM($I$3:I260))</f>
        <v>#N/A</v>
      </c>
      <c r="G260" s="40"/>
      <c r="H260" s="39"/>
      <c r="I260" s="28" t="e">
        <f t="shared" si="22"/>
        <v>#N/A</v>
      </c>
      <c r="J260" s="29" t="e">
        <f t="shared" si="23"/>
        <v>#N/A</v>
      </c>
      <c r="K260" s="24" t="s">
        <v>326</v>
      </c>
      <c r="L260" s="26">
        <v>6100</v>
      </c>
    </row>
    <row r="261" spans="1:12" s="24" customFormat="1">
      <c r="A261" s="61">
        <f t="shared" si="24"/>
        <v>259</v>
      </c>
      <c r="B261" s="61">
        <f>COUNTIF($C$3:C261,C261)</f>
        <v>187</v>
      </c>
      <c r="C261" s="62">
        <f t="shared" si="20"/>
        <v>0</v>
      </c>
      <c r="D261" s="63" t="str">
        <f t="shared" si="21"/>
        <v/>
      </c>
      <c r="E261" s="22" t="e">
        <f>SUM($I$3:I260,1)</f>
        <v>#N/A</v>
      </c>
      <c r="F261" s="21" t="e">
        <f>IF(J261&lt;=0,0,SUM($I$3:I261))</f>
        <v>#N/A</v>
      </c>
      <c r="G261" s="40"/>
      <c r="H261" s="39"/>
      <c r="I261" s="28" t="e">
        <f t="shared" si="22"/>
        <v>#N/A</v>
      </c>
      <c r="J261" s="29" t="e">
        <f t="shared" si="23"/>
        <v>#N/A</v>
      </c>
      <c r="K261" s="24" t="s">
        <v>327</v>
      </c>
      <c r="L261" s="26">
        <v>6100</v>
      </c>
    </row>
    <row r="262" spans="1:12" s="24" customFormat="1">
      <c r="A262" s="61">
        <f t="shared" si="24"/>
        <v>260</v>
      </c>
      <c r="B262" s="61">
        <f>COUNTIF($C$3:C262,C262)</f>
        <v>188</v>
      </c>
      <c r="C262" s="62">
        <f t="shared" si="20"/>
        <v>0</v>
      </c>
      <c r="D262" s="63" t="str">
        <f t="shared" si="21"/>
        <v/>
      </c>
      <c r="E262" s="22" t="e">
        <f>SUM($I$3:I261,1)</f>
        <v>#N/A</v>
      </c>
      <c r="F262" s="21" t="e">
        <f>IF(J262&lt;=0,0,SUM($I$3:I262))</f>
        <v>#N/A</v>
      </c>
      <c r="G262" s="40"/>
      <c r="H262" s="39"/>
      <c r="I262" s="28" t="e">
        <f t="shared" si="22"/>
        <v>#N/A</v>
      </c>
      <c r="J262" s="29" t="e">
        <f t="shared" si="23"/>
        <v>#N/A</v>
      </c>
      <c r="K262" s="24" t="s">
        <v>328</v>
      </c>
      <c r="L262" s="26">
        <v>6100</v>
      </c>
    </row>
    <row r="263" spans="1:12" s="24" customFormat="1">
      <c r="A263" s="61">
        <f t="shared" si="24"/>
        <v>261</v>
      </c>
      <c r="B263" s="61">
        <f>COUNTIF($C$3:C263,C263)</f>
        <v>189</v>
      </c>
      <c r="C263" s="62">
        <f t="shared" si="20"/>
        <v>0</v>
      </c>
      <c r="D263" s="63" t="str">
        <f t="shared" si="21"/>
        <v/>
      </c>
      <c r="E263" s="22" t="e">
        <f>SUM($I$3:I262,1)</f>
        <v>#N/A</v>
      </c>
      <c r="F263" s="21" t="e">
        <f>IF(J263&lt;=0,0,SUM($I$3:I263))</f>
        <v>#N/A</v>
      </c>
      <c r="G263" s="40"/>
      <c r="H263" s="39"/>
      <c r="I263" s="28" t="e">
        <f t="shared" si="22"/>
        <v>#N/A</v>
      </c>
      <c r="J263" s="29" t="e">
        <f t="shared" si="23"/>
        <v>#N/A</v>
      </c>
      <c r="K263" s="24" t="s">
        <v>329</v>
      </c>
      <c r="L263" s="26">
        <v>6100</v>
      </c>
    </row>
    <row r="264" spans="1:12" s="24" customFormat="1">
      <c r="A264" s="61">
        <f t="shared" si="24"/>
        <v>262</v>
      </c>
      <c r="B264" s="61">
        <f>COUNTIF($C$3:C264,C264)</f>
        <v>190</v>
      </c>
      <c r="C264" s="62">
        <f t="shared" si="20"/>
        <v>0</v>
      </c>
      <c r="D264" s="63" t="str">
        <f t="shared" si="21"/>
        <v/>
      </c>
      <c r="E264" s="22" t="e">
        <f>SUM($I$3:I263,1)</f>
        <v>#N/A</v>
      </c>
      <c r="F264" s="21" t="e">
        <f>IF(J264&lt;=0,0,SUM($I$3:I264))</f>
        <v>#N/A</v>
      </c>
      <c r="G264" s="40"/>
      <c r="H264" s="39"/>
      <c r="I264" s="28" t="e">
        <f t="shared" si="22"/>
        <v>#N/A</v>
      </c>
      <c r="J264" s="29" t="e">
        <f t="shared" si="23"/>
        <v>#N/A</v>
      </c>
      <c r="K264" s="24" t="s">
        <v>330</v>
      </c>
      <c r="L264" s="26">
        <v>6100</v>
      </c>
    </row>
    <row r="265" spans="1:12" s="24" customFormat="1">
      <c r="A265" s="61">
        <f t="shared" si="24"/>
        <v>263</v>
      </c>
      <c r="B265" s="61">
        <f>COUNTIF($C$3:C265,C265)</f>
        <v>191</v>
      </c>
      <c r="C265" s="62">
        <f t="shared" si="20"/>
        <v>0</v>
      </c>
      <c r="D265" s="63" t="str">
        <f t="shared" si="21"/>
        <v/>
      </c>
      <c r="E265" s="22" t="e">
        <f>SUM($I$3:I264,1)</f>
        <v>#N/A</v>
      </c>
      <c r="F265" s="21" t="e">
        <f>IF(J265&lt;=0,0,SUM($I$3:I265))</f>
        <v>#N/A</v>
      </c>
      <c r="G265" s="40"/>
      <c r="H265" s="39"/>
      <c r="I265" s="28" t="e">
        <f t="shared" si="22"/>
        <v>#N/A</v>
      </c>
      <c r="J265" s="29" t="e">
        <f t="shared" si="23"/>
        <v>#N/A</v>
      </c>
      <c r="K265" s="68"/>
      <c r="L265" s="30"/>
    </row>
    <row r="266" spans="1:12" s="24" customFormat="1">
      <c r="A266" s="61">
        <f t="shared" si="24"/>
        <v>264</v>
      </c>
      <c r="B266" s="61">
        <f>COUNTIF($C$3:C266,C266)</f>
        <v>192</v>
      </c>
      <c r="C266" s="62">
        <f t="shared" si="20"/>
        <v>0</v>
      </c>
      <c r="D266" s="63" t="str">
        <f t="shared" si="21"/>
        <v/>
      </c>
      <c r="E266" s="22" t="e">
        <f>SUM($I$3:I265,1)</f>
        <v>#N/A</v>
      </c>
      <c r="F266" s="21" t="e">
        <f>IF(J266&lt;=0,0,SUM($I$3:I266))</f>
        <v>#N/A</v>
      </c>
      <c r="G266" s="40"/>
      <c r="H266" s="39"/>
      <c r="I266" s="28" t="e">
        <f t="shared" si="22"/>
        <v>#N/A</v>
      </c>
      <c r="J266" s="29" t="e">
        <f t="shared" si="23"/>
        <v>#N/A</v>
      </c>
      <c r="K266" s="68"/>
      <c r="L266" s="30"/>
    </row>
    <row r="267" spans="1:12" s="24" customFormat="1">
      <c r="A267" s="61">
        <f t="shared" si="24"/>
        <v>265</v>
      </c>
      <c r="B267" s="61">
        <f>COUNTIF($C$3:C267,C267)</f>
        <v>193</v>
      </c>
      <c r="C267" s="62">
        <f t="shared" si="20"/>
        <v>0</v>
      </c>
      <c r="D267" s="63" t="str">
        <f t="shared" si="21"/>
        <v/>
      </c>
      <c r="E267" s="22" t="e">
        <f>SUM($I$3:I266,1)</f>
        <v>#N/A</v>
      </c>
      <c r="F267" s="21" t="e">
        <f>IF(J267&lt;=0,0,SUM($I$3:I267))</f>
        <v>#N/A</v>
      </c>
      <c r="G267" s="40"/>
      <c r="H267" s="39"/>
      <c r="I267" s="28" t="e">
        <f t="shared" si="22"/>
        <v>#N/A</v>
      </c>
      <c r="J267" s="29" t="e">
        <f t="shared" si="23"/>
        <v>#N/A</v>
      </c>
      <c r="K267" s="68"/>
      <c r="L267" s="26"/>
    </row>
    <row r="268" spans="1:12" s="24" customFormat="1">
      <c r="A268" s="61">
        <f t="shared" si="24"/>
        <v>266</v>
      </c>
      <c r="B268" s="61">
        <f>COUNTIF($C$3:C268,C268)</f>
        <v>194</v>
      </c>
      <c r="C268" s="62">
        <f t="shared" si="20"/>
        <v>0</v>
      </c>
      <c r="D268" s="63" t="str">
        <f t="shared" si="21"/>
        <v/>
      </c>
      <c r="E268" s="22" t="e">
        <f>SUM($I$3:I267,1)</f>
        <v>#N/A</v>
      </c>
      <c r="F268" s="21" t="e">
        <f>IF(J268&lt;=0,0,SUM($I$3:I268))</f>
        <v>#N/A</v>
      </c>
      <c r="G268" s="40"/>
      <c r="H268" s="39"/>
      <c r="I268" s="28" t="e">
        <f t="shared" si="22"/>
        <v>#N/A</v>
      </c>
      <c r="J268" s="29" t="e">
        <f t="shared" si="23"/>
        <v>#N/A</v>
      </c>
      <c r="K268" s="68"/>
      <c r="L268" s="26"/>
    </row>
    <row r="269" spans="1:12" s="24" customFormat="1">
      <c r="A269" s="61">
        <f t="shared" si="24"/>
        <v>267</v>
      </c>
      <c r="B269" s="61">
        <f>COUNTIF($C$3:C269,C269)</f>
        <v>195</v>
      </c>
      <c r="C269" s="62">
        <f t="shared" si="20"/>
        <v>0</v>
      </c>
      <c r="D269" s="63" t="str">
        <f t="shared" si="21"/>
        <v/>
      </c>
      <c r="E269" s="22" t="e">
        <f>SUM($I$3:I268,1)</f>
        <v>#N/A</v>
      </c>
      <c r="F269" s="21" t="e">
        <f>IF(J269&lt;=0,0,SUM($I$3:I269))</f>
        <v>#N/A</v>
      </c>
      <c r="G269" s="40"/>
      <c r="H269" s="39"/>
      <c r="I269" s="28" t="e">
        <f t="shared" si="22"/>
        <v>#N/A</v>
      </c>
      <c r="J269" s="29" t="e">
        <f t="shared" si="23"/>
        <v>#N/A</v>
      </c>
      <c r="K269" s="68"/>
      <c r="L269" s="26"/>
    </row>
    <row r="270" spans="1:12" s="24" customFormat="1">
      <c r="A270" s="61">
        <f t="shared" si="24"/>
        <v>268</v>
      </c>
      <c r="B270" s="61">
        <f>COUNTIF($C$3:C270,C270)</f>
        <v>196</v>
      </c>
      <c r="C270" s="62">
        <f t="shared" si="20"/>
        <v>0</v>
      </c>
      <c r="D270" s="63" t="str">
        <f t="shared" si="21"/>
        <v/>
      </c>
      <c r="E270" s="22" t="e">
        <f>SUM($I$3:I269,1)</f>
        <v>#N/A</v>
      </c>
      <c r="F270" s="21" t="e">
        <f>IF(J270&lt;=0,0,SUM($I$3:I270))</f>
        <v>#N/A</v>
      </c>
      <c r="G270" s="40"/>
      <c r="H270" s="39"/>
      <c r="I270" s="28" t="e">
        <f t="shared" si="22"/>
        <v>#N/A</v>
      </c>
      <c r="J270" s="29" t="e">
        <f t="shared" si="23"/>
        <v>#N/A</v>
      </c>
      <c r="K270" s="68"/>
      <c r="L270" s="26"/>
    </row>
    <row r="271" spans="1:12" s="24" customFormat="1">
      <c r="A271" s="61">
        <f t="shared" si="24"/>
        <v>269</v>
      </c>
      <c r="B271" s="61">
        <f>COUNTIF($C$3:C271,C271)</f>
        <v>197</v>
      </c>
      <c r="C271" s="62">
        <f t="shared" si="20"/>
        <v>0</v>
      </c>
      <c r="D271" s="63" t="str">
        <f t="shared" si="21"/>
        <v/>
      </c>
      <c r="E271" s="22" t="e">
        <f>SUM($I$3:I270,1)</f>
        <v>#N/A</v>
      </c>
      <c r="F271" s="21" t="e">
        <f>IF(J271&lt;=0,0,SUM($I$3:I271))</f>
        <v>#N/A</v>
      </c>
      <c r="G271" s="40"/>
      <c r="H271" s="39"/>
      <c r="I271" s="28" t="e">
        <f t="shared" si="22"/>
        <v>#N/A</v>
      </c>
      <c r="J271" s="29" t="e">
        <f t="shared" si="23"/>
        <v>#N/A</v>
      </c>
      <c r="L271" s="26"/>
    </row>
    <row r="272" spans="1:12" s="24" customFormat="1">
      <c r="A272" s="61">
        <f t="shared" si="24"/>
        <v>270</v>
      </c>
      <c r="B272" s="61">
        <f>COUNTIF($C$3:C272,C272)</f>
        <v>198</v>
      </c>
      <c r="C272" s="62">
        <f t="shared" si="20"/>
        <v>0</v>
      </c>
      <c r="D272" s="63" t="str">
        <f t="shared" si="21"/>
        <v/>
      </c>
      <c r="E272" s="22" t="e">
        <f>SUM($I$3:I271,1)</f>
        <v>#N/A</v>
      </c>
      <c r="F272" s="21" t="e">
        <f>IF(J272&lt;=0,0,SUM($I$3:I272))</f>
        <v>#N/A</v>
      </c>
      <c r="G272" s="40"/>
      <c r="H272" s="39"/>
      <c r="I272" s="28" t="e">
        <f t="shared" si="22"/>
        <v>#N/A</v>
      </c>
      <c r="J272" s="29" t="e">
        <f t="shared" si="23"/>
        <v>#N/A</v>
      </c>
      <c r="L272" s="26"/>
    </row>
    <row r="273" spans="1:12" s="24" customFormat="1">
      <c r="A273" s="61">
        <f t="shared" si="24"/>
        <v>271</v>
      </c>
      <c r="B273" s="61">
        <f>COUNTIF($C$3:C273,C273)</f>
        <v>199</v>
      </c>
      <c r="C273" s="62">
        <f t="shared" si="20"/>
        <v>0</v>
      </c>
      <c r="D273" s="63" t="str">
        <f t="shared" si="21"/>
        <v/>
      </c>
      <c r="E273" s="22" t="e">
        <f>SUM($I$3:I272,1)</f>
        <v>#N/A</v>
      </c>
      <c r="F273" s="21" t="e">
        <f>IF(J273&lt;=0,0,SUM($I$3:I273))</f>
        <v>#N/A</v>
      </c>
      <c r="G273" s="40"/>
      <c r="H273" s="39"/>
      <c r="I273" s="28" t="e">
        <f t="shared" si="22"/>
        <v>#N/A</v>
      </c>
      <c r="J273" s="29" t="e">
        <f t="shared" si="23"/>
        <v>#N/A</v>
      </c>
      <c r="L273" s="26"/>
    </row>
    <row r="274" spans="1:12" s="24" customFormat="1">
      <c r="A274" s="61">
        <f t="shared" si="24"/>
        <v>272</v>
      </c>
      <c r="B274" s="61">
        <f>COUNTIF($C$3:C274,C274)</f>
        <v>200</v>
      </c>
      <c r="C274" s="62">
        <f t="shared" si="20"/>
        <v>0</v>
      </c>
      <c r="D274" s="63" t="str">
        <f t="shared" si="21"/>
        <v/>
      </c>
      <c r="E274" s="22" t="e">
        <f>SUM($I$3:I273,1)</f>
        <v>#N/A</v>
      </c>
      <c r="F274" s="21" t="e">
        <f>IF(J274&lt;=0,0,SUM($I$3:I274))</f>
        <v>#N/A</v>
      </c>
      <c r="G274" s="40"/>
      <c r="H274" s="39"/>
      <c r="I274" s="28" t="e">
        <f t="shared" si="22"/>
        <v>#N/A</v>
      </c>
      <c r="J274" s="29" t="e">
        <f t="shared" si="23"/>
        <v>#N/A</v>
      </c>
      <c r="L274" s="26"/>
    </row>
    <row r="275" spans="1:12" s="24" customFormat="1">
      <c r="A275" s="61">
        <f t="shared" si="24"/>
        <v>273</v>
      </c>
      <c r="B275" s="61">
        <f>COUNTIF($C$3:C275,C275)</f>
        <v>201</v>
      </c>
      <c r="C275" s="62">
        <f t="shared" si="20"/>
        <v>0</v>
      </c>
      <c r="D275" s="63" t="str">
        <f t="shared" si="21"/>
        <v/>
      </c>
      <c r="E275" s="22" t="e">
        <f>SUM($I$3:I274,1)</f>
        <v>#N/A</v>
      </c>
      <c r="F275" s="21" t="e">
        <f>IF(J275&lt;=0,0,SUM($I$3:I275))</f>
        <v>#N/A</v>
      </c>
      <c r="G275" s="40"/>
      <c r="H275" s="39"/>
      <c r="I275" s="28" t="e">
        <f t="shared" si="22"/>
        <v>#N/A</v>
      </c>
      <c r="J275" s="29" t="e">
        <f t="shared" si="23"/>
        <v>#N/A</v>
      </c>
      <c r="L275" s="26"/>
    </row>
    <row r="276" spans="1:12" s="24" customFormat="1">
      <c r="A276" s="61">
        <f t="shared" si="24"/>
        <v>274</v>
      </c>
      <c r="B276" s="61">
        <f>COUNTIF($C$3:C276,C276)</f>
        <v>202</v>
      </c>
      <c r="C276" s="62">
        <f t="shared" si="20"/>
        <v>0</v>
      </c>
      <c r="D276" s="63" t="str">
        <f t="shared" si="21"/>
        <v/>
      </c>
      <c r="E276" s="22" t="e">
        <f>SUM($I$3:I275,1)</f>
        <v>#N/A</v>
      </c>
      <c r="F276" s="21" t="e">
        <f>IF(J276&lt;=0,0,SUM($I$3:I276))</f>
        <v>#N/A</v>
      </c>
      <c r="G276" s="40"/>
      <c r="H276" s="39"/>
      <c r="I276" s="28" t="e">
        <f t="shared" si="22"/>
        <v>#N/A</v>
      </c>
      <c r="J276" s="29" t="e">
        <f t="shared" si="23"/>
        <v>#N/A</v>
      </c>
      <c r="L276" s="26"/>
    </row>
    <row r="277" spans="1:12" s="24" customFormat="1">
      <c r="A277" s="61">
        <f t="shared" si="24"/>
        <v>275</v>
      </c>
      <c r="B277" s="61">
        <f>COUNTIF($C$3:C277,C277)</f>
        <v>203</v>
      </c>
      <c r="C277" s="62">
        <f t="shared" si="20"/>
        <v>0</v>
      </c>
      <c r="D277" s="63" t="str">
        <f t="shared" si="21"/>
        <v/>
      </c>
      <c r="E277" s="22" t="e">
        <f>SUM($I$3:I276,1)</f>
        <v>#N/A</v>
      </c>
      <c r="F277" s="21" t="e">
        <f>IF(J277&lt;=0,0,SUM($I$3:I277))</f>
        <v>#N/A</v>
      </c>
      <c r="G277" s="40"/>
      <c r="H277" s="39"/>
      <c r="I277" s="28" t="e">
        <f t="shared" si="22"/>
        <v>#N/A</v>
      </c>
      <c r="J277" s="29" t="e">
        <f t="shared" si="23"/>
        <v>#N/A</v>
      </c>
      <c r="L277" s="26"/>
    </row>
    <row r="278" spans="1:12" s="24" customFormat="1">
      <c r="A278" s="61">
        <f t="shared" si="24"/>
        <v>276</v>
      </c>
      <c r="B278" s="61">
        <f>COUNTIF($C$3:C278,C278)</f>
        <v>204</v>
      </c>
      <c r="C278" s="62">
        <f t="shared" si="20"/>
        <v>0</v>
      </c>
      <c r="D278" s="63" t="str">
        <f t="shared" si="21"/>
        <v/>
      </c>
      <c r="E278" s="22" t="e">
        <f>SUM($I$3:I277,1)</f>
        <v>#N/A</v>
      </c>
      <c r="F278" s="21" t="e">
        <f>IF(J278&lt;=0,0,SUM($I$3:I278))</f>
        <v>#N/A</v>
      </c>
      <c r="G278" s="40"/>
      <c r="H278" s="39"/>
      <c r="I278" s="28" t="e">
        <f t="shared" si="22"/>
        <v>#N/A</v>
      </c>
      <c r="J278" s="29" t="e">
        <f t="shared" si="23"/>
        <v>#N/A</v>
      </c>
      <c r="L278" s="26"/>
    </row>
    <row r="279" spans="1:12" s="24" customFormat="1">
      <c r="A279" s="61">
        <f t="shared" si="24"/>
        <v>277</v>
      </c>
      <c r="B279" s="61">
        <f>COUNTIF($C$3:C279,C279)</f>
        <v>205</v>
      </c>
      <c r="C279" s="62">
        <f t="shared" si="20"/>
        <v>0</v>
      </c>
      <c r="D279" s="63" t="str">
        <f t="shared" si="21"/>
        <v/>
      </c>
      <c r="E279" s="22" t="e">
        <f>SUM($I$3:I278,1)</f>
        <v>#N/A</v>
      </c>
      <c r="F279" s="21" t="e">
        <f>IF(J279&lt;=0,0,SUM($I$3:I279))</f>
        <v>#N/A</v>
      </c>
      <c r="G279" s="40"/>
      <c r="H279" s="39"/>
      <c r="I279" s="28" t="e">
        <f t="shared" si="22"/>
        <v>#N/A</v>
      </c>
      <c r="J279" s="29" t="e">
        <f t="shared" si="23"/>
        <v>#N/A</v>
      </c>
      <c r="L279" s="26"/>
    </row>
    <row r="280" spans="1:12" s="24" customFormat="1">
      <c r="A280" s="61">
        <f t="shared" si="24"/>
        <v>278</v>
      </c>
      <c r="B280" s="61">
        <f>COUNTIF($C$3:C280,C280)</f>
        <v>206</v>
      </c>
      <c r="C280" s="62">
        <f t="shared" si="20"/>
        <v>0</v>
      </c>
      <c r="D280" s="63" t="str">
        <f t="shared" si="21"/>
        <v/>
      </c>
      <c r="E280" s="22" t="e">
        <f>SUM($I$3:I279,1)</f>
        <v>#N/A</v>
      </c>
      <c r="F280" s="21" t="e">
        <f>IF(J280&lt;=0,0,SUM($I$3:I280))</f>
        <v>#N/A</v>
      </c>
      <c r="G280" s="40"/>
      <c r="H280" s="39"/>
      <c r="I280" s="28" t="e">
        <f t="shared" si="22"/>
        <v>#N/A</v>
      </c>
      <c r="J280" s="29" t="e">
        <f t="shared" si="23"/>
        <v>#N/A</v>
      </c>
      <c r="L280" s="26"/>
    </row>
    <row r="281" spans="1:12" s="24" customFormat="1">
      <c r="A281" s="61">
        <f t="shared" si="24"/>
        <v>279</v>
      </c>
      <c r="B281" s="61">
        <f>COUNTIF($C$3:C281,C281)</f>
        <v>207</v>
      </c>
      <c r="C281" s="62">
        <f t="shared" si="20"/>
        <v>0</v>
      </c>
      <c r="D281" s="63" t="str">
        <f t="shared" si="21"/>
        <v/>
      </c>
      <c r="E281" s="22" t="e">
        <f>SUM($I$3:I280,1)</f>
        <v>#N/A</v>
      </c>
      <c r="F281" s="21" t="e">
        <f>IF(J281&lt;=0,0,SUM($I$3:I281))</f>
        <v>#N/A</v>
      </c>
      <c r="G281" s="40"/>
      <c r="H281" s="39"/>
      <c r="I281" s="28" t="e">
        <f t="shared" si="22"/>
        <v>#N/A</v>
      </c>
      <c r="J281" s="29" t="e">
        <f t="shared" si="23"/>
        <v>#N/A</v>
      </c>
      <c r="L281" s="26"/>
    </row>
    <row r="282" spans="1:12" s="24" customFormat="1">
      <c r="A282" s="61">
        <f t="shared" si="24"/>
        <v>280</v>
      </c>
      <c r="B282" s="61">
        <f>COUNTIF($C$3:C282,C282)</f>
        <v>208</v>
      </c>
      <c r="C282" s="62">
        <f t="shared" si="20"/>
        <v>0</v>
      </c>
      <c r="D282" s="63" t="str">
        <f t="shared" si="21"/>
        <v/>
      </c>
      <c r="E282" s="22" t="e">
        <f>SUM($I$3:I281,1)</f>
        <v>#N/A</v>
      </c>
      <c r="F282" s="21" t="e">
        <f>IF(J282&lt;=0,0,SUM($I$3:I282))</f>
        <v>#N/A</v>
      </c>
      <c r="G282" s="40"/>
      <c r="H282" s="39"/>
      <c r="I282" s="28" t="e">
        <f t="shared" si="22"/>
        <v>#N/A</v>
      </c>
      <c r="J282" s="29" t="e">
        <f t="shared" si="23"/>
        <v>#N/A</v>
      </c>
      <c r="L282" s="26"/>
    </row>
    <row r="283" spans="1:12" s="24" customFormat="1">
      <c r="A283" s="61">
        <f t="shared" si="24"/>
        <v>281</v>
      </c>
      <c r="B283" s="61">
        <f>COUNTIF($C$3:C283,C283)</f>
        <v>209</v>
      </c>
      <c r="C283" s="62">
        <f t="shared" si="20"/>
        <v>0</v>
      </c>
      <c r="D283" s="63" t="str">
        <f t="shared" si="21"/>
        <v/>
      </c>
      <c r="E283" s="22" t="e">
        <f>SUM($I$3:I282,1)</f>
        <v>#N/A</v>
      </c>
      <c r="F283" s="21" t="e">
        <f>IF(J283&lt;=0,0,SUM($I$3:I283))</f>
        <v>#N/A</v>
      </c>
      <c r="G283" s="40"/>
      <c r="H283" s="39"/>
      <c r="I283" s="28" t="e">
        <f t="shared" si="22"/>
        <v>#N/A</v>
      </c>
      <c r="J283" s="29" t="e">
        <f t="shared" si="23"/>
        <v>#N/A</v>
      </c>
      <c r="L283" s="26"/>
    </row>
    <row r="284" spans="1:12" s="24" customFormat="1">
      <c r="A284" s="61">
        <f t="shared" si="24"/>
        <v>282</v>
      </c>
      <c r="B284" s="61">
        <f>COUNTIF($C$3:C284,C284)</f>
        <v>210</v>
      </c>
      <c r="C284" s="62">
        <f t="shared" si="20"/>
        <v>0</v>
      </c>
      <c r="D284" s="63" t="str">
        <f t="shared" si="21"/>
        <v/>
      </c>
      <c r="E284" s="22" t="e">
        <f>SUM($I$3:I283,1)</f>
        <v>#N/A</v>
      </c>
      <c r="F284" s="21" t="e">
        <f>IF(J284&lt;=0,0,SUM($I$3:I284))</f>
        <v>#N/A</v>
      </c>
      <c r="G284" s="40"/>
      <c r="H284" s="39"/>
      <c r="I284" s="28" t="e">
        <f t="shared" si="22"/>
        <v>#N/A</v>
      </c>
      <c r="J284" s="29" t="e">
        <f t="shared" si="23"/>
        <v>#N/A</v>
      </c>
      <c r="L284" s="26"/>
    </row>
    <row r="285" spans="1:12" s="24" customFormat="1">
      <c r="A285" s="61">
        <f t="shared" si="24"/>
        <v>283</v>
      </c>
      <c r="B285" s="61">
        <f>COUNTIF($C$3:C285,C285)</f>
        <v>211</v>
      </c>
      <c r="C285" s="62">
        <f t="shared" si="20"/>
        <v>0</v>
      </c>
      <c r="D285" s="63" t="str">
        <f t="shared" si="21"/>
        <v/>
      </c>
      <c r="E285" s="22" t="e">
        <f>SUM($I$3:I284,1)</f>
        <v>#N/A</v>
      </c>
      <c r="F285" s="21" t="e">
        <f>IF(J285&lt;=0,0,SUM($I$3:I285))</f>
        <v>#N/A</v>
      </c>
      <c r="G285" s="40"/>
      <c r="H285" s="39"/>
      <c r="I285" s="28" t="e">
        <f t="shared" si="22"/>
        <v>#N/A</v>
      </c>
      <c r="J285" s="29" t="e">
        <f t="shared" si="23"/>
        <v>#N/A</v>
      </c>
      <c r="L285" s="26"/>
    </row>
    <row r="286" spans="1:12" s="24" customFormat="1">
      <c r="A286" s="61">
        <f t="shared" si="24"/>
        <v>284</v>
      </c>
      <c r="B286" s="61">
        <f>COUNTIF($C$3:C286,C286)</f>
        <v>212</v>
      </c>
      <c r="C286" s="62">
        <f t="shared" si="20"/>
        <v>0</v>
      </c>
      <c r="D286" s="63" t="str">
        <f t="shared" si="21"/>
        <v/>
      </c>
      <c r="E286" s="22" t="e">
        <f>SUM($I$3:I285,1)</f>
        <v>#N/A</v>
      </c>
      <c r="F286" s="21" t="e">
        <f>IF(J286&lt;=0,0,SUM($I$3:I286))</f>
        <v>#N/A</v>
      </c>
      <c r="G286" s="40"/>
      <c r="H286" s="39"/>
      <c r="I286" s="28" t="e">
        <f t="shared" si="22"/>
        <v>#N/A</v>
      </c>
      <c r="J286" s="29" t="e">
        <f t="shared" si="23"/>
        <v>#N/A</v>
      </c>
      <c r="L286" s="26"/>
    </row>
    <row r="287" spans="1:12" s="24" customFormat="1">
      <c r="A287" s="61">
        <f t="shared" si="24"/>
        <v>285</v>
      </c>
      <c r="B287" s="61">
        <f>COUNTIF($C$3:C287,C287)</f>
        <v>213</v>
      </c>
      <c r="C287" s="62">
        <f t="shared" si="20"/>
        <v>0</v>
      </c>
      <c r="D287" s="63" t="str">
        <f t="shared" si="21"/>
        <v/>
      </c>
      <c r="E287" s="22" t="e">
        <f>SUM($I$3:I286,1)</f>
        <v>#N/A</v>
      </c>
      <c r="F287" s="21" t="e">
        <f>IF(J287&lt;=0,0,SUM($I$3:I287))</f>
        <v>#N/A</v>
      </c>
      <c r="G287" s="40"/>
      <c r="H287" s="39"/>
      <c r="I287" s="28" t="e">
        <f t="shared" si="22"/>
        <v>#N/A</v>
      </c>
      <c r="J287" s="29" t="e">
        <f t="shared" si="23"/>
        <v>#N/A</v>
      </c>
      <c r="L287" s="26"/>
    </row>
    <row r="288" spans="1:12" s="24" customFormat="1">
      <c r="A288" s="61">
        <f t="shared" si="24"/>
        <v>286</v>
      </c>
      <c r="B288" s="61">
        <f>COUNTIF($C$3:C288,C288)</f>
        <v>214</v>
      </c>
      <c r="C288" s="62">
        <f t="shared" si="20"/>
        <v>0</v>
      </c>
      <c r="D288" s="63" t="str">
        <f t="shared" si="21"/>
        <v/>
      </c>
      <c r="E288" s="22" t="e">
        <f>SUM($I$3:I287,1)</f>
        <v>#N/A</v>
      </c>
      <c r="F288" s="21" t="e">
        <f>IF(J288&lt;=0,0,SUM($I$3:I288))</f>
        <v>#N/A</v>
      </c>
      <c r="G288" s="40"/>
      <c r="H288" s="39"/>
      <c r="I288" s="28" t="e">
        <f t="shared" si="22"/>
        <v>#N/A</v>
      </c>
      <c r="J288" s="29" t="e">
        <f t="shared" si="23"/>
        <v>#N/A</v>
      </c>
      <c r="L288" s="26"/>
    </row>
    <row r="289" spans="1:12" s="24" customFormat="1">
      <c r="A289" s="61">
        <f t="shared" si="24"/>
        <v>287</v>
      </c>
      <c r="B289" s="61">
        <f>COUNTIF($C$3:C289,C289)</f>
        <v>215</v>
      </c>
      <c r="C289" s="62">
        <f t="shared" si="20"/>
        <v>0</v>
      </c>
      <c r="D289" s="63" t="str">
        <f t="shared" si="21"/>
        <v/>
      </c>
      <c r="E289" s="22" t="e">
        <f>SUM($I$3:I288,1)</f>
        <v>#N/A</v>
      </c>
      <c r="F289" s="21" t="e">
        <f>IF(J289&lt;=0,0,SUM($I$3:I289))</f>
        <v>#N/A</v>
      </c>
      <c r="G289" s="40"/>
      <c r="H289" s="39"/>
      <c r="I289" s="28" t="e">
        <f t="shared" si="22"/>
        <v>#N/A</v>
      </c>
      <c r="J289" s="29" t="e">
        <f t="shared" si="23"/>
        <v>#N/A</v>
      </c>
      <c r="L289" s="26"/>
    </row>
    <row r="290" spans="1:12" s="24" customFormat="1">
      <c r="A290" s="61">
        <f t="shared" si="24"/>
        <v>288</v>
      </c>
      <c r="B290" s="61">
        <f>COUNTIF($C$3:C290,C290)</f>
        <v>216</v>
      </c>
      <c r="C290" s="62">
        <f t="shared" si="20"/>
        <v>0</v>
      </c>
      <c r="D290" s="63" t="str">
        <f t="shared" si="21"/>
        <v/>
      </c>
      <c r="E290" s="22" t="e">
        <f>SUM($I$3:I289,1)</f>
        <v>#N/A</v>
      </c>
      <c r="F290" s="21" t="e">
        <f>IF(J290&lt;=0,0,SUM($I$3:I290))</f>
        <v>#N/A</v>
      </c>
      <c r="G290" s="40"/>
      <c r="H290" s="39"/>
      <c r="I290" s="28" t="e">
        <f t="shared" si="22"/>
        <v>#N/A</v>
      </c>
      <c r="J290" s="29" t="e">
        <f t="shared" si="23"/>
        <v>#N/A</v>
      </c>
      <c r="L290" s="26"/>
    </row>
    <row r="291" spans="1:12" s="24" customFormat="1">
      <c r="A291" s="61">
        <f t="shared" si="24"/>
        <v>289</v>
      </c>
      <c r="B291" s="61">
        <f>COUNTIF($C$3:C291,C291)</f>
        <v>217</v>
      </c>
      <c r="C291" s="62">
        <f t="shared" si="20"/>
        <v>0</v>
      </c>
      <c r="D291" s="63" t="str">
        <f t="shared" si="21"/>
        <v/>
      </c>
      <c r="E291" s="22" t="e">
        <f>SUM($I$3:I290,1)</f>
        <v>#N/A</v>
      </c>
      <c r="F291" s="21" t="e">
        <f>IF(J291&lt;=0,0,SUM($I$3:I291))</f>
        <v>#N/A</v>
      </c>
      <c r="G291" s="40"/>
      <c r="H291" s="39"/>
      <c r="I291" s="28" t="e">
        <f t="shared" si="22"/>
        <v>#N/A</v>
      </c>
      <c r="J291" s="29" t="e">
        <f t="shared" si="23"/>
        <v>#N/A</v>
      </c>
      <c r="L291" s="26"/>
    </row>
    <row r="292" spans="1:12" s="24" customFormat="1">
      <c r="A292" s="61">
        <f t="shared" si="24"/>
        <v>290</v>
      </c>
      <c r="B292" s="61">
        <f>COUNTIF($C$3:C292,C292)</f>
        <v>218</v>
      </c>
      <c r="C292" s="62">
        <f t="shared" si="20"/>
        <v>0</v>
      </c>
      <c r="D292" s="63" t="str">
        <f t="shared" si="21"/>
        <v/>
      </c>
      <c r="E292" s="22" t="e">
        <f>SUM($I$3:I291,1)</f>
        <v>#N/A</v>
      </c>
      <c r="F292" s="21" t="e">
        <f>IF(J292&lt;=0,0,SUM($I$3:I292))</f>
        <v>#N/A</v>
      </c>
      <c r="G292" s="40"/>
      <c r="H292" s="39"/>
      <c r="I292" s="28" t="e">
        <f t="shared" si="22"/>
        <v>#N/A</v>
      </c>
      <c r="J292" s="29" t="e">
        <f t="shared" si="23"/>
        <v>#N/A</v>
      </c>
      <c r="L292" s="26"/>
    </row>
    <row r="293" spans="1:12" s="24" customFormat="1">
      <c r="A293" s="61">
        <f t="shared" si="24"/>
        <v>291</v>
      </c>
      <c r="B293" s="61">
        <f>COUNTIF($C$3:C293,C293)</f>
        <v>219</v>
      </c>
      <c r="C293" s="62">
        <f t="shared" si="20"/>
        <v>0</v>
      </c>
      <c r="D293" s="63" t="str">
        <f t="shared" si="21"/>
        <v/>
      </c>
      <c r="E293" s="22" t="e">
        <f>SUM($I$3:I292,1)</f>
        <v>#N/A</v>
      </c>
      <c r="F293" s="21" t="e">
        <f>IF(J293&lt;=0,0,SUM($I$3:I293))</f>
        <v>#N/A</v>
      </c>
      <c r="G293" s="40"/>
      <c r="H293" s="39"/>
      <c r="I293" s="28" t="e">
        <f t="shared" si="22"/>
        <v>#N/A</v>
      </c>
      <c r="J293" s="29" t="e">
        <f t="shared" si="23"/>
        <v>#N/A</v>
      </c>
      <c r="L293" s="26"/>
    </row>
    <row r="294" spans="1:12" s="24" customFormat="1">
      <c r="A294" s="61">
        <f t="shared" si="24"/>
        <v>292</v>
      </c>
      <c r="B294" s="61">
        <f>COUNTIF($C$3:C294,C294)</f>
        <v>220</v>
      </c>
      <c r="C294" s="62">
        <f t="shared" si="20"/>
        <v>0</v>
      </c>
      <c r="D294" s="63" t="str">
        <f t="shared" si="21"/>
        <v/>
      </c>
      <c r="E294" s="22" t="e">
        <f>SUM($I$3:I293,1)</f>
        <v>#N/A</v>
      </c>
      <c r="F294" s="21" t="e">
        <f>IF(J294&lt;=0,0,SUM($I$3:I294))</f>
        <v>#N/A</v>
      </c>
      <c r="G294" s="40"/>
      <c r="H294" s="39"/>
      <c r="I294" s="28" t="e">
        <f t="shared" si="22"/>
        <v>#N/A</v>
      </c>
      <c r="J294" s="29" t="e">
        <f t="shared" si="23"/>
        <v>#N/A</v>
      </c>
      <c r="L294" s="26"/>
    </row>
    <row r="295" spans="1:12" s="24" customFormat="1">
      <c r="A295" s="61">
        <f t="shared" si="24"/>
        <v>293</v>
      </c>
      <c r="B295" s="61">
        <f>COUNTIF($C$3:C295,C295)</f>
        <v>221</v>
      </c>
      <c r="C295" s="62">
        <f t="shared" si="20"/>
        <v>0</v>
      </c>
      <c r="D295" s="63" t="str">
        <f t="shared" si="21"/>
        <v/>
      </c>
      <c r="E295" s="22" t="e">
        <f>SUM($I$3:I294,1)</f>
        <v>#N/A</v>
      </c>
      <c r="F295" s="21" t="e">
        <f>IF(J295&lt;=0,0,SUM($I$3:I295))</f>
        <v>#N/A</v>
      </c>
      <c r="G295" s="40"/>
      <c r="H295" s="39"/>
      <c r="I295" s="28" t="e">
        <f t="shared" si="22"/>
        <v>#N/A</v>
      </c>
      <c r="J295" s="29" t="e">
        <f t="shared" si="23"/>
        <v>#N/A</v>
      </c>
      <c r="L295" s="26"/>
    </row>
    <row r="296" spans="1:12" s="24" customFormat="1">
      <c r="A296" s="61">
        <f t="shared" si="24"/>
        <v>294</v>
      </c>
      <c r="B296" s="61">
        <f>COUNTIF($C$3:C296,C296)</f>
        <v>222</v>
      </c>
      <c r="C296" s="62">
        <f t="shared" si="20"/>
        <v>0</v>
      </c>
      <c r="D296" s="63" t="str">
        <f t="shared" si="21"/>
        <v/>
      </c>
      <c r="E296" s="22" t="e">
        <f>SUM($I$3:I295,1)</f>
        <v>#N/A</v>
      </c>
      <c r="F296" s="21" t="e">
        <f>IF(J296&lt;=0,0,SUM($I$3:I296))</f>
        <v>#N/A</v>
      </c>
      <c r="G296" s="40"/>
      <c r="H296" s="39"/>
      <c r="I296" s="28" t="e">
        <f t="shared" si="22"/>
        <v>#N/A</v>
      </c>
      <c r="J296" s="29" t="e">
        <f t="shared" si="23"/>
        <v>#N/A</v>
      </c>
      <c r="L296" s="26"/>
    </row>
    <row r="297" spans="1:12" s="24" customFormat="1">
      <c r="A297" s="61">
        <f t="shared" si="24"/>
        <v>295</v>
      </c>
      <c r="B297" s="61">
        <f>COUNTIF($C$3:C297,C297)</f>
        <v>223</v>
      </c>
      <c r="C297" s="62">
        <f t="shared" si="20"/>
        <v>0</v>
      </c>
      <c r="D297" s="63" t="str">
        <f t="shared" si="21"/>
        <v/>
      </c>
      <c r="E297" s="22" t="e">
        <f>SUM($I$3:I296,1)</f>
        <v>#N/A</v>
      </c>
      <c r="F297" s="21" t="e">
        <f>IF(J297&lt;=0,0,SUM($I$3:I297))</f>
        <v>#N/A</v>
      </c>
      <c r="G297" s="40"/>
      <c r="H297" s="39"/>
      <c r="I297" s="28" t="e">
        <f t="shared" si="22"/>
        <v>#N/A</v>
      </c>
      <c r="J297" s="29" t="e">
        <f t="shared" si="23"/>
        <v>#N/A</v>
      </c>
      <c r="L297" s="26"/>
    </row>
    <row r="298" spans="1:12" s="24" customFormat="1">
      <c r="A298" s="61">
        <f t="shared" si="24"/>
        <v>296</v>
      </c>
      <c r="B298" s="61">
        <f>COUNTIF($C$3:C298,C298)</f>
        <v>224</v>
      </c>
      <c r="C298" s="62">
        <f t="shared" si="20"/>
        <v>0</v>
      </c>
      <c r="D298" s="63" t="str">
        <f t="shared" si="21"/>
        <v/>
      </c>
      <c r="E298" s="22" t="e">
        <f>SUM($I$3:I297,1)</f>
        <v>#N/A</v>
      </c>
      <c r="F298" s="21" t="e">
        <f>IF(J298&lt;=0,0,SUM($I$3:I298))</f>
        <v>#N/A</v>
      </c>
      <c r="G298" s="40"/>
      <c r="H298" s="39"/>
      <c r="I298" s="28" t="e">
        <f t="shared" si="22"/>
        <v>#N/A</v>
      </c>
      <c r="J298" s="29" t="e">
        <f t="shared" si="23"/>
        <v>#N/A</v>
      </c>
      <c r="L298" s="26"/>
    </row>
    <row r="299" spans="1:12" s="24" customFormat="1">
      <c r="A299" s="61">
        <f t="shared" si="24"/>
        <v>297</v>
      </c>
      <c r="B299" s="61">
        <f>COUNTIF($C$3:C299,C299)</f>
        <v>225</v>
      </c>
      <c r="C299" s="62">
        <f t="shared" si="20"/>
        <v>0</v>
      </c>
      <c r="D299" s="63" t="str">
        <f t="shared" si="21"/>
        <v/>
      </c>
      <c r="E299" s="22" t="e">
        <f>SUM($I$3:I298,1)</f>
        <v>#N/A</v>
      </c>
      <c r="F299" s="21" t="e">
        <f>IF(J299&lt;=0,0,SUM($I$3:I299))</f>
        <v>#N/A</v>
      </c>
      <c r="G299" s="40"/>
      <c r="H299" s="39"/>
      <c r="I299" s="28" t="e">
        <f t="shared" si="22"/>
        <v>#N/A</v>
      </c>
      <c r="J299" s="29" t="e">
        <f t="shared" si="23"/>
        <v>#N/A</v>
      </c>
      <c r="L299" s="26"/>
    </row>
    <row r="300" spans="1:12" s="24" customFormat="1">
      <c r="A300" s="61">
        <f t="shared" si="24"/>
        <v>298</v>
      </c>
      <c r="B300" s="61">
        <f>COUNTIF($C$3:C300,C300)</f>
        <v>226</v>
      </c>
      <c r="C300" s="62">
        <f t="shared" si="20"/>
        <v>0</v>
      </c>
      <c r="D300" s="63" t="str">
        <f t="shared" si="21"/>
        <v/>
      </c>
      <c r="E300" s="22" t="e">
        <f>SUM($I$3:I299,1)</f>
        <v>#N/A</v>
      </c>
      <c r="F300" s="21" t="e">
        <f>IF(J300&lt;=0,0,SUM($I$3:I300))</f>
        <v>#N/A</v>
      </c>
      <c r="G300" s="40"/>
      <c r="H300" s="39"/>
      <c r="I300" s="28" t="e">
        <f t="shared" si="22"/>
        <v>#N/A</v>
      </c>
      <c r="J300" s="29" t="e">
        <f t="shared" si="23"/>
        <v>#N/A</v>
      </c>
      <c r="L300" s="26"/>
    </row>
    <row r="301" spans="1:12" s="24" customFormat="1">
      <c r="A301" s="61">
        <f t="shared" si="24"/>
        <v>299</v>
      </c>
      <c r="B301" s="61">
        <f>COUNTIF($C$3:C301,C301)</f>
        <v>227</v>
      </c>
      <c r="C301" s="62">
        <f t="shared" si="20"/>
        <v>0</v>
      </c>
      <c r="D301" s="63" t="str">
        <f t="shared" si="21"/>
        <v/>
      </c>
      <c r="E301" s="22" t="e">
        <f>SUM($I$3:I300,1)</f>
        <v>#N/A</v>
      </c>
      <c r="F301" s="21" t="e">
        <f>IF(J301&lt;=0,0,SUM($I$3:I301))</f>
        <v>#N/A</v>
      </c>
      <c r="G301" s="40"/>
      <c r="H301" s="39"/>
      <c r="I301" s="28" t="e">
        <f t="shared" si="22"/>
        <v>#N/A</v>
      </c>
      <c r="J301" s="29" t="e">
        <f t="shared" si="23"/>
        <v>#N/A</v>
      </c>
      <c r="L301" s="26"/>
    </row>
    <row r="302" spans="1:12" s="24" customFormat="1">
      <c r="A302" s="61">
        <f t="shared" si="24"/>
        <v>300</v>
      </c>
      <c r="B302" s="61">
        <f>COUNTIF($C$3:C302,C302)</f>
        <v>228</v>
      </c>
      <c r="C302" s="62">
        <f t="shared" si="20"/>
        <v>0</v>
      </c>
      <c r="D302" s="63" t="str">
        <f t="shared" si="21"/>
        <v/>
      </c>
      <c r="E302" s="22" t="e">
        <f>SUM($I$3:I301,1)</f>
        <v>#N/A</v>
      </c>
      <c r="F302" s="21" t="e">
        <f>IF(J302&lt;=0,0,SUM($I$3:I302))</f>
        <v>#N/A</v>
      </c>
      <c r="G302" s="40"/>
      <c r="H302" s="39"/>
      <c r="I302" s="28" t="e">
        <f t="shared" si="22"/>
        <v>#N/A</v>
      </c>
      <c r="J302" s="29" t="e">
        <f t="shared" si="23"/>
        <v>#N/A</v>
      </c>
      <c r="L302" s="26"/>
    </row>
    <row r="303" spans="1:12" s="24" customFormat="1">
      <c r="A303" s="61">
        <f t="shared" si="24"/>
        <v>301</v>
      </c>
      <c r="B303" s="61">
        <f>COUNTIF($C$3:C303,C303)</f>
        <v>229</v>
      </c>
      <c r="C303" s="62">
        <f t="shared" si="20"/>
        <v>0</v>
      </c>
      <c r="D303" s="63" t="str">
        <f t="shared" si="21"/>
        <v/>
      </c>
      <c r="E303" s="22" t="e">
        <f>SUM($I$3:I302,1)</f>
        <v>#N/A</v>
      </c>
      <c r="F303" s="21" t="e">
        <f>IF(J303&lt;=0,0,SUM($I$3:I303))</f>
        <v>#N/A</v>
      </c>
      <c r="G303" s="40"/>
      <c r="H303" s="39"/>
      <c r="I303" s="28" t="e">
        <f t="shared" si="22"/>
        <v>#N/A</v>
      </c>
      <c r="J303" s="29" t="e">
        <f t="shared" si="23"/>
        <v>#N/A</v>
      </c>
      <c r="L303" s="26"/>
    </row>
    <row r="304" spans="1:12" s="24" customFormat="1">
      <c r="A304" s="61">
        <f t="shared" si="24"/>
        <v>302</v>
      </c>
      <c r="B304" s="61">
        <f>COUNTIF($C$3:C304,C304)</f>
        <v>230</v>
      </c>
      <c r="C304" s="62">
        <f t="shared" si="20"/>
        <v>0</v>
      </c>
      <c r="D304" s="63" t="str">
        <f t="shared" si="21"/>
        <v/>
      </c>
      <c r="E304" s="22" t="e">
        <f>SUM($I$3:I303,1)</f>
        <v>#N/A</v>
      </c>
      <c r="F304" s="21" t="e">
        <f>IF(J304&lt;=0,0,SUM($I$3:I304))</f>
        <v>#N/A</v>
      </c>
      <c r="G304" s="40"/>
      <c r="H304" s="39"/>
      <c r="I304" s="28" t="e">
        <f t="shared" si="22"/>
        <v>#N/A</v>
      </c>
      <c r="J304" s="29" t="e">
        <f t="shared" si="23"/>
        <v>#N/A</v>
      </c>
      <c r="L304" s="26"/>
    </row>
    <row r="305" spans="1:12" s="24" customFormat="1">
      <c r="A305" s="61">
        <f t="shared" si="24"/>
        <v>303</v>
      </c>
      <c r="B305" s="61">
        <f>COUNTIF($C$3:C305,C305)</f>
        <v>231</v>
      </c>
      <c r="C305" s="62">
        <f t="shared" si="20"/>
        <v>0</v>
      </c>
      <c r="D305" s="63" t="str">
        <f t="shared" si="21"/>
        <v/>
      </c>
      <c r="E305" s="22" t="e">
        <f>SUM($I$3:I304,1)</f>
        <v>#N/A</v>
      </c>
      <c r="F305" s="21" t="e">
        <f>IF(J305&lt;=0,0,SUM($I$3:I305))</f>
        <v>#N/A</v>
      </c>
      <c r="G305" s="40"/>
      <c r="H305" s="39"/>
      <c r="I305" s="28" t="e">
        <f t="shared" si="22"/>
        <v>#N/A</v>
      </c>
      <c r="J305" s="29" t="e">
        <f t="shared" si="23"/>
        <v>#N/A</v>
      </c>
      <c r="L305" s="26"/>
    </row>
    <row r="306" spans="1:12" s="24" customFormat="1">
      <c r="A306" s="61">
        <f t="shared" si="24"/>
        <v>304</v>
      </c>
      <c r="B306" s="61">
        <f>COUNTIF($C$3:C306,C306)</f>
        <v>232</v>
      </c>
      <c r="C306" s="62">
        <f t="shared" si="20"/>
        <v>0</v>
      </c>
      <c r="D306" s="63" t="str">
        <f t="shared" si="21"/>
        <v/>
      </c>
      <c r="E306" s="22" t="e">
        <f>SUM($I$3:I305,1)</f>
        <v>#N/A</v>
      </c>
      <c r="F306" s="21" t="e">
        <f>IF(J306&lt;=0,0,SUM($I$3:I306))</f>
        <v>#N/A</v>
      </c>
      <c r="G306" s="40"/>
      <c r="H306" s="39"/>
      <c r="I306" s="28" t="e">
        <f t="shared" si="22"/>
        <v>#N/A</v>
      </c>
      <c r="J306" s="29" t="e">
        <f t="shared" si="23"/>
        <v>#N/A</v>
      </c>
      <c r="L306" s="26"/>
    </row>
    <row r="307" spans="1:12" s="24" customFormat="1">
      <c r="A307" s="61">
        <f t="shared" si="24"/>
        <v>305</v>
      </c>
      <c r="B307" s="61">
        <f>COUNTIF($C$3:C307,C307)</f>
        <v>233</v>
      </c>
      <c r="C307" s="62">
        <f t="shared" si="20"/>
        <v>0</v>
      </c>
      <c r="D307" s="63" t="str">
        <f t="shared" si="21"/>
        <v/>
      </c>
      <c r="E307" s="22" t="e">
        <f>SUM($I$3:I306,1)</f>
        <v>#N/A</v>
      </c>
      <c r="F307" s="21" t="e">
        <f>IF(J307&lt;=0,0,SUM($I$3:I307))</f>
        <v>#N/A</v>
      </c>
      <c r="G307" s="40"/>
      <c r="H307" s="39"/>
      <c r="I307" s="28" t="e">
        <f t="shared" si="22"/>
        <v>#N/A</v>
      </c>
      <c r="J307" s="29" t="e">
        <f t="shared" si="23"/>
        <v>#N/A</v>
      </c>
      <c r="L307" s="26"/>
    </row>
    <row r="308" spans="1:12" s="24" customFormat="1">
      <c r="A308" s="61">
        <f t="shared" si="24"/>
        <v>306</v>
      </c>
      <c r="B308" s="61">
        <f>COUNTIF($C$3:C308,C308)</f>
        <v>234</v>
      </c>
      <c r="C308" s="62">
        <f t="shared" si="20"/>
        <v>0</v>
      </c>
      <c r="D308" s="63" t="str">
        <f t="shared" si="21"/>
        <v/>
      </c>
      <c r="E308" s="22" t="e">
        <f>SUM($I$3:I307,1)</f>
        <v>#N/A</v>
      </c>
      <c r="F308" s="21" t="e">
        <f>IF(J308&lt;=0,0,SUM($I$3:I308))</f>
        <v>#N/A</v>
      </c>
      <c r="G308" s="40"/>
      <c r="H308" s="39"/>
      <c r="I308" s="28" t="e">
        <f t="shared" si="22"/>
        <v>#N/A</v>
      </c>
      <c r="J308" s="29" t="e">
        <f t="shared" si="23"/>
        <v>#N/A</v>
      </c>
      <c r="L308" s="26"/>
    </row>
    <row r="309" spans="1:12" s="24" customFormat="1">
      <c r="A309" s="61">
        <f t="shared" si="24"/>
        <v>307</v>
      </c>
      <c r="B309" s="61">
        <f>COUNTIF($C$3:C309,C309)</f>
        <v>235</v>
      </c>
      <c r="C309" s="62">
        <f t="shared" si="20"/>
        <v>0</v>
      </c>
      <c r="D309" s="63" t="str">
        <f t="shared" si="21"/>
        <v/>
      </c>
      <c r="E309" s="22" t="e">
        <f>SUM($I$3:I308,1)</f>
        <v>#N/A</v>
      </c>
      <c r="F309" s="21" t="e">
        <f>IF(J309&lt;=0,0,SUM($I$3:I309))</f>
        <v>#N/A</v>
      </c>
      <c r="G309" s="40"/>
      <c r="H309" s="39"/>
      <c r="I309" s="28" t="e">
        <f t="shared" si="22"/>
        <v>#N/A</v>
      </c>
      <c r="J309" s="29" t="e">
        <f t="shared" si="23"/>
        <v>#N/A</v>
      </c>
      <c r="L309" s="26"/>
    </row>
    <row r="310" spans="1:12">
      <c r="A310" s="61">
        <f t="shared" si="24"/>
        <v>308</v>
      </c>
      <c r="B310" s="61">
        <f>COUNTIF($C$3:C310,C310)</f>
        <v>236</v>
      </c>
      <c r="C310" s="62">
        <f t="shared" si="20"/>
        <v>0</v>
      </c>
      <c r="D310" s="63" t="str">
        <f t="shared" si="21"/>
        <v/>
      </c>
      <c r="E310" s="22" t="e">
        <f>SUM($I$3:I309,1)</f>
        <v>#N/A</v>
      </c>
      <c r="F310" s="21" t="e">
        <f>IF(J310&lt;=0,0,SUM($I$3:I310))</f>
        <v>#N/A</v>
      </c>
      <c r="I310" s="28" t="e">
        <f t="shared" si="22"/>
        <v>#N/A</v>
      </c>
      <c r="J310" s="29" t="e">
        <f t="shared" si="23"/>
        <v>#N/A</v>
      </c>
      <c r="L310" s="27"/>
    </row>
    <row r="311" spans="1:12">
      <c r="A311" s="61">
        <f t="shared" si="24"/>
        <v>309</v>
      </c>
      <c r="B311" s="61">
        <f>COUNTIF($C$3:C311,C311)</f>
        <v>237</v>
      </c>
      <c r="C311" s="62">
        <f t="shared" si="20"/>
        <v>0</v>
      </c>
      <c r="D311" s="63" t="str">
        <f t="shared" si="21"/>
        <v/>
      </c>
      <c r="E311" s="22" t="e">
        <f>SUM($I$3:I310,1)</f>
        <v>#N/A</v>
      </c>
      <c r="F311" s="21" t="e">
        <f>IF(J311&lt;=0,0,SUM($I$3:I311))</f>
        <v>#N/A</v>
      </c>
      <c r="I311" s="28" t="e">
        <f t="shared" si="22"/>
        <v>#N/A</v>
      </c>
      <c r="J311" s="29" t="e">
        <f t="shared" si="23"/>
        <v>#N/A</v>
      </c>
      <c r="L311" s="27"/>
    </row>
    <row r="312" spans="1:12">
      <c r="A312" s="61">
        <f t="shared" si="24"/>
        <v>310</v>
      </c>
      <c r="B312" s="61">
        <f>COUNTIF($C$3:C312,C312)</f>
        <v>238</v>
      </c>
      <c r="C312" s="62">
        <f t="shared" si="20"/>
        <v>0</v>
      </c>
      <c r="D312" s="63" t="str">
        <f t="shared" si="21"/>
        <v/>
      </c>
      <c r="E312" s="22" t="e">
        <f>SUM($I$3:I311,1)</f>
        <v>#N/A</v>
      </c>
      <c r="F312" s="21" t="e">
        <f>IF(J312&lt;=0,0,SUM($I$3:I312))</f>
        <v>#N/A</v>
      </c>
      <c r="I312" s="28" t="e">
        <f t="shared" si="22"/>
        <v>#N/A</v>
      </c>
      <c r="J312" s="29" t="e">
        <f t="shared" si="23"/>
        <v>#N/A</v>
      </c>
      <c r="L312" s="27"/>
    </row>
    <row r="313" spans="1:12">
      <c r="A313" s="61">
        <f t="shared" si="24"/>
        <v>311</v>
      </c>
      <c r="B313" s="61">
        <f>COUNTIF($C$3:C313,C313)</f>
        <v>239</v>
      </c>
      <c r="C313" s="62">
        <f t="shared" si="20"/>
        <v>0</v>
      </c>
      <c r="D313" s="63" t="str">
        <f t="shared" si="21"/>
        <v/>
      </c>
      <c r="E313" s="22" t="e">
        <f>SUM($I$3:I312,1)</f>
        <v>#N/A</v>
      </c>
      <c r="F313" s="21" t="e">
        <f>IF(J313&lt;=0,0,SUM($I$3:I313))</f>
        <v>#N/A</v>
      </c>
      <c r="I313" s="28" t="e">
        <f t="shared" si="22"/>
        <v>#N/A</v>
      </c>
      <c r="J313" s="29" t="e">
        <f t="shared" si="23"/>
        <v>#N/A</v>
      </c>
      <c r="L313" s="27"/>
    </row>
    <row r="314" spans="1:12">
      <c r="A314" s="61">
        <f t="shared" si="24"/>
        <v>312</v>
      </c>
      <c r="B314" s="61">
        <f>COUNTIF($C$3:C314,C314)</f>
        <v>240</v>
      </c>
      <c r="C314" s="62">
        <f t="shared" si="20"/>
        <v>0</v>
      </c>
      <c r="D314" s="63" t="str">
        <f t="shared" si="21"/>
        <v/>
      </c>
      <c r="E314" s="22" t="e">
        <f>SUM($I$3:I313,1)</f>
        <v>#N/A</v>
      </c>
      <c r="F314" s="21" t="e">
        <f>IF(J314&lt;=0,0,SUM($I$3:I314))</f>
        <v>#N/A</v>
      </c>
      <c r="I314" s="28" t="e">
        <f t="shared" si="22"/>
        <v>#N/A</v>
      </c>
      <c r="J314" s="29" t="e">
        <f t="shared" si="23"/>
        <v>#N/A</v>
      </c>
      <c r="L314" s="27"/>
    </row>
    <row r="315" spans="1:12">
      <c r="A315" s="61">
        <f t="shared" si="24"/>
        <v>313</v>
      </c>
      <c r="B315" s="61">
        <f>COUNTIF($C$3:C315,C315)</f>
        <v>241</v>
      </c>
      <c r="C315" s="62">
        <f t="shared" si="20"/>
        <v>0</v>
      </c>
      <c r="D315" s="63" t="str">
        <f t="shared" si="21"/>
        <v/>
      </c>
      <c r="E315" s="22" t="e">
        <f>SUM($I$3:I314,1)</f>
        <v>#N/A</v>
      </c>
      <c r="F315" s="21" t="e">
        <f>IF(J315&lt;=0,0,SUM($I$3:I315))</f>
        <v>#N/A</v>
      </c>
      <c r="I315" s="28" t="e">
        <f t="shared" si="22"/>
        <v>#N/A</v>
      </c>
      <c r="J315" s="29" t="e">
        <f t="shared" si="23"/>
        <v>#N/A</v>
      </c>
      <c r="L315" s="27"/>
    </row>
    <row r="316" spans="1:12">
      <c r="A316" s="61">
        <f t="shared" si="24"/>
        <v>314</v>
      </c>
      <c r="B316" s="61">
        <f>COUNTIF($C$3:C316,C316)</f>
        <v>242</v>
      </c>
      <c r="C316" s="62">
        <f t="shared" si="20"/>
        <v>0</v>
      </c>
      <c r="D316" s="63" t="str">
        <f t="shared" si="21"/>
        <v/>
      </c>
      <c r="E316" s="22" t="e">
        <f>SUM($I$3:I315,1)</f>
        <v>#N/A</v>
      </c>
      <c r="F316" s="21" t="e">
        <f>IF(J316&lt;=0,0,SUM($I$3:I316))</f>
        <v>#N/A</v>
      </c>
      <c r="I316" s="28" t="e">
        <f t="shared" si="22"/>
        <v>#N/A</v>
      </c>
      <c r="J316" s="29" t="e">
        <f t="shared" si="23"/>
        <v>#N/A</v>
      </c>
      <c r="L316" s="27"/>
    </row>
    <row r="317" spans="1:12">
      <c r="A317" s="61">
        <f t="shared" si="24"/>
        <v>315</v>
      </c>
      <c r="B317" s="61">
        <f>COUNTIF($C$3:C317,C317)</f>
        <v>243</v>
      </c>
      <c r="C317" s="62">
        <f t="shared" si="20"/>
        <v>0</v>
      </c>
      <c r="D317" s="63" t="str">
        <f t="shared" si="21"/>
        <v/>
      </c>
      <c r="E317" s="22" t="e">
        <f>SUM($I$3:I316,1)</f>
        <v>#N/A</v>
      </c>
      <c r="F317" s="21" t="e">
        <f>IF(J317&lt;=0,0,SUM($I$3:I317))</f>
        <v>#N/A</v>
      </c>
      <c r="I317" s="28" t="e">
        <f t="shared" si="22"/>
        <v>#N/A</v>
      </c>
      <c r="J317" s="29" t="e">
        <f t="shared" si="23"/>
        <v>#N/A</v>
      </c>
      <c r="L317" s="27"/>
    </row>
    <row r="318" spans="1:12">
      <c r="A318" s="61">
        <f t="shared" si="24"/>
        <v>316</v>
      </c>
      <c r="B318" s="61">
        <f>COUNTIF($C$3:C318,C318)</f>
        <v>244</v>
      </c>
      <c r="C318" s="62">
        <f t="shared" si="20"/>
        <v>0</v>
      </c>
      <c r="D318" s="63" t="str">
        <f t="shared" si="21"/>
        <v/>
      </c>
      <c r="E318" s="22" t="e">
        <f>SUM($I$3:I317,1)</f>
        <v>#N/A</v>
      </c>
      <c r="F318" s="21" t="e">
        <f>IF(J318&lt;=0,0,SUM($I$3:I318))</f>
        <v>#N/A</v>
      </c>
      <c r="I318" s="28" t="e">
        <f t="shared" si="22"/>
        <v>#N/A</v>
      </c>
      <c r="J318" s="29" t="e">
        <f t="shared" si="23"/>
        <v>#N/A</v>
      </c>
      <c r="L318" s="27"/>
    </row>
    <row r="319" spans="1:12">
      <c r="A319" s="61">
        <f t="shared" si="24"/>
        <v>317</v>
      </c>
      <c r="B319" s="61">
        <f>COUNTIF($C$3:C319,C319)</f>
        <v>245</v>
      </c>
      <c r="C319" s="62">
        <f t="shared" si="20"/>
        <v>0</v>
      </c>
      <c r="D319" s="63" t="str">
        <f t="shared" si="21"/>
        <v/>
      </c>
      <c r="E319" s="22" t="e">
        <f>SUM($I$3:I318,1)</f>
        <v>#N/A</v>
      </c>
      <c r="F319" s="21" t="e">
        <f>IF(J319&lt;=0,0,SUM($I$3:I319))</f>
        <v>#N/A</v>
      </c>
      <c r="I319" s="28" t="e">
        <f t="shared" si="22"/>
        <v>#N/A</v>
      </c>
      <c r="J319" s="29" t="e">
        <f t="shared" si="23"/>
        <v>#N/A</v>
      </c>
      <c r="L319" s="27"/>
    </row>
    <row r="320" spans="1:12">
      <c r="A320" s="61">
        <f t="shared" si="24"/>
        <v>318</v>
      </c>
      <c r="B320" s="61">
        <f>COUNTIF($C$3:C320,C320)</f>
        <v>246</v>
      </c>
      <c r="C320" s="62">
        <f t="shared" si="20"/>
        <v>0</v>
      </c>
      <c r="D320" s="63" t="str">
        <f t="shared" si="21"/>
        <v/>
      </c>
      <c r="E320" s="22" t="e">
        <f>SUM($I$3:I319,1)</f>
        <v>#N/A</v>
      </c>
      <c r="F320" s="21" t="e">
        <f>IF(J320&lt;=0,0,SUM($I$3:I320))</f>
        <v>#N/A</v>
      </c>
      <c r="I320" s="28" t="e">
        <f t="shared" si="22"/>
        <v>#N/A</v>
      </c>
      <c r="J320" s="29" t="e">
        <f t="shared" si="23"/>
        <v>#N/A</v>
      </c>
      <c r="L320" s="27"/>
    </row>
    <row r="321" spans="1:12">
      <c r="A321" s="61">
        <f t="shared" si="24"/>
        <v>319</v>
      </c>
      <c r="B321" s="61">
        <f>COUNTIF($C$3:C321,C321)</f>
        <v>247</v>
      </c>
      <c r="C321" s="62">
        <f t="shared" si="20"/>
        <v>0</v>
      </c>
      <c r="D321" s="63" t="str">
        <f t="shared" si="21"/>
        <v/>
      </c>
      <c r="E321" s="22" t="e">
        <f>SUM($I$3:I320,1)</f>
        <v>#N/A</v>
      </c>
      <c r="F321" s="21" t="e">
        <f>IF(J321&lt;=0,0,SUM($I$3:I321))</f>
        <v>#N/A</v>
      </c>
      <c r="I321" s="28" t="e">
        <f t="shared" si="22"/>
        <v>#N/A</v>
      </c>
      <c r="J321" s="29" t="e">
        <f t="shared" si="23"/>
        <v>#N/A</v>
      </c>
      <c r="L321" s="27"/>
    </row>
    <row r="322" spans="1:12">
      <c r="A322" s="61">
        <f t="shared" si="24"/>
        <v>320</v>
      </c>
      <c r="B322" s="61">
        <f>COUNTIF($C$3:C322,C322)</f>
        <v>248</v>
      </c>
      <c r="C322" s="62">
        <f t="shared" si="20"/>
        <v>0</v>
      </c>
      <c r="D322" s="63" t="str">
        <f t="shared" si="21"/>
        <v/>
      </c>
      <c r="E322" s="22" t="e">
        <f>SUM($I$3:I321,1)</f>
        <v>#N/A</v>
      </c>
      <c r="F322" s="21" t="e">
        <f>IF(J322&lt;=0,0,SUM($I$3:I322))</f>
        <v>#N/A</v>
      </c>
      <c r="I322" s="28" t="e">
        <f t="shared" si="22"/>
        <v>#N/A</v>
      </c>
      <c r="J322" s="29" t="e">
        <f t="shared" si="23"/>
        <v>#N/A</v>
      </c>
      <c r="L322" s="27"/>
    </row>
    <row r="323" spans="1:12">
      <c r="A323" s="61">
        <f t="shared" si="24"/>
        <v>321</v>
      </c>
      <c r="B323" s="61">
        <f>COUNTIF($C$3:C323,C323)</f>
        <v>249</v>
      </c>
      <c r="C323" s="62">
        <f t="shared" ref="C323:C386" si="25">_xlfn.IFNA(VLOOKUP(A323,$E:$G,3,FALSE),C322)</f>
        <v>0</v>
      </c>
      <c r="D323" s="63" t="str">
        <f t="shared" ref="D323:D386" si="26">_xlfn.IFNA(_xlfn.IFNA(VLOOKUP(A323,$F:$J,5,FALSE),VLOOKUP(C323,K:L,2,FALSE)),"")</f>
        <v/>
      </c>
      <c r="E323" s="22" t="e">
        <f>SUM($I$3:I322,1)</f>
        <v>#N/A</v>
      </c>
      <c r="F323" s="21" t="e">
        <f>IF(J323&lt;=0,0,SUM($I$3:I323))</f>
        <v>#N/A</v>
      </c>
      <c r="I323" s="28" t="e">
        <f t="shared" ref="I323:I386" si="27">CEILING(H323/VLOOKUP(G323,$K:$L,2,FALSE),1)</f>
        <v>#N/A</v>
      </c>
      <c r="J323" s="29" t="e">
        <f t="shared" ref="J323:J386" si="28">MOD(H323,VLOOKUP(G323,$K:$L,2,FALSE))</f>
        <v>#N/A</v>
      </c>
      <c r="L323" s="27"/>
    </row>
    <row r="324" spans="1:12">
      <c r="A324" s="61">
        <f t="shared" ref="A324:A387" si="29">+A323+1</f>
        <v>322</v>
      </c>
      <c r="B324" s="61">
        <f>COUNTIF($C$3:C324,C324)</f>
        <v>250</v>
      </c>
      <c r="C324" s="62">
        <f t="shared" si="25"/>
        <v>0</v>
      </c>
      <c r="D324" s="63" t="str">
        <f t="shared" si="26"/>
        <v/>
      </c>
      <c r="E324" s="22" t="e">
        <f>SUM($I$3:I323,1)</f>
        <v>#N/A</v>
      </c>
      <c r="F324" s="21" t="e">
        <f>IF(J324&lt;=0,0,SUM($I$3:I324))</f>
        <v>#N/A</v>
      </c>
      <c r="I324" s="28" t="e">
        <f t="shared" si="27"/>
        <v>#N/A</v>
      </c>
      <c r="J324" s="29" t="e">
        <f t="shared" si="28"/>
        <v>#N/A</v>
      </c>
      <c r="L324" s="27"/>
    </row>
    <row r="325" spans="1:12">
      <c r="A325" s="61">
        <f t="shared" si="29"/>
        <v>323</v>
      </c>
      <c r="B325" s="61">
        <f>COUNTIF($C$3:C325,C325)</f>
        <v>251</v>
      </c>
      <c r="C325" s="62">
        <f t="shared" si="25"/>
        <v>0</v>
      </c>
      <c r="D325" s="63" t="str">
        <f t="shared" si="26"/>
        <v/>
      </c>
      <c r="E325" s="22" t="e">
        <f>SUM($I$3:I324,1)</f>
        <v>#N/A</v>
      </c>
      <c r="F325" s="21" t="e">
        <f>IF(J325&lt;=0,0,SUM($I$3:I325))</f>
        <v>#N/A</v>
      </c>
      <c r="I325" s="28" t="e">
        <f t="shared" si="27"/>
        <v>#N/A</v>
      </c>
      <c r="J325" s="29" t="e">
        <f t="shared" si="28"/>
        <v>#N/A</v>
      </c>
      <c r="L325" s="27"/>
    </row>
    <row r="326" spans="1:12">
      <c r="A326" s="61">
        <f t="shared" si="29"/>
        <v>324</v>
      </c>
      <c r="B326" s="61">
        <f>COUNTIF($C$3:C326,C326)</f>
        <v>252</v>
      </c>
      <c r="C326" s="62">
        <f t="shared" si="25"/>
        <v>0</v>
      </c>
      <c r="D326" s="63" t="str">
        <f t="shared" si="26"/>
        <v/>
      </c>
      <c r="E326" s="22" t="e">
        <f>SUM($I$3:I325,1)</f>
        <v>#N/A</v>
      </c>
      <c r="F326" s="21" t="e">
        <f>IF(J326&lt;=0,0,SUM($I$3:I326))</f>
        <v>#N/A</v>
      </c>
      <c r="I326" s="28" t="e">
        <f t="shared" si="27"/>
        <v>#N/A</v>
      </c>
      <c r="J326" s="29" t="e">
        <f t="shared" si="28"/>
        <v>#N/A</v>
      </c>
      <c r="L326" s="27"/>
    </row>
    <row r="327" spans="1:12">
      <c r="A327" s="61">
        <f t="shared" si="29"/>
        <v>325</v>
      </c>
      <c r="B327" s="61">
        <f>COUNTIF($C$3:C327,C327)</f>
        <v>253</v>
      </c>
      <c r="C327" s="62">
        <f t="shared" si="25"/>
        <v>0</v>
      </c>
      <c r="D327" s="63" t="str">
        <f t="shared" si="26"/>
        <v/>
      </c>
      <c r="E327" s="22" t="e">
        <f>SUM($I$3:I326,1)</f>
        <v>#N/A</v>
      </c>
      <c r="F327" s="21" t="e">
        <f>IF(J327&lt;=0,0,SUM($I$3:I327))</f>
        <v>#N/A</v>
      </c>
      <c r="I327" s="28" t="e">
        <f t="shared" si="27"/>
        <v>#N/A</v>
      </c>
      <c r="J327" s="29" t="e">
        <f t="shared" si="28"/>
        <v>#N/A</v>
      </c>
      <c r="L327" s="27"/>
    </row>
    <row r="328" spans="1:12">
      <c r="A328" s="61">
        <f t="shared" si="29"/>
        <v>326</v>
      </c>
      <c r="B328" s="61">
        <f>COUNTIF($C$3:C328,C328)</f>
        <v>254</v>
      </c>
      <c r="C328" s="62">
        <f t="shared" si="25"/>
        <v>0</v>
      </c>
      <c r="D328" s="63" t="str">
        <f t="shared" si="26"/>
        <v/>
      </c>
      <c r="E328" s="22" t="e">
        <f>SUM($I$3:I327,1)</f>
        <v>#N/A</v>
      </c>
      <c r="F328" s="21" t="e">
        <f>IF(J328&lt;=0,0,SUM($I$3:I328))</f>
        <v>#N/A</v>
      </c>
      <c r="I328" s="28" t="e">
        <f t="shared" si="27"/>
        <v>#N/A</v>
      </c>
      <c r="J328" s="29" t="e">
        <f t="shared" si="28"/>
        <v>#N/A</v>
      </c>
      <c r="L328" s="27"/>
    </row>
    <row r="329" spans="1:12">
      <c r="A329" s="61">
        <f t="shared" si="29"/>
        <v>327</v>
      </c>
      <c r="B329" s="61">
        <f>COUNTIF($C$3:C329,C329)</f>
        <v>255</v>
      </c>
      <c r="C329" s="62">
        <f t="shared" si="25"/>
        <v>0</v>
      </c>
      <c r="D329" s="63" t="str">
        <f t="shared" si="26"/>
        <v/>
      </c>
      <c r="E329" s="22" t="e">
        <f>SUM($I$3:I328,1)</f>
        <v>#N/A</v>
      </c>
      <c r="F329" s="21" t="e">
        <f>IF(J329&lt;=0,0,SUM($I$3:I329))</f>
        <v>#N/A</v>
      </c>
      <c r="I329" s="28" t="e">
        <f t="shared" si="27"/>
        <v>#N/A</v>
      </c>
      <c r="J329" s="29" t="e">
        <f t="shared" si="28"/>
        <v>#N/A</v>
      </c>
      <c r="L329" s="27"/>
    </row>
    <row r="330" spans="1:12">
      <c r="A330" s="61">
        <f t="shared" si="29"/>
        <v>328</v>
      </c>
      <c r="B330" s="61">
        <f>COUNTIF($C$3:C330,C330)</f>
        <v>256</v>
      </c>
      <c r="C330" s="62">
        <f t="shared" si="25"/>
        <v>0</v>
      </c>
      <c r="D330" s="63" t="str">
        <f t="shared" si="26"/>
        <v/>
      </c>
      <c r="E330" s="22" t="e">
        <f>SUM($I$3:I329,1)</f>
        <v>#N/A</v>
      </c>
      <c r="F330" s="21" t="e">
        <f>IF(J330&lt;=0,0,SUM($I$3:I330))</f>
        <v>#N/A</v>
      </c>
      <c r="I330" s="28" t="e">
        <f t="shared" si="27"/>
        <v>#N/A</v>
      </c>
      <c r="J330" s="29" t="e">
        <f t="shared" si="28"/>
        <v>#N/A</v>
      </c>
      <c r="L330" s="27"/>
    </row>
    <row r="331" spans="1:12">
      <c r="A331" s="61">
        <f t="shared" si="29"/>
        <v>329</v>
      </c>
      <c r="B331" s="61">
        <f>COUNTIF($C$3:C331,C331)</f>
        <v>257</v>
      </c>
      <c r="C331" s="62">
        <f t="shared" si="25"/>
        <v>0</v>
      </c>
      <c r="D331" s="63" t="str">
        <f t="shared" si="26"/>
        <v/>
      </c>
      <c r="E331" s="22" t="e">
        <f>SUM($I$3:I330,1)</f>
        <v>#N/A</v>
      </c>
      <c r="F331" s="21" t="e">
        <f>IF(J331&lt;=0,0,SUM($I$3:I331))</f>
        <v>#N/A</v>
      </c>
      <c r="I331" s="28" t="e">
        <f t="shared" si="27"/>
        <v>#N/A</v>
      </c>
      <c r="J331" s="29" t="e">
        <f t="shared" si="28"/>
        <v>#N/A</v>
      </c>
      <c r="L331" s="27"/>
    </row>
    <row r="332" spans="1:12">
      <c r="A332" s="61">
        <f t="shared" si="29"/>
        <v>330</v>
      </c>
      <c r="B332" s="61">
        <f>COUNTIF($C$3:C332,C332)</f>
        <v>258</v>
      </c>
      <c r="C332" s="62">
        <f t="shared" si="25"/>
        <v>0</v>
      </c>
      <c r="D332" s="63" t="str">
        <f t="shared" si="26"/>
        <v/>
      </c>
      <c r="E332" s="22" t="e">
        <f>SUM($I$3:I331,1)</f>
        <v>#N/A</v>
      </c>
      <c r="F332" s="21" t="e">
        <f>IF(J332&lt;=0,0,SUM($I$3:I332))</f>
        <v>#N/A</v>
      </c>
      <c r="I332" s="28" t="e">
        <f t="shared" si="27"/>
        <v>#N/A</v>
      </c>
      <c r="J332" s="29" t="e">
        <f t="shared" si="28"/>
        <v>#N/A</v>
      </c>
      <c r="L332" s="27"/>
    </row>
    <row r="333" spans="1:12">
      <c r="A333" s="61">
        <f t="shared" si="29"/>
        <v>331</v>
      </c>
      <c r="B333" s="61">
        <f>COUNTIF($C$3:C333,C333)</f>
        <v>259</v>
      </c>
      <c r="C333" s="62">
        <f t="shared" si="25"/>
        <v>0</v>
      </c>
      <c r="D333" s="63" t="str">
        <f t="shared" si="26"/>
        <v/>
      </c>
      <c r="E333" s="22" t="e">
        <f>SUM($I$3:I332,1)</f>
        <v>#N/A</v>
      </c>
      <c r="F333" s="21" t="e">
        <f>IF(J333&lt;=0,0,SUM($I$3:I333))</f>
        <v>#N/A</v>
      </c>
      <c r="I333" s="28" t="e">
        <f t="shared" si="27"/>
        <v>#N/A</v>
      </c>
      <c r="J333" s="29" t="e">
        <f t="shared" si="28"/>
        <v>#N/A</v>
      </c>
      <c r="L333" s="27"/>
    </row>
    <row r="334" spans="1:12">
      <c r="A334" s="61">
        <f t="shared" si="29"/>
        <v>332</v>
      </c>
      <c r="B334" s="61">
        <f>COUNTIF($C$3:C334,C334)</f>
        <v>260</v>
      </c>
      <c r="C334" s="62">
        <f t="shared" si="25"/>
        <v>0</v>
      </c>
      <c r="D334" s="63" t="str">
        <f t="shared" si="26"/>
        <v/>
      </c>
      <c r="E334" s="22" t="e">
        <f>SUM($I$3:I333,1)</f>
        <v>#N/A</v>
      </c>
      <c r="F334" s="21" t="e">
        <f>IF(J334&lt;=0,0,SUM($I$3:I334))</f>
        <v>#N/A</v>
      </c>
      <c r="I334" s="28" t="e">
        <f t="shared" si="27"/>
        <v>#N/A</v>
      </c>
      <c r="J334" s="29" t="e">
        <f t="shared" si="28"/>
        <v>#N/A</v>
      </c>
      <c r="L334" s="27"/>
    </row>
    <row r="335" spans="1:12">
      <c r="A335" s="61">
        <f t="shared" si="29"/>
        <v>333</v>
      </c>
      <c r="B335" s="61">
        <f>COUNTIF($C$3:C335,C335)</f>
        <v>261</v>
      </c>
      <c r="C335" s="62">
        <f t="shared" si="25"/>
        <v>0</v>
      </c>
      <c r="D335" s="63" t="str">
        <f t="shared" si="26"/>
        <v/>
      </c>
      <c r="E335" s="22" t="e">
        <f>SUM($I$3:I334,1)</f>
        <v>#N/A</v>
      </c>
      <c r="F335" s="21" t="e">
        <f>IF(J335&lt;=0,0,SUM($I$3:I335))</f>
        <v>#N/A</v>
      </c>
      <c r="I335" s="28" t="e">
        <f t="shared" si="27"/>
        <v>#N/A</v>
      </c>
      <c r="J335" s="29" t="e">
        <f t="shared" si="28"/>
        <v>#N/A</v>
      </c>
      <c r="L335" s="27"/>
    </row>
    <row r="336" spans="1:12">
      <c r="A336" s="61">
        <f t="shared" si="29"/>
        <v>334</v>
      </c>
      <c r="B336" s="61">
        <f>COUNTIF($C$3:C336,C336)</f>
        <v>262</v>
      </c>
      <c r="C336" s="62">
        <f t="shared" si="25"/>
        <v>0</v>
      </c>
      <c r="D336" s="63" t="str">
        <f t="shared" si="26"/>
        <v/>
      </c>
      <c r="E336" s="22" t="e">
        <f>SUM($I$3:I335,1)</f>
        <v>#N/A</v>
      </c>
      <c r="F336" s="21" t="e">
        <f>IF(J336&lt;=0,0,SUM($I$3:I336))</f>
        <v>#N/A</v>
      </c>
      <c r="I336" s="28" t="e">
        <f t="shared" si="27"/>
        <v>#N/A</v>
      </c>
      <c r="J336" s="29" t="e">
        <f t="shared" si="28"/>
        <v>#N/A</v>
      </c>
      <c r="L336" s="27"/>
    </row>
    <row r="337" spans="1:12">
      <c r="A337" s="61">
        <f t="shared" si="29"/>
        <v>335</v>
      </c>
      <c r="B337" s="61">
        <f>COUNTIF($C$3:C337,C337)</f>
        <v>263</v>
      </c>
      <c r="C337" s="62">
        <f t="shared" si="25"/>
        <v>0</v>
      </c>
      <c r="D337" s="63" t="str">
        <f t="shared" si="26"/>
        <v/>
      </c>
      <c r="E337" s="22" t="e">
        <f>SUM($I$3:I336,1)</f>
        <v>#N/A</v>
      </c>
      <c r="F337" s="21" t="e">
        <f>IF(J337&lt;=0,0,SUM($I$3:I337))</f>
        <v>#N/A</v>
      </c>
      <c r="I337" s="28" t="e">
        <f t="shared" si="27"/>
        <v>#N/A</v>
      </c>
      <c r="J337" s="29" t="e">
        <f t="shared" si="28"/>
        <v>#N/A</v>
      </c>
      <c r="L337" s="27"/>
    </row>
    <row r="338" spans="1:12">
      <c r="A338" s="61">
        <f t="shared" si="29"/>
        <v>336</v>
      </c>
      <c r="B338" s="61">
        <f>COUNTIF($C$3:C338,C338)</f>
        <v>264</v>
      </c>
      <c r="C338" s="62">
        <f t="shared" si="25"/>
        <v>0</v>
      </c>
      <c r="D338" s="63" t="str">
        <f t="shared" si="26"/>
        <v/>
      </c>
      <c r="E338" s="22" t="e">
        <f>SUM($I$3:I337,1)</f>
        <v>#N/A</v>
      </c>
      <c r="F338" s="21" t="e">
        <f>IF(J338&lt;=0,0,SUM($I$3:I338))</f>
        <v>#N/A</v>
      </c>
      <c r="I338" s="28" t="e">
        <f t="shared" si="27"/>
        <v>#N/A</v>
      </c>
      <c r="J338" s="29" t="e">
        <f t="shared" si="28"/>
        <v>#N/A</v>
      </c>
      <c r="L338" s="27"/>
    </row>
    <row r="339" spans="1:12">
      <c r="A339" s="61">
        <f t="shared" si="29"/>
        <v>337</v>
      </c>
      <c r="B339" s="61">
        <f>COUNTIF($C$3:C339,C339)</f>
        <v>265</v>
      </c>
      <c r="C339" s="62">
        <f t="shared" si="25"/>
        <v>0</v>
      </c>
      <c r="D339" s="63" t="str">
        <f t="shared" si="26"/>
        <v/>
      </c>
      <c r="E339" s="22" t="e">
        <f>SUM($I$3:I338,1)</f>
        <v>#N/A</v>
      </c>
      <c r="F339" s="21" t="e">
        <f>IF(J339&lt;=0,0,SUM($I$3:I339))</f>
        <v>#N/A</v>
      </c>
      <c r="I339" s="28" t="e">
        <f t="shared" si="27"/>
        <v>#N/A</v>
      </c>
      <c r="J339" s="29" t="e">
        <f t="shared" si="28"/>
        <v>#N/A</v>
      </c>
      <c r="L339" s="27"/>
    </row>
    <row r="340" spans="1:12">
      <c r="A340" s="61">
        <f t="shared" si="29"/>
        <v>338</v>
      </c>
      <c r="B340" s="61">
        <f>COUNTIF($C$3:C340,C340)</f>
        <v>266</v>
      </c>
      <c r="C340" s="62">
        <f t="shared" si="25"/>
        <v>0</v>
      </c>
      <c r="D340" s="63" t="str">
        <f t="shared" si="26"/>
        <v/>
      </c>
      <c r="E340" s="22" t="e">
        <f>SUM($I$3:I339,1)</f>
        <v>#N/A</v>
      </c>
      <c r="F340" s="21" t="e">
        <f>IF(J340&lt;=0,0,SUM($I$3:I340))</f>
        <v>#N/A</v>
      </c>
      <c r="I340" s="28" t="e">
        <f t="shared" si="27"/>
        <v>#N/A</v>
      </c>
      <c r="J340" s="29" t="e">
        <f t="shared" si="28"/>
        <v>#N/A</v>
      </c>
      <c r="L340" s="27"/>
    </row>
    <row r="341" spans="1:12">
      <c r="A341" s="61">
        <f t="shared" si="29"/>
        <v>339</v>
      </c>
      <c r="B341" s="61">
        <f>COUNTIF($C$3:C341,C341)</f>
        <v>267</v>
      </c>
      <c r="C341" s="62">
        <f t="shared" si="25"/>
        <v>0</v>
      </c>
      <c r="D341" s="63" t="str">
        <f t="shared" si="26"/>
        <v/>
      </c>
      <c r="E341" s="22" t="e">
        <f>SUM($I$3:I340,1)</f>
        <v>#N/A</v>
      </c>
      <c r="F341" s="21" t="e">
        <f>IF(J341&lt;=0,0,SUM($I$3:I341))</f>
        <v>#N/A</v>
      </c>
      <c r="I341" s="28" t="e">
        <f t="shared" si="27"/>
        <v>#N/A</v>
      </c>
      <c r="J341" s="29" t="e">
        <f t="shared" si="28"/>
        <v>#N/A</v>
      </c>
      <c r="L341" s="27"/>
    </row>
    <row r="342" spans="1:12">
      <c r="A342" s="61">
        <f t="shared" si="29"/>
        <v>340</v>
      </c>
      <c r="B342" s="61">
        <f>COUNTIF($C$3:C342,C342)</f>
        <v>268</v>
      </c>
      <c r="C342" s="62">
        <f t="shared" si="25"/>
        <v>0</v>
      </c>
      <c r="D342" s="63" t="str">
        <f t="shared" si="26"/>
        <v/>
      </c>
      <c r="E342" s="22" t="e">
        <f>SUM($I$3:I341,1)</f>
        <v>#N/A</v>
      </c>
      <c r="F342" s="21" t="e">
        <f>IF(J342&lt;=0,0,SUM($I$3:I342))</f>
        <v>#N/A</v>
      </c>
      <c r="I342" s="28" t="e">
        <f t="shared" si="27"/>
        <v>#N/A</v>
      </c>
      <c r="J342" s="29" t="e">
        <f t="shared" si="28"/>
        <v>#N/A</v>
      </c>
      <c r="L342" s="27"/>
    </row>
    <row r="343" spans="1:12">
      <c r="A343" s="61">
        <f t="shared" si="29"/>
        <v>341</v>
      </c>
      <c r="B343" s="61">
        <f>COUNTIF($C$3:C343,C343)</f>
        <v>269</v>
      </c>
      <c r="C343" s="62">
        <f t="shared" si="25"/>
        <v>0</v>
      </c>
      <c r="D343" s="63" t="str">
        <f t="shared" si="26"/>
        <v/>
      </c>
      <c r="E343" s="22" t="e">
        <f>SUM($I$3:I342,1)</f>
        <v>#N/A</v>
      </c>
      <c r="F343" s="21" t="e">
        <f>IF(J343&lt;=0,0,SUM($I$3:I343))</f>
        <v>#N/A</v>
      </c>
      <c r="I343" s="28" t="e">
        <f t="shared" si="27"/>
        <v>#N/A</v>
      </c>
      <c r="J343" s="29" t="e">
        <f t="shared" si="28"/>
        <v>#N/A</v>
      </c>
      <c r="L343" s="27"/>
    </row>
    <row r="344" spans="1:12">
      <c r="A344" s="61">
        <f t="shared" si="29"/>
        <v>342</v>
      </c>
      <c r="B344" s="61">
        <f>COUNTIF($C$3:C344,C344)</f>
        <v>270</v>
      </c>
      <c r="C344" s="62">
        <f t="shared" si="25"/>
        <v>0</v>
      </c>
      <c r="D344" s="63" t="str">
        <f t="shared" si="26"/>
        <v/>
      </c>
      <c r="E344" s="22" t="e">
        <f>SUM($I$3:I343,1)</f>
        <v>#N/A</v>
      </c>
      <c r="F344" s="21" t="e">
        <f>IF(J344&lt;=0,0,SUM($I$3:I344))</f>
        <v>#N/A</v>
      </c>
      <c r="I344" s="28" t="e">
        <f t="shared" si="27"/>
        <v>#N/A</v>
      </c>
      <c r="J344" s="29" t="e">
        <f t="shared" si="28"/>
        <v>#N/A</v>
      </c>
      <c r="L344" s="27"/>
    </row>
    <row r="345" spans="1:12">
      <c r="A345" s="61">
        <f t="shared" si="29"/>
        <v>343</v>
      </c>
      <c r="B345" s="61">
        <f>COUNTIF($C$3:C345,C345)</f>
        <v>271</v>
      </c>
      <c r="C345" s="62">
        <f t="shared" si="25"/>
        <v>0</v>
      </c>
      <c r="D345" s="63" t="str">
        <f t="shared" si="26"/>
        <v/>
      </c>
      <c r="E345" s="22" t="e">
        <f>SUM($I$3:I344,1)</f>
        <v>#N/A</v>
      </c>
      <c r="F345" s="21" t="e">
        <f>IF(J345&lt;=0,0,SUM($I$3:I345))</f>
        <v>#N/A</v>
      </c>
      <c r="I345" s="28" t="e">
        <f t="shared" si="27"/>
        <v>#N/A</v>
      </c>
      <c r="J345" s="29" t="e">
        <f t="shared" si="28"/>
        <v>#N/A</v>
      </c>
      <c r="L345" s="27"/>
    </row>
    <row r="346" spans="1:12">
      <c r="A346" s="61">
        <f t="shared" si="29"/>
        <v>344</v>
      </c>
      <c r="B346" s="61">
        <f>COUNTIF($C$3:C346,C346)</f>
        <v>272</v>
      </c>
      <c r="C346" s="62">
        <f t="shared" si="25"/>
        <v>0</v>
      </c>
      <c r="D346" s="63" t="str">
        <f t="shared" si="26"/>
        <v/>
      </c>
      <c r="E346" s="22" t="e">
        <f>SUM($I$3:I345,1)</f>
        <v>#N/A</v>
      </c>
      <c r="F346" s="21" t="e">
        <f>IF(J346&lt;=0,0,SUM($I$3:I346))</f>
        <v>#N/A</v>
      </c>
      <c r="I346" s="28" t="e">
        <f t="shared" si="27"/>
        <v>#N/A</v>
      </c>
      <c r="J346" s="29" t="e">
        <f t="shared" si="28"/>
        <v>#N/A</v>
      </c>
      <c r="L346" s="27"/>
    </row>
    <row r="347" spans="1:12">
      <c r="A347" s="61">
        <f t="shared" si="29"/>
        <v>345</v>
      </c>
      <c r="B347" s="61">
        <f>COUNTIF($C$3:C347,C347)</f>
        <v>273</v>
      </c>
      <c r="C347" s="62">
        <f t="shared" si="25"/>
        <v>0</v>
      </c>
      <c r="D347" s="63" t="str">
        <f t="shared" si="26"/>
        <v/>
      </c>
      <c r="E347" s="22" t="e">
        <f>SUM($I$3:I346,1)</f>
        <v>#N/A</v>
      </c>
      <c r="F347" s="21" t="e">
        <f>IF(J347&lt;=0,0,SUM($I$3:I347))</f>
        <v>#N/A</v>
      </c>
      <c r="I347" s="28" t="e">
        <f t="shared" si="27"/>
        <v>#N/A</v>
      </c>
      <c r="J347" s="29" t="e">
        <f t="shared" si="28"/>
        <v>#N/A</v>
      </c>
      <c r="L347" s="27"/>
    </row>
    <row r="348" spans="1:12">
      <c r="A348" s="61">
        <f t="shared" si="29"/>
        <v>346</v>
      </c>
      <c r="B348" s="61">
        <f>COUNTIF($C$3:C348,C348)</f>
        <v>274</v>
      </c>
      <c r="C348" s="62">
        <f t="shared" si="25"/>
        <v>0</v>
      </c>
      <c r="D348" s="63" t="str">
        <f t="shared" si="26"/>
        <v/>
      </c>
      <c r="E348" s="22" t="e">
        <f>SUM($I$3:I347,1)</f>
        <v>#N/A</v>
      </c>
      <c r="F348" s="21" t="e">
        <f>IF(J348&lt;=0,0,SUM($I$3:I348))</f>
        <v>#N/A</v>
      </c>
      <c r="I348" s="28" t="e">
        <f t="shared" si="27"/>
        <v>#N/A</v>
      </c>
      <c r="J348" s="29" t="e">
        <f t="shared" si="28"/>
        <v>#N/A</v>
      </c>
      <c r="L348" s="27"/>
    </row>
    <row r="349" spans="1:12">
      <c r="A349" s="61">
        <f t="shared" si="29"/>
        <v>347</v>
      </c>
      <c r="B349" s="61">
        <f>COUNTIF($C$3:C349,C349)</f>
        <v>275</v>
      </c>
      <c r="C349" s="62">
        <f t="shared" si="25"/>
        <v>0</v>
      </c>
      <c r="D349" s="63" t="str">
        <f t="shared" si="26"/>
        <v/>
      </c>
      <c r="E349" s="22" t="e">
        <f>SUM($I$3:I348,1)</f>
        <v>#N/A</v>
      </c>
      <c r="F349" s="21" t="e">
        <f>IF(J349&lt;=0,0,SUM($I$3:I349))</f>
        <v>#N/A</v>
      </c>
      <c r="I349" s="28" t="e">
        <f t="shared" si="27"/>
        <v>#N/A</v>
      </c>
      <c r="J349" s="29" t="e">
        <f t="shared" si="28"/>
        <v>#N/A</v>
      </c>
      <c r="L349" s="27"/>
    </row>
    <row r="350" spans="1:12">
      <c r="A350" s="61">
        <f t="shared" si="29"/>
        <v>348</v>
      </c>
      <c r="B350" s="61">
        <f>COUNTIF($C$3:C350,C350)</f>
        <v>276</v>
      </c>
      <c r="C350" s="62">
        <f t="shared" si="25"/>
        <v>0</v>
      </c>
      <c r="D350" s="63" t="str">
        <f t="shared" si="26"/>
        <v/>
      </c>
      <c r="E350" s="22" t="e">
        <f>SUM($I$3:I349,1)</f>
        <v>#N/A</v>
      </c>
      <c r="F350" s="21" t="e">
        <f>IF(J350&lt;=0,0,SUM($I$3:I350))</f>
        <v>#N/A</v>
      </c>
      <c r="I350" s="28" t="e">
        <f t="shared" si="27"/>
        <v>#N/A</v>
      </c>
      <c r="J350" s="29" t="e">
        <f t="shared" si="28"/>
        <v>#N/A</v>
      </c>
      <c r="L350" s="27"/>
    </row>
    <row r="351" spans="1:12">
      <c r="A351" s="61">
        <f t="shared" si="29"/>
        <v>349</v>
      </c>
      <c r="B351" s="61">
        <f>COUNTIF($C$3:C351,C351)</f>
        <v>277</v>
      </c>
      <c r="C351" s="62">
        <f t="shared" si="25"/>
        <v>0</v>
      </c>
      <c r="D351" s="63" t="str">
        <f t="shared" si="26"/>
        <v/>
      </c>
      <c r="E351" s="22" t="e">
        <f>SUM($I$3:I350,1)</f>
        <v>#N/A</v>
      </c>
      <c r="F351" s="21" t="e">
        <f>IF(J351&lt;=0,0,SUM($I$3:I351))</f>
        <v>#N/A</v>
      </c>
      <c r="I351" s="28" t="e">
        <f t="shared" si="27"/>
        <v>#N/A</v>
      </c>
      <c r="J351" s="29" t="e">
        <f t="shared" si="28"/>
        <v>#N/A</v>
      </c>
      <c r="L351" s="27"/>
    </row>
    <row r="352" spans="1:12">
      <c r="A352" s="61">
        <f t="shared" si="29"/>
        <v>350</v>
      </c>
      <c r="B352" s="61">
        <f>COUNTIF($C$3:C352,C352)</f>
        <v>278</v>
      </c>
      <c r="C352" s="62">
        <f t="shared" si="25"/>
        <v>0</v>
      </c>
      <c r="D352" s="63" t="str">
        <f t="shared" si="26"/>
        <v/>
      </c>
      <c r="E352" s="22" t="e">
        <f>SUM($I$3:I351,1)</f>
        <v>#N/A</v>
      </c>
      <c r="F352" s="21" t="e">
        <f>IF(J352&lt;=0,0,SUM($I$3:I352))</f>
        <v>#N/A</v>
      </c>
      <c r="I352" s="28" t="e">
        <f t="shared" si="27"/>
        <v>#N/A</v>
      </c>
      <c r="J352" s="29" t="e">
        <f t="shared" si="28"/>
        <v>#N/A</v>
      </c>
      <c r="L352" s="27"/>
    </row>
    <row r="353" spans="1:12">
      <c r="A353" s="61">
        <f t="shared" si="29"/>
        <v>351</v>
      </c>
      <c r="B353" s="61">
        <f>COUNTIF($C$3:C353,C353)</f>
        <v>279</v>
      </c>
      <c r="C353" s="62">
        <f t="shared" si="25"/>
        <v>0</v>
      </c>
      <c r="D353" s="63" t="str">
        <f t="shared" si="26"/>
        <v/>
      </c>
      <c r="E353" s="22" t="e">
        <f>SUM($I$3:I352,1)</f>
        <v>#N/A</v>
      </c>
      <c r="F353" s="21" t="e">
        <f>IF(J353&lt;=0,0,SUM($I$3:I353))</f>
        <v>#N/A</v>
      </c>
      <c r="I353" s="28" t="e">
        <f t="shared" si="27"/>
        <v>#N/A</v>
      </c>
      <c r="J353" s="29" t="e">
        <f t="shared" si="28"/>
        <v>#N/A</v>
      </c>
      <c r="L353" s="27"/>
    </row>
    <row r="354" spans="1:12">
      <c r="A354" s="61">
        <f t="shared" si="29"/>
        <v>352</v>
      </c>
      <c r="B354" s="61">
        <f>COUNTIF($C$3:C354,C354)</f>
        <v>280</v>
      </c>
      <c r="C354" s="62">
        <f t="shared" si="25"/>
        <v>0</v>
      </c>
      <c r="D354" s="63" t="str">
        <f t="shared" si="26"/>
        <v/>
      </c>
      <c r="E354" s="22" t="e">
        <f>SUM($I$3:I353,1)</f>
        <v>#N/A</v>
      </c>
      <c r="F354" s="21" t="e">
        <f>IF(J354&lt;=0,0,SUM($I$3:I354))</f>
        <v>#N/A</v>
      </c>
      <c r="I354" s="28" t="e">
        <f t="shared" si="27"/>
        <v>#N/A</v>
      </c>
      <c r="J354" s="29" t="e">
        <f t="shared" si="28"/>
        <v>#N/A</v>
      </c>
      <c r="L354" s="27"/>
    </row>
    <row r="355" spans="1:12">
      <c r="A355" s="61">
        <f t="shared" si="29"/>
        <v>353</v>
      </c>
      <c r="B355" s="61">
        <f>COUNTIF($C$3:C355,C355)</f>
        <v>281</v>
      </c>
      <c r="C355" s="62">
        <f t="shared" si="25"/>
        <v>0</v>
      </c>
      <c r="D355" s="63" t="str">
        <f t="shared" si="26"/>
        <v/>
      </c>
      <c r="E355" s="22" t="e">
        <f>SUM($I$3:I354,1)</f>
        <v>#N/A</v>
      </c>
      <c r="F355" s="21" t="e">
        <f>IF(J355&lt;=0,0,SUM($I$3:I355))</f>
        <v>#N/A</v>
      </c>
      <c r="I355" s="28" t="e">
        <f t="shared" si="27"/>
        <v>#N/A</v>
      </c>
      <c r="J355" s="29" t="e">
        <f t="shared" si="28"/>
        <v>#N/A</v>
      </c>
      <c r="L355" s="27"/>
    </row>
    <row r="356" spans="1:12">
      <c r="A356" s="61">
        <f t="shared" si="29"/>
        <v>354</v>
      </c>
      <c r="B356" s="61">
        <f>COUNTIF($C$3:C356,C356)</f>
        <v>282</v>
      </c>
      <c r="C356" s="62">
        <f t="shared" si="25"/>
        <v>0</v>
      </c>
      <c r="D356" s="63" t="str">
        <f t="shared" si="26"/>
        <v/>
      </c>
      <c r="E356" s="22" t="e">
        <f>SUM($I$3:I355,1)</f>
        <v>#N/A</v>
      </c>
      <c r="F356" s="21" t="e">
        <f>IF(J356&lt;=0,0,SUM($I$3:I356))</f>
        <v>#N/A</v>
      </c>
      <c r="I356" s="28" t="e">
        <f t="shared" si="27"/>
        <v>#N/A</v>
      </c>
      <c r="J356" s="29" t="e">
        <f t="shared" si="28"/>
        <v>#N/A</v>
      </c>
      <c r="L356" s="27"/>
    </row>
    <row r="357" spans="1:12">
      <c r="A357" s="61">
        <f t="shared" si="29"/>
        <v>355</v>
      </c>
      <c r="B357" s="61">
        <f>COUNTIF($C$3:C357,C357)</f>
        <v>283</v>
      </c>
      <c r="C357" s="62">
        <f t="shared" si="25"/>
        <v>0</v>
      </c>
      <c r="D357" s="63" t="str">
        <f t="shared" si="26"/>
        <v/>
      </c>
      <c r="E357" s="22" t="e">
        <f>SUM($I$3:I356,1)</f>
        <v>#N/A</v>
      </c>
      <c r="F357" s="21" t="e">
        <f>IF(J357&lt;=0,0,SUM($I$3:I357))</f>
        <v>#N/A</v>
      </c>
      <c r="I357" s="28" t="e">
        <f t="shared" si="27"/>
        <v>#N/A</v>
      </c>
      <c r="J357" s="29" t="e">
        <f t="shared" si="28"/>
        <v>#N/A</v>
      </c>
      <c r="L357" s="27"/>
    </row>
    <row r="358" spans="1:12">
      <c r="A358" s="61">
        <f t="shared" si="29"/>
        <v>356</v>
      </c>
      <c r="B358" s="61">
        <f>COUNTIF($C$3:C358,C358)</f>
        <v>284</v>
      </c>
      <c r="C358" s="62">
        <f t="shared" si="25"/>
        <v>0</v>
      </c>
      <c r="D358" s="63" t="str">
        <f t="shared" si="26"/>
        <v/>
      </c>
      <c r="E358" s="22" t="e">
        <f>SUM($I$3:I357,1)</f>
        <v>#N/A</v>
      </c>
      <c r="F358" s="21" t="e">
        <f>IF(J358&lt;=0,0,SUM($I$3:I358))</f>
        <v>#N/A</v>
      </c>
      <c r="I358" s="28" t="e">
        <f t="shared" si="27"/>
        <v>#N/A</v>
      </c>
      <c r="J358" s="29" t="e">
        <f t="shared" si="28"/>
        <v>#N/A</v>
      </c>
      <c r="L358" s="27"/>
    </row>
    <row r="359" spans="1:12">
      <c r="A359" s="61">
        <f t="shared" si="29"/>
        <v>357</v>
      </c>
      <c r="B359" s="61">
        <f>COUNTIF($C$3:C359,C359)</f>
        <v>285</v>
      </c>
      <c r="C359" s="62">
        <f t="shared" si="25"/>
        <v>0</v>
      </c>
      <c r="D359" s="63" t="str">
        <f t="shared" si="26"/>
        <v/>
      </c>
      <c r="E359" s="22" t="e">
        <f>SUM($I$3:I358,1)</f>
        <v>#N/A</v>
      </c>
      <c r="F359" s="21" t="e">
        <f>IF(J359&lt;=0,0,SUM($I$3:I359))</f>
        <v>#N/A</v>
      </c>
      <c r="I359" s="28" t="e">
        <f t="shared" si="27"/>
        <v>#N/A</v>
      </c>
      <c r="J359" s="29" t="e">
        <f t="shared" si="28"/>
        <v>#N/A</v>
      </c>
      <c r="L359" s="27"/>
    </row>
    <row r="360" spans="1:12">
      <c r="A360" s="61">
        <f t="shared" si="29"/>
        <v>358</v>
      </c>
      <c r="B360" s="61">
        <f>COUNTIF($C$3:C360,C360)</f>
        <v>286</v>
      </c>
      <c r="C360" s="62">
        <f t="shared" si="25"/>
        <v>0</v>
      </c>
      <c r="D360" s="63" t="str">
        <f t="shared" si="26"/>
        <v/>
      </c>
      <c r="E360" s="22" t="e">
        <f>SUM($I$3:I359,1)</f>
        <v>#N/A</v>
      </c>
      <c r="F360" s="21" t="e">
        <f>IF(J360&lt;=0,0,SUM($I$3:I360))</f>
        <v>#N/A</v>
      </c>
      <c r="I360" s="28" t="e">
        <f t="shared" si="27"/>
        <v>#N/A</v>
      </c>
      <c r="J360" s="29" t="e">
        <f t="shared" si="28"/>
        <v>#N/A</v>
      </c>
      <c r="L360" s="27"/>
    </row>
    <row r="361" spans="1:12">
      <c r="A361" s="61">
        <f t="shared" si="29"/>
        <v>359</v>
      </c>
      <c r="B361" s="61">
        <f>COUNTIF($C$3:C361,C361)</f>
        <v>287</v>
      </c>
      <c r="C361" s="62">
        <f t="shared" si="25"/>
        <v>0</v>
      </c>
      <c r="D361" s="63" t="str">
        <f t="shared" si="26"/>
        <v/>
      </c>
      <c r="E361" s="22" t="e">
        <f>SUM($I$3:I360,1)</f>
        <v>#N/A</v>
      </c>
      <c r="F361" s="21" t="e">
        <f>IF(J361&lt;=0,0,SUM($I$3:I361))</f>
        <v>#N/A</v>
      </c>
      <c r="I361" s="28" t="e">
        <f t="shared" si="27"/>
        <v>#N/A</v>
      </c>
      <c r="J361" s="29" t="e">
        <f t="shared" si="28"/>
        <v>#N/A</v>
      </c>
      <c r="L361" s="27"/>
    </row>
    <row r="362" spans="1:12">
      <c r="A362" s="61">
        <f t="shared" si="29"/>
        <v>360</v>
      </c>
      <c r="B362" s="61">
        <f>COUNTIF($C$3:C362,C362)</f>
        <v>288</v>
      </c>
      <c r="C362" s="62">
        <f t="shared" si="25"/>
        <v>0</v>
      </c>
      <c r="D362" s="63" t="str">
        <f t="shared" si="26"/>
        <v/>
      </c>
      <c r="E362" s="22" t="e">
        <f>SUM($I$3:I361,1)</f>
        <v>#N/A</v>
      </c>
      <c r="F362" s="21" t="e">
        <f>IF(J362&lt;=0,0,SUM($I$3:I362))</f>
        <v>#N/A</v>
      </c>
      <c r="I362" s="28" t="e">
        <f t="shared" si="27"/>
        <v>#N/A</v>
      </c>
      <c r="J362" s="29" t="e">
        <f t="shared" si="28"/>
        <v>#N/A</v>
      </c>
      <c r="L362" s="27"/>
    </row>
    <row r="363" spans="1:12">
      <c r="A363" s="61">
        <f t="shared" si="29"/>
        <v>361</v>
      </c>
      <c r="B363" s="61">
        <f>COUNTIF($C$3:C363,C363)</f>
        <v>289</v>
      </c>
      <c r="C363" s="62">
        <f t="shared" si="25"/>
        <v>0</v>
      </c>
      <c r="D363" s="63" t="str">
        <f t="shared" si="26"/>
        <v/>
      </c>
      <c r="E363" s="22" t="e">
        <f>SUM($I$3:I362,1)</f>
        <v>#N/A</v>
      </c>
      <c r="F363" s="21" t="e">
        <f>IF(J363&lt;=0,0,SUM($I$3:I363))</f>
        <v>#N/A</v>
      </c>
      <c r="I363" s="28" t="e">
        <f t="shared" si="27"/>
        <v>#N/A</v>
      </c>
      <c r="J363" s="29" t="e">
        <f t="shared" si="28"/>
        <v>#N/A</v>
      </c>
      <c r="L363" s="27"/>
    </row>
    <row r="364" spans="1:12">
      <c r="A364" s="61">
        <f t="shared" si="29"/>
        <v>362</v>
      </c>
      <c r="B364" s="61">
        <f>COUNTIF($C$3:C364,C364)</f>
        <v>290</v>
      </c>
      <c r="C364" s="62">
        <f t="shared" si="25"/>
        <v>0</v>
      </c>
      <c r="D364" s="63" t="str">
        <f t="shared" si="26"/>
        <v/>
      </c>
      <c r="E364" s="22" t="e">
        <f>SUM($I$3:I363,1)</f>
        <v>#N/A</v>
      </c>
      <c r="F364" s="21" t="e">
        <f>IF(J364&lt;=0,0,SUM($I$3:I364))</f>
        <v>#N/A</v>
      </c>
      <c r="I364" s="28" t="e">
        <f t="shared" si="27"/>
        <v>#N/A</v>
      </c>
      <c r="J364" s="29" t="e">
        <f t="shared" si="28"/>
        <v>#N/A</v>
      </c>
      <c r="L364" s="27"/>
    </row>
    <row r="365" spans="1:12">
      <c r="A365" s="61">
        <f t="shared" si="29"/>
        <v>363</v>
      </c>
      <c r="B365" s="61">
        <f>COUNTIF($C$3:C365,C365)</f>
        <v>291</v>
      </c>
      <c r="C365" s="62">
        <f t="shared" si="25"/>
        <v>0</v>
      </c>
      <c r="D365" s="63" t="str">
        <f t="shared" si="26"/>
        <v/>
      </c>
      <c r="E365" s="22" t="e">
        <f>SUM($I$3:I364,1)</f>
        <v>#N/A</v>
      </c>
      <c r="F365" s="21" t="e">
        <f>IF(J365&lt;=0,0,SUM($I$3:I365))</f>
        <v>#N/A</v>
      </c>
      <c r="I365" s="28" t="e">
        <f t="shared" si="27"/>
        <v>#N/A</v>
      </c>
      <c r="J365" s="29" t="e">
        <f t="shared" si="28"/>
        <v>#N/A</v>
      </c>
      <c r="L365" s="27"/>
    </row>
    <row r="366" spans="1:12">
      <c r="A366" s="61">
        <f t="shared" si="29"/>
        <v>364</v>
      </c>
      <c r="B366" s="61">
        <f>COUNTIF($C$3:C366,C366)</f>
        <v>292</v>
      </c>
      <c r="C366" s="62">
        <f t="shared" si="25"/>
        <v>0</v>
      </c>
      <c r="D366" s="63" t="str">
        <f t="shared" si="26"/>
        <v/>
      </c>
      <c r="E366" s="22" t="e">
        <f>SUM($I$3:I365,1)</f>
        <v>#N/A</v>
      </c>
      <c r="F366" s="21" t="e">
        <f>IF(J366&lt;=0,0,SUM($I$3:I366))</f>
        <v>#N/A</v>
      </c>
      <c r="I366" s="28" t="e">
        <f t="shared" si="27"/>
        <v>#N/A</v>
      </c>
      <c r="J366" s="29" t="e">
        <f t="shared" si="28"/>
        <v>#N/A</v>
      </c>
      <c r="L366" s="27"/>
    </row>
    <row r="367" spans="1:12">
      <c r="A367" s="61">
        <f t="shared" si="29"/>
        <v>365</v>
      </c>
      <c r="B367" s="61">
        <f>COUNTIF($C$3:C367,C367)</f>
        <v>293</v>
      </c>
      <c r="C367" s="62">
        <f t="shared" si="25"/>
        <v>0</v>
      </c>
      <c r="D367" s="63" t="str">
        <f t="shared" si="26"/>
        <v/>
      </c>
      <c r="E367" s="22" t="e">
        <f>SUM($I$3:I366,1)</f>
        <v>#N/A</v>
      </c>
      <c r="F367" s="21" t="e">
        <f>IF(J367&lt;=0,0,SUM($I$3:I367))</f>
        <v>#N/A</v>
      </c>
      <c r="I367" s="28" t="e">
        <f t="shared" si="27"/>
        <v>#N/A</v>
      </c>
      <c r="J367" s="29" t="e">
        <f t="shared" si="28"/>
        <v>#N/A</v>
      </c>
      <c r="L367" s="27"/>
    </row>
    <row r="368" spans="1:12">
      <c r="A368" s="61">
        <f t="shared" si="29"/>
        <v>366</v>
      </c>
      <c r="B368" s="61">
        <f>COUNTIF($C$3:C368,C368)</f>
        <v>294</v>
      </c>
      <c r="C368" s="62">
        <f t="shared" si="25"/>
        <v>0</v>
      </c>
      <c r="D368" s="63" t="str">
        <f t="shared" si="26"/>
        <v/>
      </c>
      <c r="E368" s="22" t="e">
        <f>SUM($I$3:I367,1)</f>
        <v>#N/A</v>
      </c>
      <c r="F368" s="21" t="e">
        <f>IF(J368&lt;=0,0,SUM($I$3:I368))</f>
        <v>#N/A</v>
      </c>
      <c r="I368" s="28" t="e">
        <f t="shared" si="27"/>
        <v>#N/A</v>
      </c>
      <c r="J368" s="29" t="e">
        <f t="shared" si="28"/>
        <v>#N/A</v>
      </c>
      <c r="L368" s="27"/>
    </row>
    <row r="369" spans="1:12">
      <c r="A369" s="61">
        <f t="shared" si="29"/>
        <v>367</v>
      </c>
      <c r="B369" s="61">
        <f>COUNTIF($C$3:C369,C369)</f>
        <v>295</v>
      </c>
      <c r="C369" s="62">
        <f t="shared" si="25"/>
        <v>0</v>
      </c>
      <c r="D369" s="63" t="str">
        <f t="shared" si="26"/>
        <v/>
      </c>
      <c r="E369" s="22" t="e">
        <f>SUM($I$3:I368,1)</f>
        <v>#N/A</v>
      </c>
      <c r="F369" s="21" t="e">
        <f>IF(J369&lt;=0,0,SUM($I$3:I369))</f>
        <v>#N/A</v>
      </c>
      <c r="I369" s="28" t="e">
        <f t="shared" si="27"/>
        <v>#N/A</v>
      </c>
      <c r="J369" s="29" t="e">
        <f t="shared" si="28"/>
        <v>#N/A</v>
      </c>
      <c r="L369" s="27"/>
    </row>
    <row r="370" spans="1:12">
      <c r="A370" s="61">
        <f t="shared" si="29"/>
        <v>368</v>
      </c>
      <c r="B370" s="61">
        <f>COUNTIF($C$3:C370,C370)</f>
        <v>296</v>
      </c>
      <c r="C370" s="62">
        <f t="shared" si="25"/>
        <v>0</v>
      </c>
      <c r="D370" s="63" t="str">
        <f t="shared" si="26"/>
        <v/>
      </c>
      <c r="E370" s="22" t="e">
        <f>SUM($I$3:I369,1)</f>
        <v>#N/A</v>
      </c>
      <c r="F370" s="21" t="e">
        <f>IF(J370&lt;=0,0,SUM($I$3:I370))</f>
        <v>#N/A</v>
      </c>
      <c r="I370" s="28" t="e">
        <f t="shared" si="27"/>
        <v>#N/A</v>
      </c>
      <c r="J370" s="29" t="e">
        <f t="shared" si="28"/>
        <v>#N/A</v>
      </c>
      <c r="L370" s="27"/>
    </row>
    <row r="371" spans="1:12">
      <c r="A371" s="61">
        <f t="shared" si="29"/>
        <v>369</v>
      </c>
      <c r="B371" s="61">
        <f>COUNTIF($C$3:C371,C371)</f>
        <v>297</v>
      </c>
      <c r="C371" s="62">
        <f t="shared" si="25"/>
        <v>0</v>
      </c>
      <c r="D371" s="63" t="str">
        <f t="shared" si="26"/>
        <v/>
      </c>
      <c r="E371" s="22" t="e">
        <f>SUM($I$3:I370,1)</f>
        <v>#N/A</v>
      </c>
      <c r="F371" s="21" t="e">
        <f>IF(J371&lt;=0,0,SUM($I$3:I371))</f>
        <v>#N/A</v>
      </c>
      <c r="I371" s="28" t="e">
        <f t="shared" si="27"/>
        <v>#N/A</v>
      </c>
      <c r="J371" s="29" t="e">
        <f t="shared" si="28"/>
        <v>#N/A</v>
      </c>
      <c r="L371" s="27"/>
    </row>
    <row r="372" spans="1:12">
      <c r="A372" s="61">
        <f t="shared" si="29"/>
        <v>370</v>
      </c>
      <c r="B372" s="61">
        <f>COUNTIF($C$3:C372,C372)</f>
        <v>298</v>
      </c>
      <c r="C372" s="62">
        <f t="shared" si="25"/>
        <v>0</v>
      </c>
      <c r="D372" s="63" t="str">
        <f t="shared" si="26"/>
        <v/>
      </c>
      <c r="E372" s="22" t="e">
        <f>SUM($I$3:I371,1)</f>
        <v>#N/A</v>
      </c>
      <c r="F372" s="21" t="e">
        <f>IF(J372&lt;=0,0,SUM($I$3:I372))</f>
        <v>#N/A</v>
      </c>
      <c r="I372" s="28" t="e">
        <f t="shared" si="27"/>
        <v>#N/A</v>
      </c>
      <c r="J372" s="29" t="e">
        <f t="shared" si="28"/>
        <v>#N/A</v>
      </c>
      <c r="L372" s="27"/>
    </row>
    <row r="373" spans="1:12">
      <c r="A373" s="61">
        <f t="shared" si="29"/>
        <v>371</v>
      </c>
      <c r="B373" s="61">
        <f>COUNTIF($C$3:C373,C373)</f>
        <v>299</v>
      </c>
      <c r="C373" s="62">
        <f t="shared" si="25"/>
        <v>0</v>
      </c>
      <c r="D373" s="63" t="str">
        <f t="shared" si="26"/>
        <v/>
      </c>
      <c r="E373" s="22" t="e">
        <f>SUM($I$3:I372,1)</f>
        <v>#N/A</v>
      </c>
      <c r="F373" s="21" t="e">
        <f>IF(J373&lt;=0,0,SUM($I$3:I373))</f>
        <v>#N/A</v>
      </c>
      <c r="I373" s="28" t="e">
        <f t="shared" si="27"/>
        <v>#N/A</v>
      </c>
      <c r="J373" s="29" t="e">
        <f t="shared" si="28"/>
        <v>#N/A</v>
      </c>
      <c r="L373" s="27"/>
    </row>
    <row r="374" spans="1:12">
      <c r="A374" s="61">
        <f t="shared" si="29"/>
        <v>372</v>
      </c>
      <c r="B374" s="61">
        <f>COUNTIF($C$3:C374,C374)</f>
        <v>300</v>
      </c>
      <c r="C374" s="62">
        <f t="shared" si="25"/>
        <v>0</v>
      </c>
      <c r="D374" s="63" t="str">
        <f t="shared" si="26"/>
        <v/>
      </c>
      <c r="E374" s="22" t="e">
        <f>SUM($I$3:I373,1)</f>
        <v>#N/A</v>
      </c>
      <c r="F374" s="21" t="e">
        <f>IF(J374&lt;=0,0,SUM($I$3:I374))</f>
        <v>#N/A</v>
      </c>
      <c r="I374" s="28" t="e">
        <f t="shared" si="27"/>
        <v>#N/A</v>
      </c>
      <c r="J374" s="29" t="e">
        <f t="shared" si="28"/>
        <v>#N/A</v>
      </c>
      <c r="L374" s="27"/>
    </row>
    <row r="375" spans="1:12">
      <c r="A375" s="61">
        <f t="shared" si="29"/>
        <v>373</v>
      </c>
      <c r="B375" s="61">
        <f>COUNTIF($C$3:C375,C375)</f>
        <v>301</v>
      </c>
      <c r="C375" s="62">
        <f t="shared" si="25"/>
        <v>0</v>
      </c>
      <c r="D375" s="63" t="str">
        <f t="shared" si="26"/>
        <v/>
      </c>
      <c r="E375" s="22" t="e">
        <f>SUM($I$3:I374,1)</f>
        <v>#N/A</v>
      </c>
      <c r="F375" s="21" t="e">
        <f>IF(J375&lt;=0,0,SUM($I$3:I375))</f>
        <v>#N/A</v>
      </c>
      <c r="I375" s="28" t="e">
        <f t="shared" si="27"/>
        <v>#N/A</v>
      </c>
      <c r="J375" s="29" t="e">
        <f t="shared" si="28"/>
        <v>#N/A</v>
      </c>
      <c r="L375" s="27"/>
    </row>
    <row r="376" spans="1:12">
      <c r="A376" s="61">
        <f t="shared" si="29"/>
        <v>374</v>
      </c>
      <c r="B376" s="61">
        <f>COUNTIF($C$3:C376,C376)</f>
        <v>302</v>
      </c>
      <c r="C376" s="62">
        <f t="shared" si="25"/>
        <v>0</v>
      </c>
      <c r="D376" s="63" t="str">
        <f t="shared" si="26"/>
        <v/>
      </c>
      <c r="E376" s="22" t="e">
        <f>SUM($I$3:I375,1)</f>
        <v>#N/A</v>
      </c>
      <c r="F376" s="21" t="e">
        <f>IF(J376&lt;=0,0,SUM($I$3:I376))</f>
        <v>#N/A</v>
      </c>
      <c r="I376" s="28" t="e">
        <f t="shared" si="27"/>
        <v>#N/A</v>
      </c>
      <c r="J376" s="29" t="e">
        <f t="shared" si="28"/>
        <v>#N/A</v>
      </c>
      <c r="L376" s="27"/>
    </row>
    <row r="377" spans="1:12">
      <c r="A377" s="61">
        <f t="shared" si="29"/>
        <v>375</v>
      </c>
      <c r="B377" s="61">
        <f>COUNTIF($C$3:C377,C377)</f>
        <v>303</v>
      </c>
      <c r="C377" s="62">
        <f t="shared" si="25"/>
        <v>0</v>
      </c>
      <c r="D377" s="63" t="str">
        <f t="shared" si="26"/>
        <v/>
      </c>
      <c r="E377" s="22" t="e">
        <f>SUM($I$3:I376,1)</f>
        <v>#N/A</v>
      </c>
      <c r="F377" s="21" t="e">
        <f>IF(J377&lt;=0,0,SUM($I$3:I377))</f>
        <v>#N/A</v>
      </c>
      <c r="I377" s="28" t="e">
        <f t="shared" si="27"/>
        <v>#N/A</v>
      </c>
      <c r="J377" s="29" t="e">
        <f t="shared" si="28"/>
        <v>#N/A</v>
      </c>
      <c r="L377" s="27"/>
    </row>
    <row r="378" spans="1:12">
      <c r="A378" s="61">
        <f t="shared" si="29"/>
        <v>376</v>
      </c>
      <c r="B378" s="61">
        <f>COUNTIF($C$3:C378,C378)</f>
        <v>304</v>
      </c>
      <c r="C378" s="62">
        <f t="shared" si="25"/>
        <v>0</v>
      </c>
      <c r="D378" s="63" t="str">
        <f t="shared" si="26"/>
        <v/>
      </c>
      <c r="E378" s="22" t="e">
        <f>SUM($I$3:I377,1)</f>
        <v>#N/A</v>
      </c>
      <c r="F378" s="21" t="e">
        <f>IF(J378&lt;=0,0,SUM($I$3:I378))</f>
        <v>#N/A</v>
      </c>
      <c r="I378" s="28" t="e">
        <f t="shared" si="27"/>
        <v>#N/A</v>
      </c>
      <c r="J378" s="29" t="e">
        <f t="shared" si="28"/>
        <v>#N/A</v>
      </c>
      <c r="L378" s="27"/>
    </row>
    <row r="379" spans="1:12">
      <c r="A379" s="61">
        <f t="shared" si="29"/>
        <v>377</v>
      </c>
      <c r="B379" s="61">
        <f>COUNTIF($C$3:C379,C379)</f>
        <v>305</v>
      </c>
      <c r="C379" s="62">
        <f t="shared" si="25"/>
        <v>0</v>
      </c>
      <c r="D379" s="63" t="str">
        <f t="shared" si="26"/>
        <v/>
      </c>
      <c r="E379" s="22" t="e">
        <f>SUM($I$3:I378,1)</f>
        <v>#N/A</v>
      </c>
      <c r="F379" s="21" t="e">
        <f>IF(J379&lt;=0,0,SUM($I$3:I379))</f>
        <v>#N/A</v>
      </c>
      <c r="I379" s="28" t="e">
        <f t="shared" si="27"/>
        <v>#N/A</v>
      </c>
      <c r="J379" s="29" t="e">
        <f t="shared" si="28"/>
        <v>#N/A</v>
      </c>
      <c r="L379" s="27"/>
    </row>
    <row r="380" spans="1:12">
      <c r="A380" s="61">
        <f t="shared" si="29"/>
        <v>378</v>
      </c>
      <c r="B380" s="61">
        <f>COUNTIF($C$3:C380,C380)</f>
        <v>306</v>
      </c>
      <c r="C380" s="62">
        <f t="shared" si="25"/>
        <v>0</v>
      </c>
      <c r="D380" s="63" t="str">
        <f t="shared" si="26"/>
        <v/>
      </c>
      <c r="E380" s="22" t="e">
        <f>SUM($I$3:I379,1)</f>
        <v>#N/A</v>
      </c>
      <c r="F380" s="21" t="e">
        <f>IF(J380&lt;=0,0,SUM($I$3:I380))</f>
        <v>#N/A</v>
      </c>
      <c r="I380" s="28" t="e">
        <f t="shared" si="27"/>
        <v>#N/A</v>
      </c>
      <c r="J380" s="29" t="e">
        <f t="shared" si="28"/>
        <v>#N/A</v>
      </c>
      <c r="L380" s="27"/>
    </row>
    <row r="381" spans="1:12">
      <c r="A381" s="61">
        <f t="shared" si="29"/>
        <v>379</v>
      </c>
      <c r="B381" s="61">
        <f>COUNTIF($C$3:C381,C381)</f>
        <v>307</v>
      </c>
      <c r="C381" s="62">
        <f t="shared" si="25"/>
        <v>0</v>
      </c>
      <c r="D381" s="63" t="str">
        <f t="shared" si="26"/>
        <v/>
      </c>
      <c r="E381" s="22" t="e">
        <f>SUM($I$3:I380,1)</f>
        <v>#N/A</v>
      </c>
      <c r="F381" s="21" t="e">
        <f>IF(J381&lt;=0,0,SUM($I$3:I381))</f>
        <v>#N/A</v>
      </c>
      <c r="I381" s="28" t="e">
        <f t="shared" si="27"/>
        <v>#N/A</v>
      </c>
      <c r="J381" s="29" t="e">
        <f t="shared" si="28"/>
        <v>#N/A</v>
      </c>
      <c r="L381" s="27"/>
    </row>
    <row r="382" spans="1:12">
      <c r="A382" s="61">
        <f t="shared" si="29"/>
        <v>380</v>
      </c>
      <c r="B382" s="61">
        <f>COUNTIF($C$3:C382,C382)</f>
        <v>308</v>
      </c>
      <c r="C382" s="62">
        <f t="shared" si="25"/>
        <v>0</v>
      </c>
      <c r="D382" s="63" t="str">
        <f t="shared" si="26"/>
        <v/>
      </c>
      <c r="E382" s="22" t="e">
        <f>SUM($I$3:I381,1)</f>
        <v>#N/A</v>
      </c>
      <c r="F382" s="21" t="e">
        <f>IF(J382&lt;=0,0,SUM($I$3:I382))</f>
        <v>#N/A</v>
      </c>
      <c r="I382" s="28" t="e">
        <f t="shared" si="27"/>
        <v>#N/A</v>
      </c>
      <c r="J382" s="29" t="e">
        <f t="shared" si="28"/>
        <v>#N/A</v>
      </c>
      <c r="L382" s="27"/>
    </row>
    <row r="383" spans="1:12">
      <c r="A383" s="61">
        <f t="shared" si="29"/>
        <v>381</v>
      </c>
      <c r="B383" s="61">
        <f>COUNTIF($C$3:C383,C383)</f>
        <v>309</v>
      </c>
      <c r="C383" s="62">
        <f t="shared" si="25"/>
        <v>0</v>
      </c>
      <c r="D383" s="63" t="str">
        <f t="shared" si="26"/>
        <v/>
      </c>
      <c r="E383" s="22" t="e">
        <f>SUM($I$3:I382,1)</f>
        <v>#N/A</v>
      </c>
      <c r="F383" s="21" t="e">
        <f>IF(J383&lt;=0,0,SUM($I$3:I383))</f>
        <v>#N/A</v>
      </c>
      <c r="I383" s="28" t="e">
        <f t="shared" si="27"/>
        <v>#N/A</v>
      </c>
      <c r="J383" s="29" t="e">
        <f t="shared" si="28"/>
        <v>#N/A</v>
      </c>
      <c r="L383" s="27"/>
    </row>
    <row r="384" spans="1:12">
      <c r="A384" s="61">
        <f t="shared" si="29"/>
        <v>382</v>
      </c>
      <c r="B384" s="61">
        <f>COUNTIF($C$3:C384,C384)</f>
        <v>310</v>
      </c>
      <c r="C384" s="62">
        <f t="shared" si="25"/>
        <v>0</v>
      </c>
      <c r="D384" s="63" t="str">
        <f t="shared" si="26"/>
        <v/>
      </c>
      <c r="E384" s="22" t="e">
        <f>SUM($I$3:I383,1)</f>
        <v>#N/A</v>
      </c>
      <c r="F384" s="21" t="e">
        <f>IF(J384&lt;=0,0,SUM($I$3:I384))</f>
        <v>#N/A</v>
      </c>
      <c r="I384" s="28" t="e">
        <f t="shared" si="27"/>
        <v>#N/A</v>
      </c>
      <c r="J384" s="29" t="e">
        <f t="shared" si="28"/>
        <v>#N/A</v>
      </c>
      <c r="L384" s="27"/>
    </row>
    <row r="385" spans="1:12">
      <c r="A385" s="61">
        <f t="shared" si="29"/>
        <v>383</v>
      </c>
      <c r="B385" s="61">
        <f>COUNTIF($C$3:C385,C385)</f>
        <v>311</v>
      </c>
      <c r="C385" s="62">
        <f t="shared" si="25"/>
        <v>0</v>
      </c>
      <c r="D385" s="63" t="str">
        <f t="shared" si="26"/>
        <v/>
      </c>
      <c r="E385" s="22" t="e">
        <f>SUM($I$3:I384,1)</f>
        <v>#N/A</v>
      </c>
      <c r="F385" s="21" t="e">
        <f>IF(J385&lt;=0,0,SUM($I$3:I385))</f>
        <v>#N/A</v>
      </c>
      <c r="I385" s="28" t="e">
        <f t="shared" si="27"/>
        <v>#N/A</v>
      </c>
      <c r="J385" s="29" t="e">
        <f t="shared" si="28"/>
        <v>#N/A</v>
      </c>
      <c r="L385" s="27"/>
    </row>
    <row r="386" spans="1:12">
      <c r="A386" s="61">
        <f t="shared" si="29"/>
        <v>384</v>
      </c>
      <c r="B386" s="61">
        <f>COUNTIF($C$3:C386,C386)</f>
        <v>312</v>
      </c>
      <c r="C386" s="62">
        <f t="shared" si="25"/>
        <v>0</v>
      </c>
      <c r="D386" s="63" t="str">
        <f t="shared" si="26"/>
        <v/>
      </c>
      <c r="E386" s="22" t="e">
        <f>SUM($I$3:I385,1)</f>
        <v>#N/A</v>
      </c>
      <c r="F386" s="21" t="e">
        <f>IF(J386&lt;=0,0,SUM($I$3:I386))</f>
        <v>#N/A</v>
      </c>
      <c r="I386" s="28" t="e">
        <f t="shared" si="27"/>
        <v>#N/A</v>
      </c>
      <c r="J386" s="29" t="e">
        <f t="shared" si="28"/>
        <v>#N/A</v>
      </c>
      <c r="L386" s="27"/>
    </row>
    <row r="387" spans="1:12">
      <c r="A387" s="61">
        <f t="shared" si="29"/>
        <v>385</v>
      </c>
      <c r="B387" s="61">
        <f>COUNTIF($C$3:C387,C387)</f>
        <v>313</v>
      </c>
      <c r="C387" s="62">
        <f t="shared" ref="C387:C450" si="30">_xlfn.IFNA(VLOOKUP(A387,$E:$G,3,FALSE),C386)</f>
        <v>0</v>
      </c>
      <c r="D387" s="63" t="str">
        <f t="shared" ref="D387:D450" si="31">_xlfn.IFNA(_xlfn.IFNA(VLOOKUP(A387,$F:$J,5,FALSE),VLOOKUP(C387,K:L,2,FALSE)),"")</f>
        <v/>
      </c>
      <c r="E387" s="22" t="e">
        <f>SUM($I$3:I386,1)</f>
        <v>#N/A</v>
      </c>
      <c r="F387" s="21" t="e">
        <f>IF(J387&lt;=0,0,SUM($I$3:I387))</f>
        <v>#N/A</v>
      </c>
      <c r="I387" s="28" t="e">
        <f t="shared" ref="I387:I450" si="32">CEILING(H387/VLOOKUP(G387,$K:$L,2,FALSE),1)</f>
        <v>#N/A</v>
      </c>
      <c r="J387" s="29" t="e">
        <f t="shared" ref="J387:J402" si="33">MOD(H387,VLOOKUP(G387,$K:$L,2,FALSE))</f>
        <v>#N/A</v>
      </c>
      <c r="L387" s="27"/>
    </row>
    <row r="388" spans="1:12">
      <c r="A388" s="61">
        <f t="shared" ref="A388:A451" si="34">+A387+1</f>
        <v>386</v>
      </c>
      <c r="B388" s="61">
        <f>COUNTIF($C$3:C388,C388)</f>
        <v>314</v>
      </c>
      <c r="C388" s="62">
        <f t="shared" si="30"/>
        <v>0</v>
      </c>
      <c r="D388" s="63" t="str">
        <f t="shared" si="31"/>
        <v/>
      </c>
      <c r="E388" s="22" t="e">
        <f>SUM($I$3:I387,1)</f>
        <v>#N/A</v>
      </c>
      <c r="F388" s="21" t="e">
        <f>IF(J388&lt;=0,0,SUM($I$3:I388))</f>
        <v>#N/A</v>
      </c>
      <c r="I388" s="28" t="e">
        <f t="shared" si="32"/>
        <v>#N/A</v>
      </c>
      <c r="J388" s="29" t="e">
        <f t="shared" si="33"/>
        <v>#N/A</v>
      </c>
      <c r="L388" s="27"/>
    </row>
    <row r="389" spans="1:12">
      <c r="A389" s="61">
        <f t="shared" si="34"/>
        <v>387</v>
      </c>
      <c r="B389" s="61">
        <f>COUNTIF($C$3:C389,C389)</f>
        <v>315</v>
      </c>
      <c r="C389" s="62">
        <f t="shared" si="30"/>
        <v>0</v>
      </c>
      <c r="D389" s="63" t="str">
        <f t="shared" si="31"/>
        <v/>
      </c>
      <c r="E389" s="22" t="e">
        <f>SUM($I$3:I388,1)</f>
        <v>#N/A</v>
      </c>
      <c r="F389" s="21" t="e">
        <f>IF(J389&lt;=0,0,SUM($I$3:I389))</f>
        <v>#N/A</v>
      </c>
      <c r="I389" s="28" t="e">
        <f t="shared" si="32"/>
        <v>#N/A</v>
      </c>
      <c r="J389" s="29" t="e">
        <f t="shared" si="33"/>
        <v>#N/A</v>
      </c>
      <c r="L389" s="27"/>
    </row>
    <row r="390" spans="1:12">
      <c r="A390" s="61">
        <f t="shared" si="34"/>
        <v>388</v>
      </c>
      <c r="B390" s="61">
        <f>COUNTIF($C$3:C390,C390)</f>
        <v>316</v>
      </c>
      <c r="C390" s="62">
        <f t="shared" si="30"/>
        <v>0</v>
      </c>
      <c r="D390" s="63" t="str">
        <f t="shared" si="31"/>
        <v/>
      </c>
      <c r="E390" s="22" t="e">
        <f>SUM($I$3:I389,1)</f>
        <v>#N/A</v>
      </c>
      <c r="F390" s="21" t="e">
        <f>IF(J390&lt;=0,0,SUM($I$3:I390))</f>
        <v>#N/A</v>
      </c>
      <c r="I390" s="28" t="e">
        <f t="shared" si="32"/>
        <v>#N/A</v>
      </c>
      <c r="J390" s="29" t="e">
        <f t="shared" si="33"/>
        <v>#N/A</v>
      </c>
      <c r="L390" s="27"/>
    </row>
    <row r="391" spans="1:12">
      <c r="A391" s="61">
        <f t="shared" si="34"/>
        <v>389</v>
      </c>
      <c r="B391" s="61">
        <f>COUNTIF($C$3:C391,C391)</f>
        <v>317</v>
      </c>
      <c r="C391" s="62">
        <f t="shared" si="30"/>
        <v>0</v>
      </c>
      <c r="D391" s="63" t="str">
        <f t="shared" si="31"/>
        <v/>
      </c>
      <c r="E391" s="22" t="e">
        <f>SUM($I$3:I390,1)</f>
        <v>#N/A</v>
      </c>
      <c r="F391" s="21" t="e">
        <f>IF(J391&lt;=0,0,SUM($I$3:I391))</f>
        <v>#N/A</v>
      </c>
      <c r="I391" s="28" t="e">
        <f t="shared" si="32"/>
        <v>#N/A</v>
      </c>
      <c r="J391" s="29" t="e">
        <f t="shared" si="33"/>
        <v>#N/A</v>
      </c>
      <c r="L391" s="27"/>
    </row>
    <row r="392" spans="1:12">
      <c r="A392" s="61">
        <f t="shared" si="34"/>
        <v>390</v>
      </c>
      <c r="B392" s="61">
        <f>COUNTIF($C$3:C392,C392)</f>
        <v>318</v>
      </c>
      <c r="C392" s="62">
        <f t="shared" si="30"/>
        <v>0</v>
      </c>
      <c r="D392" s="63" t="str">
        <f t="shared" si="31"/>
        <v/>
      </c>
      <c r="E392" s="22" t="e">
        <f>SUM($I$3:I391,1)</f>
        <v>#N/A</v>
      </c>
      <c r="F392" s="21" t="e">
        <f>IF(J392&lt;=0,0,SUM($I$3:I392))</f>
        <v>#N/A</v>
      </c>
      <c r="I392" s="28" t="e">
        <f t="shared" si="32"/>
        <v>#N/A</v>
      </c>
      <c r="J392" s="29" t="e">
        <f t="shared" si="33"/>
        <v>#N/A</v>
      </c>
      <c r="L392" s="27"/>
    </row>
    <row r="393" spans="1:12">
      <c r="A393" s="61">
        <f t="shared" si="34"/>
        <v>391</v>
      </c>
      <c r="B393" s="61">
        <f>COUNTIF($C$3:C393,C393)</f>
        <v>319</v>
      </c>
      <c r="C393" s="62">
        <f t="shared" si="30"/>
        <v>0</v>
      </c>
      <c r="D393" s="63" t="str">
        <f t="shared" si="31"/>
        <v/>
      </c>
      <c r="E393" s="22" t="e">
        <f>SUM($I$3:I392,1)</f>
        <v>#N/A</v>
      </c>
      <c r="F393" s="21" t="e">
        <f>IF(J393&lt;=0,0,SUM($I$3:I393))</f>
        <v>#N/A</v>
      </c>
      <c r="I393" s="28" t="e">
        <f t="shared" si="32"/>
        <v>#N/A</v>
      </c>
      <c r="J393" s="29" t="e">
        <f t="shared" si="33"/>
        <v>#N/A</v>
      </c>
      <c r="L393" s="27"/>
    </row>
    <row r="394" spans="1:12">
      <c r="A394" s="61">
        <f t="shared" si="34"/>
        <v>392</v>
      </c>
      <c r="B394" s="61">
        <f>COUNTIF($C$3:C394,C394)</f>
        <v>320</v>
      </c>
      <c r="C394" s="62">
        <f t="shared" si="30"/>
        <v>0</v>
      </c>
      <c r="D394" s="63" t="str">
        <f t="shared" si="31"/>
        <v/>
      </c>
      <c r="E394" s="22" t="e">
        <f>SUM($I$3:I393,1)</f>
        <v>#N/A</v>
      </c>
      <c r="F394" s="21" t="e">
        <f>IF(J394&lt;=0,0,SUM($I$3:I394))</f>
        <v>#N/A</v>
      </c>
      <c r="I394" s="28" t="e">
        <f t="shared" si="32"/>
        <v>#N/A</v>
      </c>
      <c r="J394" s="29" t="e">
        <f t="shared" si="33"/>
        <v>#N/A</v>
      </c>
      <c r="L394" s="27"/>
    </row>
    <row r="395" spans="1:12">
      <c r="A395" s="61">
        <f t="shared" si="34"/>
        <v>393</v>
      </c>
      <c r="B395" s="61">
        <f>COUNTIF($C$3:C395,C395)</f>
        <v>321</v>
      </c>
      <c r="C395" s="62">
        <f t="shared" si="30"/>
        <v>0</v>
      </c>
      <c r="D395" s="63" t="str">
        <f t="shared" si="31"/>
        <v/>
      </c>
      <c r="E395" s="22" t="e">
        <f>SUM($I$3:I394,1)</f>
        <v>#N/A</v>
      </c>
      <c r="F395" s="21" t="e">
        <f>IF(J395&lt;=0,0,SUM($I$3:I395))</f>
        <v>#N/A</v>
      </c>
      <c r="I395" s="28" t="e">
        <f t="shared" si="32"/>
        <v>#N/A</v>
      </c>
      <c r="J395" s="29" t="e">
        <f t="shared" si="33"/>
        <v>#N/A</v>
      </c>
      <c r="L395" s="27"/>
    </row>
    <row r="396" spans="1:12">
      <c r="A396" s="61">
        <f t="shared" si="34"/>
        <v>394</v>
      </c>
      <c r="B396" s="61">
        <f>COUNTIF($C$3:C396,C396)</f>
        <v>322</v>
      </c>
      <c r="C396" s="62">
        <f t="shared" si="30"/>
        <v>0</v>
      </c>
      <c r="D396" s="63" t="str">
        <f t="shared" si="31"/>
        <v/>
      </c>
      <c r="E396" s="22" t="e">
        <f>SUM($I$3:I395,1)</f>
        <v>#N/A</v>
      </c>
      <c r="F396" s="21" t="e">
        <f>IF(J396&lt;=0,0,SUM($I$3:I396))</f>
        <v>#N/A</v>
      </c>
      <c r="I396" s="28" t="e">
        <f t="shared" si="32"/>
        <v>#N/A</v>
      </c>
      <c r="J396" s="29" t="e">
        <f t="shared" si="33"/>
        <v>#N/A</v>
      </c>
      <c r="L396" s="27"/>
    </row>
    <row r="397" spans="1:12">
      <c r="A397" s="61">
        <f t="shared" si="34"/>
        <v>395</v>
      </c>
      <c r="B397" s="61">
        <f>COUNTIF($C$3:C397,C397)</f>
        <v>323</v>
      </c>
      <c r="C397" s="62">
        <f t="shared" si="30"/>
        <v>0</v>
      </c>
      <c r="D397" s="63" t="str">
        <f t="shared" si="31"/>
        <v/>
      </c>
      <c r="E397" s="22" t="e">
        <f>SUM($I$3:I396,1)</f>
        <v>#N/A</v>
      </c>
      <c r="F397" s="21" t="e">
        <f>IF(J397&lt;=0,0,SUM($I$3:I397))</f>
        <v>#N/A</v>
      </c>
      <c r="I397" s="28" t="e">
        <f t="shared" si="32"/>
        <v>#N/A</v>
      </c>
      <c r="J397" s="29" t="e">
        <f t="shared" si="33"/>
        <v>#N/A</v>
      </c>
      <c r="L397" s="27"/>
    </row>
    <row r="398" spans="1:12">
      <c r="A398" s="61">
        <f t="shared" si="34"/>
        <v>396</v>
      </c>
      <c r="B398" s="61">
        <f>COUNTIF($C$3:C398,C398)</f>
        <v>324</v>
      </c>
      <c r="C398" s="62">
        <f t="shared" si="30"/>
        <v>0</v>
      </c>
      <c r="D398" s="63" t="str">
        <f t="shared" si="31"/>
        <v/>
      </c>
      <c r="E398" s="22" t="e">
        <f>SUM($I$3:I397,1)</f>
        <v>#N/A</v>
      </c>
      <c r="F398" s="21" t="e">
        <f>IF(J398&lt;=0,0,SUM($I$3:I398))</f>
        <v>#N/A</v>
      </c>
      <c r="I398" s="28" t="e">
        <f t="shared" si="32"/>
        <v>#N/A</v>
      </c>
      <c r="J398" s="29" t="e">
        <f t="shared" si="33"/>
        <v>#N/A</v>
      </c>
      <c r="L398" s="27"/>
    </row>
    <row r="399" spans="1:12">
      <c r="A399" s="61">
        <f t="shared" si="34"/>
        <v>397</v>
      </c>
      <c r="B399" s="61">
        <f>COUNTIF($C$3:C399,C399)</f>
        <v>325</v>
      </c>
      <c r="C399" s="62">
        <f t="shared" si="30"/>
        <v>0</v>
      </c>
      <c r="D399" s="63" t="str">
        <f t="shared" si="31"/>
        <v/>
      </c>
      <c r="E399" s="22" t="e">
        <f>SUM($I$3:I398,1)</f>
        <v>#N/A</v>
      </c>
      <c r="F399" s="21" t="e">
        <f>IF(J399&lt;=0,0,SUM($I$3:I399))</f>
        <v>#N/A</v>
      </c>
      <c r="I399" s="28" t="e">
        <f t="shared" si="32"/>
        <v>#N/A</v>
      </c>
      <c r="J399" s="29" t="e">
        <f t="shared" si="33"/>
        <v>#N/A</v>
      </c>
      <c r="L399" s="27"/>
    </row>
    <row r="400" spans="1:12">
      <c r="A400" s="61">
        <f t="shared" si="34"/>
        <v>398</v>
      </c>
      <c r="B400" s="61">
        <f>COUNTIF($C$3:C400,C400)</f>
        <v>326</v>
      </c>
      <c r="C400" s="62">
        <f t="shared" si="30"/>
        <v>0</v>
      </c>
      <c r="D400" s="63" t="str">
        <f t="shared" si="31"/>
        <v/>
      </c>
      <c r="E400" s="22" t="e">
        <f>SUM($I$3:I399,1)</f>
        <v>#N/A</v>
      </c>
      <c r="F400" s="21" t="e">
        <f>IF(J400&lt;=0,0,SUM($I$3:I400))</f>
        <v>#N/A</v>
      </c>
      <c r="I400" s="28" t="e">
        <f t="shared" si="32"/>
        <v>#N/A</v>
      </c>
      <c r="J400" s="29" t="e">
        <f t="shared" si="33"/>
        <v>#N/A</v>
      </c>
      <c r="L400" s="27"/>
    </row>
    <row r="401" spans="1:12">
      <c r="A401" s="61">
        <f t="shared" si="34"/>
        <v>399</v>
      </c>
      <c r="B401" s="61">
        <f>COUNTIF($C$3:C401,C401)</f>
        <v>327</v>
      </c>
      <c r="C401" s="62">
        <f t="shared" si="30"/>
        <v>0</v>
      </c>
      <c r="D401" s="63" t="str">
        <f t="shared" si="31"/>
        <v/>
      </c>
      <c r="E401" s="22" t="e">
        <f>SUM($I$3:I400,1)</f>
        <v>#N/A</v>
      </c>
      <c r="F401" s="21" t="e">
        <f>IF(J401&lt;=0,0,SUM($I$3:I401))</f>
        <v>#N/A</v>
      </c>
      <c r="I401" s="28" t="e">
        <f t="shared" si="32"/>
        <v>#N/A</v>
      </c>
      <c r="J401" s="29" t="e">
        <f t="shared" si="33"/>
        <v>#N/A</v>
      </c>
      <c r="L401" s="27"/>
    </row>
    <row r="402" spans="1:12">
      <c r="A402" s="61">
        <f t="shared" si="34"/>
        <v>400</v>
      </c>
      <c r="B402" s="61">
        <f>COUNTIF($C$3:C402,C402)</f>
        <v>328</v>
      </c>
      <c r="C402" s="62">
        <f t="shared" si="30"/>
        <v>0</v>
      </c>
      <c r="D402" s="63" t="str">
        <f t="shared" si="31"/>
        <v/>
      </c>
      <c r="E402" s="22" t="e">
        <f>SUM($I$3:I401,1)</f>
        <v>#N/A</v>
      </c>
      <c r="F402" s="21" t="e">
        <f>IF(J402&lt;=0,0,SUM($I$3:I402))</f>
        <v>#N/A</v>
      </c>
      <c r="I402" s="28" t="e">
        <f t="shared" si="32"/>
        <v>#N/A</v>
      </c>
      <c r="J402" s="29" t="e">
        <f t="shared" si="33"/>
        <v>#N/A</v>
      </c>
      <c r="L402" s="27"/>
    </row>
    <row r="403" spans="1:12">
      <c r="A403" s="61">
        <f t="shared" si="34"/>
        <v>401</v>
      </c>
      <c r="B403" s="61">
        <f>COUNTIF($C$3:C403,C403)</f>
        <v>329</v>
      </c>
      <c r="C403" s="62">
        <f t="shared" si="30"/>
        <v>0</v>
      </c>
      <c r="D403" s="63" t="str">
        <f t="shared" si="31"/>
        <v/>
      </c>
      <c r="E403" s="22" t="e">
        <f>SUM($I$3:I402,1)</f>
        <v>#N/A</v>
      </c>
      <c r="I403" s="28" t="e">
        <f t="shared" si="32"/>
        <v>#N/A</v>
      </c>
      <c r="L403" s="27"/>
    </row>
    <row r="404" spans="1:12">
      <c r="A404" s="61">
        <f t="shared" si="34"/>
        <v>402</v>
      </c>
      <c r="B404" s="61">
        <f>COUNTIF($C$3:C404,C404)</f>
        <v>330</v>
      </c>
      <c r="C404" s="62">
        <f t="shared" si="30"/>
        <v>0</v>
      </c>
      <c r="D404" s="63" t="str">
        <f t="shared" si="31"/>
        <v/>
      </c>
      <c r="E404" s="22" t="e">
        <f>SUM($I$3:I403,1)</f>
        <v>#N/A</v>
      </c>
      <c r="I404" s="28" t="e">
        <f t="shared" si="32"/>
        <v>#N/A</v>
      </c>
      <c r="L404" s="27"/>
    </row>
    <row r="405" spans="1:12">
      <c r="A405" s="61">
        <f t="shared" si="34"/>
        <v>403</v>
      </c>
      <c r="B405" s="61">
        <f>COUNTIF($C$3:C405,C405)</f>
        <v>331</v>
      </c>
      <c r="C405" s="62">
        <f t="shared" si="30"/>
        <v>0</v>
      </c>
      <c r="D405" s="63" t="str">
        <f t="shared" si="31"/>
        <v/>
      </c>
      <c r="E405" s="22" t="e">
        <f>SUM($I$3:I404,1)</f>
        <v>#N/A</v>
      </c>
      <c r="I405" s="28" t="e">
        <f t="shared" si="32"/>
        <v>#N/A</v>
      </c>
      <c r="L405" s="27"/>
    </row>
    <row r="406" spans="1:12">
      <c r="A406" s="61">
        <f t="shared" si="34"/>
        <v>404</v>
      </c>
      <c r="B406" s="61">
        <f>COUNTIF($C$3:C406,C406)</f>
        <v>332</v>
      </c>
      <c r="C406" s="62">
        <f t="shared" si="30"/>
        <v>0</v>
      </c>
      <c r="D406" s="63" t="str">
        <f t="shared" si="31"/>
        <v/>
      </c>
      <c r="E406" s="22" t="e">
        <f>SUM($I$3:I405,1)</f>
        <v>#N/A</v>
      </c>
      <c r="I406" s="28" t="e">
        <f t="shared" si="32"/>
        <v>#N/A</v>
      </c>
      <c r="L406" s="27"/>
    </row>
    <row r="407" spans="1:12">
      <c r="A407" s="61">
        <f t="shared" si="34"/>
        <v>405</v>
      </c>
      <c r="B407" s="61">
        <f>COUNTIF($C$3:C407,C407)</f>
        <v>333</v>
      </c>
      <c r="C407" s="62">
        <f t="shared" si="30"/>
        <v>0</v>
      </c>
      <c r="D407" s="63" t="str">
        <f t="shared" si="31"/>
        <v/>
      </c>
      <c r="E407" s="22" t="e">
        <f>SUM($I$3:I406,1)</f>
        <v>#N/A</v>
      </c>
      <c r="I407" s="28" t="e">
        <f t="shared" si="32"/>
        <v>#N/A</v>
      </c>
      <c r="L407" s="27"/>
    </row>
    <row r="408" spans="1:12">
      <c r="A408" s="61">
        <f t="shared" si="34"/>
        <v>406</v>
      </c>
      <c r="B408" s="61">
        <f>COUNTIF($C$3:C408,C408)</f>
        <v>334</v>
      </c>
      <c r="C408" s="62">
        <f t="shared" si="30"/>
        <v>0</v>
      </c>
      <c r="D408" s="63" t="str">
        <f t="shared" si="31"/>
        <v/>
      </c>
      <c r="E408" s="22" t="e">
        <f>SUM($I$3:I407,1)</f>
        <v>#N/A</v>
      </c>
      <c r="I408" s="28" t="e">
        <f t="shared" si="32"/>
        <v>#N/A</v>
      </c>
      <c r="L408" s="27"/>
    </row>
    <row r="409" spans="1:12">
      <c r="A409" s="61">
        <f t="shared" si="34"/>
        <v>407</v>
      </c>
      <c r="B409" s="61">
        <f>COUNTIF($C$3:C409,C409)</f>
        <v>335</v>
      </c>
      <c r="C409" s="62">
        <f t="shared" si="30"/>
        <v>0</v>
      </c>
      <c r="D409" s="63" t="str">
        <f t="shared" si="31"/>
        <v/>
      </c>
      <c r="E409" s="22" t="e">
        <f>SUM($I$3:I408,1)</f>
        <v>#N/A</v>
      </c>
      <c r="I409" s="28" t="e">
        <f t="shared" si="32"/>
        <v>#N/A</v>
      </c>
      <c r="L409" s="27"/>
    </row>
    <row r="410" spans="1:12">
      <c r="A410" s="61">
        <f t="shared" si="34"/>
        <v>408</v>
      </c>
      <c r="B410" s="61">
        <f>COUNTIF($C$3:C410,C410)</f>
        <v>336</v>
      </c>
      <c r="C410" s="62">
        <f t="shared" si="30"/>
        <v>0</v>
      </c>
      <c r="D410" s="63" t="str">
        <f t="shared" si="31"/>
        <v/>
      </c>
      <c r="E410" s="22" t="e">
        <f>SUM($I$3:I409,1)</f>
        <v>#N/A</v>
      </c>
      <c r="I410" s="28" t="e">
        <f t="shared" si="32"/>
        <v>#N/A</v>
      </c>
      <c r="L410" s="27"/>
    </row>
    <row r="411" spans="1:12">
      <c r="A411" s="61">
        <f t="shared" si="34"/>
        <v>409</v>
      </c>
      <c r="B411" s="61">
        <f>COUNTIF($C$3:C411,C411)</f>
        <v>337</v>
      </c>
      <c r="C411" s="62">
        <f t="shared" si="30"/>
        <v>0</v>
      </c>
      <c r="D411" s="63" t="str">
        <f t="shared" si="31"/>
        <v/>
      </c>
      <c r="E411" s="22" t="e">
        <f>SUM($I$3:I410,1)</f>
        <v>#N/A</v>
      </c>
      <c r="I411" s="28" t="e">
        <f t="shared" si="32"/>
        <v>#N/A</v>
      </c>
      <c r="L411" s="27"/>
    </row>
    <row r="412" spans="1:12">
      <c r="A412" s="61">
        <f t="shared" si="34"/>
        <v>410</v>
      </c>
      <c r="B412" s="61">
        <f>COUNTIF($C$3:C412,C412)</f>
        <v>338</v>
      </c>
      <c r="C412" s="62">
        <f t="shared" si="30"/>
        <v>0</v>
      </c>
      <c r="D412" s="63" t="str">
        <f t="shared" si="31"/>
        <v/>
      </c>
      <c r="E412" s="22" t="e">
        <f>SUM($I$3:I411,1)</f>
        <v>#N/A</v>
      </c>
      <c r="I412" s="28" t="e">
        <f t="shared" si="32"/>
        <v>#N/A</v>
      </c>
      <c r="L412" s="27"/>
    </row>
    <row r="413" spans="1:12">
      <c r="A413" s="61">
        <f t="shared" si="34"/>
        <v>411</v>
      </c>
      <c r="B413" s="61">
        <f>COUNTIF($C$3:C413,C413)</f>
        <v>339</v>
      </c>
      <c r="C413" s="62">
        <f t="shared" si="30"/>
        <v>0</v>
      </c>
      <c r="D413" s="63" t="str">
        <f t="shared" si="31"/>
        <v/>
      </c>
      <c r="E413" s="22" t="e">
        <f>SUM($I$3:I412,1)</f>
        <v>#N/A</v>
      </c>
      <c r="I413" s="28" t="e">
        <f t="shared" si="32"/>
        <v>#N/A</v>
      </c>
      <c r="L413" s="27"/>
    </row>
    <row r="414" spans="1:12">
      <c r="A414" s="61">
        <f t="shared" si="34"/>
        <v>412</v>
      </c>
      <c r="B414" s="61">
        <f>COUNTIF($C$3:C414,C414)</f>
        <v>340</v>
      </c>
      <c r="C414" s="62">
        <f t="shared" si="30"/>
        <v>0</v>
      </c>
      <c r="D414" s="63" t="str">
        <f t="shared" si="31"/>
        <v/>
      </c>
      <c r="E414" s="22" t="e">
        <f>SUM($I$3:I413,1)</f>
        <v>#N/A</v>
      </c>
      <c r="I414" s="28" t="e">
        <f t="shared" si="32"/>
        <v>#N/A</v>
      </c>
      <c r="L414" s="27"/>
    </row>
    <row r="415" spans="1:12">
      <c r="A415" s="61">
        <f t="shared" si="34"/>
        <v>413</v>
      </c>
      <c r="B415" s="61">
        <f>COUNTIF($C$3:C415,C415)</f>
        <v>341</v>
      </c>
      <c r="C415" s="62">
        <f t="shared" si="30"/>
        <v>0</v>
      </c>
      <c r="D415" s="63" t="str">
        <f t="shared" si="31"/>
        <v/>
      </c>
      <c r="E415" s="22" t="e">
        <f>SUM($I$3:I414,1)</f>
        <v>#N/A</v>
      </c>
      <c r="I415" s="28" t="e">
        <f t="shared" si="32"/>
        <v>#N/A</v>
      </c>
      <c r="L415" s="27"/>
    </row>
    <row r="416" spans="1:12">
      <c r="A416" s="61">
        <f t="shared" si="34"/>
        <v>414</v>
      </c>
      <c r="B416" s="61">
        <f>COUNTIF($C$3:C416,C416)</f>
        <v>342</v>
      </c>
      <c r="C416" s="62">
        <f t="shared" si="30"/>
        <v>0</v>
      </c>
      <c r="D416" s="63" t="str">
        <f t="shared" si="31"/>
        <v/>
      </c>
      <c r="E416" s="22" t="e">
        <f>SUM($I$3:I415,1)</f>
        <v>#N/A</v>
      </c>
      <c r="I416" s="28" t="e">
        <f t="shared" si="32"/>
        <v>#N/A</v>
      </c>
      <c r="L416" s="27"/>
    </row>
    <row r="417" spans="1:12">
      <c r="A417" s="61">
        <f t="shared" si="34"/>
        <v>415</v>
      </c>
      <c r="B417" s="61">
        <f>COUNTIF($C$3:C417,C417)</f>
        <v>343</v>
      </c>
      <c r="C417" s="62">
        <f t="shared" si="30"/>
        <v>0</v>
      </c>
      <c r="D417" s="63" t="str">
        <f t="shared" si="31"/>
        <v/>
      </c>
      <c r="E417" s="22" t="e">
        <f>SUM($I$3:I416,1)</f>
        <v>#N/A</v>
      </c>
      <c r="I417" s="28" t="e">
        <f t="shared" si="32"/>
        <v>#N/A</v>
      </c>
      <c r="L417" s="27"/>
    </row>
    <row r="418" spans="1:12">
      <c r="A418" s="61">
        <f t="shared" si="34"/>
        <v>416</v>
      </c>
      <c r="B418" s="61">
        <f>COUNTIF($C$3:C418,C418)</f>
        <v>344</v>
      </c>
      <c r="C418" s="62">
        <f t="shared" si="30"/>
        <v>0</v>
      </c>
      <c r="D418" s="63" t="str">
        <f t="shared" si="31"/>
        <v/>
      </c>
      <c r="E418" s="22" t="e">
        <f>SUM($I$3:I417,1)</f>
        <v>#N/A</v>
      </c>
      <c r="I418" s="28" t="e">
        <f t="shared" si="32"/>
        <v>#N/A</v>
      </c>
      <c r="L418" s="27"/>
    </row>
    <row r="419" spans="1:12">
      <c r="A419" s="61">
        <f t="shared" si="34"/>
        <v>417</v>
      </c>
      <c r="B419" s="61">
        <f>COUNTIF($C$3:C419,C419)</f>
        <v>345</v>
      </c>
      <c r="C419" s="62">
        <f t="shared" si="30"/>
        <v>0</v>
      </c>
      <c r="D419" s="63" t="str">
        <f t="shared" si="31"/>
        <v/>
      </c>
      <c r="E419" s="22" t="e">
        <f>SUM($I$3:I418,1)</f>
        <v>#N/A</v>
      </c>
      <c r="I419" s="28" t="e">
        <f t="shared" si="32"/>
        <v>#N/A</v>
      </c>
      <c r="L419" s="27"/>
    </row>
    <row r="420" spans="1:12">
      <c r="A420" s="61">
        <f t="shared" si="34"/>
        <v>418</v>
      </c>
      <c r="B420" s="61">
        <f>COUNTIF($C$3:C420,C420)</f>
        <v>346</v>
      </c>
      <c r="C420" s="62">
        <f t="shared" si="30"/>
        <v>0</v>
      </c>
      <c r="D420" s="63" t="str">
        <f t="shared" si="31"/>
        <v/>
      </c>
      <c r="E420" s="22" t="e">
        <f>SUM($I$3:I419,1)</f>
        <v>#N/A</v>
      </c>
      <c r="I420" s="28" t="e">
        <f t="shared" si="32"/>
        <v>#N/A</v>
      </c>
      <c r="L420" s="27"/>
    </row>
    <row r="421" spans="1:12">
      <c r="A421" s="61">
        <f t="shared" si="34"/>
        <v>419</v>
      </c>
      <c r="B421" s="61">
        <f>COUNTIF($C$3:C421,C421)</f>
        <v>347</v>
      </c>
      <c r="C421" s="62">
        <f t="shared" si="30"/>
        <v>0</v>
      </c>
      <c r="D421" s="63" t="str">
        <f t="shared" si="31"/>
        <v/>
      </c>
      <c r="E421" s="22" t="e">
        <f>SUM($I$3:I420,1)</f>
        <v>#N/A</v>
      </c>
      <c r="I421" s="28" t="e">
        <f t="shared" si="32"/>
        <v>#N/A</v>
      </c>
      <c r="L421" s="27"/>
    </row>
    <row r="422" spans="1:12">
      <c r="A422" s="61">
        <f t="shared" si="34"/>
        <v>420</v>
      </c>
      <c r="B422" s="61">
        <f>COUNTIF($C$3:C422,C422)</f>
        <v>348</v>
      </c>
      <c r="C422" s="62">
        <f t="shared" si="30"/>
        <v>0</v>
      </c>
      <c r="D422" s="63" t="str">
        <f t="shared" si="31"/>
        <v/>
      </c>
      <c r="E422" s="22" t="e">
        <f>SUM($I$3:I421,1)</f>
        <v>#N/A</v>
      </c>
      <c r="I422" s="28" t="e">
        <f t="shared" si="32"/>
        <v>#N/A</v>
      </c>
      <c r="L422" s="27"/>
    </row>
    <row r="423" spans="1:12">
      <c r="A423" s="61">
        <f t="shared" si="34"/>
        <v>421</v>
      </c>
      <c r="B423" s="61">
        <f>COUNTIF($C$3:C423,C423)</f>
        <v>349</v>
      </c>
      <c r="C423" s="62">
        <f t="shared" si="30"/>
        <v>0</v>
      </c>
      <c r="D423" s="63" t="str">
        <f t="shared" si="31"/>
        <v/>
      </c>
      <c r="E423" s="22" t="e">
        <f>SUM($I$3:I422,1)</f>
        <v>#N/A</v>
      </c>
      <c r="I423" s="28" t="e">
        <f t="shared" si="32"/>
        <v>#N/A</v>
      </c>
      <c r="L423" s="27"/>
    </row>
    <row r="424" spans="1:12">
      <c r="A424" s="61">
        <f t="shared" si="34"/>
        <v>422</v>
      </c>
      <c r="B424" s="61">
        <f>COUNTIF($C$3:C424,C424)</f>
        <v>350</v>
      </c>
      <c r="C424" s="62">
        <f t="shared" si="30"/>
        <v>0</v>
      </c>
      <c r="D424" s="63" t="str">
        <f t="shared" si="31"/>
        <v/>
      </c>
      <c r="E424" s="22" t="e">
        <f>SUM($I$3:I423,1)</f>
        <v>#N/A</v>
      </c>
      <c r="I424" s="28" t="e">
        <f t="shared" si="32"/>
        <v>#N/A</v>
      </c>
      <c r="L424" s="27"/>
    </row>
    <row r="425" spans="1:12">
      <c r="A425" s="61">
        <f t="shared" si="34"/>
        <v>423</v>
      </c>
      <c r="B425" s="61">
        <f>COUNTIF($C$3:C425,C425)</f>
        <v>351</v>
      </c>
      <c r="C425" s="62">
        <f t="shared" si="30"/>
        <v>0</v>
      </c>
      <c r="D425" s="63" t="str">
        <f t="shared" si="31"/>
        <v/>
      </c>
      <c r="E425" s="22" t="e">
        <f>SUM($I$3:I424,1)</f>
        <v>#N/A</v>
      </c>
      <c r="I425" s="28" t="e">
        <f t="shared" si="32"/>
        <v>#N/A</v>
      </c>
      <c r="L425" s="27"/>
    </row>
    <row r="426" spans="1:12">
      <c r="A426" s="61">
        <f t="shared" si="34"/>
        <v>424</v>
      </c>
      <c r="B426" s="61">
        <f>COUNTIF($C$3:C426,C426)</f>
        <v>352</v>
      </c>
      <c r="C426" s="62">
        <f t="shared" si="30"/>
        <v>0</v>
      </c>
      <c r="D426" s="63" t="str">
        <f t="shared" si="31"/>
        <v/>
      </c>
      <c r="E426" s="22" t="e">
        <f>SUM($I$3:I425,1)</f>
        <v>#N/A</v>
      </c>
      <c r="I426" s="28" t="e">
        <f t="shared" si="32"/>
        <v>#N/A</v>
      </c>
      <c r="L426" s="27"/>
    </row>
    <row r="427" spans="1:12">
      <c r="A427" s="61">
        <f t="shared" si="34"/>
        <v>425</v>
      </c>
      <c r="B427" s="61">
        <f>COUNTIF($C$3:C427,C427)</f>
        <v>353</v>
      </c>
      <c r="C427" s="62">
        <f t="shared" si="30"/>
        <v>0</v>
      </c>
      <c r="D427" s="63" t="str">
        <f t="shared" si="31"/>
        <v/>
      </c>
      <c r="E427" s="22" t="e">
        <f>SUM($I$3:I426,1)</f>
        <v>#N/A</v>
      </c>
      <c r="I427" s="28" t="e">
        <f t="shared" si="32"/>
        <v>#N/A</v>
      </c>
      <c r="L427" s="27"/>
    </row>
    <row r="428" spans="1:12">
      <c r="A428" s="61">
        <f t="shared" si="34"/>
        <v>426</v>
      </c>
      <c r="B428" s="61">
        <f>COUNTIF($C$3:C428,C428)</f>
        <v>354</v>
      </c>
      <c r="C428" s="62">
        <f t="shared" si="30"/>
        <v>0</v>
      </c>
      <c r="D428" s="63" t="str">
        <f t="shared" si="31"/>
        <v/>
      </c>
      <c r="E428" s="22" t="e">
        <f>SUM($I$3:I427,1)</f>
        <v>#N/A</v>
      </c>
      <c r="I428" s="28" t="e">
        <f t="shared" si="32"/>
        <v>#N/A</v>
      </c>
      <c r="L428" s="27"/>
    </row>
    <row r="429" spans="1:12">
      <c r="A429" s="61">
        <f t="shared" si="34"/>
        <v>427</v>
      </c>
      <c r="B429" s="61">
        <f>COUNTIF($C$3:C429,C429)</f>
        <v>355</v>
      </c>
      <c r="C429" s="62">
        <f t="shared" si="30"/>
        <v>0</v>
      </c>
      <c r="D429" s="63" t="str">
        <f t="shared" si="31"/>
        <v/>
      </c>
      <c r="E429" s="22" t="e">
        <f>SUM($I$3:I428,1)</f>
        <v>#N/A</v>
      </c>
      <c r="I429" s="28" t="e">
        <f t="shared" si="32"/>
        <v>#N/A</v>
      </c>
      <c r="L429" s="27"/>
    </row>
    <row r="430" spans="1:12">
      <c r="A430" s="61">
        <f t="shared" si="34"/>
        <v>428</v>
      </c>
      <c r="B430" s="61">
        <f>COUNTIF($C$3:C430,C430)</f>
        <v>356</v>
      </c>
      <c r="C430" s="62">
        <f t="shared" si="30"/>
        <v>0</v>
      </c>
      <c r="D430" s="63" t="str">
        <f t="shared" si="31"/>
        <v/>
      </c>
      <c r="E430" s="22" t="e">
        <f>SUM($I$3:I429,1)</f>
        <v>#N/A</v>
      </c>
      <c r="I430" s="28" t="e">
        <f t="shared" si="32"/>
        <v>#N/A</v>
      </c>
      <c r="L430" s="27"/>
    </row>
    <row r="431" spans="1:12">
      <c r="A431" s="61">
        <f t="shared" si="34"/>
        <v>429</v>
      </c>
      <c r="B431" s="61">
        <f>COUNTIF($C$3:C431,C431)</f>
        <v>357</v>
      </c>
      <c r="C431" s="62">
        <f t="shared" si="30"/>
        <v>0</v>
      </c>
      <c r="D431" s="63" t="str">
        <f t="shared" si="31"/>
        <v/>
      </c>
      <c r="E431" s="22" t="e">
        <f>SUM($I$3:I430,1)</f>
        <v>#N/A</v>
      </c>
      <c r="I431" s="28" t="e">
        <f t="shared" si="32"/>
        <v>#N/A</v>
      </c>
      <c r="L431" s="27"/>
    </row>
    <row r="432" spans="1:12">
      <c r="A432" s="61">
        <f t="shared" si="34"/>
        <v>430</v>
      </c>
      <c r="B432" s="61">
        <f>COUNTIF($C$3:C432,C432)</f>
        <v>358</v>
      </c>
      <c r="C432" s="62">
        <f t="shared" si="30"/>
        <v>0</v>
      </c>
      <c r="D432" s="63" t="str">
        <f t="shared" si="31"/>
        <v/>
      </c>
      <c r="E432" s="22" t="e">
        <f>SUM($I$3:I431,1)</f>
        <v>#N/A</v>
      </c>
      <c r="I432" s="28" t="e">
        <f t="shared" si="32"/>
        <v>#N/A</v>
      </c>
      <c r="L432" s="27"/>
    </row>
    <row r="433" spans="1:12">
      <c r="A433" s="61">
        <f t="shared" si="34"/>
        <v>431</v>
      </c>
      <c r="B433" s="61">
        <f>COUNTIF($C$3:C433,C433)</f>
        <v>359</v>
      </c>
      <c r="C433" s="62">
        <f t="shared" si="30"/>
        <v>0</v>
      </c>
      <c r="D433" s="63" t="str">
        <f t="shared" si="31"/>
        <v/>
      </c>
      <c r="E433" s="22" t="e">
        <f>SUM($I$3:I432,1)</f>
        <v>#N/A</v>
      </c>
      <c r="I433" s="28" t="e">
        <f t="shared" si="32"/>
        <v>#N/A</v>
      </c>
      <c r="L433" s="27"/>
    </row>
    <row r="434" spans="1:12">
      <c r="A434" s="61">
        <f t="shared" si="34"/>
        <v>432</v>
      </c>
      <c r="B434" s="61">
        <f>COUNTIF($C$3:C434,C434)</f>
        <v>360</v>
      </c>
      <c r="C434" s="62">
        <f t="shared" si="30"/>
        <v>0</v>
      </c>
      <c r="D434" s="63" t="str">
        <f t="shared" si="31"/>
        <v/>
      </c>
      <c r="E434" s="22" t="e">
        <f>SUM($I$3:I433,1)</f>
        <v>#N/A</v>
      </c>
      <c r="I434" s="28" t="e">
        <f t="shared" si="32"/>
        <v>#N/A</v>
      </c>
      <c r="L434" s="27"/>
    </row>
    <row r="435" spans="1:12">
      <c r="A435" s="61">
        <f t="shared" si="34"/>
        <v>433</v>
      </c>
      <c r="B435" s="61">
        <f>COUNTIF($C$3:C435,C435)</f>
        <v>361</v>
      </c>
      <c r="C435" s="62">
        <f t="shared" si="30"/>
        <v>0</v>
      </c>
      <c r="D435" s="63" t="str">
        <f t="shared" si="31"/>
        <v/>
      </c>
      <c r="E435" s="22" t="e">
        <f>SUM($I$3:I434,1)</f>
        <v>#N/A</v>
      </c>
      <c r="I435" s="28" t="e">
        <f t="shared" si="32"/>
        <v>#N/A</v>
      </c>
      <c r="L435" s="27"/>
    </row>
    <row r="436" spans="1:12">
      <c r="A436" s="61">
        <f t="shared" si="34"/>
        <v>434</v>
      </c>
      <c r="B436" s="61">
        <f>COUNTIF($C$3:C436,C436)</f>
        <v>362</v>
      </c>
      <c r="C436" s="62">
        <f t="shared" si="30"/>
        <v>0</v>
      </c>
      <c r="D436" s="63" t="str">
        <f t="shared" si="31"/>
        <v/>
      </c>
      <c r="E436" s="22" t="e">
        <f>SUM($I$3:I435,1)</f>
        <v>#N/A</v>
      </c>
      <c r="I436" s="28" t="e">
        <f t="shared" si="32"/>
        <v>#N/A</v>
      </c>
      <c r="L436" s="27"/>
    </row>
    <row r="437" spans="1:12">
      <c r="A437" s="61">
        <f t="shared" si="34"/>
        <v>435</v>
      </c>
      <c r="B437" s="61">
        <f>COUNTIF($C$3:C437,C437)</f>
        <v>363</v>
      </c>
      <c r="C437" s="62">
        <f t="shared" si="30"/>
        <v>0</v>
      </c>
      <c r="D437" s="63" t="str">
        <f t="shared" si="31"/>
        <v/>
      </c>
      <c r="E437" s="22" t="e">
        <f>SUM($I$3:I436,1)</f>
        <v>#N/A</v>
      </c>
      <c r="I437" s="28" t="e">
        <f t="shared" si="32"/>
        <v>#N/A</v>
      </c>
      <c r="L437" s="27"/>
    </row>
    <row r="438" spans="1:12">
      <c r="A438" s="61">
        <f t="shared" si="34"/>
        <v>436</v>
      </c>
      <c r="B438" s="61">
        <f>COUNTIF($C$3:C438,C438)</f>
        <v>364</v>
      </c>
      <c r="C438" s="62">
        <f t="shared" si="30"/>
        <v>0</v>
      </c>
      <c r="D438" s="63" t="str">
        <f t="shared" si="31"/>
        <v/>
      </c>
      <c r="E438" s="22" t="e">
        <f>SUM($I$3:I437,1)</f>
        <v>#N/A</v>
      </c>
      <c r="I438" s="28" t="e">
        <f t="shared" si="32"/>
        <v>#N/A</v>
      </c>
      <c r="L438" s="27"/>
    </row>
    <row r="439" spans="1:12">
      <c r="A439" s="61">
        <f t="shared" si="34"/>
        <v>437</v>
      </c>
      <c r="B439" s="61">
        <f>COUNTIF($C$3:C439,C439)</f>
        <v>365</v>
      </c>
      <c r="C439" s="62">
        <f t="shared" si="30"/>
        <v>0</v>
      </c>
      <c r="D439" s="63" t="str">
        <f t="shared" si="31"/>
        <v/>
      </c>
      <c r="E439" s="22" t="e">
        <f>SUM($I$3:I438,1)</f>
        <v>#N/A</v>
      </c>
      <c r="I439" s="28" t="e">
        <f t="shared" si="32"/>
        <v>#N/A</v>
      </c>
      <c r="L439" s="27"/>
    </row>
    <row r="440" spans="1:12">
      <c r="A440" s="61">
        <f t="shared" si="34"/>
        <v>438</v>
      </c>
      <c r="B440" s="61">
        <f>COUNTIF($C$3:C440,C440)</f>
        <v>366</v>
      </c>
      <c r="C440" s="62">
        <f t="shared" si="30"/>
        <v>0</v>
      </c>
      <c r="D440" s="63" t="str">
        <f t="shared" si="31"/>
        <v/>
      </c>
      <c r="E440" s="22" t="e">
        <f>SUM($I$3:I439,1)</f>
        <v>#N/A</v>
      </c>
      <c r="I440" s="28" t="e">
        <f t="shared" si="32"/>
        <v>#N/A</v>
      </c>
      <c r="L440" s="27"/>
    </row>
    <row r="441" spans="1:12">
      <c r="A441" s="61">
        <f t="shared" si="34"/>
        <v>439</v>
      </c>
      <c r="B441" s="61">
        <f>COUNTIF($C$3:C441,C441)</f>
        <v>367</v>
      </c>
      <c r="C441" s="62">
        <f t="shared" si="30"/>
        <v>0</v>
      </c>
      <c r="D441" s="63" t="str">
        <f t="shared" si="31"/>
        <v/>
      </c>
      <c r="E441" s="22" t="e">
        <f>SUM($I$3:I440,1)</f>
        <v>#N/A</v>
      </c>
      <c r="I441" s="28" t="e">
        <f t="shared" si="32"/>
        <v>#N/A</v>
      </c>
      <c r="L441" s="27"/>
    </row>
    <row r="442" spans="1:12">
      <c r="A442" s="61">
        <f t="shared" si="34"/>
        <v>440</v>
      </c>
      <c r="B442" s="61">
        <f>COUNTIF($C$3:C442,C442)</f>
        <v>368</v>
      </c>
      <c r="C442" s="62">
        <f t="shared" si="30"/>
        <v>0</v>
      </c>
      <c r="D442" s="63" t="str">
        <f t="shared" si="31"/>
        <v/>
      </c>
      <c r="E442" s="22" t="e">
        <f>SUM($I$3:I441,1)</f>
        <v>#N/A</v>
      </c>
      <c r="I442" s="28" t="e">
        <f t="shared" si="32"/>
        <v>#N/A</v>
      </c>
      <c r="L442" s="27"/>
    </row>
    <row r="443" spans="1:12">
      <c r="A443" s="61">
        <f t="shared" si="34"/>
        <v>441</v>
      </c>
      <c r="B443" s="61">
        <f>COUNTIF($C$3:C443,C443)</f>
        <v>369</v>
      </c>
      <c r="C443" s="62">
        <f t="shared" si="30"/>
        <v>0</v>
      </c>
      <c r="D443" s="63" t="str">
        <f t="shared" si="31"/>
        <v/>
      </c>
      <c r="E443" s="22" t="e">
        <f>SUM($I$3:I442,1)</f>
        <v>#N/A</v>
      </c>
      <c r="I443" s="28" t="e">
        <f t="shared" si="32"/>
        <v>#N/A</v>
      </c>
      <c r="L443" s="27"/>
    </row>
    <row r="444" spans="1:12">
      <c r="A444" s="61">
        <f t="shared" si="34"/>
        <v>442</v>
      </c>
      <c r="B444" s="61">
        <f>COUNTIF($C$3:C444,C444)</f>
        <v>370</v>
      </c>
      <c r="C444" s="62">
        <f t="shared" si="30"/>
        <v>0</v>
      </c>
      <c r="D444" s="63" t="str">
        <f t="shared" si="31"/>
        <v/>
      </c>
      <c r="E444" s="22" t="e">
        <f>SUM($I$3:I443,1)</f>
        <v>#N/A</v>
      </c>
      <c r="I444" s="28" t="e">
        <f t="shared" si="32"/>
        <v>#N/A</v>
      </c>
      <c r="L444" s="27"/>
    </row>
    <row r="445" spans="1:12">
      <c r="A445" s="61">
        <f t="shared" si="34"/>
        <v>443</v>
      </c>
      <c r="B445" s="61">
        <f>COUNTIF($C$3:C445,C445)</f>
        <v>371</v>
      </c>
      <c r="C445" s="62">
        <f t="shared" si="30"/>
        <v>0</v>
      </c>
      <c r="D445" s="63" t="str">
        <f t="shared" si="31"/>
        <v/>
      </c>
      <c r="E445" s="22" t="e">
        <f>SUM($I$3:I444,1)</f>
        <v>#N/A</v>
      </c>
      <c r="I445" s="28" t="e">
        <f t="shared" si="32"/>
        <v>#N/A</v>
      </c>
      <c r="L445" s="27"/>
    </row>
    <row r="446" spans="1:12">
      <c r="A446" s="61">
        <f t="shared" si="34"/>
        <v>444</v>
      </c>
      <c r="B446" s="61">
        <f>COUNTIF($C$3:C446,C446)</f>
        <v>372</v>
      </c>
      <c r="C446" s="62">
        <f t="shared" si="30"/>
        <v>0</v>
      </c>
      <c r="D446" s="63" t="str">
        <f t="shared" si="31"/>
        <v/>
      </c>
      <c r="E446" s="22" t="e">
        <f>SUM($I$3:I445,1)</f>
        <v>#N/A</v>
      </c>
      <c r="I446" s="28" t="e">
        <f t="shared" si="32"/>
        <v>#N/A</v>
      </c>
      <c r="L446" s="27"/>
    </row>
    <row r="447" spans="1:12">
      <c r="A447" s="61">
        <f t="shared" si="34"/>
        <v>445</v>
      </c>
      <c r="B447" s="61">
        <f>COUNTIF($C$3:C447,C447)</f>
        <v>373</v>
      </c>
      <c r="C447" s="62">
        <f t="shared" si="30"/>
        <v>0</v>
      </c>
      <c r="D447" s="63" t="str">
        <f t="shared" si="31"/>
        <v/>
      </c>
      <c r="E447" s="22" t="e">
        <f>SUM($I$3:I446,1)</f>
        <v>#N/A</v>
      </c>
      <c r="I447" s="28" t="e">
        <f t="shared" si="32"/>
        <v>#N/A</v>
      </c>
      <c r="L447" s="27"/>
    </row>
    <row r="448" spans="1:12">
      <c r="A448" s="61">
        <f t="shared" si="34"/>
        <v>446</v>
      </c>
      <c r="B448" s="61">
        <f>COUNTIF($C$3:C448,C448)</f>
        <v>374</v>
      </c>
      <c r="C448" s="62">
        <f t="shared" si="30"/>
        <v>0</v>
      </c>
      <c r="D448" s="63" t="str">
        <f t="shared" si="31"/>
        <v/>
      </c>
      <c r="E448" s="22" t="e">
        <f>SUM($I$3:I447,1)</f>
        <v>#N/A</v>
      </c>
      <c r="I448" s="28" t="e">
        <f t="shared" si="32"/>
        <v>#N/A</v>
      </c>
      <c r="L448" s="27"/>
    </row>
    <row r="449" spans="1:12">
      <c r="A449" s="61">
        <f t="shared" si="34"/>
        <v>447</v>
      </c>
      <c r="B449" s="61">
        <f>COUNTIF($C$3:C449,C449)</f>
        <v>375</v>
      </c>
      <c r="C449" s="62">
        <f t="shared" si="30"/>
        <v>0</v>
      </c>
      <c r="D449" s="63" t="str">
        <f t="shared" si="31"/>
        <v/>
      </c>
      <c r="E449" s="22" t="e">
        <f>SUM($I$3:I448,1)</f>
        <v>#N/A</v>
      </c>
      <c r="I449" s="28" t="e">
        <f t="shared" si="32"/>
        <v>#N/A</v>
      </c>
      <c r="L449" s="27"/>
    </row>
    <row r="450" spans="1:12">
      <c r="A450" s="61">
        <f t="shared" si="34"/>
        <v>448</v>
      </c>
      <c r="B450" s="61">
        <f>COUNTIF($C$3:C450,C450)</f>
        <v>376</v>
      </c>
      <c r="C450" s="62">
        <f t="shared" si="30"/>
        <v>0</v>
      </c>
      <c r="D450" s="63" t="str">
        <f t="shared" si="31"/>
        <v/>
      </c>
      <c r="E450" s="22" t="e">
        <f>SUM($I$3:I449,1)</f>
        <v>#N/A</v>
      </c>
      <c r="I450" s="28" t="e">
        <f t="shared" si="32"/>
        <v>#N/A</v>
      </c>
      <c r="L450" s="27"/>
    </row>
    <row r="451" spans="1:12">
      <c r="A451" s="61">
        <f t="shared" si="34"/>
        <v>449</v>
      </c>
      <c r="B451" s="61">
        <f>COUNTIF($C$3:C451,C451)</f>
        <v>377</v>
      </c>
      <c r="C451" s="62">
        <f t="shared" ref="C451:C514" si="35">_xlfn.IFNA(VLOOKUP(A451,$E:$G,3,FALSE),C450)</f>
        <v>0</v>
      </c>
      <c r="D451" s="63" t="str">
        <f t="shared" ref="D451:D514" si="36">_xlfn.IFNA(_xlfn.IFNA(VLOOKUP(A451,$F:$J,5,FALSE),VLOOKUP(C451,K:L,2,FALSE)),"")</f>
        <v/>
      </c>
      <c r="E451" s="22" t="e">
        <f>SUM($I$3:I450,1)</f>
        <v>#N/A</v>
      </c>
      <c r="I451" s="28" t="e">
        <f t="shared" ref="I451:I514" si="37">CEILING(H451/VLOOKUP(G451,$K:$L,2,FALSE),1)</f>
        <v>#N/A</v>
      </c>
      <c r="L451" s="27"/>
    </row>
    <row r="452" spans="1:12">
      <c r="A452" s="61">
        <f t="shared" ref="A452:A515" si="38">+A451+1</f>
        <v>450</v>
      </c>
      <c r="B452" s="61">
        <f>COUNTIF($C$3:C452,C452)</f>
        <v>378</v>
      </c>
      <c r="C452" s="62">
        <f t="shared" si="35"/>
        <v>0</v>
      </c>
      <c r="D452" s="63" t="str">
        <f t="shared" si="36"/>
        <v/>
      </c>
      <c r="E452" s="22" t="e">
        <f>SUM($I$3:I451,1)</f>
        <v>#N/A</v>
      </c>
      <c r="I452" s="28" t="e">
        <f t="shared" si="37"/>
        <v>#N/A</v>
      </c>
      <c r="L452" s="27"/>
    </row>
    <row r="453" spans="1:12">
      <c r="A453" s="61">
        <f t="shared" si="38"/>
        <v>451</v>
      </c>
      <c r="B453" s="61">
        <f>COUNTIF($C$3:C453,C453)</f>
        <v>379</v>
      </c>
      <c r="C453" s="62">
        <f t="shared" si="35"/>
        <v>0</v>
      </c>
      <c r="D453" s="63" t="str">
        <f t="shared" si="36"/>
        <v/>
      </c>
      <c r="E453" s="22" t="e">
        <f>SUM($I$3:I452,1)</f>
        <v>#N/A</v>
      </c>
      <c r="I453" s="28" t="e">
        <f t="shared" si="37"/>
        <v>#N/A</v>
      </c>
      <c r="L453" s="27"/>
    </row>
    <row r="454" spans="1:12">
      <c r="A454" s="61">
        <f t="shared" si="38"/>
        <v>452</v>
      </c>
      <c r="B454" s="61">
        <f>COUNTIF($C$3:C454,C454)</f>
        <v>380</v>
      </c>
      <c r="C454" s="62">
        <f t="shared" si="35"/>
        <v>0</v>
      </c>
      <c r="D454" s="63" t="str">
        <f t="shared" si="36"/>
        <v/>
      </c>
      <c r="E454" s="22" t="e">
        <f>SUM($I$3:I453,1)</f>
        <v>#N/A</v>
      </c>
      <c r="I454" s="28" t="e">
        <f t="shared" si="37"/>
        <v>#N/A</v>
      </c>
      <c r="L454" s="27"/>
    </row>
    <row r="455" spans="1:12">
      <c r="A455" s="61">
        <f t="shared" si="38"/>
        <v>453</v>
      </c>
      <c r="B455" s="61">
        <f>COUNTIF($C$3:C455,C455)</f>
        <v>381</v>
      </c>
      <c r="C455" s="62">
        <f t="shared" si="35"/>
        <v>0</v>
      </c>
      <c r="D455" s="63" t="str">
        <f t="shared" si="36"/>
        <v/>
      </c>
      <c r="E455" s="22" t="e">
        <f>SUM($I$3:I454,1)</f>
        <v>#N/A</v>
      </c>
      <c r="I455" s="28" t="e">
        <f t="shared" si="37"/>
        <v>#N/A</v>
      </c>
      <c r="L455" s="27"/>
    </row>
    <row r="456" spans="1:12">
      <c r="A456" s="61">
        <f t="shared" si="38"/>
        <v>454</v>
      </c>
      <c r="B456" s="61">
        <f>COUNTIF($C$3:C456,C456)</f>
        <v>382</v>
      </c>
      <c r="C456" s="62">
        <f t="shared" si="35"/>
        <v>0</v>
      </c>
      <c r="D456" s="63" t="str">
        <f t="shared" si="36"/>
        <v/>
      </c>
      <c r="E456" s="22" t="e">
        <f>SUM($I$3:I455,1)</f>
        <v>#N/A</v>
      </c>
      <c r="I456" s="28" t="e">
        <f t="shared" si="37"/>
        <v>#N/A</v>
      </c>
      <c r="L456" s="27"/>
    </row>
    <row r="457" spans="1:12">
      <c r="A457" s="61">
        <f t="shared" si="38"/>
        <v>455</v>
      </c>
      <c r="B457" s="61">
        <f>COUNTIF($C$3:C457,C457)</f>
        <v>383</v>
      </c>
      <c r="C457" s="62">
        <f t="shared" si="35"/>
        <v>0</v>
      </c>
      <c r="D457" s="63" t="str">
        <f t="shared" si="36"/>
        <v/>
      </c>
      <c r="E457" s="22" t="e">
        <f>SUM($I$3:I456,1)</f>
        <v>#N/A</v>
      </c>
      <c r="I457" s="28" t="e">
        <f t="shared" si="37"/>
        <v>#N/A</v>
      </c>
      <c r="L457" s="27"/>
    </row>
    <row r="458" spans="1:12">
      <c r="A458" s="61">
        <f t="shared" si="38"/>
        <v>456</v>
      </c>
      <c r="B458" s="61">
        <f>COUNTIF($C$3:C458,C458)</f>
        <v>384</v>
      </c>
      <c r="C458" s="62">
        <f t="shared" si="35"/>
        <v>0</v>
      </c>
      <c r="D458" s="63" t="str">
        <f t="shared" si="36"/>
        <v/>
      </c>
      <c r="E458" s="22" t="e">
        <f>SUM($I$3:I457,1)</f>
        <v>#N/A</v>
      </c>
      <c r="I458" s="28" t="e">
        <f t="shared" si="37"/>
        <v>#N/A</v>
      </c>
      <c r="L458" s="27"/>
    </row>
    <row r="459" spans="1:12">
      <c r="A459" s="61">
        <f t="shared" si="38"/>
        <v>457</v>
      </c>
      <c r="B459" s="61">
        <f>COUNTIF($C$3:C459,C459)</f>
        <v>385</v>
      </c>
      <c r="C459" s="62">
        <f t="shared" si="35"/>
        <v>0</v>
      </c>
      <c r="D459" s="63" t="str">
        <f t="shared" si="36"/>
        <v/>
      </c>
      <c r="E459" s="22" t="e">
        <f>SUM($I$3:I458,1)</f>
        <v>#N/A</v>
      </c>
      <c r="I459" s="28" t="e">
        <f t="shared" si="37"/>
        <v>#N/A</v>
      </c>
      <c r="L459" s="27"/>
    </row>
    <row r="460" spans="1:12">
      <c r="A460" s="61">
        <f t="shared" si="38"/>
        <v>458</v>
      </c>
      <c r="B460" s="61">
        <f>COUNTIF($C$3:C460,C460)</f>
        <v>386</v>
      </c>
      <c r="C460" s="62">
        <f t="shared" si="35"/>
        <v>0</v>
      </c>
      <c r="D460" s="63" t="str">
        <f t="shared" si="36"/>
        <v/>
      </c>
      <c r="E460" s="22" t="e">
        <f>SUM($I$3:I459,1)</f>
        <v>#N/A</v>
      </c>
      <c r="I460" s="28" t="e">
        <f t="shared" si="37"/>
        <v>#N/A</v>
      </c>
      <c r="L460" s="27"/>
    </row>
    <row r="461" spans="1:12">
      <c r="A461" s="61">
        <f t="shared" si="38"/>
        <v>459</v>
      </c>
      <c r="B461" s="61">
        <f>COUNTIF($C$3:C461,C461)</f>
        <v>387</v>
      </c>
      <c r="C461" s="62">
        <f t="shared" si="35"/>
        <v>0</v>
      </c>
      <c r="D461" s="63" t="str">
        <f t="shared" si="36"/>
        <v/>
      </c>
      <c r="E461" s="22" t="e">
        <f>SUM($I$3:I460,1)</f>
        <v>#N/A</v>
      </c>
      <c r="I461" s="28" t="e">
        <f t="shared" si="37"/>
        <v>#N/A</v>
      </c>
      <c r="L461" s="27"/>
    </row>
    <row r="462" spans="1:12">
      <c r="A462" s="61">
        <f t="shared" si="38"/>
        <v>460</v>
      </c>
      <c r="B462" s="61">
        <f>COUNTIF($C$3:C462,C462)</f>
        <v>388</v>
      </c>
      <c r="C462" s="62">
        <f t="shared" si="35"/>
        <v>0</v>
      </c>
      <c r="D462" s="63" t="str">
        <f t="shared" si="36"/>
        <v/>
      </c>
      <c r="E462" s="22" t="e">
        <f>SUM($I$3:I461,1)</f>
        <v>#N/A</v>
      </c>
      <c r="I462" s="28" t="e">
        <f t="shared" si="37"/>
        <v>#N/A</v>
      </c>
      <c r="L462" s="27"/>
    </row>
    <row r="463" spans="1:12">
      <c r="A463" s="61">
        <f t="shared" si="38"/>
        <v>461</v>
      </c>
      <c r="B463" s="61">
        <f>COUNTIF($C$3:C463,C463)</f>
        <v>389</v>
      </c>
      <c r="C463" s="62">
        <f t="shared" si="35"/>
        <v>0</v>
      </c>
      <c r="D463" s="63" t="str">
        <f t="shared" si="36"/>
        <v/>
      </c>
      <c r="E463" s="22" t="e">
        <f>SUM($I$3:I462,1)</f>
        <v>#N/A</v>
      </c>
      <c r="I463" s="28" t="e">
        <f t="shared" si="37"/>
        <v>#N/A</v>
      </c>
      <c r="L463" s="27"/>
    </row>
    <row r="464" spans="1:12">
      <c r="A464" s="61">
        <f t="shared" si="38"/>
        <v>462</v>
      </c>
      <c r="B464" s="61">
        <f>COUNTIF($C$3:C464,C464)</f>
        <v>390</v>
      </c>
      <c r="C464" s="62">
        <f t="shared" si="35"/>
        <v>0</v>
      </c>
      <c r="D464" s="63" t="str">
        <f t="shared" si="36"/>
        <v/>
      </c>
      <c r="E464" s="22" t="e">
        <f>SUM($I$3:I463,1)</f>
        <v>#N/A</v>
      </c>
      <c r="I464" s="28" t="e">
        <f t="shared" si="37"/>
        <v>#N/A</v>
      </c>
      <c r="L464" s="27"/>
    </row>
    <row r="465" spans="1:12">
      <c r="A465" s="61">
        <f t="shared" si="38"/>
        <v>463</v>
      </c>
      <c r="B465" s="61">
        <f>COUNTIF($C$3:C465,C465)</f>
        <v>391</v>
      </c>
      <c r="C465" s="62">
        <f t="shared" si="35"/>
        <v>0</v>
      </c>
      <c r="D465" s="63" t="str">
        <f t="shared" si="36"/>
        <v/>
      </c>
      <c r="E465" s="22" t="e">
        <f>SUM($I$3:I464,1)</f>
        <v>#N/A</v>
      </c>
      <c r="I465" s="28" t="e">
        <f t="shared" si="37"/>
        <v>#N/A</v>
      </c>
      <c r="L465" s="27"/>
    </row>
    <row r="466" spans="1:12">
      <c r="A466" s="61">
        <f t="shared" si="38"/>
        <v>464</v>
      </c>
      <c r="B466" s="61">
        <f>COUNTIF($C$3:C466,C466)</f>
        <v>392</v>
      </c>
      <c r="C466" s="62">
        <f t="shared" si="35"/>
        <v>0</v>
      </c>
      <c r="D466" s="63" t="str">
        <f t="shared" si="36"/>
        <v/>
      </c>
      <c r="E466" s="22" t="e">
        <f>SUM($I$3:I465,1)</f>
        <v>#N/A</v>
      </c>
      <c r="I466" s="28" t="e">
        <f t="shared" si="37"/>
        <v>#N/A</v>
      </c>
      <c r="L466" s="27"/>
    </row>
    <row r="467" spans="1:12">
      <c r="A467" s="61">
        <f t="shared" si="38"/>
        <v>465</v>
      </c>
      <c r="B467" s="61">
        <f>COUNTIF($C$3:C467,C467)</f>
        <v>393</v>
      </c>
      <c r="C467" s="62">
        <f t="shared" si="35"/>
        <v>0</v>
      </c>
      <c r="D467" s="63" t="str">
        <f t="shared" si="36"/>
        <v/>
      </c>
      <c r="E467" s="22" t="e">
        <f>SUM($I$3:I466,1)</f>
        <v>#N/A</v>
      </c>
      <c r="I467" s="28" t="e">
        <f t="shared" si="37"/>
        <v>#N/A</v>
      </c>
      <c r="L467" s="27"/>
    </row>
    <row r="468" spans="1:12">
      <c r="A468" s="61">
        <f t="shared" si="38"/>
        <v>466</v>
      </c>
      <c r="B468" s="61">
        <f>COUNTIF($C$3:C468,C468)</f>
        <v>394</v>
      </c>
      <c r="C468" s="62">
        <f t="shared" si="35"/>
        <v>0</v>
      </c>
      <c r="D468" s="63" t="str">
        <f t="shared" si="36"/>
        <v/>
      </c>
      <c r="E468" s="22" t="e">
        <f>SUM($I$3:I467,1)</f>
        <v>#N/A</v>
      </c>
      <c r="I468" s="28" t="e">
        <f t="shared" si="37"/>
        <v>#N/A</v>
      </c>
      <c r="L468" s="27"/>
    </row>
    <row r="469" spans="1:12">
      <c r="A469" s="61">
        <f t="shared" si="38"/>
        <v>467</v>
      </c>
      <c r="B469" s="61">
        <f>COUNTIF($C$3:C469,C469)</f>
        <v>395</v>
      </c>
      <c r="C469" s="62">
        <f t="shared" si="35"/>
        <v>0</v>
      </c>
      <c r="D469" s="63" t="str">
        <f t="shared" si="36"/>
        <v/>
      </c>
      <c r="E469" s="22" t="e">
        <f>SUM($I$3:I468,1)</f>
        <v>#N/A</v>
      </c>
      <c r="I469" s="28" t="e">
        <f t="shared" si="37"/>
        <v>#N/A</v>
      </c>
      <c r="L469" s="27"/>
    </row>
    <row r="470" spans="1:12">
      <c r="A470" s="61">
        <f t="shared" si="38"/>
        <v>468</v>
      </c>
      <c r="B470" s="61">
        <f>COUNTIF($C$3:C470,C470)</f>
        <v>396</v>
      </c>
      <c r="C470" s="62">
        <f t="shared" si="35"/>
        <v>0</v>
      </c>
      <c r="D470" s="63" t="str">
        <f t="shared" si="36"/>
        <v/>
      </c>
      <c r="E470" s="22" t="e">
        <f>SUM($I$3:I469,1)</f>
        <v>#N/A</v>
      </c>
      <c r="I470" s="28" t="e">
        <f t="shared" si="37"/>
        <v>#N/A</v>
      </c>
      <c r="L470" s="27"/>
    </row>
    <row r="471" spans="1:12">
      <c r="A471" s="61">
        <f t="shared" si="38"/>
        <v>469</v>
      </c>
      <c r="B471" s="61">
        <f>COUNTIF($C$3:C471,C471)</f>
        <v>397</v>
      </c>
      <c r="C471" s="62">
        <f t="shared" si="35"/>
        <v>0</v>
      </c>
      <c r="D471" s="63" t="str">
        <f t="shared" si="36"/>
        <v/>
      </c>
      <c r="E471" s="22" t="e">
        <f>SUM($I$3:I470,1)</f>
        <v>#N/A</v>
      </c>
      <c r="I471" s="28" t="e">
        <f t="shared" si="37"/>
        <v>#N/A</v>
      </c>
      <c r="L471" s="27"/>
    </row>
    <row r="472" spans="1:12">
      <c r="A472" s="61">
        <f t="shared" si="38"/>
        <v>470</v>
      </c>
      <c r="B472" s="61">
        <f>COUNTIF($C$3:C472,C472)</f>
        <v>398</v>
      </c>
      <c r="C472" s="62">
        <f t="shared" si="35"/>
        <v>0</v>
      </c>
      <c r="D472" s="63" t="str">
        <f t="shared" si="36"/>
        <v/>
      </c>
      <c r="E472" s="22" t="e">
        <f>SUM($I$3:I471,1)</f>
        <v>#N/A</v>
      </c>
      <c r="I472" s="28" t="e">
        <f t="shared" si="37"/>
        <v>#N/A</v>
      </c>
      <c r="L472" s="27"/>
    </row>
    <row r="473" spans="1:12">
      <c r="A473" s="61">
        <f t="shared" si="38"/>
        <v>471</v>
      </c>
      <c r="B473" s="61">
        <f>COUNTIF($C$3:C473,C473)</f>
        <v>399</v>
      </c>
      <c r="C473" s="62">
        <f t="shared" si="35"/>
        <v>0</v>
      </c>
      <c r="D473" s="63" t="str">
        <f t="shared" si="36"/>
        <v/>
      </c>
      <c r="E473" s="22" t="e">
        <f>SUM($I$3:I472,1)</f>
        <v>#N/A</v>
      </c>
      <c r="I473" s="28" t="e">
        <f t="shared" si="37"/>
        <v>#N/A</v>
      </c>
      <c r="L473" s="27"/>
    </row>
    <row r="474" spans="1:12">
      <c r="A474" s="61">
        <f t="shared" si="38"/>
        <v>472</v>
      </c>
      <c r="B474" s="61">
        <f>COUNTIF($C$3:C474,C474)</f>
        <v>400</v>
      </c>
      <c r="C474" s="62">
        <f t="shared" si="35"/>
        <v>0</v>
      </c>
      <c r="D474" s="63" t="str">
        <f t="shared" si="36"/>
        <v/>
      </c>
      <c r="E474" s="22" t="e">
        <f>SUM($I$3:I473,1)</f>
        <v>#N/A</v>
      </c>
      <c r="I474" s="28" t="e">
        <f t="shared" si="37"/>
        <v>#N/A</v>
      </c>
      <c r="L474" s="27"/>
    </row>
    <row r="475" spans="1:12">
      <c r="A475" s="61">
        <f t="shared" si="38"/>
        <v>473</v>
      </c>
      <c r="B475" s="61">
        <f>COUNTIF($C$3:C475,C475)</f>
        <v>401</v>
      </c>
      <c r="C475" s="62">
        <f t="shared" si="35"/>
        <v>0</v>
      </c>
      <c r="D475" s="63" t="str">
        <f t="shared" si="36"/>
        <v/>
      </c>
      <c r="E475" s="22" t="e">
        <f>SUM($I$3:I474,1)</f>
        <v>#N/A</v>
      </c>
      <c r="I475" s="28" t="e">
        <f t="shared" si="37"/>
        <v>#N/A</v>
      </c>
      <c r="L475" s="27"/>
    </row>
    <row r="476" spans="1:12">
      <c r="A476" s="61">
        <f t="shared" si="38"/>
        <v>474</v>
      </c>
      <c r="B476" s="61">
        <f>COUNTIF($C$3:C476,C476)</f>
        <v>402</v>
      </c>
      <c r="C476" s="62">
        <f t="shared" si="35"/>
        <v>0</v>
      </c>
      <c r="D476" s="63" t="str">
        <f t="shared" si="36"/>
        <v/>
      </c>
      <c r="E476" s="22" t="e">
        <f>SUM($I$3:I475,1)</f>
        <v>#N/A</v>
      </c>
      <c r="I476" s="28" t="e">
        <f t="shared" si="37"/>
        <v>#N/A</v>
      </c>
      <c r="L476" s="27"/>
    </row>
    <row r="477" spans="1:12">
      <c r="A477" s="61">
        <f t="shared" si="38"/>
        <v>475</v>
      </c>
      <c r="B477" s="61">
        <f>COUNTIF($C$3:C477,C477)</f>
        <v>403</v>
      </c>
      <c r="C477" s="62">
        <f t="shared" si="35"/>
        <v>0</v>
      </c>
      <c r="D477" s="63" t="str">
        <f t="shared" si="36"/>
        <v/>
      </c>
      <c r="E477" s="22" t="e">
        <f>SUM($I$3:I476,1)</f>
        <v>#N/A</v>
      </c>
      <c r="I477" s="28" t="e">
        <f t="shared" si="37"/>
        <v>#N/A</v>
      </c>
      <c r="L477" s="27"/>
    </row>
    <row r="478" spans="1:12">
      <c r="A478" s="61">
        <f t="shared" si="38"/>
        <v>476</v>
      </c>
      <c r="B478" s="61">
        <f>COUNTIF($C$3:C478,C478)</f>
        <v>404</v>
      </c>
      <c r="C478" s="62">
        <f t="shared" si="35"/>
        <v>0</v>
      </c>
      <c r="D478" s="63" t="str">
        <f t="shared" si="36"/>
        <v/>
      </c>
      <c r="E478" s="22" t="e">
        <f>SUM($I$3:I477,1)</f>
        <v>#N/A</v>
      </c>
      <c r="I478" s="28" t="e">
        <f t="shared" si="37"/>
        <v>#N/A</v>
      </c>
      <c r="L478" s="27"/>
    </row>
    <row r="479" spans="1:12">
      <c r="A479" s="61">
        <f t="shared" si="38"/>
        <v>477</v>
      </c>
      <c r="B479" s="61">
        <f>COUNTIF($C$3:C479,C479)</f>
        <v>405</v>
      </c>
      <c r="C479" s="62">
        <f t="shared" si="35"/>
        <v>0</v>
      </c>
      <c r="D479" s="63" t="str">
        <f t="shared" si="36"/>
        <v/>
      </c>
      <c r="E479" s="22" t="e">
        <f>SUM($I$3:I478,1)</f>
        <v>#N/A</v>
      </c>
      <c r="I479" s="28" t="e">
        <f t="shared" si="37"/>
        <v>#N/A</v>
      </c>
      <c r="L479" s="27"/>
    </row>
    <row r="480" spans="1:12">
      <c r="A480" s="61">
        <f t="shared" si="38"/>
        <v>478</v>
      </c>
      <c r="B480" s="61">
        <f>COUNTIF($C$3:C480,C480)</f>
        <v>406</v>
      </c>
      <c r="C480" s="62">
        <f t="shared" si="35"/>
        <v>0</v>
      </c>
      <c r="D480" s="63" t="str">
        <f t="shared" si="36"/>
        <v/>
      </c>
      <c r="E480" s="22" t="e">
        <f>SUM($I$3:I479,1)</f>
        <v>#N/A</v>
      </c>
      <c r="I480" s="28" t="e">
        <f t="shared" si="37"/>
        <v>#N/A</v>
      </c>
      <c r="L480" s="27"/>
    </row>
    <row r="481" spans="1:12">
      <c r="A481" s="61">
        <f t="shared" si="38"/>
        <v>479</v>
      </c>
      <c r="B481" s="61">
        <f>COUNTIF($C$3:C481,C481)</f>
        <v>407</v>
      </c>
      <c r="C481" s="62">
        <f t="shared" si="35"/>
        <v>0</v>
      </c>
      <c r="D481" s="63" t="str">
        <f t="shared" si="36"/>
        <v/>
      </c>
      <c r="E481" s="22" t="e">
        <f>SUM($I$3:I480,1)</f>
        <v>#N/A</v>
      </c>
      <c r="I481" s="28" t="e">
        <f t="shared" si="37"/>
        <v>#N/A</v>
      </c>
      <c r="L481" s="27"/>
    </row>
    <row r="482" spans="1:12">
      <c r="A482" s="61">
        <f t="shared" si="38"/>
        <v>480</v>
      </c>
      <c r="B482" s="61">
        <f>COUNTIF($C$3:C482,C482)</f>
        <v>408</v>
      </c>
      <c r="C482" s="62">
        <f t="shared" si="35"/>
        <v>0</v>
      </c>
      <c r="D482" s="63" t="str">
        <f t="shared" si="36"/>
        <v/>
      </c>
      <c r="E482" s="22" t="e">
        <f>SUM($I$3:I481,1)</f>
        <v>#N/A</v>
      </c>
      <c r="I482" s="28" t="e">
        <f t="shared" si="37"/>
        <v>#N/A</v>
      </c>
      <c r="L482" s="27"/>
    </row>
    <row r="483" spans="1:12">
      <c r="A483" s="61">
        <f t="shared" si="38"/>
        <v>481</v>
      </c>
      <c r="B483" s="61">
        <f>COUNTIF($C$3:C483,C483)</f>
        <v>409</v>
      </c>
      <c r="C483" s="62">
        <f t="shared" si="35"/>
        <v>0</v>
      </c>
      <c r="D483" s="63" t="str">
        <f t="shared" si="36"/>
        <v/>
      </c>
      <c r="E483" s="22" t="e">
        <f>SUM($I$3:I482,1)</f>
        <v>#N/A</v>
      </c>
      <c r="I483" s="28" t="e">
        <f t="shared" si="37"/>
        <v>#N/A</v>
      </c>
      <c r="L483" s="27"/>
    </row>
    <row r="484" spans="1:12">
      <c r="A484" s="61">
        <f t="shared" si="38"/>
        <v>482</v>
      </c>
      <c r="B484" s="61">
        <f>COUNTIF($C$3:C484,C484)</f>
        <v>410</v>
      </c>
      <c r="C484" s="62">
        <f t="shared" si="35"/>
        <v>0</v>
      </c>
      <c r="D484" s="63" t="str">
        <f t="shared" si="36"/>
        <v/>
      </c>
      <c r="E484" s="22" t="e">
        <f>SUM($I$3:I483,1)</f>
        <v>#N/A</v>
      </c>
      <c r="I484" s="28" t="e">
        <f t="shared" si="37"/>
        <v>#N/A</v>
      </c>
      <c r="L484" s="27"/>
    </row>
    <row r="485" spans="1:12">
      <c r="A485" s="61">
        <f t="shared" si="38"/>
        <v>483</v>
      </c>
      <c r="B485" s="61">
        <f>COUNTIF($C$3:C485,C485)</f>
        <v>411</v>
      </c>
      <c r="C485" s="62">
        <f t="shared" si="35"/>
        <v>0</v>
      </c>
      <c r="D485" s="63" t="str">
        <f t="shared" si="36"/>
        <v/>
      </c>
      <c r="E485" s="22" t="e">
        <f>SUM($I$3:I484,1)</f>
        <v>#N/A</v>
      </c>
      <c r="I485" s="28" t="e">
        <f t="shared" si="37"/>
        <v>#N/A</v>
      </c>
      <c r="L485" s="27"/>
    </row>
    <row r="486" spans="1:12">
      <c r="A486" s="61">
        <f t="shared" si="38"/>
        <v>484</v>
      </c>
      <c r="B486" s="61">
        <f>COUNTIF($C$3:C486,C486)</f>
        <v>412</v>
      </c>
      <c r="C486" s="62">
        <f t="shared" si="35"/>
        <v>0</v>
      </c>
      <c r="D486" s="63" t="str">
        <f t="shared" si="36"/>
        <v/>
      </c>
      <c r="E486" s="22" t="e">
        <f>SUM($I$3:I485,1)</f>
        <v>#N/A</v>
      </c>
      <c r="I486" s="28" t="e">
        <f t="shared" si="37"/>
        <v>#N/A</v>
      </c>
      <c r="L486" s="27"/>
    </row>
    <row r="487" spans="1:12">
      <c r="A487" s="61">
        <f t="shared" si="38"/>
        <v>485</v>
      </c>
      <c r="B487" s="61">
        <f>COUNTIF($C$3:C487,C487)</f>
        <v>413</v>
      </c>
      <c r="C487" s="62">
        <f t="shared" si="35"/>
        <v>0</v>
      </c>
      <c r="D487" s="63" t="str">
        <f t="shared" si="36"/>
        <v/>
      </c>
      <c r="E487" s="22" t="e">
        <f>SUM($I$3:I486,1)</f>
        <v>#N/A</v>
      </c>
      <c r="I487" s="28" t="e">
        <f t="shared" si="37"/>
        <v>#N/A</v>
      </c>
      <c r="L487" s="27"/>
    </row>
    <row r="488" spans="1:12">
      <c r="A488" s="61">
        <f t="shared" si="38"/>
        <v>486</v>
      </c>
      <c r="B488" s="61">
        <f>COUNTIF($C$3:C488,C488)</f>
        <v>414</v>
      </c>
      <c r="C488" s="62">
        <f t="shared" si="35"/>
        <v>0</v>
      </c>
      <c r="D488" s="63" t="str">
        <f t="shared" si="36"/>
        <v/>
      </c>
      <c r="E488" s="22" t="e">
        <f>SUM($I$3:I487,1)</f>
        <v>#N/A</v>
      </c>
      <c r="I488" s="28" t="e">
        <f t="shared" si="37"/>
        <v>#N/A</v>
      </c>
      <c r="L488" s="27"/>
    </row>
    <row r="489" spans="1:12">
      <c r="A489" s="61">
        <f t="shared" si="38"/>
        <v>487</v>
      </c>
      <c r="B489" s="61">
        <f>COUNTIF($C$3:C489,C489)</f>
        <v>415</v>
      </c>
      <c r="C489" s="62">
        <f t="shared" si="35"/>
        <v>0</v>
      </c>
      <c r="D489" s="63" t="str">
        <f t="shared" si="36"/>
        <v/>
      </c>
      <c r="E489" s="22" t="e">
        <f>SUM($I$3:I488,1)</f>
        <v>#N/A</v>
      </c>
      <c r="I489" s="28" t="e">
        <f t="shared" si="37"/>
        <v>#N/A</v>
      </c>
      <c r="L489" s="27"/>
    </row>
    <row r="490" spans="1:12">
      <c r="A490" s="61">
        <f t="shared" si="38"/>
        <v>488</v>
      </c>
      <c r="B490" s="61">
        <f>COUNTIF($C$3:C490,C490)</f>
        <v>416</v>
      </c>
      <c r="C490" s="62">
        <f t="shared" si="35"/>
        <v>0</v>
      </c>
      <c r="D490" s="63" t="str">
        <f t="shared" si="36"/>
        <v/>
      </c>
      <c r="E490" s="22" t="e">
        <f>SUM($I$3:I489,1)</f>
        <v>#N/A</v>
      </c>
      <c r="I490" s="28" t="e">
        <f t="shared" si="37"/>
        <v>#N/A</v>
      </c>
      <c r="L490" s="27"/>
    </row>
    <row r="491" spans="1:12">
      <c r="A491" s="61">
        <f t="shared" si="38"/>
        <v>489</v>
      </c>
      <c r="B491" s="61">
        <f>COUNTIF($C$3:C491,C491)</f>
        <v>417</v>
      </c>
      <c r="C491" s="62">
        <f t="shared" si="35"/>
        <v>0</v>
      </c>
      <c r="D491" s="63" t="str">
        <f t="shared" si="36"/>
        <v/>
      </c>
      <c r="E491" s="22" t="e">
        <f>SUM($I$3:I490,1)</f>
        <v>#N/A</v>
      </c>
      <c r="I491" s="28" t="e">
        <f t="shared" si="37"/>
        <v>#N/A</v>
      </c>
      <c r="L491" s="27"/>
    </row>
    <row r="492" spans="1:12">
      <c r="A492" s="61">
        <f t="shared" si="38"/>
        <v>490</v>
      </c>
      <c r="B492" s="61">
        <f>COUNTIF($C$3:C492,C492)</f>
        <v>418</v>
      </c>
      <c r="C492" s="62">
        <f t="shared" si="35"/>
        <v>0</v>
      </c>
      <c r="D492" s="63" t="str">
        <f t="shared" si="36"/>
        <v/>
      </c>
      <c r="E492" s="22" t="e">
        <f>SUM($I$3:I491,1)</f>
        <v>#N/A</v>
      </c>
      <c r="I492" s="28" t="e">
        <f t="shared" si="37"/>
        <v>#N/A</v>
      </c>
      <c r="L492" s="27"/>
    </row>
    <row r="493" spans="1:12">
      <c r="A493" s="61">
        <f t="shared" si="38"/>
        <v>491</v>
      </c>
      <c r="B493" s="61">
        <f>COUNTIF($C$3:C493,C493)</f>
        <v>419</v>
      </c>
      <c r="C493" s="62">
        <f t="shared" si="35"/>
        <v>0</v>
      </c>
      <c r="D493" s="63" t="str">
        <f t="shared" si="36"/>
        <v/>
      </c>
      <c r="E493" s="22" t="e">
        <f>SUM($I$3:I492,1)</f>
        <v>#N/A</v>
      </c>
      <c r="I493" s="28" t="e">
        <f t="shared" si="37"/>
        <v>#N/A</v>
      </c>
      <c r="L493" s="27"/>
    </row>
    <row r="494" spans="1:12">
      <c r="A494" s="61">
        <f t="shared" si="38"/>
        <v>492</v>
      </c>
      <c r="B494" s="61">
        <f>COUNTIF($C$3:C494,C494)</f>
        <v>420</v>
      </c>
      <c r="C494" s="62">
        <f t="shared" si="35"/>
        <v>0</v>
      </c>
      <c r="D494" s="63" t="str">
        <f t="shared" si="36"/>
        <v/>
      </c>
      <c r="E494" s="22" t="e">
        <f>SUM($I$3:I493,1)</f>
        <v>#N/A</v>
      </c>
      <c r="I494" s="28" t="e">
        <f t="shared" si="37"/>
        <v>#N/A</v>
      </c>
      <c r="L494" s="27"/>
    </row>
    <row r="495" spans="1:12">
      <c r="A495" s="61">
        <f t="shared" si="38"/>
        <v>493</v>
      </c>
      <c r="B495" s="61">
        <f>COUNTIF($C$3:C495,C495)</f>
        <v>421</v>
      </c>
      <c r="C495" s="62">
        <f t="shared" si="35"/>
        <v>0</v>
      </c>
      <c r="D495" s="63" t="str">
        <f t="shared" si="36"/>
        <v/>
      </c>
      <c r="E495" s="22" t="e">
        <f>SUM($I$3:I494,1)</f>
        <v>#N/A</v>
      </c>
      <c r="I495" s="28" t="e">
        <f t="shared" si="37"/>
        <v>#N/A</v>
      </c>
      <c r="L495" s="27"/>
    </row>
    <row r="496" spans="1:12">
      <c r="A496" s="61">
        <f t="shared" si="38"/>
        <v>494</v>
      </c>
      <c r="B496" s="61">
        <f>COUNTIF($C$3:C496,C496)</f>
        <v>422</v>
      </c>
      <c r="C496" s="62">
        <f t="shared" si="35"/>
        <v>0</v>
      </c>
      <c r="D496" s="63" t="str">
        <f t="shared" si="36"/>
        <v/>
      </c>
      <c r="E496" s="22" t="e">
        <f>SUM($I$3:I495,1)</f>
        <v>#N/A</v>
      </c>
      <c r="I496" s="28" t="e">
        <f t="shared" si="37"/>
        <v>#N/A</v>
      </c>
      <c r="L496" s="27"/>
    </row>
    <row r="497" spans="1:12">
      <c r="A497" s="61">
        <f t="shared" si="38"/>
        <v>495</v>
      </c>
      <c r="B497" s="61">
        <f>COUNTIF($C$3:C497,C497)</f>
        <v>423</v>
      </c>
      <c r="C497" s="62">
        <f t="shared" si="35"/>
        <v>0</v>
      </c>
      <c r="D497" s="63" t="str">
        <f t="shared" si="36"/>
        <v/>
      </c>
      <c r="E497" s="22" t="e">
        <f>SUM($I$3:I496,1)</f>
        <v>#N/A</v>
      </c>
      <c r="I497" s="28" t="e">
        <f t="shared" si="37"/>
        <v>#N/A</v>
      </c>
      <c r="L497" s="27"/>
    </row>
    <row r="498" spans="1:12">
      <c r="A498" s="61">
        <f t="shared" si="38"/>
        <v>496</v>
      </c>
      <c r="B498" s="61">
        <f>COUNTIF($C$3:C498,C498)</f>
        <v>424</v>
      </c>
      <c r="C498" s="62">
        <f t="shared" si="35"/>
        <v>0</v>
      </c>
      <c r="D498" s="63" t="str">
        <f t="shared" si="36"/>
        <v/>
      </c>
      <c r="E498" s="22" t="e">
        <f>SUM($I$3:I497,1)</f>
        <v>#N/A</v>
      </c>
      <c r="I498" s="28" t="e">
        <f t="shared" si="37"/>
        <v>#N/A</v>
      </c>
      <c r="L498" s="27"/>
    </row>
    <row r="499" spans="1:12">
      <c r="A499" s="61">
        <f t="shared" si="38"/>
        <v>497</v>
      </c>
      <c r="B499" s="61">
        <f>COUNTIF($C$3:C499,C499)</f>
        <v>425</v>
      </c>
      <c r="C499" s="62">
        <f t="shared" si="35"/>
        <v>0</v>
      </c>
      <c r="D499" s="63" t="str">
        <f t="shared" si="36"/>
        <v/>
      </c>
      <c r="E499" s="22" t="e">
        <f>SUM($I$3:I498,1)</f>
        <v>#N/A</v>
      </c>
      <c r="I499" s="28" t="e">
        <f t="shared" si="37"/>
        <v>#N/A</v>
      </c>
      <c r="L499" s="27"/>
    </row>
    <row r="500" spans="1:12">
      <c r="A500" s="61">
        <f t="shared" si="38"/>
        <v>498</v>
      </c>
      <c r="B500" s="61">
        <f>COUNTIF($C$3:C500,C500)</f>
        <v>426</v>
      </c>
      <c r="C500" s="62">
        <f t="shared" si="35"/>
        <v>0</v>
      </c>
      <c r="D500" s="63" t="str">
        <f t="shared" si="36"/>
        <v/>
      </c>
      <c r="E500" s="22" t="e">
        <f>SUM($I$3:I499,1)</f>
        <v>#N/A</v>
      </c>
      <c r="I500" s="28" t="e">
        <f t="shared" si="37"/>
        <v>#N/A</v>
      </c>
      <c r="L500" s="27"/>
    </row>
    <row r="501" spans="1:12">
      <c r="A501" s="61">
        <f t="shared" si="38"/>
        <v>499</v>
      </c>
      <c r="B501" s="61">
        <f>COUNTIF($C$3:C501,C501)</f>
        <v>427</v>
      </c>
      <c r="C501" s="62">
        <f t="shared" si="35"/>
        <v>0</v>
      </c>
      <c r="D501" s="63" t="str">
        <f t="shared" si="36"/>
        <v/>
      </c>
      <c r="E501" s="22" t="e">
        <f>SUM($I$3:I500,1)</f>
        <v>#N/A</v>
      </c>
      <c r="I501" s="28" t="e">
        <f t="shared" si="37"/>
        <v>#N/A</v>
      </c>
      <c r="L501" s="27"/>
    </row>
    <row r="502" spans="1:12">
      <c r="A502" s="61">
        <f t="shared" si="38"/>
        <v>500</v>
      </c>
      <c r="B502" s="61">
        <f>COUNTIF($C$3:C502,C502)</f>
        <v>428</v>
      </c>
      <c r="C502" s="62">
        <f t="shared" si="35"/>
        <v>0</v>
      </c>
      <c r="D502" s="63" t="str">
        <f t="shared" si="36"/>
        <v/>
      </c>
      <c r="E502" s="22" t="e">
        <f>SUM($I$3:I501,1)</f>
        <v>#N/A</v>
      </c>
      <c r="I502" s="28" t="e">
        <f t="shared" si="37"/>
        <v>#N/A</v>
      </c>
      <c r="L502" s="27"/>
    </row>
    <row r="503" spans="1:12">
      <c r="A503" s="61">
        <f t="shared" si="38"/>
        <v>501</v>
      </c>
      <c r="B503" s="61">
        <f>COUNTIF($C$3:C503,C503)</f>
        <v>429</v>
      </c>
      <c r="C503" s="62">
        <f t="shared" si="35"/>
        <v>0</v>
      </c>
      <c r="D503" s="63" t="str">
        <f t="shared" si="36"/>
        <v/>
      </c>
      <c r="E503" s="22" t="e">
        <f>SUM($I$3:I502,1)</f>
        <v>#N/A</v>
      </c>
      <c r="I503" s="28" t="e">
        <f t="shared" si="37"/>
        <v>#N/A</v>
      </c>
      <c r="L503" s="27"/>
    </row>
    <row r="504" spans="1:12">
      <c r="A504" s="61">
        <f t="shared" si="38"/>
        <v>502</v>
      </c>
      <c r="B504" s="61">
        <f>COUNTIF($C$3:C504,C504)</f>
        <v>430</v>
      </c>
      <c r="C504" s="62">
        <f t="shared" si="35"/>
        <v>0</v>
      </c>
      <c r="D504" s="63" t="str">
        <f t="shared" si="36"/>
        <v/>
      </c>
      <c r="E504" s="22" t="e">
        <f>SUM($I$3:I503,1)</f>
        <v>#N/A</v>
      </c>
      <c r="I504" s="28" t="e">
        <f t="shared" si="37"/>
        <v>#N/A</v>
      </c>
      <c r="L504" s="27"/>
    </row>
    <row r="505" spans="1:12">
      <c r="A505" s="61">
        <f t="shared" si="38"/>
        <v>503</v>
      </c>
      <c r="B505" s="61">
        <f>COUNTIF($C$3:C505,C505)</f>
        <v>431</v>
      </c>
      <c r="C505" s="62">
        <f t="shared" si="35"/>
        <v>0</v>
      </c>
      <c r="D505" s="63" t="str">
        <f t="shared" si="36"/>
        <v/>
      </c>
      <c r="E505" s="22" t="e">
        <f>SUM($I$3:I504,1)</f>
        <v>#N/A</v>
      </c>
      <c r="I505" s="28" t="e">
        <f t="shared" si="37"/>
        <v>#N/A</v>
      </c>
      <c r="L505" s="27"/>
    </row>
    <row r="506" spans="1:12">
      <c r="A506" s="61">
        <f t="shared" si="38"/>
        <v>504</v>
      </c>
      <c r="B506" s="61">
        <f>COUNTIF($C$3:C506,C506)</f>
        <v>432</v>
      </c>
      <c r="C506" s="62">
        <f t="shared" si="35"/>
        <v>0</v>
      </c>
      <c r="D506" s="63" t="str">
        <f t="shared" si="36"/>
        <v/>
      </c>
      <c r="E506" s="22" t="e">
        <f>SUM($I$3:I505,1)</f>
        <v>#N/A</v>
      </c>
      <c r="I506" s="28" t="e">
        <f t="shared" si="37"/>
        <v>#N/A</v>
      </c>
      <c r="L506" s="27"/>
    </row>
    <row r="507" spans="1:12">
      <c r="A507" s="61">
        <f t="shared" si="38"/>
        <v>505</v>
      </c>
      <c r="B507" s="61">
        <f>COUNTIF($C$3:C507,C507)</f>
        <v>433</v>
      </c>
      <c r="C507" s="62">
        <f t="shared" si="35"/>
        <v>0</v>
      </c>
      <c r="D507" s="63" t="str">
        <f t="shared" si="36"/>
        <v/>
      </c>
      <c r="E507" s="22" t="e">
        <f>SUM($I$3:I506,1)</f>
        <v>#N/A</v>
      </c>
      <c r="I507" s="28" t="e">
        <f t="shared" si="37"/>
        <v>#N/A</v>
      </c>
      <c r="L507" s="27"/>
    </row>
    <row r="508" spans="1:12">
      <c r="A508" s="61">
        <f t="shared" si="38"/>
        <v>506</v>
      </c>
      <c r="B508" s="61">
        <f>COUNTIF($C$3:C508,C508)</f>
        <v>434</v>
      </c>
      <c r="C508" s="62">
        <f t="shared" si="35"/>
        <v>0</v>
      </c>
      <c r="D508" s="63" t="str">
        <f t="shared" si="36"/>
        <v/>
      </c>
      <c r="E508" s="22" t="e">
        <f>SUM($I$3:I507,1)</f>
        <v>#N/A</v>
      </c>
      <c r="I508" s="28" t="e">
        <f t="shared" si="37"/>
        <v>#N/A</v>
      </c>
      <c r="L508" s="27"/>
    </row>
    <row r="509" spans="1:12">
      <c r="A509" s="61">
        <f t="shared" si="38"/>
        <v>507</v>
      </c>
      <c r="B509" s="61">
        <f>COUNTIF($C$3:C509,C509)</f>
        <v>435</v>
      </c>
      <c r="C509" s="62">
        <f t="shared" si="35"/>
        <v>0</v>
      </c>
      <c r="D509" s="63" t="str">
        <f t="shared" si="36"/>
        <v/>
      </c>
      <c r="E509" s="22" t="e">
        <f>SUM($I$3:I508,1)</f>
        <v>#N/A</v>
      </c>
      <c r="I509" s="28" t="e">
        <f t="shared" si="37"/>
        <v>#N/A</v>
      </c>
      <c r="L509" s="27"/>
    </row>
    <row r="510" spans="1:12">
      <c r="A510" s="61">
        <f t="shared" si="38"/>
        <v>508</v>
      </c>
      <c r="B510" s="61">
        <f>COUNTIF($C$3:C510,C510)</f>
        <v>436</v>
      </c>
      <c r="C510" s="62">
        <f t="shared" si="35"/>
        <v>0</v>
      </c>
      <c r="D510" s="63" t="str">
        <f t="shared" si="36"/>
        <v/>
      </c>
      <c r="E510" s="22" t="e">
        <f>SUM($I$3:I509,1)</f>
        <v>#N/A</v>
      </c>
      <c r="I510" s="28" t="e">
        <f t="shared" si="37"/>
        <v>#N/A</v>
      </c>
      <c r="L510" s="27"/>
    </row>
    <row r="511" spans="1:12">
      <c r="A511" s="61">
        <f t="shared" si="38"/>
        <v>509</v>
      </c>
      <c r="B511" s="61">
        <f>COUNTIF($C$3:C511,C511)</f>
        <v>437</v>
      </c>
      <c r="C511" s="62">
        <f t="shared" si="35"/>
        <v>0</v>
      </c>
      <c r="D511" s="63" t="str">
        <f t="shared" si="36"/>
        <v/>
      </c>
      <c r="E511" s="22" t="e">
        <f>SUM($I$3:I510,1)</f>
        <v>#N/A</v>
      </c>
      <c r="I511" s="28" t="e">
        <f t="shared" si="37"/>
        <v>#N/A</v>
      </c>
      <c r="L511" s="27"/>
    </row>
    <row r="512" spans="1:12">
      <c r="A512" s="61">
        <f t="shared" si="38"/>
        <v>510</v>
      </c>
      <c r="B512" s="61">
        <f>COUNTIF($C$3:C512,C512)</f>
        <v>438</v>
      </c>
      <c r="C512" s="62">
        <f t="shared" si="35"/>
        <v>0</v>
      </c>
      <c r="D512" s="63" t="str">
        <f t="shared" si="36"/>
        <v/>
      </c>
      <c r="E512" s="22" t="e">
        <f>SUM($I$3:I511,1)</f>
        <v>#N/A</v>
      </c>
      <c r="I512" s="28" t="e">
        <f t="shared" si="37"/>
        <v>#N/A</v>
      </c>
      <c r="L512" s="27"/>
    </row>
    <row r="513" spans="1:12">
      <c r="A513" s="61">
        <f t="shared" si="38"/>
        <v>511</v>
      </c>
      <c r="B513" s="61">
        <f>COUNTIF($C$3:C513,C513)</f>
        <v>439</v>
      </c>
      <c r="C513" s="62">
        <f t="shared" si="35"/>
        <v>0</v>
      </c>
      <c r="D513" s="63" t="str">
        <f t="shared" si="36"/>
        <v/>
      </c>
      <c r="E513" s="22" t="e">
        <f>SUM($I$3:I512,1)</f>
        <v>#N/A</v>
      </c>
      <c r="I513" s="28" t="e">
        <f t="shared" si="37"/>
        <v>#N/A</v>
      </c>
      <c r="L513" s="27"/>
    </row>
    <row r="514" spans="1:12">
      <c r="A514" s="61">
        <f t="shared" si="38"/>
        <v>512</v>
      </c>
      <c r="B514" s="61">
        <f>COUNTIF($C$3:C514,C514)</f>
        <v>440</v>
      </c>
      <c r="C514" s="62">
        <f t="shared" si="35"/>
        <v>0</v>
      </c>
      <c r="D514" s="63" t="str">
        <f t="shared" si="36"/>
        <v/>
      </c>
      <c r="E514" s="22" t="e">
        <f>SUM($I$3:I513,1)</f>
        <v>#N/A</v>
      </c>
      <c r="I514" s="28" t="e">
        <f t="shared" si="37"/>
        <v>#N/A</v>
      </c>
      <c r="L514" s="27"/>
    </row>
    <row r="515" spans="1:12">
      <c r="A515" s="61">
        <f t="shared" si="38"/>
        <v>513</v>
      </c>
      <c r="B515" s="61">
        <f>COUNTIF($C$3:C515,C515)</f>
        <v>441</v>
      </c>
      <c r="C515" s="62">
        <f t="shared" ref="C515:C578" si="39">_xlfn.IFNA(VLOOKUP(A515,$E:$G,3,FALSE),C514)</f>
        <v>0</v>
      </c>
      <c r="D515" s="63" t="str">
        <f t="shared" ref="D515:D578" si="40">_xlfn.IFNA(_xlfn.IFNA(VLOOKUP(A515,$F:$J,5,FALSE),VLOOKUP(C515,K:L,2,FALSE)),"")</f>
        <v/>
      </c>
      <c r="E515" s="22" t="e">
        <f>SUM($I$3:I514,1)</f>
        <v>#N/A</v>
      </c>
      <c r="I515" s="28" t="e">
        <f t="shared" ref="I515:I578" si="41">CEILING(H515/VLOOKUP(G515,$K:$L,2,FALSE),1)</f>
        <v>#N/A</v>
      </c>
      <c r="L515" s="27"/>
    </row>
    <row r="516" spans="1:12">
      <c r="A516" s="61">
        <f t="shared" ref="A516:A579" si="42">+A515+1</f>
        <v>514</v>
      </c>
      <c r="B516" s="61">
        <f>COUNTIF($C$3:C516,C516)</f>
        <v>442</v>
      </c>
      <c r="C516" s="62">
        <f t="shared" si="39"/>
        <v>0</v>
      </c>
      <c r="D516" s="63" t="str">
        <f t="shared" si="40"/>
        <v/>
      </c>
      <c r="E516" s="22" t="e">
        <f>SUM($I$3:I515,1)</f>
        <v>#N/A</v>
      </c>
      <c r="I516" s="28" t="e">
        <f t="shared" si="41"/>
        <v>#N/A</v>
      </c>
      <c r="L516" s="27"/>
    </row>
    <row r="517" spans="1:12">
      <c r="A517" s="61">
        <f t="shared" si="42"/>
        <v>515</v>
      </c>
      <c r="B517" s="61">
        <f>COUNTIF($C$3:C517,C517)</f>
        <v>443</v>
      </c>
      <c r="C517" s="62">
        <f t="shared" si="39"/>
        <v>0</v>
      </c>
      <c r="D517" s="63" t="str">
        <f t="shared" si="40"/>
        <v/>
      </c>
      <c r="E517" s="22" t="e">
        <f>SUM($I$3:I516,1)</f>
        <v>#N/A</v>
      </c>
      <c r="I517" s="28" t="e">
        <f t="shared" si="41"/>
        <v>#N/A</v>
      </c>
      <c r="L517" s="27"/>
    </row>
    <row r="518" spans="1:12">
      <c r="A518" s="61">
        <f t="shared" si="42"/>
        <v>516</v>
      </c>
      <c r="B518" s="61">
        <f>COUNTIF($C$3:C518,C518)</f>
        <v>444</v>
      </c>
      <c r="C518" s="62">
        <f t="shared" si="39"/>
        <v>0</v>
      </c>
      <c r="D518" s="63" t="str">
        <f t="shared" si="40"/>
        <v/>
      </c>
      <c r="E518" s="22" t="e">
        <f>SUM($I$3:I517,1)</f>
        <v>#N/A</v>
      </c>
      <c r="I518" s="28" t="e">
        <f t="shared" si="41"/>
        <v>#N/A</v>
      </c>
      <c r="L518" s="27"/>
    </row>
    <row r="519" spans="1:12">
      <c r="A519" s="61">
        <f t="shared" si="42"/>
        <v>517</v>
      </c>
      <c r="B519" s="61">
        <f>COUNTIF($C$3:C519,C519)</f>
        <v>445</v>
      </c>
      <c r="C519" s="62">
        <f t="shared" si="39"/>
        <v>0</v>
      </c>
      <c r="D519" s="63" t="str">
        <f t="shared" si="40"/>
        <v/>
      </c>
      <c r="E519" s="22" t="e">
        <f>SUM($I$3:I518,1)</f>
        <v>#N/A</v>
      </c>
      <c r="I519" s="28" t="e">
        <f t="shared" si="41"/>
        <v>#N/A</v>
      </c>
      <c r="L519" s="27"/>
    </row>
    <row r="520" spans="1:12">
      <c r="A520" s="61">
        <f t="shared" si="42"/>
        <v>518</v>
      </c>
      <c r="B520" s="61">
        <f>COUNTIF($C$3:C520,C520)</f>
        <v>446</v>
      </c>
      <c r="C520" s="62">
        <f t="shared" si="39"/>
        <v>0</v>
      </c>
      <c r="D520" s="63" t="str">
        <f t="shared" si="40"/>
        <v/>
      </c>
      <c r="E520" s="22" t="e">
        <f>SUM($I$3:I519,1)</f>
        <v>#N/A</v>
      </c>
      <c r="I520" s="28" t="e">
        <f t="shared" si="41"/>
        <v>#N/A</v>
      </c>
      <c r="L520" s="27"/>
    </row>
    <row r="521" spans="1:12">
      <c r="A521" s="61">
        <f t="shared" si="42"/>
        <v>519</v>
      </c>
      <c r="B521" s="61">
        <f>COUNTIF($C$3:C521,C521)</f>
        <v>447</v>
      </c>
      <c r="C521" s="62">
        <f t="shared" si="39"/>
        <v>0</v>
      </c>
      <c r="D521" s="63" t="str">
        <f t="shared" si="40"/>
        <v/>
      </c>
      <c r="E521" s="22" t="e">
        <f>SUM($I$3:I520,1)</f>
        <v>#N/A</v>
      </c>
      <c r="I521" s="28" t="e">
        <f t="shared" si="41"/>
        <v>#N/A</v>
      </c>
      <c r="L521" s="27"/>
    </row>
    <row r="522" spans="1:12">
      <c r="A522" s="61">
        <f t="shared" si="42"/>
        <v>520</v>
      </c>
      <c r="B522" s="61">
        <f>COUNTIF($C$3:C522,C522)</f>
        <v>448</v>
      </c>
      <c r="C522" s="62">
        <f t="shared" si="39"/>
        <v>0</v>
      </c>
      <c r="D522" s="63" t="str">
        <f t="shared" si="40"/>
        <v/>
      </c>
      <c r="E522" s="22" t="e">
        <f>SUM($I$3:I521,1)</f>
        <v>#N/A</v>
      </c>
      <c r="I522" s="28" t="e">
        <f t="shared" si="41"/>
        <v>#N/A</v>
      </c>
      <c r="L522" s="27"/>
    </row>
    <row r="523" spans="1:12">
      <c r="A523" s="61">
        <f t="shared" si="42"/>
        <v>521</v>
      </c>
      <c r="B523" s="61">
        <f>COUNTIF($C$3:C523,C523)</f>
        <v>449</v>
      </c>
      <c r="C523" s="62">
        <f t="shared" si="39"/>
        <v>0</v>
      </c>
      <c r="D523" s="63" t="str">
        <f t="shared" si="40"/>
        <v/>
      </c>
      <c r="E523" s="22" t="e">
        <f>SUM($I$3:I522,1)</f>
        <v>#N/A</v>
      </c>
      <c r="I523" s="28" t="e">
        <f t="shared" si="41"/>
        <v>#N/A</v>
      </c>
      <c r="L523" s="27"/>
    </row>
    <row r="524" spans="1:12">
      <c r="A524" s="61">
        <f t="shared" si="42"/>
        <v>522</v>
      </c>
      <c r="B524" s="61">
        <f>COUNTIF($C$3:C524,C524)</f>
        <v>450</v>
      </c>
      <c r="C524" s="62">
        <f t="shared" si="39"/>
        <v>0</v>
      </c>
      <c r="D524" s="63" t="str">
        <f t="shared" si="40"/>
        <v/>
      </c>
      <c r="E524" s="22" t="e">
        <f>SUM($I$3:I523,1)</f>
        <v>#N/A</v>
      </c>
      <c r="I524" s="28" t="e">
        <f t="shared" si="41"/>
        <v>#N/A</v>
      </c>
      <c r="L524" s="27"/>
    </row>
    <row r="525" spans="1:12">
      <c r="A525" s="61">
        <f t="shared" si="42"/>
        <v>523</v>
      </c>
      <c r="B525" s="61">
        <f>COUNTIF($C$3:C525,C525)</f>
        <v>451</v>
      </c>
      <c r="C525" s="62">
        <f t="shared" si="39"/>
        <v>0</v>
      </c>
      <c r="D525" s="63" t="str">
        <f t="shared" si="40"/>
        <v/>
      </c>
      <c r="E525" s="22" t="e">
        <f>SUM($I$3:I524,1)</f>
        <v>#N/A</v>
      </c>
      <c r="I525" s="28" t="e">
        <f t="shared" si="41"/>
        <v>#N/A</v>
      </c>
      <c r="L525" s="27"/>
    </row>
    <row r="526" spans="1:12">
      <c r="A526" s="61">
        <f t="shared" si="42"/>
        <v>524</v>
      </c>
      <c r="B526" s="61">
        <f>COUNTIF($C$3:C526,C526)</f>
        <v>452</v>
      </c>
      <c r="C526" s="62">
        <f t="shared" si="39"/>
        <v>0</v>
      </c>
      <c r="D526" s="63" t="str">
        <f t="shared" si="40"/>
        <v/>
      </c>
      <c r="E526" s="22" t="e">
        <f>SUM($I$3:I525,1)</f>
        <v>#N/A</v>
      </c>
      <c r="I526" s="28" t="e">
        <f t="shared" si="41"/>
        <v>#N/A</v>
      </c>
      <c r="L526" s="27"/>
    </row>
    <row r="527" spans="1:12">
      <c r="A527" s="61">
        <f t="shared" si="42"/>
        <v>525</v>
      </c>
      <c r="B527" s="61">
        <f>COUNTIF($C$3:C527,C527)</f>
        <v>453</v>
      </c>
      <c r="C527" s="62">
        <f t="shared" si="39"/>
        <v>0</v>
      </c>
      <c r="D527" s="63" t="str">
        <f t="shared" si="40"/>
        <v/>
      </c>
      <c r="E527" s="22" t="e">
        <f>SUM($I$3:I526,1)</f>
        <v>#N/A</v>
      </c>
      <c r="I527" s="28" t="e">
        <f t="shared" si="41"/>
        <v>#N/A</v>
      </c>
      <c r="L527" s="27"/>
    </row>
    <row r="528" spans="1:12">
      <c r="A528" s="61">
        <f t="shared" si="42"/>
        <v>526</v>
      </c>
      <c r="B528" s="61">
        <f>COUNTIF($C$3:C528,C528)</f>
        <v>454</v>
      </c>
      <c r="C528" s="62">
        <f t="shared" si="39"/>
        <v>0</v>
      </c>
      <c r="D528" s="63" t="str">
        <f t="shared" si="40"/>
        <v/>
      </c>
      <c r="E528" s="22" t="e">
        <f>SUM($I$3:I527,1)</f>
        <v>#N/A</v>
      </c>
      <c r="I528" s="28" t="e">
        <f t="shared" si="41"/>
        <v>#N/A</v>
      </c>
      <c r="L528" s="27"/>
    </row>
    <row r="529" spans="1:12">
      <c r="A529" s="61">
        <f t="shared" si="42"/>
        <v>527</v>
      </c>
      <c r="B529" s="61">
        <f>COUNTIF($C$3:C529,C529)</f>
        <v>455</v>
      </c>
      <c r="C529" s="62">
        <f t="shared" si="39"/>
        <v>0</v>
      </c>
      <c r="D529" s="63" t="str">
        <f t="shared" si="40"/>
        <v/>
      </c>
      <c r="E529" s="22" t="e">
        <f>SUM($I$3:I528,1)</f>
        <v>#N/A</v>
      </c>
      <c r="I529" s="28" t="e">
        <f t="shared" si="41"/>
        <v>#N/A</v>
      </c>
      <c r="L529" s="27"/>
    </row>
    <row r="530" spans="1:12">
      <c r="A530" s="61">
        <f t="shared" si="42"/>
        <v>528</v>
      </c>
      <c r="B530" s="61">
        <f>COUNTIF($C$3:C530,C530)</f>
        <v>456</v>
      </c>
      <c r="C530" s="62">
        <f t="shared" si="39"/>
        <v>0</v>
      </c>
      <c r="D530" s="63" t="str">
        <f t="shared" si="40"/>
        <v/>
      </c>
      <c r="E530" s="22" t="e">
        <f>SUM($I$3:I529,1)</f>
        <v>#N/A</v>
      </c>
      <c r="I530" s="28" t="e">
        <f t="shared" si="41"/>
        <v>#N/A</v>
      </c>
      <c r="L530" s="27"/>
    </row>
    <row r="531" spans="1:12">
      <c r="A531" s="61">
        <f t="shared" si="42"/>
        <v>529</v>
      </c>
      <c r="B531" s="61">
        <f>COUNTIF($C$3:C531,C531)</f>
        <v>457</v>
      </c>
      <c r="C531" s="62">
        <f t="shared" si="39"/>
        <v>0</v>
      </c>
      <c r="D531" s="63" t="str">
        <f t="shared" si="40"/>
        <v/>
      </c>
      <c r="E531" s="22" t="e">
        <f>SUM($I$3:I530,1)</f>
        <v>#N/A</v>
      </c>
      <c r="I531" s="28" t="e">
        <f t="shared" si="41"/>
        <v>#N/A</v>
      </c>
      <c r="L531" s="27"/>
    </row>
    <row r="532" spans="1:12">
      <c r="A532" s="61">
        <f t="shared" si="42"/>
        <v>530</v>
      </c>
      <c r="B532" s="61">
        <f>COUNTIF($C$3:C532,C532)</f>
        <v>458</v>
      </c>
      <c r="C532" s="62">
        <f t="shared" si="39"/>
        <v>0</v>
      </c>
      <c r="D532" s="63" t="str">
        <f t="shared" si="40"/>
        <v/>
      </c>
      <c r="E532" s="22" t="e">
        <f>SUM($I$3:I531,1)</f>
        <v>#N/A</v>
      </c>
      <c r="I532" s="28" t="e">
        <f t="shared" si="41"/>
        <v>#N/A</v>
      </c>
      <c r="L532" s="27"/>
    </row>
    <row r="533" spans="1:12">
      <c r="A533" s="61">
        <f t="shared" si="42"/>
        <v>531</v>
      </c>
      <c r="B533" s="61">
        <f>COUNTIF($C$3:C533,C533)</f>
        <v>459</v>
      </c>
      <c r="C533" s="62">
        <f t="shared" si="39"/>
        <v>0</v>
      </c>
      <c r="D533" s="63" t="str">
        <f t="shared" si="40"/>
        <v/>
      </c>
      <c r="E533" s="22" t="e">
        <f>SUM($I$3:I532,1)</f>
        <v>#N/A</v>
      </c>
      <c r="I533" s="28" t="e">
        <f t="shared" si="41"/>
        <v>#N/A</v>
      </c>
      <c r="L533" s="27"/>
    </row>
    <row r="534" spans="1:12">
      <c r="A534" s="61">
        <f t="shared" si="42"/>
        <v>532</v>
      </c>
      <c r="B534" s="61">
        <f>COUNTIF($C$3:C534,C534)</f>
        <v>460</v>
      </c>
      <c r="C534" s="62">
        <f t="shared" si="39"/>
        <v>0</v>
      </c>
      <c r="D534" s="63" t="str">
        <f t="shared" si="40"/>
        <v/>
      </c>
      <c r="E534" s="22" t="e">
        <f>SUM($I$3:I533,1)</f>
        <v>#N/A</v>
      </c>
      <c r="I534" s="28" t="e">
        <f t="shared" si="41"/>
        <v>#N/A</v>
      </c>
      <c r="L534" s="27"/>
    </row>
    <row r="535" spans="1:12">
      <c r="A535" s="61">
        <f t="shared" si="42"/>
        <v>533</v>
      </c>
      <c r="B535" s="61">
        <f>COUNTIF($C$3:C535,C535)</f>
        <v>461</v>
      </c>
      <c r="C535" s="62">
        <f t="shared" si="39"/>
        <v>0</v>
      </c>
      <c r="D535" s="63" t="str">
        <f t="shared" si="40"/>
        <v/>
      </c>
      <c r="E535" s="22" t="e">
        <f>SUM($I$3:I534,1)</f>
        <v>#N/A</v>
      </c>
      <c r="I535" s="28" t="e">
        <f t="shared" si="41"/>
        <v>#N/A</v>
      </c>
      <c r="L535" s="27"/>
    </row>
    <row r="536" spans="1:12">
      <c r="A536" s="61">
        <f t="shared" si="42"/>
        <v>534</v>
      </c>
      <c r="B536" s="61">
        <f>COUNTIF($C$3:C536,C536)</f>
        <v>462</v>
      </c>
      <c r="C536" s="62">
        <f t="shared" si="39"/>
        <v>0</v>
      </c>
      <c r="D536" s="63" t="str">
        <f t="shared" si="40"/>
        <v/>
      </c>
      <c r="E536" s="22" t="e">
        <f>SUM($I$3:I535,1)</f>
        <v>#N/A</v>
      </c>
      <c r="I536" s="28" t="e">
        <f t="shared" si="41"/>
        <v>#N/A</v>
      </c>
      <c r="L536" s="27"/>
    </row>
    <row r="537" spans="1:12">
      <c r="A537" s="61">
        <f t="shared" si="42"/>
        <v>535</v>
      </c>
      <c r="B537" s="61">
        <f>COUNTIF($C$3:C537,C537)</f>
        <v>463</v>
      </c>
      <c r="C537" s="62">
        <f t="shared" si="39"/>
        <v>0</v>
      </c>
      <c r="D537" s="63" t="str">
        <f t="shared" si="40"/>
        <v/>
      </c>
      <c r="E537" s="22" t="e">
        <f>SUM($I$3:I536,1)</f>
        <v>#N/A</v>
      </c>
      <c r="I537" s="28" t="e">
        <f t="shared" si="41"/>
        <v>#N/A</v>
      </c>
      <c r="L537" s="27"/>
    </row>
    <row r="538" spans="1:12">
      <c r="A538" s="61">
        <f t="shared" si="42"/>
        <v>536</v>
      </c>
      <c r="B538" s="61">
        <f>COUNTIF($C$3:C538,C538)</f>
        <v>464</v>
      </c>
      <c r="C538" s="62">
        <f t="shared" si="39"/>
        <v>0</v>
      </c>
      <c r="D538" s="63" t="str">
        <f t="shared" si="40"/>
        <v/>
      </c>
      <c r="E538" s="22" t="e">
        <f>SUM($I$3:I537,1)</f>
        <v>#N/A</v>
      </c>
      <c r="I538" s="28" t="e">
        <f t="shared" si="41"/>
        <v>#N/A</v>
      </c>
      <c r="L538" s="27"/>
    </row>
    <row r="539" spans="1:12">
      <c r="A539" s="61">
        <f t="shared" si="42"/>
        <v>537</v>
      </c>
      <c r="B539" s="61">
        <f>COUNTIF($C$3:C539,C539)</f>
        <v>465</v>
      </c>
      <c r="C539" s="62">
        <f t="shared" si="39"/>
        <v>0</v>
      </c>
      <c r="D539" s="63" t="str">
        <f t="shared" si="40"/>
        <v/>
      </c>
      <c r="E539" s="22" t="e">
        <f>SUM($I$3:I538,1)</f>
        <v>#N/A</v>
      </c>
      <c r="I539" s="28" t="e">
        <f t="shared" si="41"/>
        <v>#N/A</v>
      </c>
      <c r="L539" s="27"/>
    </row>
    <row r="540" spans="1:12">
      <c r="A540" s="61">
        <f t="shared" si="42"/>
        <v>538</v>
      </c>
      <c r="B540" s="61">
        <f>COUNTIF($C$3:C540,C540)</f>
        <v>466</v>
      </c>
      <c r="C540" s="62">
        <f t="shared" si="39"/>
        <v>0</v>
      </c>
      <c r="D540" s="63" t="str">
        <f t="shared" si="40"/>
        <v/>
      </c>
      <c r="E540" s="22" t="e">
        <f>SUM($I$3:I539,1)</f>
        <v>#N/A</v>
      </c>
      <c r="I540" s="28" t="e">
        <f t="shared" si="41"/>
        <v>#N/A</v>
      </c>
      <c r="L540" s="27"/>
    </row>
    <row r="541" spans="1:12">
      <c r="A541" s="61">
        <f t="shared" si="42"/>
        <v>539</v>
      </c>
      <c r="B541" s="61">
        <f>COUNTIF($C$3:C541,C541)</f>
        <v>467</v>
      </c>
      <c r="C541" s="62">
        <f t="shared" si="39"/>
        <v>0</v>
      </c>
      <c r="D541" s="63" t="str">
        <f t="shared" si="40"/>
        <v/>
      </c>
      <c r="E541" s="22" t="e">
        <f>SUM($I$3:I540,1)</f>
        <v>#N/A</v>
      </c>
      <c r="I541" s="28" t="e">
        <f t="shared" si="41"/>
        <v>#N/A</v>
      </c>
      <c r="L541" s="27"/>
    </row>
    <row r="542" spans="1:12">
      <c r="A542" s="61">
        <f t="shared" si="42"/>
        <v>540</v>
      </c>
      <c r="B542" s="61">
        <f>COUNTIF($C$3:C542,C542)</f>
        <v>468</v>
      </c>
      <c r="C542" s="62">
        <f t="shared" si="39"/>
        <v>0</v>
      </c>
      <c r="D542" s="63" t="str">
        <f t="shared" si="40"/>
        <v/>
      </c>
      <c r="E542" s="22" t="e">
        <f>SUM($I$3:I541,1)</f>
        <v>#N/A</v>
      </c>
      <c r="I542" s="28" t="e">
        <f t="shared" si="41"/>
        <v>#N/A</v>
      </c>
      <c r="L542" s="27"/>
    </row>
    <row r="543" spans="1:12">
      <c r="A543" s="61">
        <f t="shared" si="42"/>
        <v>541</v>
      </c>
      <c r="B543" s="61">
        <f>COUNTIF($C$3:C543,C543)</f>
        <v>469</v>
      </c>
      <c r="C543" s="62">
        <f t="shared" si="39"/>
        <v>0</v>
      </c>
      <c r="D543" s="63" t="str">
        <f t="shared" si="40"/>
        <v/>
      </c>
      <c r="E543" s="22" t="e">
        <f>SUM($I$3:I542,1)</f>
        <v>#N/A</v>
      </c>
      <c r="I543" s="28" t="e">
        <f t="shared" si="41"/>
        <v>#N/A</v>
      </c>
      <c r="L543" s="27"/>
    </row>
    <row r="544" spans="1:12">
      <c r="A544" s="61">
        <f t="shared" si="42"/>
        <v>542</v>
      </c>
      <c r="B544" s="61">
        <f>COUNTIF($C$3:C544,C544)</f>
        <v>470</v>
      </c>
      <c r="C544" s="62">
        <f t="shared" si="39"/>
        <v>0</v>
      </c>
      <c r="D544" s="63" t="str">
        <f t="shared" si="40"/>
        <v/>
      </c>
      <c r="E544" s="22" t="e">
        <f>SUM($I$3:I543,1)</f>
        <v>#N/A</v>
      </c>
      <c r="I544" s="28" t="e">
        <f t="shared" si="41"/>
        <v>#N/A</v>
      </c>
      <c r="L544" s="27"/>
    </row>
    <row r="545" spans="1:12">
      <c r="A545" s="61">
        <f t="shared" si="42"/>
        <v>543</v>
      </c>
      <c r="B545" s="61">
        <f>COUNTIF($C$3:C545,C545)</f>
        <v>471</v>
      </c>
      <c r="C545" s="62">
        <f t="shared" si="39"/>
        <v>0</v>
      </c>
      <c r="D545" s="63" t="str">
        <f t="shared" si="40"/>
        <v/>
      </c>
      <c r="E545" s="22" t="e">
        <f>SUM($I$3:I544,1)</f>
        <v>#N/A</v>
      </c>
      <c r="I545" s="28" t="e">
        <f t="shared" si="41"/>
        <v>#N/A</v>
      </c>
      <c r="L545" s="27"/>
    </row>
    <row r="546" spans="1:12">
      <c r="A546" s="61">
        <f t="shared" si="42"/>
        <v>544</v>
      </c>
      <c r="B546" s="61">
        <f>COUNTIF($C$3:C546,C546)</f>
        <v>472</v>
      </c>
      <c r="C546" s="62">
        <f t="shared" si="39"/>
        <v>0</v>
      </c>
      <c r="D546" s="63" t="str">
        <f t="shared" si="40"/>
        <v/>
      </c>
      <c r="E546" s="22" t="e">
        <f>SUM($I$3:I545,1)</f>
        <v>#N/A</v>
      </c>
      <c r="I546" s="28" t="e">
        <f t="shared" si="41"/>
        <v>#N/A</v>
      </c>
      <c r="L546" s="27"/>
    </row>
    <row r="547" spans="1:12">
      <c r="A547" s="61">
        <f t="shared" si="42"/>
        <v>545</v>
      </c>
      <c r="B547" s="61">
        <f>COUNTIF($C$3:C547,C547)</f>
        <v>473</v>
      </c>
      <c r="C547" s="62">
        <f t="shared" si="39"/>
        <v>0</v>
      </c>
      <c r="D547" s="63" t="str">
        <f t="shared" si="40"/>
        <v/>
      </c>
      <c r="E547" s="22" t="e">
        <f>SUM($I$3:I546,1)</f>
        <v>#N/A</v>
      </c>
      <c r="I547" s="28" t="e">
        <f t="shared" si="41"/>
        <v>#N/A</v>
      </c>
      <c r="L547" s="27"/>
    </row>
    <row r="548" spans="1:12">
      <c r="A548" s="61">
        <f t="shared" si="42"/>
        <v>546</v>
      </c>
      <c r="B548" s="61">
        <f>COUNTIF($C$3:C548,C548)</f>
        <v>474</v>
      </c>
      <c r="C548" s="62">
        <f t="shared" si="39"/>
        <v>0</v>
      </c>
      <c r="D548" s="63" t="str">
        <f t="shared" si="40"/>
        <v/>
      </c>
      <c r="E548" s="22" t="e">
        <f>SUM($I$3:I547,1)</f>
        <v>#N/A</v>
      </c>
      <c r="I548" s="28" t="e">
        <f t="shared" si="41"/>
        <v>#N/A</v>
      </c>
      <c r="L548" s="27"/>
    </row>
    <row r="549" spans="1:12">
      <c r="A549" s="61">
        <f t="shared" si="42"/>
        <v>547</v>
      </c>
      <c r="B549" s="61">
        <f>COUNTIF($C$3:C549,C549)</f>
        <v>475</v>
      </c>
      <c r="C549" s="62">
        <f t="shared" si="39"/>
        <v>0</v>
      </c>
      <c r="D549" s="63" t="str">
        <f t="shared" si="40"/>
        <v/>
      </c>
      <c r="E549" s="22" t="e">
        <f>SUM($I$3:I548,1)</f>
        <v>#N/A</v>
      </c>
      <c r="I549" s="28" t="e">
        <f t="shared" si="41"/>
        <v>#N/A</v>
      </c>
      <c r="L549" s="27"/>
    </row>
    <row r="550" spans="1:12">
      <c r="A550" s="61">
        <f t="shared" si="42"/>
        <v>548</v>
      </c>
      <c r="B550" s="61">
        <f>COUNTIF($C$3:C550,C550)</f>
        <v>476</v>
      </c>
      <c r="C550" s="62">
        <f t="shared" si="39"/>
        <v>0</v>
      </c>
      <c r="D550" s="63" t="str">
        <f t="shared" si="40"/>
        <v/>
      </c>
      <c r="E550" s="22" t="e">
        <f>SUM($I$3:I549,1)</f>
        <v>#N/A</v>
      </c>
      <c r="I550" s="28" t="e">
        <f t="shared" si="41"/>
        <v>#N/A</v>
      </c>
      <c r="L550" s="27"/>
    </row>
    <row r="551" spans="1:12">
      <c r="A551" s="61">
        <f t="shared" si="42"/>
        <v>549</v>
      </c>
      <c r="B551" s="61">
        <f>COUNTIF($C$3:C551,C551)</f>
        <v>477</v>
      </c>
      <c r="C551" s="62">
        <f t="shared" si="39"/>
        <v>0</v>
      </c>
      <c r="D551" s="63" t="str">
        <f t="shared" si="40"/>
        <v/>
      </c>
      <c r="E551" s="22" t="e">
        <f>SUM($I$3:I550,1)</f>
        <v>#N/A</v>
      </c>
      <c r="I551" s="28" t="e">
        <f t="shared" si="41"/>
        <v>#N/A</v>
      </c>
      <c r="L551" s="27"/>
    </row>
    <row r="552" spans="1:12">
      <c r="A552" s="61">
        <f t="shared" si="42"/>
        <v>550</v>
      </c>
      <c r="B552" s="61">
        <f>COUNTIF($C$3:C552,C552)</f>
        <v>478</v>
      </c>
      <c r="C552" s="62">
        <f t="shared" si="39"/>
        <v>0</v>
      </c>
      <c r="D552" s="63" t="str">
        <f t="shared" si="40"/>
        <v/>
      </c>
      <c r="E552" s="22" t="e">
        <f>SUM($I$3:I551,1)</f>
        <v>#N/A</v>
      </c>
      <c r="I552" s="28" t="e">
        <f t="shared" si="41"/>
        <v>#N/A</v>
      </c>
      <c r="L552" s="27"/>
    </row>
    <row r="553" spans="1:12">
      <c r="A553" s="61">
        <f t="shared" si="42"/>
        <v>551</v>
      </c>
      <c r="B553" s="61">
        <f>COUNTIF($C$3:C553,C553)</f>
        <v>479</v>
      </c>
      <c r="C553" s="62">
        <f t="shared" si="39"/>
        <v>0</v>
      </c>
      <c r="D553" s="63" t="str">
        <f t="shared" si="40"/>
        <v/>
      </c>
      <c r="E553" s="22" t="e">
        <f>SUM($I$3:I552,1)</f>
        <v>#N/A</v>
      </c>
      <c r="I553" s="28" t="e">
        <f t="shared" si="41"/>
        <v>#N/A</v>
      </c>
      <c r="L553" s="27"/>
    </row>
    <row r="554" spans="1:12">
      <c r="A554" s="61">
        <f t="shared" si="42"/>
        <v>552</v>
      </c>
      <c r="B554" s="61">
        <f>COUNTIF($C$3:C554,C554)</f>
        <v>480</v>
      </c>
      <c r="C554" s="62">
        <f t="shared" si="39"/>
        <v>0</v>
      </c>
      <c r="D554" s="63" t="str">
        <f t="shared" si="40"/>
        <v/>
      </c>
      <c r="E554" s="22" t="e">
        <f>SUM($I$3:I553,1)</f>
        <v>#N/A</v>
      </c>
      <c r="I554" s="28" t="e">
        <f t="shared" si="41"/>
        <v>#N/A</v>
      </c>
      <c r="L554" s="27"/>
    </row>
    <row r="555" spans="1:12">
      <c r="A555" s="61">
        <f t="shared" si="42"/>
        <v>553</v>
      </c>
      <c r="B555" s="61">
        <f>COUNTIF($C$3:C555,C555)</f>
        <v>481</v>
      </c>
      <c r="C555" s="62">
        <f t="shared" si="39"/>
        <v>0</v>
      </c>
      <c r="D555" s="63" t="str">
        <f t="shared" si="40"/>
        <v/>
      </c>
      <c r="E555" s="22" t="e">
        <f>SUM($I$3:I554,1)</f>
        <v>#N/A</v>
      </c>
      <c r="I555" s="28" t="e">
        <f t="shared" si="41"/>
        <v>#N/A</v>
      </c>
      <c r="L555" s="27"/>
    </row>
    <row r="556" spans="1:12">
      <c r="A556" s="61">
        <f t="shared" si="42"/>
        <v>554</v>
      </c>
      <c r="B556" s="61">
        <f>COUNTIF($C$3:C556,C556)</f>
        <v>482</v>
      </c>
      <c r="C556" s="62">
        <f t="shared" si="39"/>
        <v>0</v>
      </c>
      <c r="D556" s="63" t="str">
        <f t="shared" si="40"/>
        <v/>
      </c>
      <c r="E556" s="22" t="e">
        <f>SUM($I$3:I555,1)</f>
        <v>#N/A</v>
      </c>
      <c r="I556" s="28" t="e">
        <f t="shared" si="41"/>
        <v>#N/A</v>
      </c>
      <c r="L556" s="27"/>
    </row>
    <row r="557" spans="1:12">
      <c r="A557" s="61">
        <f t="shared" si="42"/>
        <v>555</v>
      </c>
      <c r="B557" s="61">
        <f>COUNTIF($C$3:C557,C557)</f>
        <v>483</v>
      </c>
      <c r="C557" s="62">
        <f t="shared" si="39"/>
        <v>0</v>
      </c>
      <c r="D557" s="63" t="str">
        <f t="shared" si="40"/>
        <v/>
      </c>
      <c r="E557" s="22" t="e">
        <f>SUM($I$3:I556,1)</f>
        <v>#N/A</v>
      </c>
      <c r="I557" s="28" t="e">
        <f t="shared" si="41"/>
        <v>#N/A</v>
      </c>
      <c r="L557" s="27"/>
    </row>
    <row r="558" spans="1:12">
      <c r="A558" s="61">
        <f t="shared" si="42"/>
        <v>556</v>
      </c>
      <c r="B558" s="61">
        <f>COUNTIF($C$3:C558,C558)</f>
        <v>484</v>
      </c>
      <c r="C558" s="62">
        <f t="shared" si="39"/>
        <v>0</v>
      </c>
      <c r="D558" s="63" t="str">
        <f t="shared" si="40"/>
        <v/>
      </c>
      <c r="E558" s="22" t="e">
        <f>SUM($I$3:I557,1)</f>
        <v>#N/A</v>
      </c>
      <c r="I558" s="28" t="e">
        <f t="shared" si="41"/>
        <v>#N/A</v>
      </c>
      <c r="L558" s="27"/>
    </row>
    <row r="559" spans="1:12">
      <c r="A559" s="61">
        <f t="shared" si="42"/>
        <v>557</v>
      </c>
      <c r="B559" s="61">
        <f>COUNTIF($C$3:C559,C559)</f>
        <v>485</v>
      </c>
      <c r="C559" s="62">
        <f t="shared" si="39"/>
        <v>0</v>
      </c>
      <c r="D559" s="63" t="str">
        <f t="shared" si="40"/>
        <v/>
      </c>
      <c r="E559" s="22" t="e">
        <f>SUM($I$3:I558,1)</f>
        <v>#N/A</v>
      </c>
      <c r="I559" s="28" t="e">
        <f t="shared" si="41"/>
        <v>#N/A</v>
      </c>
      <c r="L559" s="27"/>
    </row>
    <row r="560" spans="1:12">
      <c r="A560" s="61">
        <f t="shared" si="42"/>
        <v>558</v>
      </c>
      <c r="B560" s="61">
        <f>COUNTIF($C$3:C560,C560)</f>
        <v>486</v>
      </c>
      <c r="C560" s="62">
        <f t="shared" si="39"/>
        <v>0</v>
      </c>
      <c r="D560" s="63" t="str">
        <f t="shared" si="40"/>
        <v/>
      </c>
      <c r="E560" s="22" t="e">
        <f>SUM($I$3:I559,1)</f>
        <v>#N/A</v>
      </c>
      <c r="I560" s="28" t="e">
        <f t="shared" si="41"/>
        <v>#N/A</v>
      </c>
      <c r="L560" s="27"/>
    </row>
    <row r="561" spans="1:12">
      <c r="A561" s="61">
        <f t="shared" si="42"/>
        <v>559</v>
      </c>
      <c r="B561" s="61">
        <f>COUNTIF($C$3:C561,C561)</f>
        <v>487</v>
      </c>
      <c r="C561" s="62">
        <f t="shared" si="39"/>
        <v>0</v>
      </c>
      <c r="D561" s="63" t="str">
        <f t="shared" si="40"/>
        <v/>
      </c>
      <c r="E561" s="22" t="e">
        <f>SUM($I$3:I560,1)</f>
        <v>#N/A</v>
      </c>
      <c r="I561" s="28" t="e">
        <f t="shared" si="41"/>
        <v>#N/A</v>
      </c>
      <c r="L561" s="27"/>
    </row>
    <row r="562" spans="1:12">
      <c r="A562" s="61">
        <f t="shared" si="42"/>
        <v>560</v>
      </c>
      <c r="B562" s="61">
        <f>COUNTIF($C$3:C562,C562)</f>
        <v>488</v>
      </c>
      <c r="C562" s="62">
        <f t="shared" si="39"/>
        <v>0</v>
      </c>
      <c r="D562" s="63" t="str">
        <f t="shared" si="40"/>
        <v/>
      </c>
      <c r="E562" s="22" t="e">
        <f>SUM($I$3:I561,1)</f>
        <v>#N/A</v>
      </c>
      <c r="I562" s="28" t="e">
        <f t="shared" si="41"/>
        <v>#N/A</v>
      </c>
      <c r="L562" s="27"/>
    </row>
    <row r="563" spans="1:12">
      <c r="A563" s="61">
        <f t="shared" si="42"/>
        <v>561</v>
      </c>
      <c r="B563" s="61">
        <f>COUNTIF($C$3:C563,C563)</f>
        <v>489</v>
      </c>
      <c r="C563" s="62">
        <f t="shared" si="39"/>
        <v>0</v>
      </c>
      <c r="D563" s="63" t="str">
        <f t="shared" si="40"/>
        <v/>
      </c>
      <c r="E563" s="22" t="e">
        <f>SUM($I$3:I562,1)</f>
        <v>#N/A</v>
      </c>
      <c r="I563" s="28" t="e">
        <f t="shared" si="41"/>
        <v>#N/A</v>
      </c>
      <c r="L563" s="27"/>
    </row>
    <row r="564" spans="1:12">
      <c r="A564" s="61">
        <f t="shared" si="42"/>
        <v>562</v>
      </c>
      <c r="B564" s="61">
        <f>COUNTIF($C$3:C564,C564)</f>
        <v>490</v>
      </c>
      <c r="C564" s="62">
        <f t="shared" si="39"/>
        <v>0</v>
      </c>
      <c r="D564" s="63" t="str">
        <f t="shared" si="40"/>
        <v/>
      </c>
      <c r="E564" s="22" t="e">
        <f>SUM($I$3:I563,1)</f>
        <v>#N/A</v>
      </c>
      <c r="I564" s="28" t="e">
        <f t="shared" si="41"/>
        <v>#N/A</v>
      </c>
      <c r="L564" s="27"/>
    </row>
    <row r="565" spans="1:12">
      <c r="A565" s="61">
        <f t="shared" si="42"/>
        <v>563</v>
      </c>
      <c r="B565" s="61">
        <f>COUNTIF($C$3:C565,C565)</f>
        <v>491</v>
      </c>
      <c r="C565" s="62">
        <f t="shared" si="39"/>
        <v>0</v>
      </c>
      <c r="D565" s="63" t="str">
        <f t="shared" si="40"/>
        <v/>
      </c>
      <c r="E565" s="22" t="e">
        <f>SUM($I$3:I564,1)</f>
        <v>#N/A</v>
      </c>
      <c r="I565" s="28" t="e">
        <f t="shared" si="41"/>
        <v>#N/A</v>
      </c>
      <c r="L565" s="27"/>
    </row>
    <row r="566" spans="1:12">
      <c r="A566" s="61">
        <f t="shared" si="42"/>
        <v>564</v>
      </c>
      <c r="B566" s="61">
        <f>COUNTIF($C$3:C566,C566)</f>
        <v>492</v>
      </c>
      <c r="C566" s="62">
        <f t="shared" si="39"/>
        <v>0</v>
      </c>
      <c r="D566" s="63" t="str">
        <f t="shared" si="40"/>
        <v/>
      </c>
      <c r="E566" s="22" t="e">
        <f>SUM($I$3:I565,1)</f>
        <v>#N/A</v>
      </c>
      <c r="I566" s="28" t="e">
        <f t="shared" si="41"/>
        <v>#N/A</v>
      </c>
      <c r="L566" s="27"/>
    </row>
    <row r="567" spans="1:12">
      <c r="A567" s="61">
        <f t="shared" si="42"/>
        <v>565</v>
      </c>
      <c r="B567" s="61">
        <f>COUNTIF($C$3:C567,C567)</f>
        <v>493</v>
      </c>
      <c r="C567" s="62">
        <f t="shared" si="39"/>
        <v>0</v>
      </c>
      <c r="D567" s="63" t="str">
        <f t="shared" si="40"/>
        <v/>
      </c>
      <c r="E567" s="22" t="e">
        <f>SUM($I$3:I566,1)</f>
        <v>#N/A</v>
      </c>
      <c r="I567" s="28" t="e">
        <f t="shared" si="41"/>
        <v>#N/A</v>
      </c>
      <c r="L567" s="27"/>
    </row>
    <row r="568" spans="1:12">
      <c r="A568" s="61">
        <f t="shared" si="42"/>
        <v>566</v>
      </c>
      <c r="B568" s="61">
        <f>COUNTIF($C$3:C568,C568)</f>
        <v>494</v>
      </c>
      <c r="C568" s="62">
        <f t="shared" si="39"/>
        <v>0</v>
      </c>
      <c r="D568" s="63" t="str">
        <f t="shared" si="40"/>
        <v/>
      </c>
      <c r="E568" s="22" t="e">
        <f>SUM($I$3:I567,1)</f>
        <v>#N/A</v>
      </c>
      <c r="I568" s="28" t="e">
        <f t="shared" si="41"/>
        <v>#N/A</v>
      </c>
      <c r="L568" s="27"/>
    </row>
    <row r="569" spans="1:12">
      <c r="A569" s="61">
        <f t="shared" si="42"/>
        <v>567</v>
      </c>
      <c r="B569" s="61">
        <f>COUNTIF($C$3:C569,C569)</f>
        <v>495</v>
      </c>
      <c r="C569" s="62">
        <f t="shared" si="39"/>
        <v>0</v>
      </c>
      <c r="D569" s="63" t="str">
        <f t="shared" si="40"/>
        <v/>
      </c>
      <c r="E569" s="22" t="e">
        <f>SUM($I$3:I568,1)</f>
        <v>#N/A</v>
      </c>
      <c r="I569" s="28" t="e">
        <f t="shared" si="41"/>
        <v>#N/A</v>
      </c>
      <c r="L569" s="27"/>
    </row>
    <row r="570" spans="1:12">
      <c r="A570" s="61">
        <f t="shared" si="42"/>
        <v>568</v>
      </c>
      <c r="B570" s="61">
        <f>COUNTIF($C$3:C570,C570)</f>
        <v>496</v>
      </c>
      <c r="C570" s="62">
        <f t="shared" si="39"/>
        <v>0</v>
      </c>
      <c r="D570" s="63" t="str">
        <f t="shared" si="40"/>
        <v/>
      </c>
      <c r="E570" s="22" t="e">
        <f>SUM($I$3:I569,1)</f>
        <v>#N/A</v>
      </c>
      <c r="I570" s="28" t="e">
        <f t="shared" si="41"/>
        <v>#N/A</v>
      </c>
      <c r="L570" s="27"/>
    </row>
    <row r="571" spans="1:12">
      <c r="A571" s="61">
        <f t="shared" si="42"/>
        <v>569</v>
      </c>
      <c r="B571" s="61">
        <f>COUNTIF($C$3:C571,C571)</f>
        <v>497</v>
      </c>
      <c r="C571" s="62">
        <f t="shared" si="39"/>
        <v>0</v>
      </c>
      <c r="D571" s="63" t="str">
        <f t="shared" si="40"/>
        <v/>
      </c>
      <c r="E571" s="22" t="e">
        <f>SUM($I$3:I570,1)</f>
        <v>#N/A</v>
      </c>
      <c r="I571" s="28" t="e">
        <f t="shared" si="41"/>
        <v>#N/A</v>
      </c>
      <c r="L571" s="27"/>
    </row>
    <row r="572" spans="1:12">
      <c r="A572" s="61">
        <f t="shared" si="42"/>
        <v>570</v>
      </c>
      <c r="B572" s="61">
        <f>COUNTIF($C$3:C572,C572)</f>
        <v>498</v>
      </c>
      <c r="C572" s="62">
        <f t="shared" si="39"/>
        <v>0</v>
      </c>
      <c r="D572" s="63" t="str">
        <f t="shared" si="40"/>
        <v/>
      </c>
      <c r="E572" s="22" t="e">
        <f>SUM($I$3:I571,1)</f>
        <v>#N/A</v>
      </c>
      <c r="I572" s="28" t="e">
        <f t="shared" si="41"/>
        <v>#N/A</v>
      </c>
      <c r="L572" s="27"/>
    </row>
    <row r="573" spans="1:12">
      <c r="A573" s="61">
        <f t="shared" si="42"/>
        <v>571</v>
      </c>
      <c r="B573" s="61">
        <f>COUNTIF($C$3:C573,C573)</f>
        <v>499</v>
      </c>
      <c r="C573" s="62">
        <f t="shared" si="39"/>
        <v>0</v>
      </c>
      <c r="D573" s="63" t="str">
        <f t="shared" si="40"/>
        <v/>
      </c>
      <c r="E573" s="22" t="e">
        <f>SUM($I$3:I572,1)</f>
        <v>#N/A</v>
      </c>
      <c r="I573" s="28" t="e">
        <f t="shared" si="41"/>
        <v>#N/A</v>
      </c>
      <c r="L573" s="27"/>
    </row>
    <row r="574" spans="1:12">
      <c r="A574" s="61">
        <f t="shared" si="42"/>
        <v>572</v>
      </c>
      <c r="B574" s="61">
        <f>COUNTIF($C$3:C574,C574)</f>
        <v>500</v>
      </c>
      <c r="C574" s="62">
        <f t="shared" si="39"/>
        <v>0</v>
      </c>
      <c r="D574" s="63" t="str">
        <f t="shared" si="40"/>
        <v/>
      </c>
      <c r="E574" s="22" t="e">
        <f>SUM($I$3:I573,1)</f>
        <v>#N/A</v>
      </c>
      <c r="I574" s="28" t="e">
        <f t="shared" si="41"/>
        <v>#N/A</v>
      </c>
      <c r="L574" s="27"/>
    </row>
    <row r="575" spans="1:12">
      <c r="A575" s="61">
        <f t="shared" si="42"/>
        <v>573</v>
      </c>
      <c r="B575" s="61">
        <f>COUNTIF($C$3:C575,C575)</f>
        <v>501</v>
      </c>
      <c r="C575" s="62">
        <f t="shared" si="39"/>
        <v>0</v>
      </c>
      <c r="D575" s="63" t="str">
        <f t="shared" si="40"/>
        <v/>
      </c>
      <c r="E575" s="22" t="e">
        <f>SUM($I$3:I574,1)</f>
        <v>#N/A</v>
      </c>
      <c r="I575" s="28" t="e">
        <f t="shared" si="41"/>
        <v>#N/A</v>
      </c>
      <c r="L575" s="27"/>
    </row>
    <row r="576" spans="1:12">
      <c r="A576" s="61">
        <f t="shared" si="42"/>
        <v>574</v>
      </c>
      <c r="B576" s="61">
        <f>COUNTIF($C$3:C576,C576)</f>
        <v>502</v>
      </c>
      <c r="C576" s="62">
        <f t="shared" si="39"/>
        <v>0</v>
      </c>
      <c r="D576" s="63" t="str">
        <f t="shared" si="40"/>
        <v/>
      </c>
      <c r="E576" s="22" t="e">
        <f>SUM($I$3:I575,1)</f>
        <v>#N/A</v>
      </c>
      <c r="I576" s="28" t="e">
        <f t="shared" si="41"/>
        <v>#N/A</v>
      </c>
      <c r="L576" s="27"/>
    </row>
    <row r="577" spans="1:12">
      <c r="A577" s="61">
        <f t="shared" si="42"/>
        <v>575</v>
      </c>
      <c r="B577" s="61">
        <f>COUNTIF($C$3:C577,C577)</f>
        <v>503</v>
      </c>
      <c r="C577" s="62">
        <f t="shared" si="39"/>
        <v>0</v>
      </c>
      <c r="D577" s="63" t="str">
        <f t="shared" si="40"/>
        <v/>
      </c>
      <c r="E577" s="22" t="e">
        <f>SUM($I$3:I576,1)</f>
        <v>#N/A</v>
      </c>
      <c r="I577" s="28" t="e">
        <f t="shared" si="41"/>
        <v>#N/A</v>
      </c>
      <c r="L577" s="27"/>
    </row>
    <row r="578" spans="1:12">
      <c r="A578" s="61">
        <f t="shared" si="42"/>
        <v>576</v>
      </c>
      <c r="B578" s="61">
        <f>COUNTIF($C$3:C578,C578)</f>
        <v>504</v>
      </c>
      <c r="C578" s="62">
        <f t="shared" si="39"/>
        <v>0</v>
      </c>
      <c r="D578" s="63" t="str">
        <f t="shared" si="40"/>
        <v/>
      </c>
      <c r="E578" s="22" t="e">
        <f>SUM($I$3:I577,1)</f>
        <v>#N/A</v>
      </c>
      <c r="I578" s="28" t="e">
        <f t="shared" si="41"/>
        <v>#N/A</v>
      </c>
      <c r="L578" s="27"/>
    </row>
    <row r="579" spans="1:12">
      <c r="A579" s="61">
        <f t="shared" si="42"/>
        <v>577</v>
      </c>
      <c r="B579" s="61">
        <f>COUNTIF($C$3:C579,C579)</f>
        <v>505</v>
      </c>
      <c r="C579" s="62">
        <f t="shared" ref="C579:C642" si="43">_xlfn.IFNA(VLOOKUP(A579,$E:$G,3,FALSE),C578)</f>
        <v>0</v>
      </c>
      <c r="D579" s="63" t="str">
        <f t="shared" ref="D579:D642" si="44">_xlfn.IFNA(_xlfn.IFNA(VLOOKUP(A579,$F:$J,5,FALSE),VLOOKUP(C579,K:L,2,FALSE)),"")</f>
        <v/>
      </c>
      <c r="E579" s="22" t="e">
        <f>SUM($I$3:I578,1)</f>
        <v>#N/A</v>
      </c>
      <c r="I579" s="28" t="e">
        <f t="shared" ref="I579:I642" si="45">CEILING(H579/VLOOKUP(G579,$K:$L,2,FALSE),1)</f>
        <v>#N/A</v>
      </c>
      <c r="L579" s="27"/>
    </row>
    <row r="580" spans="1:12">
      <c r="A580" s="61">
        <f t="shared" ref="A580:A643" si="46">+A579+1</f>
        <v>578</v>
      </c>
      <c r="B580" s="61">
        <f>COUNTIF($C$3:C580,C580)</f>
        <v>506</v>
      </c>
      <c r="C580" s="62">
        <f t="shared" si="43"/>
        <v>0</v>
      </c>
      <c r="D580" s="63" t="str">
        <f t="shared" si="44"/>
        <v/>
      </c>
      <c r="E580" s="22" t="e">
        <f>SUM($I$3:I579,1)</f>
        <v>#N/A</v>
      </c>
      <c r="I580" s="28" t="e">
        <f t="shared" si="45"/>
        <v>#N/A</v>
      </c>
      <c r="L580" s="27"/>
    </row>
    <row r="581" spans="1:12">
      <c r="A581" s="61">
        <f t="shared" si="46"/>
        <v>579</v>
      </c>
      <c r="B581" s="61">
        <f>COUNTIF($C$3:C581,C581)</f>
        <v>507</v>
      </c>
      <c r="C581" s="62">
        <f t="shared" si="43"/>
        <v>0</v>
      </c>
      <c r="D581" s="63" t="str">
        <f t="shared" si="44"/>
        <v/>
      </c>
      <c r="E581" s="22" t="e">
        <f>SUM($I$3:I580,1)</f>
        <v>#N/A</v>
      </c>
      <c r="I581" s="28" t="e">
        <f t="shared" si="45"/>
        <v>#N/A</v>
      </c>
      <c r="L581" s="27"/>
    </row>
    <row r="582" spans="1:12">
      <c r="A582" s="61">
        <f t="shared" si="46"/>
        <v>580</v>
      </c>
      <c r="B582" s="61">
        <f>COUNTIF($C$3:C582,C582)</f>
        <v>508</v>
      </c>
      <c r="C582" s="62">
        <f t="shared" si="43"/>
        <v>0</v>
      </c>
      <c r="D582" s="63" t="str">
        <f t="shared" si="44"/>
        <v/>
      </c>
      <c r="E582" s="22" t="e">
        <f>SUM($I$3:I581,1)</f>
        <v>#N/A</v>
      </c>
      <c r="I582" s="28" t="e">
        <f t="shared" si="45"/>
        <v>#N/A</v>
      </c>
      <c r="L582" s="27"/>
    </row>
    <row r="583" spans="1:12">
      <c r="A583" s="61">
        <f t="shared" si="46"/>
        <v>581</v>
      </c>
      <c r="B583" s="61">
        <f>COUNTIF($C$3:C583,C583)</f>
        <v>509</v>
      </c>
      <c r="C583" s="62">
        <f t="shared" si="43"/>
        <v>0</v>
      </c>
      <c r="D583" s="63" t="str">
        <f t="shared" si="44"/>
        <v/>
      </c>
      <c r="E583" s="22" t="e">
        <f>SUM($I$3:I582,1)</f>
        <v>#N/A</v>
      </c>
      <c r="I583" s="28" t="e">
        <f t="shared" si="45"/>
        <v>#N/A</v>
      </c>
      <c r="L583" s="27"/>
    </row>
    <row r="584" spans="1:12">
      <c r="A584" s="61">
        <f t="shared" si="46"/>
        <v>582</v>
      </c>
      <c r="B584" s="61">
        <f>COUNTIF($C$3:C584,C584)</f>
        <v>510</v>
      </c>
      <c r="C584" s="62">
        <f t="shared" si="43"/>
        <v>0</v>
      </c>
      <c r="D584" s="63" t="str">
        <f t="shared" si="44"/>
        <v/>
      </c>
      <c r="E584" s="22" t="e">
        <f>SUM($I$3:I583,1)</f>
        <v>#N/A</v>
      </c>
      <c r="I584" s="28" t="e">
        <f t="shared" si="45"/>
        <v>#N/A</v>
      </c>
      <c r="L584" s="27"/>
    </row>
    <row r="585" spans="1:12">
      <c r="A585" s="61">
        <f t="shared" si="46"/>
        <v>583</v>
      </c>
      <c r="B585" s="61">
        <f>COUNTIF($C$3:C585,C585)</f>
        <v>511</v>
      </c>
      <c r="C585" s="62">
        <f t="shared" si="43"/>
        <v>0</v>
      </c>
      <c r="D585" s="63" t="str">
        <f t="shared" si="44"/>
        <v/>
      </c>
      <c r="E585" s="22" t="e">
        <f>SUM($I$3:I584,1)</f>
        <v>#N/A</v>
      </c>
      <c r="I585" s="28" t="e">
        <f t="shared" si="45"/>
        <v>#N/A</v>
      </c>
      <c r="L585" s="27"/>
    </row>
    <row r="586" spans="1:12">
      <c r="A586" s="61">
        <f t="shared" si="46"/>
        <v>584</v>
      </c>
      <c r="B586" s="61">
        <f>COUNTIF($C$3:C586,C586)</f>
        <v>512</v>
      </c>
      <c r="C586" s="62">
        <f t="shared" si="43"/>
        <v>0</v>
      </c>
      <c r="D586" s="63" t="str">
        <f t="shared" si="44"/>
        <v/>
      </c>
      <c r="E586" s="22" t="e">
        <f>SUM($I$3:I585,1)</f>
        <v>#N/A</v>
      </c>
      <c r="I586" s="28" t="e">
        <f t="shared" si="45"/>
        <v>#N/A</v>
      </c>
      <c r="L586" s="27"/>
    </row>
    <row r="587" spans="1:12">
      <c r="A587" s="61">
        <f t="shared" si="46"/>
        <v>585</v>
      </c>
      <c r="B587" s="61">
        <f>COUNTIF($C$3:C587,C587)</f>
        <v>513</v>
      </c>
      <c r="C587" s="62">
        <f t="shared" si="43"/>
        <v>0</v>
      </c>
      <c r="D587" s="63" t="str">
        <f t="shared" si="44"/>
        <v/>
      </c>
      <c r="E587" s="22" t="e">
        <f>SUM($I$3:I586,1)</f>
        <v>#N/A</v>
      </c>
      <c r="I587" s="28" t="e">
        <f t="shared" si="45"/>
        <v>#N/A</v>
      </c>
      <c r="L587" s="27"/>
    </row>
    <row r="588" spans="1:12">
      <c r="A588" s="61">
        <f t="shared" si="46"/>
        <v>586</v>
      </c>
      <c r="B588" s="61">
        <f>COUNTIF($C$3:C588,C588)</f>
        <v>514</v>
      </c>
      <c r="C588" s="62">
        <f t="shared" si="43"/>
        <v>0</v>
      </c>
      <c r="D588" s="63" t="str">
        <f t="shared" si="44"/>
        <v/>
      </c>
      <c r="E588" s="22" t="e">
        <f>SUM($I$3:I587,1)</f>
        <v>#N/A</v>
      </c>
      <c r="I588" s="28" t="e">
        <f t="shared" si="45"/>
        <v>#N/A</v>
      </c>
      <c r="L588" s="27"/>
    </row>
    <row r="589" spans="1:12">
      <c r="A589" s="61">
        <f t="shared" si="46"/>
        <v>587</v>
      </c>
      <c r="B589" s="61">
        <f>COUNTIF($C$3:C589,C589)</f>
        <v>515</v>
      </c>
      <c r="C589" s="62">
        <f t="shared" si="43"/>
        <v>0</v>
      </c>
      <c r="D589" s="63" t="str">
        <f t="shared" si="44"/>
        <v/>
      </c>
      <c r="E589" s="22" t="e">
        <f>SUM($I$3:I588,1)</f>
        <v>#N/A</v>
      </c>
      <c r="I589" s="28" t="e">
        <f t="shared" si="45"/>
        <v>#N/A</v>
      </c>
      <c r="L589" s="27"/>
    </row>
    <row r="590" spans="1:12">
      <c r="A590" s="61">
        <f t="shared" si="46"/>
        <v>588</v>
      </c>
      <c r="B590" s="61">
        <f>COUNTIF($C$3:C590,C590)</f>
        <v>516</v>
      </c>
      <c r="C590" s="62">
        <f t="shared" si="43"/>
        <v>0</v>
      </c>
      <c r="D590" s="63" t="str">
        <f t="shared" si="44"/>
        <v/>
      </c>
      <c r="E590" s="22" t="e">
        <f>SUM($I$3:I589,1)</f>
        <v>#N/A</v>
      </c>
      <c r="I590" s="28" t="e">
        <f t="shared" si="45"/>
        <v>#N/A</v>
      </c>
      <c r="L590" s="27"/>
    </row>
    <row r="591" spans="1:12">
      <c r="A591" s="61">
        <f t="shared" si="46"/>
        <v>589</v>
      </c>
      <c r="B591" s="61">
        <f>COUNTIF($C$3:C591,C591)</f>
        <v>517</v>
      </c>
      <c r="C591" s="62">
        <f t="shared" si="43"/>
        <v>0</v>
      </c>
      <c r="D591" s="63" t="str">
        <f t="shared" si="44"/>
        <v/>
      </c>
      <c r="E591" s="22" t="e">
        <f>SUM($I$3:I590,1)</f>
        <v>#N/A</v>
      </c>
      <c r="I591" s="28" t="e">
        <f t="shared" si="45"/>
        <v>#N/A</v>
      </c>
      <c r="L591" s="27"/>
    </row>
    <row r="592" spans="1:12">
      <c r="A592" s="61">
        <f t="shared" si="46"/>
        <v>590</v>
      </c>
      <c r="B592" s="61">
        <f>COUNTIF($C$3:C592,C592)</f>
        <v>518</v>
      </c>
      <c r="C592" s="62">
        <f t="shared" si="43"/>
        <v>0</v>
      </c>
      <c r="D592" s="63" t="str">
        <f t="shared" si="44"/>
        <v/>
      </c>
      <c r="E592" s="22" t="e">
        <f>SUM($I$3:I591,1)</f>
        <v>#N/A</v>
      </c>
      <c r="I592" s="28" t="e">
        <f t="shared" si="45"/>
        <v>#N/A</v>
      </c>
      <c r="L592" s="27"/>
    </row>
    <row r="593" spans="1:12">
      <c r="A593" s="61">
        <f t="shared" si="46"/>
        <v>591</v>
      </c>
      <c r="B593" s="61">
        <f>COUNTIF($C$3:C593,C593)</f>
        <v>519</v>
      </c>
      <c r="C593" s="62">
        <f t="shared" si="43"/>
        <v>0</v>
      </c>
      <c r="D593" s="63" t="str">
        <f t="shared" si="44"/>
        <v/>
      </c>
      <c r="E593" s="22" t="e">
        <f>SUM($I$3:I592,1)</f>
        <v>#N/A</v>
      </c>
      <c r="I593" s="28" t="e">
        <f t="shared" si="45"/>
        <v>#N/A</v>
      </c>
      <c r="L593" s="27"/>
    </row>
    <row r="594" spans="1:12">
      <c r="A594" s="61">
        <f t="shared" si="46"/>
        <v>592</v>
      </c>
      <c r="B594" s="61">
        <f>COUNTIF($C$3:C594,C594)</f>
        <v>520</v>
      </c>
      <c r="C594" s="62">
        <f t="shared" si="43"/>
        <v>0</v>
      </c>
      <c r="D594" s="63" t="str">
        <f t="shared" si="44"/>
        <v/>
      </c>
      <c r="E594" s="22" t="e">
        <f>SUM($I$3:I593,1)</f>
        <v>#N/A</v>
      </c>
      <c r="I594" s="28" t="e">
        <f t="shared" si="45"/>
        <v>#N/A</v>
      </c>
      <c r="L594" s="27"/>
    </row>
    <row r="595" spans="1:12">
      <c r="A595" s="61">
        <f t="shared" si="46"/>
        <v>593</v>
      </c>
      <c r="B595" s="61">
        <f>COUNTIF($C$3:C595,C595)</f>
        <v>521</v>
      </c>
      <c r="C595" s="62">
        <f t="shared" si="43"/>
        <v>0</v>
      </c>
      <c r="D595" s="63" t="str">
        <f t="shared" si="44"/>
        <v/>
      </c>
      <c r="E595" s="22" t="e">
        <f>SUM($I$3:I594,1)</f>
        <v>#N/A</v>
      </c>
      <c r="I595" s="28" t="e">
        <f t="shared" si="45"/>
        <v>#N/A</v>
      </c>
      <c r="L595" s="27"/>
    </row>
    <row r="596" spans="1:12">
      <c r="A596" s="61">
        <f t="shared" si="46"/>
        <v>594</v>
      </c>
      <c r="B596" s="61">
        <f>COUNTIF($C$3:C596,C596)</f>
        <v>522</v>
      </c>
      <c r="C596" s="62">
        <f t="shared" si="43"/>
        <v>0</v>
      </c>
      <c r="D596" s="63" t="str">
        <f t="shared" si="44"/>
        <v/>
      </c>
      <c r="E596" s="22" t="e">
        <f>SUM($I$3:I595,1)</f>
        <v>#N/A</v>
      </c>
      <c r="I596" s="28" t="e">
        <f t="shared" si="45"/>
        <v>#N/A</v>
      </c>
      <c r="L596" s="27"/>
    </row>
    <row r="597" spans="1:12">
      <c r="A597" s="61">
        <f t="shared" si="46"/>
        <v>595</v>
      </c>
      <c r="B597" s="61">
        <f>COUNTIF($C$3:C597,C597)</f>
        <v>523</v>
      </c>
      <c r="C597" s="62">
        <f t="shared" si="43"/>
        <v>0</v>
      </c>
      <c r="D597" s="63" t="str">
        <f t="shared" si="44"/>
        <v/>
      </c>
      <c r="E597" s="22" t="e">
        <f>SUM($I$3:I596,1)</f>
        <v>#N/A</v>
      </c>
      <c r="I597" s="28" t="e">
        <f t="shared" si="45"/>
        <v>#N/A</v>
      </c>
      <c r="L597" s="27"/>
    </row>
    <row r="598" spans="1:12">
      <c r="A598" s="61">
        <f t="shared" si="46"/>
        <v>596</v>
      </c>
      <c r="B598" s="61">
        <f>COUNTIF($C$3:C598,C598)</f>
        <v>524</v>
      </c>
      <c r="C598" s="62">
        <f t="shared" si="43"/>
        <v>0</v>
      </c>
      <c r="D598" s="63" t="str">
        <f t="shared" si="44"/>
        <v/>
      </c>
      <c r="E598" s="22" t="e">
        <f>SUM($I$3:I597,1)</f>
        <v>#N/A</v>
      </c>
      <c r="I598" s="28" t="e">
        <f t="shared" si="45"/>
        <v>#N/A</v>
      </c>
      <c r="L598" s="27"/>
    </row>
    <row r="599" spans="1:12">
      <c r="A599" s="61">
        <f t="shared" si="46"/>
        <v>597</v>
      </c>
      <c r="B599" s="61">
        <f>COUNTIF($C$3:C599,C599)</f>
        <v>525</v>
      </c>
      <c r="C599" s="62">
        <f t="shared" si="43"/>
        <v>0</v>
      </c>
      <c r="D599" s="63" t="str">
        <f t="shared" si="44"/>
        <v/>
      </c>
      <c r="E599" s="22" t="e">
        <f>SUM($I$3:I598,1)</f>
        <v>#N/A</v>
      </c>
      <c r="I599" s="28" t="e">
        <f t="shared" si="45"/>
        <v>#N/A</v>
      </c>
      <c r="L599" s="27"/>
    </row>
    <row r="600" spans="1:12">
      <c r="A600" s="61">
        <f t="shared" si="46"/>
        <v>598</v>
      </c>
      <c r="B600" s="61">
        <f>COUNTIF($C$3:C600,C600)</f>
        <v>526</v>
      </c>
      <c r="C600" s="62">
        <f t="shared" si="43"/>
        <v>0</v>
      </c>
      <c r="D600" s="63" t="str">
        <f t="shared" si="44"/>
        <v/>
      </c>
      <c r="E600" s="22" t="e">
        <f>SUM($I$3:I599,1)</f>
        <v>#N/A</v>
      </c>
      <c r="I600" s="28" t="e">
        <f t="shared" si="45"/>
        <v>#N/A</v>
      </c>
      <c r="L600" s="27"/>
    </row>
    <row r="601" spans="1:12">
      <c r="A601" s="61">
        <f t="shared" si="46"/>
        <v>599</v>
      </c>
      <c r="B601" s="61">
        <f>COUNTIF($C$3:C601,C601)</f>
        <v>527</v>
      </c>
      <c r="C601" s="62">
        <f t="shared" si="43"/>
        <v>0</v>
      </c>
      <c r="D601" s="63" t="str">
        <f t="shared" si="44"/>
        <v/>
      </c>
      <c r="E601" s="22" t="e">
        <f>SUM($I$3:I600,1)</f>
        <v>#N/A</v>
      </c>
      <c r="I601" s="28" t="e">
        <f t="shared" si="45"/>
        <v>#N/A</v>
      </c>
      <c r="L601" s="27"/>
    </row>
    <row r="602" spans="1:12">
      <c r="A602" s="61">
        <f t="shared" si="46"/>
        <v>600</v>
      </c>
      <c r="B602" s="61">
        <f>COUNTIF($C$3:C602,C602)</f>
        <v>528</v>
      </c>
      <c r="C602" s="62">
        <f t="shared" si="43"/>
        <v>0</v>
      </c>
      <c r="D602" s="63" t="str">
        <f t="shared" si="44"/>
        <v/>
      </c>
      <c r="E602" s="22" t="e">
        <f>SUM($I$3:I601,1)</f>
        <v>#N/A</v>
      </c>
      <c r="I602" s="28" t="e">
        <f t="shared" si="45"/>
        <v>#N/A</v>
      </c>
      <c r="L602" s="27"/>
    </row>
    <row r="603" spans="1:12">
      <c r="A603" s="61">
        <f t="shared" si="46"/>
        <v>601</v>
      </c>
      <c r="B603" s="61">
        <f>COUNTIF($C$3:C603,C603)</f>
        <v>529</v>
      </c>
      <c r="C603" s="62">
        <f t="shared" si="43"/>
        <v>0</v>
      </c>
      <c r="D603" s="63" t="str">
        <f t="shared" si="44"/>
        <v/>
      </c>
      <c r="E603" s="22" t="e">
        <f>SUM($I$3:I602,1)</f>
        <v>#N/A</v>
      </c>
      <c r="I603" s="28" t="e">
        <f t="shared" si="45"/>
        <v>#N/A</v>
      </c>
      <c r="L603" s="27"/>
    </row>
    <row r="604" spans="1:12">
      <c r="A604" s="61">
        <f t="shared" si="46"/>
        <v>602</v>
      </c>
      <c r="B604" s="61">
        <f>COUNTIF($C$3:C604,C604)</f>
        <v>530</v>
      </c>
      <c r="C604" s="62">
        <f t="shared" si="43"/>
        <v>0</v>
      </c>
      <c r="D604" s="63" t="str">
        <f t="shared" si="44"/>
        <v/>
      </c>
      <c r="E604" s="22" t="e">
        <f>SUM($I$3:I603,1)</f>
        <v>#N/A</v>
      </c>
      <c r="I604" s="28" t="e">
        <f t="shared" si="45"/>
        <v>#N/A</v>
      </c>
      <c r="L604" s="27"/>
    </row>
    <row r="605" spans="1:12">
      <c r="A605" s="61">
        <f t="shared" si="46"/>
        <v>603</v>
      </c>
      <c r="B605" s="61">
        <f>COUNTIF($C$3:C605,C605)</f>
        <v>531</v>
      </c>
      <c r="C605" s="62">
        <f t="shared" si="43"/>
        <v>0</v>
      </c>
      <c r="D605" s="63" t="str">
        <f t="shared" si="44"/>
        <v/>
      </c>
      <c r="E605" s="22" t="e">
        <f>SUM($I$3:I604,1)</f>
        <v>#N/A</v>
      </c>
      <c r="I605" s="28" t="e">
        <f t="shared" si="45"/>
        <v>#N/A</v>
      </c>
      <c r="L605" s="27"/>
    </row>
    <row r="606" spans="1:12">
      <c r="A606" s="61">
        <f t="shared" si="46"/>
        <v>604</v>
      </c>
      <c r="B606" s="61">
        <f>COUNTIF($C$3:C606,C606)</f>
        <v>532</v>
      </c>
      <c r="C606" s="62">
        <f t="shared" si="43"/>
        <v>0</v>
      </c>
      <c r="D606" s="63" t="str">
        <f t="shared" si="44"/>
        <v/>
      </c>
      <c r="E606" s="22" t="e">
        <f>SUM($I$3:I605,1)</f>
        <v>#N/A</v>
      </c>
      <c r="I606" s="28" t="e">
        <f t="shared" si="45"/>
        <v>#N/A</v>
      </c>
      <c r="L606" s="27"/>
    </row>
    <row r="607" spans="1:12">
      <c r="A607" s="61">
        <f t="shared" si="46"/>
        <v>605</v>
      </c>
      <c r="B607" s="61">
        <f>COUNTIF($C$3:C607,C607)</f>
        <v>533</v>
      </c>
      <c r="C607" s="62">
        <f t="shared" si="43"/>
        <v>0</v>
      </c>
      <c r="D607" s="63" t="str">
        <f t="shared" si="44"/>
        <v/>
      </c>
      <c r="E607" s="22" t="e">
        <f>SUM($I$3:I606,1)</f>
        <v>#N/A</v>
      </c>
      <c r="I607" s="28" t="e">
        <f t="shared" si="45"/>
        <v>#N/A</v>
      </c>
      <c r="L607" s="27"/>
    </row>
    <row r="608" spans="1:12">
      <c r="A608" s="61">
        <f t="shared" si="46"/>
        <v>606</v>
      </c>
      <c r="B608" s="61">
        <f>COUNTIF($C$3:C608,C608)</f>
        <v>534</v>
      </c>
      <c r="C608" s="62">
        <f t="shared" si="43"/>
        <v>0</v>
      </c>
      <c r="D608" s="63" t="str">
        <f t="shared" si="44"/>
        <v/>
      </c>
      <c r="E608" s="22" t="e">
        <f>SUM($I$3:I607,1)</f>
        <v>#N/A</v>
      </c>
      <c r="I608" s="28" t="e">
        <f t="shared" si="45"/>
        <v>#N/A</v>
      </c>
      <c r="L608" s="27"/>
    </row>
    <row r="609" spans="1:12">
      <c r="A609" s="61">
        <f t="shared" si="46"/>
        <v>607</v>
      </c>
      <c r="B609" s="61">
        <f>COUNTIF($C$3:C609,C609)</f>
        <v>535</v>
      </c>
      <c r="C609" s="62">
        <f t="shared" si="43"/>
        <v>0</v>
      </c>
      <c r="D609" s="63" t="str">
        <f t="shared" si="44"/>
        <v/>
      </c>
      <c r="E609" s="22" t="e">
        <f>SUM($I$3:I608,1)</f>
        <v>#N/A</v>
      </c>
      <c r="I609" s="28" t="e">
        <f t="shared" si="45"/>
        <v>#N/A</v>
      </c>
      <c r="L609" s="27"/>
    </row>
    <row r="610" spans="1:12">
      <c r="A610" s="61">
        <f t="shared" si="46"/>
        <v>608</v>
      </c>
      <c r="B610" s="61">
        <f>COUNTIF($C$3:C610,C610)</f>
        <v>536</v>
      </c>
      <c r="C610" s="62">
        <f t="shared" si="43"/>
        <v>0</v>
      </c>
      <c r="D610" s="63" t="str">
        <f t="shared" si="44"/>
        <v/>
      </c>
      <c r="E610" s="22" t="e">
        <f>SUM($I$3:I609,1)</f>
        <v>#N/A</v>
      </c>
      <c r="I610" s="28" t="e">
        <f t="shared" si="45"/>
        <v>#N/A</v>
      </c>
      <c r="L610" s="27"/>
    </row>
    <row r="611" spans="1:12">
      <c r="A611" s="61">
        <f t="shared" si="46"/>
        <v>609</v>
      </c>
      <c r="B611" s="61">
        <f>COUNTIF($C$3:C611,C611)</f>
        <v>537</v>
      </c>
      <c r="C611" s="62">
        <f t="shared" si="43"/>
        <v>0</v>
      </c>
      <c r="D611" s="63" t="str">
        <f t="shared" si="44"/>
        <v/>
      </c>
      <c r="E611" s="22" t="e">
        <f>SUM($I$3:I610,1)</f>
        <v>#N/A</v>
      </c>
      <c r="I611" s="28" t="e">
        <f t="shared" si="45"/>
        <v>#N/A</v>
      </c>
      <c r="L611" s="27"/>
    </row>
    <row r="612" spans="1:12">
      <c r="A612" s="61">
        <f t="shared" si="46"/>
        <v>610</v>
      </c>
      <c r="B612" s="61">
        <f>COUNTIF($C$3:C612,C612)</f>
        <v>538</v>
      </c>
      <c r="C612" s="62">
        <f t="shared" si="43"/>
        <v>0</v>
      </c>
      <c r="D612" s="63" t="str">
        <f t="shared" si="44"/>
        <v/>
      </c>
      <c r="E612" s="22" t="e">
        <f>SUM($I$3:I611,1)</f>
        <v>#N/A</v>
      </c>
      <c r="I612" s="28" t="e">
        <f t="shared" si="45"/>
        <v>#N/A</v>
      </c>
      <c r="L612" s="27"/>
    </row>
    <row r="613" spans="1:12">
      <c r="A613" s="61">
        <f t="shared" si="46"/>
        <v>611</v>
      </c>
      <c r="B613" s="61">
        <f>COUNTIF($C$3:C613,C613)</f>
        <v>539</v>
      </c>
      <c r="C613" s="62">
        <f t="shared" si="43"/>
        <v>0</v>
      </c>
      <c r="D613" s="63" t="str">
        <f t="shared" si="44"/>
        <v/>
      </c>
      <c r="E613" s="22" t="e">
        <f>SUM($I$3:I612,1)</f>
        <v>#N/A</v>
      </c>
      <c r="I613" s="28" t="e">
        <f t="shared" si="45"/>
        <v>#N/A</v>
      </c>
      <c r="L613" s="27"/>
    </row>
    <row r="614" spans="1:12">
      <c r="A614" s="61">
        <f t="shared" si="46"/>
        <v>612</v>
      </c>
      <c r="B614" s="61">
        <f>COUNTIF($C$3:C614,C614)</f>
        <v>540</v>
      </c>
      <c r="C614" s="62">
        <f t="shared" si="43"/>
        <v>0</v>
      </c>
      <c r="D614" s="63" t="str">
        <f t="shared" si="44"/>
        <v/>
      </c>
      <c r="E614" s="22" t="e">
        <f>SUM($I$3:I613,1)</f>
        <v>#N/A</v>
      </c>
      <c r="I614" s="28" t="e">
        <f t="shared" si="45"/>
        <v>#N/A</v>
      </c>
      <c r="L614" s="27"/>
    </row>
    <row r="615" spans="1:12">
      <c r="A615" s="61">
        <f t="shared" si="46"/>
        <v>613</v>
      </c>
      <c r="B615" s="61">
        <f>COUNTIF($C$3:C615,C615)</f>
        <v>541</v>
      </c>
      <c r="C615" s="62">
        <f t="shared" si="43"/>
        <v>0</v>
      </c>
      <c r="D615" s="63" t="str">
        <f t="shared" si="44"/>
        <v/>
      </c>
      <c r="E615" s="22" t="e">
        <f>SUM($I$3:I614,1)</f>
        <v>#N/A</v>
      </c>
      <c r="I615" s="28" t="e">
        <f t="shared" si="45"/>
        <v>#N/A</v>
      </c>
      <c r="L615" s="27"/>
    </row>
    <row r="616" spans="1:12">
      <c r="A616" s="61">
        <f t="shared" si="46"/>
        <v>614</v>
      </c>
      <c r="B616" s="61">
        <f>COUNTIF($C$3:C616,C616)</f>
        <v>542</v>
      </c>
      <c r="C616" s="62">
        <f t="shared" si="43"/>
        <v>0</v>
      </c>
      <c r="D616" s="63" t="str">
        <f t="shared" si="44"/>
        <v/>
      </c>
      <c r="E616" s="22" t="e">
        <f>SUM($I$3:I615,1)</f>
        <v>#N/A</v>
      </c>
      <c r="I616" s="28" t="e">
        <f t="shared" si="45"/>
        <v>#N/A</v>
      </c>
      <c r="L616" s="27"/>
    </row>
    <row r="617" spans="1:12">
      <c r="A617" s="61">
        <f t="shared" si="46"/>
        <v>615</v>
      </c>
      <c r="B617" s="61">
        <f>COUNTIF($C$3:C617,C617)</f>
        <v>543</v>
      </c>
      <c r="C617" s="62">
        <f t="shared" si="43"/>
        <v>0</v>
      </c>
      <c r="D617" s="63" t="str">
        <f t="shared" si="44"/>
        <v/>
      </c>
      <c r="E617" s="22" t="e">
        <f>SUM($I$3:I616,1)</f>
        <v>#N/A</v>
      </c>
      <c r="I617" s="28" t="e">
        <f t="shared" si="45"/>
        <v>#N/A</v>
      </c>
      <c r="L617" s="27"/>
    </row>
    <row r="618" spans="1:12">
      <c r="A618" s="61">
        <f t="shared" si="46"/>
        <v>616</v>
      </c>
      <c r="B618" s="61">
        <f>COUNTIF($C$3:C618,C618)</f>
        <v>544</v>
      </c>
      <c r="C618" s="62">
        <f t="shared" si="43"/>
        <v>0</v>
      </c>
      <c r="D618" s="63" t="str">
        <f t="shared" si="44"/>
        <v/>
      </c>
      <c r="E618" s="22" t="e">
        <f>SUM($I$3:I617,1)</f>
        <v>#N/A</v>
      </c>
      <c r="I618" s="28" t="e">
        <f t="shared" si="45"/>
        <v>#N/A</v>
      </c>
      <c r="L618" s="27"/>
    </row>
    <row r="619" spans="1:12">
      <c r="A619" s="61">
        <f t="shared" si="46"/>
        <v>617</v>
      </c>
      <c r="B619" s="61">
        <f>COUNTIF($C$3:C619,C619)</f>
        <v>545</v>
      </c>
      <c r="C619" s="62">
        <f t="shared" si="43"/>
        <v>0</v>
      </c>
      <c r="D619" s="63" t="str">
        <f t="shared" si="44"/>
        <v/>
      </c>
      <c r="E619" s="22" t="e">
        <f>SUM($I$3:I618,1)</f>
        <v>#N/A</v>
      </c>
      <c r="I619" s="28" t="e">
        <f t="shared" si="45"/>
        <v>#N/A</v>
      </c>
      <c r="L619" s="27"/>
    </row>
    <row r="620" spans="1:12">
      <c r="A620" s="61">
        <f t="shared" si="46"/>
        <v>618</v>
      </c>
      <c r="B620" s="61">
        <f>COUNTIF($C$3:C620,C620)</f>
        <v>546</v>
      </c>
      <c r="C620" s="62">
        <f t="shared" si="43"/>
        <v>0</v>
      </c>
      <c r="D620" s="63" t="str">
        <f t="shared" si="44"/>
        <v/>
      </c>
      <c r="E620" s="22" t="e">
        <f>SUM($I$3:I619,1)</f>
        <v>#N/A</v>
      </c>
      <c r="I620" s="28" t="e">
        <f t="shared" si="45"/>
        <v>#N/A</v>
      </c>
      <c r="L620" s="27"/>
    </row>
    <row r="621" spans="1:12">
      <c r="A621" s="61">
        <f t="shared" si="46"/>
        <v>619</v>
      </c>
      <c r="B621" s="61">
        <f>COUNTIF($C$3:C621,C621)</f>
        <v>547</v>
      </c>
      <c r="C621" s="62">
        <f t="shared" si="43"/>
        <v>0</v>
      </c>
      <c r="D621" s="63" t="str">
        <f t="shared" si="44"/>
        <v/>
      </c>
      <c r="E621" s="22" t="e">
        <f>SUM($I$3:I620,1)</f>
        <v>#N/A</v>
      </c>
      <c r="I621" s="28" t="e">
        <f t="shared" si="45"/>
        <v>#N/A</v>
      </c>
      <c r="L621" s="27"/>
    </row>
    <row r="622" spans="1:12">
      <c r="A622" s="61">
        <f t="shared" si="46"/>
        <v>620</v>
      </c>
      <c r="B622" s="61">
        <f>COUNTIF($C$3:C622,C622)</f>
        <v>548</v>
      </c>
      <c r="C622" s="62">
        <f t="shared" si="43"/>
        <v>0</v>
      </c>
      <c r="D622" s="63" t="str">
        <f t="shared" si="44"/>
        <v/>
      </c>
      <c r="E622" s="22" t="e">
        <f>SUM($I$3:I621,1)</f>
        <v>#N/A</v>
      </c>
      <c r="I622" s="28" t="e">
        <f t="shared" si="45"/>
        <v>#N/A</v>
      </c>
      <c r="L622" s="27"/>
    </row>
    <row r="623" spans="1:12">
      <c r="A623" s="61">
        <f t="shared" si="46"/>
        <v>621</v>
      </c>
      <c r="B623" s="61">
        <f>COUNTIF($C$3:C623,C623)</f>
        <v>549</v>
      </c>
      <c r="C623" s="62">
        <f t="shared" si="43"/>
        <v>0</v>
      </c>
      <c r="D623" s="63" t="str">
        <f t="shared" si="44"/>
        <v/>
      </c>
      <c r="E623" s="22" t="e">
        <f>SUM($I$3:I622,1)</f>
        <v>#N/A</v>
      </c>
      <c r="I623" s="28" t="e">
        <f t="shared" si="45"/>
        <v>#N/A</v>
      </c>
      <c r="L623" s="27"/>
    </row>
    <row r="624" spans="1:12">
      <c r="A624" s="61">
        <f t="shared" si="46"/>
        <v>622</v>
      </c>
      <c r="B624" s="61">
        <f>COUNTIF($C$3:C624,C624)</f>
        <v>550</v>
      </c>
      <c r="C624" s="62">
        <f t="shared" si="43"/>
        <v>0</v>
      </c>
      <c r="D624" s="63" t="str">
        <f t="shared" si="44"/>
        <v/>
      </c>
      <c r="E624" s="22" t="e">
        <f>SUM($I$3:I623,1)</f>
        <v>#N/A</v>
      </c>
      <c r="I624" s="28" t="e">
        <f t="shared" si="45"/>
        <v>#N/A</v>
      </c>
      <c r="L624" s="27"/>
    </row>
    <row r="625" spans="1:12">
      <c r="A625" s="61">
        <f t="shared" si="46"/>
        <v>623</v>
      </c>
      <c r="B625" s="61">
        <f>COUNTIF($C$3:C625,C625)</f>
        <v>551</v>
      </c>
      <c r="C625" s="62">
        <f t="shared" si="43"/>
        <v>0</v>
      </c>
      <c r="D625" s="63" t="str">
        <f t="shared" si="44"/>
        <v/>
      </c>
      <c r="E625" s="22" t="e">
        <f>SUM($I$3:I624,1)</f>
        <v>#N/A</v>
      </c>
      <c r="I625" s="28" t="e">
        <f t="shared" si="45"/>
        <v>#N/A</v>
      </c>
      <c r="L625" s="27"/>
    </row>
    <row r="626" spans="1:12">
      <c r="A626" s="61">
        <f t="shared" si="46"/>
        <v>624</v>
      </c>
      <c r="B626" s="61">
        <f>COUNTIF($C$3:C626,C626)</f>
        <v>552</v>
      </c>
      <c r="C626" s="62">
        <f t="shared" si="43"/>
        <v>0</v>
      </c>
      <c r="D626" s="63" t="str">
        <f t="shared" si="44"/>
        <v/>
      </c>
      <c r="E626" s="22" t="e">
        <f>SUM($I$3:I625,1)</f>
        <v>#N/A</v>
      </c>
      <c r="I626" s="28" t="e">
        <f t="shared" si="45"/>
        <v>#N/A</v>
      </c>
      <c r="L626" s="27"/>
    </row>
    <row r="627" spans="1:12">
      <c r="A627" s="61">
        <f t="shared" si="46"/>
        <v>625</v>
      </c>
      <c r="B627" s="61">
        <f>COUNTIF($C$3:C627,C627)</f>
        <v>553</v>
      </c>
      <c r="C627" s="62">
        <f t="shared" si="43"/>
        <v>0</v>
      </c>
      <c r="D627" s="63" t="str">
        <f t="shared" si="44"/>
        <v/>
      </c>
      <c r="E627" s="22" t="e">
        <f>SUM($I$3:I626,1)</f>
        <v>#N/A</v>
      </c>
      <c r="I627" s="28" t="e">
        <f t="shared" si="45"/>
        <v>#N/A</v>
      </c>
      <c r="L627" s="27"/>
    </row>
    <row r="628" spans="1:12">
      <c r="A628" s="61">
        <f t="shared" si="46"/>
        <v>626</v>
      </c>
      <c r="B628" s="61">
        <f>COUNTIF($C$3:C628,C628)</f>
        <v>554</v>
      </c>
      <c r="C628" s="62">
        <f t="shared" si="43"/>
        <v>0</v>
      </c>
      <c r="D628" s="63" t="str">
        <f t="shared" si="44"/>
        <v/>
      </c>
      <c r="E628" s="22" t="e">
        <f>SUM($I$3:I627,1)</f>
        <v>#N/A</v>
      </c>
      <c r="I628" s="28" t="e">
        <f t="shared" si="45"/>
        <v>#N/A</v>
      </c>
      <c r="L628" s="27"/>
    </row>
    <row r="629" spans="1:12">
      <c r="A629" s="61">
        <f t="shared" si="46"/>
        <v>627</v>
      </c>
      <c r="B629" s="61">
        <f>COUNTIF($C$3:C629,C629)</f>
        <v>555</v>
      </c>
      <c r="C629" s="62">
        <f t="shared" si="43"/>
        <v>0</v>
      </c>
      <c r="D629" s="63" t="str">
        <f t="shared" si="44"/>
        <v/>
      </c>
      <c r="E629" s="22" t="e">
        <f>SUM($I$3:I628,1)</f>
        <v>#N/A</v>
      </c>
      <c r="I629" s="28" t="e">
        <f t="shared" si="45"/>
        <v>#N/A</v>
      </c>
      <c r="L629" s="27"/>
    </row>
    <row r="630" spans="1:12">
      <c r="A630" s="61">
        <f t="shared" si="46"/>
        <v>628</v>
      </c>
      <c r="B630" s="61">
        <f>COUNTIF($C$3:C630,C630)</f>
        <v>556</v>
      </c>
      <c r="C630" s="62">
        <f t="shared" si="43"/>
        <v>0</v>
      </c>
      <c r="D630" s="63" t="str">
        <f t="shared" si="44"/>
        <v/>
      </c>
      <c r="E630" s="22" t="e">
        <f>SUM($I$3:I629,1)</f>
        <v>#N/A</v>
      </c>
      <c r="I630" s="28" t="e">
        <f t="shared" si="45"/>
        <v>#N/A</v>
      </c>
      <c r="L630" s="27"/>
    </row>
    <row r="631" spans="1:12">
      <c r="A631" s="61">
        <f t="shared" si="46"/>
        <v>629</v>
      </c>
      <c r="B631" s="61">
        <f>COUNTIF($C$3:C631,C631)</f>
        <v>557</v>
      </c>
      <c r="C631" s="62">
        <f t="shared" si="43"/>
        <v>0</v>
      </c>
      <c r="D631" s="63" t="str">
        <f t="shared" si="44"/>
        <v/>
      </c>
      <c r="E631" s="22" t="e">
        <f>SUM($I$3:I630,1)</f>
        <v>#N/A</v>
      </c>
      <c r="I631" s="28" t="e">
        <f t="shared" si="45"/>
        <v>#N/A</v>
      </c>
      <c r="L631" s="27"/>
    </row>
    <row r="632" spans="1:12">
      <c r="A632" s="61">
        <f t="shared" si="46"/>
        <v>630</v>
      </c>
      <c r="B632" s="61">
        <f>COUNTIF($C$3:C632,C632)</f>
        <v>558</v>
      </c>
      <c r="C632" s="62">
        <f t="shared" si="43"/>
        <v>0</v>
      </c>
      <c r="D632" s="63" t="str">
        <f t="shared" si="44"/>
        <v/>
      </c>
      <c r="E632" s="22" t="e">
        <f>SUM($I$3:I631,1)</f>
        <v>#N/A</v>
      </c>
      <c r="I632" s="28" t="e">
        <f t="shared" si="45"/>
        <v>#N/A</v>
      </c>
      <c r="L632" s="27"/>
    </row>
    <row r="633" spans="1:12">
      <c r="A633" s="61">
        <f t="shared" si="46"/>
        <v>631</v>
      </c>
      <c r="B633" s="61">
        <f>COUNTIF($C$3:C633,C633)</f>
        <v>559</v>
      </c>
      <c r="C633" s="62">
        <f t="shared" si="43"/>
        <v>0</v>
      </c>
      <c r="D633" s="63" t="str">
        <f t="shared" si="44"/>
        <v/>
      </c>
      <c r="E633" s="22" t="e">
        <f>SUM($I$3:I632,1)</f>
        <v>#N/A</v>
      </c>
      <c r="I633" s="28" t="e">
        <f t="shared" si="45"/>
        <v>#N/A</v>
      </c>
      <c r="L633" s="27"/>
    </row>
    <row r="634" spans="1:12">
      <c r="A634" s="61">
        <f t="shared" si="46"/>
        <v>632</v>
      </c>
      <c r="B634" s="61">
        <f>COUNTIF($C$3:C634,C634)</f>
        <v>560</v>
      </c>
      <c r="C634" s="62">
        <f t="shared" si="43"/>
        <v>0</v>
      </c>
      <c r="D634" s="63" t="str">
        <f t="shared" si="44"/>
        <v/>
      </c>
      <c r="E634" s="22" t="e">
        <f>SUM($I$3:I633,1)</f>
        <v>#N/A</v>
      </c>
      <c r="I634" s="28" t="e">
        <f t="shared" si="45"/>
        <v>#N/A</v>
      </c>
      <c r="L634" s="27"/>
    </row>
    <row r="635" spans="1:12">
      <c r="A635" s="61">
        <f t="shared" si="46"/>
        <v>633</v>
      </c>
      <c r="B635" s="61">
        <f>COUNTIF($C$3:C635,C635)</f>
        <v>561</v>
      </c>
      <c r="C635" s="62">
        <f t="shared" si="43"/>
        <v>0</v>
      </c>
      <c r="D635" s="63" t="str">
        <f t="shared" si="44"/>
        <v/>
      </c>
      <c r="E635" s="22" t="e">
        <f>SUM($I$3:I634,1)</f>
        <v>#N/A</v>
      </c>
      <c r="I635" s="28" t="e">
        <f t="shared" si="45"/>
        <v>#N/A</v>
      </c>
      <c r="L635" s="27"/>
    </row>
    <row r="636" spans="1:12">
      <c r="A636" s="61">
        <f t="shared" si="46"/>
        <v>634</v>
      </c>
      <c r="B636" s="61">
        <f>COUNTIF($C$3:C636,C636)</f>
        <v>562</v>
      </c>
      <c r="C636" s="62">
        <f t="shared" si="43"/>
        <v>0</v>
      </c>
      <c r="D636" s="63" t="str">
        <f t="shared" si="44"/>
        <v/>
      </c>
      <c r="E636" s="22" t="e">
        <f>SUM($I$3:I635,1)</f>
        <v>#N/A</v>
      </c>
      <c r="I636" s="28" t="e">
        <f t="shared" si="45"/>
        <v>#N/A</v>
      </c>
      <c r="L636" s="27"/>
    </row>
    <row r="637" spans="1:12">
      <c r="A637" s="61">
        <f t="shared" si="46"/>
        <v>635</v>
      </c>
      <c r="B637" s="61">
        <f>COUNTIF($C$3:C637,C637)</f>
        <v>563</v>
      </c>
      <c r="C637" s="62">
        <f t="shared" si="43"/>
        <v>0</v>
      </c>
      <c r="D637" s="63" t="str">
        <f t="shared" si="44"/>
        <v/>
      </c>
      <c r="E637" s="22" t="e">
        <f>SUM($I$3:I636,1)</f>
        <v>#N/A</v>
      </c>
      <c r="I637" s="28" t="e">
        <f t="shared" si="45"/>
        <v>#N/A</v>
      </c>
      <c r="L637" s="27"/>
    </row>
    <row r="638" spans="1:12">
      <c r="A638" s="61">
        <f t="shared" si="46"/>
        <v>636</v>
      </c>
      <c r="B638" s="61">
        <f>COUNTIF($C$3:C638,C638)</f>
        <v>564</v>
      </c>
      <c r="C638" s="62">
        <f t="shared" si="43"/>
        <v>0</v>
      </c>
      <c r="D638" s="63" t="str">
        <f t="shared" si="44"/>
        <v/>
      </c>
      <c r="E638" s="22" t="e">
        <f>SUM($I$3:I637,1)</f>
        <v>#N/A</v>
      </c>
      <c r="I638" s="28" t="e">
        <f t="shared" si="45"/>
        <v>#N/A</v>
      </c>
      <c r="L638" s="27"/>
    </row>
    <row r="639" spans="1:12">
      <c r="A639" s="61">
        <f t="shared" si="46"/>
        <v>637</v>
      </c>
      <c r="B639" s="61">
        <f>COUNTIF($C$3:C639,C639)</f>
        <v>565</v>
      </c>
      <c r="C639" s="62">
        <f t="shared" si="43"/>
        <v>0</v>
      </c>
      <c r="D639" s="63" t="str">
        <f t="shared" si="44"/>
        <v/>
      </c>
      <c r="E639" s="22" t="e">
        <f>SUM($I$3:I638,1)</f>
        <v>#N/A</v>
      </c>
      <c r="I639" s="28" t="e">
        <f t="shared" si="45"/>
        <v>#N/A</v>
      </c>
      <c r="L639" s="27"/>
    </row>
    <row r="640" spans="1:12">
      <c r="A640" s="61">
        <f t="shared" si="46"/>
        <v>638</v>
      </c>
      <c r="B640" s="61">
        <f>COUNTIF($C$3:C640,C640)</f>
        <v>566</v>
      </c>
      <c r="C640" s="62">
        <f t="shared" si="43"/>
        <v>0</v>
      </c>
      <c r="D640" s="63" t="str">
        <f t="shared" si="44"/>
        <v/>
      </c>
      <c r="E640" s="22" t="e">
        <f>SUM($I$3:I639,1)</f>
        <v>#N/A</v>
      </c>
      <c r="I640" s="28" t="e">
        <f t="shared" si="45"/>
        <v>#N/A</v>
      </c>
      <c r="L640" s="27"/>
    </row>
    <row r="641" spans="1:12">
      <c r="A641" s="61">
        <f t="shared" si="46"/>
        <v>639</v>
      </c>
      <c r="B641" s="61">
        <f>COUNTIF($C$3:C641,C641)</f>
        <v>567</v>
      </c>
      <c r="C641" s="62">
        <f t="shared" si="43"/>
        <v>0</v>
      </c>
      <c r="D641" s="63" t="str">
        <f t="shared" si="44"/>
        <v/>
      </c>
      <c r="E641" s="22" t="e">
        <f>SUM($I$3:I640,1)</f>
        <v>#N/A</v>
      </c>
      <c r="I641" s="28" t="e">
        <f t="shared" si="45"/>
        <v>#N/A</v>
      </c>
      <c r="L641" s="27"/>
    </row>
    <row r="642" spans="1:12">
      <c r="A642" s="61">
        <f t="shared" si="46"/>
        <v>640</v>
      </c>
      <c r="B642" s="61">
        <f>COUNTIF($C$3:C642,C642)</f>
        <v>568</v>
      </c>
      <c r="C642" s="62">
        <f t="shared" si="43"/>
        <v>0</v>
      </c>
      <c r="D642" s="63" t="str">
        <f t="shared" si="44"/>
        <v/>
      </c>
      <c r="E642" s="22" t="e">
        <f>SUM($I$3:I641,1)</f>
        <v>#N/A</v>
      </c>
      <c r="I642" s="28" t="e">
        <f t="shared" si="45"/>
        <v>#N/A</v>
      </c>
      <c r="L642" s="27"/>
    </row>
    <row r="643" spans="1:12">
      <c r="A643" s="61">
        <f t="shared" si="46"/>
        <v>641</v>
      </c>
      <c r="B643" s="61">
        <f>COUNTIF($C$3:C643,C643)</f>
        <v>569</v>
      </c>
      <c r="C643" s="62">
        <f t="shared" ref="C643:C706" si="47">_xlfn.IFNA(VLOOKUP(A643,$E:$G,3,FALSE),C642)</f>
        <v>0</v>
      </c>
      <c r="D643" s="63" t="str">
        <f t="shared" ref="D643:D706" si="48">_xlfn.IFNA(_xlfn.IFNA(VLOOKUP(A643,$F:$J,5,FALSE),VLOOKUP(C643,K:L,2,FALSE)),"")</f>
        <v/>
      </c>
      <c r="E643" s="22" t="e">
        <f>SUM($I$3:I642,1)</f>
        <v>#N/A</v>
      </c>
      <c r="I643" s="28" t="e">
        <f t="shared" ref="I643:I706" si="49">CEILING(H643/VLOOKUP(G643,$K:$L,2,FALSE),1)</f>
        <v>#N/A</v>
      </c>
      <c r="L643" s="27"/>
    </row>
    <row r="644" spans="1:12">
      <c r="A644" s="61">
        <f t="shared" ref="A644:A707" si="50">+A643+1</f>
        <v>642</v>
      </c>
      <c r="B644" s="61">
        <f>COUNTIF($C$3:C644,C644)</f>
        <v>570</v>
      </c>
      <c r="C644" s="62">
        <f t="shared" si="47"/>
        <v>0</v>
      </c>
      <c r="D644" s="63" t="str">
        <f t="shared" si="48"/>
        <v/>
      </c>
      <c r="E644" s="22" t="e">
        <f>SUM($I$3:I643,1)</f>
        <v>#N/A</v>
      </c>
      <c r="I644" s="28" t="e">
        <f t="shared" si="49"/>
        <v>#N/A</v>
      </c>
      <c r="L644" s="27"/>
    </row>
    <row r="645" spans="1:12">
      <c r="A645" s="61">
        <f t="shared" si="50"/>
        <v>643</v>
      </c>
      <c r="B645" s="61">
        <f>COUNTIF($C$3:C645,C645)</f>
        <v>571</v>
      </c>
      <c r="C645" s="62">
        <f t="shared" si="47"/>
        <v>0</v>
      </c>
      <c r="D645" s="63" t="str">
        <f t="shared" si="48"/>
        <v/>
      </c>
      <c r="E645" s="22" t="e">
        <f>SUM($I$3:I644,1)</f>
        <v>#N/A</v>
      </c>
      <c r="I645" s="28" t="e">
        <f t="shared" si="49"/>
        <v>#N/A</v>
      </c>
      <c r="L645" s="27"/>
    </row>
    <row r="646" spans="1:12">
      <c r="A646" s="61">
        <f t="shared" si="50"/>
        <v>644</v>
      </c>
      <c r="B646" s="61">
        <f>COUNTIF($C$3:C646,C646)</f>
        <v>572</v>
      </c>
      <c r="C646" s="62">
        <f t="shared" si="47"/>
        <v>0</v>
      </c>
      <c r="D646" s="63" t="str">
        <f t="shared" si="48"/>
        <v/>
      </c>
      <c r="E646" s="22" t="e">
        <f>SUM($I$3:I645,1)</f>
        <v>#N/A</v>
      </c>
      <c r="I646" s="28" t="e">
        <f t="shared" si="49"/>
        <v>#N/A</v>
      </c>
      <c r="L646" s="27"/>
    </row>
    <row r="647" spans="1:12">
      <c r="A647" s="61">
        <f t="shared" si="50"/>
        <v>645</v>
      </c>
      <c r="B647" s="61">
        <f>COUNTIF($C$3:C647,C647)</f>
        <v>573</v>
      </c>
      <c r="C647" s="62">
        <f t="shared" si="47"/>
        <v>0</v>
      </c>
      <c r="D647" s="63" t="str">
        <f t="shared" si="48"/>
        <v/>
      </c>
      <c r="E647" s="22" t="e">
        <f>SUM($I$3:I646,1)</f>
        <v>#N/A</v>
      </c>
      <c r="I647" s="28" t="e">
        <f t="shared" si="49"/>
        <v>#N/A</v>
      </c>
      <c r="L647" s="27"/>
    </row>
    <row r="648" spans="1:12">
      <c r="A648" s="61">
        <f t="shared" si="50"/>
        <v>646</v>
      </c>
      <c r="B648" s="61">
        <f>COUNTIF($C$3:C648,C648)</f>
        <v>574</v>
      </c>
      <c r="C648" s="62">
        <f t="shared" si="47"/>
        <v>0</v>
      </c>
      <c r="D648" s="63" t="str">
        <f t="shared" si="48"/>
        <v/>
      </c>
      <c r="E648" s="22" t="e">
        <f>SUM($I$3:I647,1)</f>
        <v>#N/A</v>
      </c>
      <c r="I648" s="28" t="e">
        <f t="shared" si="49"/>
        <v>#N/A</v>
      </c>
      <c r="L648" s="27"/>
    </row>
    <row r="649" spans="1:12">
      <c r="A649" s="61">
        <f t="shared" si="50"/>
        <v>647</v>
      </c>
      <c r="B649" s="61">
        <f>COUNTIF($C$3:C649,C649)</f>
        <v>575</v>
      </c>
      <c r="C649" s="62">
        <f t="shared" si="47"/>
        <v>0</v>
      </c>
      <c r="D649" s="63" t="str">
        <f t="shared" si="48"/>
        <v/>
      </c>
      <c r="E649" s="22" t="e">
        <f>SUM($I$3:I648,1)</f>
        <v>#N/A</v>
      </c>
      <c r="I649" s="28" t="e">
        <f t="shared" si="49"/>
        <v>#N/A</v>
      </c>
      <c r="L649" s="27"/>
    </row>
    <row r="650" spans="1:12">
      <c r="A650" s="61">
        <f t="shared" si="50"/>
        <v>648</v>
      </c>
      <c r="B650" s="61">
        <f>COUNTIF($C$3:C650,C650)</f>
        <v>576</v>
      </c>
      <c r="C650" s="62">
        <f t="shared" si="47"/>
        <v>0</v>
      </c>
      <c r="D650" s="63" t="str">
        <f t="shared" si="48"/>
        <v/>
      </c>
      <c r="E650" s="22" t="e">
        <f>SUM($I$3:I649,1)</f>
        <v>#N/A</v>
      </c>
      <c r="I650" s="28" t="e">
        <f t="shared" si="49"/>
        <v>#N/A</v>
      </c>
      <c r="L650" s="27"/>
    </row>
    <row r="651" spans="1:12">
      <c r="A651" s="61">
        <f t="shared" si="50"/>
        <v>649</v>
      </c>
      <c r="B651" s="61">
        <f>COUNTIF($C$3:C651,C651)</f>
        <v>577</v>
      </c>
      <c r="C651" s="62">
        <f t="shared" si="47"/>
        <v>0</v>
      </c>
      <c r="D651" s="63" t="str">
        <f t="shared" si="48"/>
        <v/>
      </c>
      <c r="E651" s="22" t="e">
        <f>SUM($I$3:I650,1)</f>
        <v>#N/A</v>
      </c>
      <c r="I651" s="28" t="e">
        <f t="shared" si="49"/>
        <v>#N/A</v>
      </c>
      <c r="L651" s="27"/>
    </row>
    <row r="652" spans="1:12">
      <c r="A652" s="61">
        <f t="shared" si="50"/>
        <v>650</v>
      </c>
      <c r="B652" s="61">
        <f>COUNTIF($C$3:C652,C652)</f>
        <v>578</v>
      </c>
      <c r="C652" s="62">
        <f t="shared" si="47"/>
        <v>0</v>
      </c>
      <c r="D652" s="63" t="str">
        <f t="shared" si="48"/>
        <v/>
      </c>
      <c r="E652" s="22" t="e">
        <f>SUM($I$3:I651,1)</f>
        <v>#N/A</v>
      </c>
      <c r="I652" s="28" t="e">
        <f t="shared" si="49"/>
        <v>#N/A</v>
      </c>
      <c r="L652" s="27"/>
    </row>
    <row r="653" spans="1:12">
      <c r="A653" s="61">
        <f t="shared" si="50"/>
        <v>651</v>
      </c>
      <c r="B653" s="61">
        <f>COUNTIF($C$3:C653,C653)</f>
        <v>579</v>
      </c>
      <c r="C653" s="62">
        <f t="shared" si="47"/>
        <v>0</v>
      </c>
      <c r="D653" s="63" t="str">
        <f t="shared" si="48"/>
        <v/>
      </c>
      <c r="E653" s="22" t="e">
        <f>SUM($I$3:I652,1)</f>
        <v>#N/A</v>
      </c>
      <c r="I653" s="28" t="e">
        <f t="shared" si="49"/>
        <v>#N/A</v>
      </c>
      <c r="L653" s="27"/>
    </row>
    <row r="654" spans="1:12">
      <c r="A654" s="61">
        <f t="shared" si="50"/>
        <v>652</v>
      </c>
      <c r="B654" s="61">
        <f>COUNTIF($C$3:C654,C654)</f>
        <v>580</v>
      </c>
      <c r="C654" s="62">
        <f t="shared" si="47"/>
        <v>0</v>
      </c>
      <c r="D654" s="63" t="str">
        <f t="shared" si="48"/>
        <v/>
      </c>
      <c r="E654" s="22" t="e">
        <f>SUM($I$3:I653,1)</f>
        <v>#N/A</v>
      </c>
      <c r="I654" s="28" t="e">
        <f t="shared" si="49"/>
        <v>#N/A</v>
      </c>
      <c r="L654" s="27"/>
    </row>
    <row r="655" spans="1:12">
      <c r="A655" s="61">
        <f t="shared" si="50"/>
        <v>653</v>
      </c>
      <c r="B655" s="61">
        <f>COUNTIF($C$3:C655,C655)</f>
        <v>581</v>
      </c>
      <c r="C655" s="62">
        <f t="shared" si="47"/>
        <v>0</v>
      </c>
      <c r="D655" s="63" t="str">
        <f t="shared" si="48"/>
        <v/>
      </c>
      <c r="E655" s="22" t="e">
        <f>SUM($I$3:I654,1)</f>
        <v>#N/A</v>
      </c>
      <c r="I655" s="28" t="e">
        <f t="shared" si="49"/>
        <v>#N/A</v>
      </c>
      <c r="L655" s="27"/>
    </row>
    <row r="656" spans="1:12">
      <c r="A656" s="61">
        <f t="shared" si="50"/>
        <v>654</v>
      </c>
      <c r="B656" s="61">
        <f>COUNTIF($C$3:C656,C656)</f>
        <v>582</v>
      </c>
      <c r="C656" s="62">
        <f t="shared" si="47"/>
        <v>0</v>
      </c>
      <c r="D656" s="63" t="str">
        <f t="shared" si="48"/>
        <v/>
      </c>
      <c r="E656" s="22" t="e">
        <f>SUM($I$3:I655,1)</f>
        <v>#N/A</v>
      </c>
      <c r="I656" s="28" t="e">
        <f t="shared" si="49"/>
        <v>#N/A</v>
      </c>
      <c r="L656" s="27"/>
    </row>
    <row r="657" spans="1:12">
      <c r="A657" s="61">
        <f t="shared" si="50"/>
        <v>655</v>
      </c>
      <c r="B657" s="61">
        <f>COUNTIF($C$3:C657,C657)</f>
        <v>583</v>
      </c>
      <c r="C657" s="62">
        <f t="shared" si="47"/>
        <v>0</v>
      </c>
      <c r="D657" s="63" t="str">
        <f t="shared" si="48"/>
        <v/>
      </c>
      <c r="E657" s="22" t="e">
        <f>SUM($I$3:I656,1)</f>
        <v>#N/A</v>
      </c>
      <c r="I657" s="28" t="e">
        <f t="shared" si="49"/>
        <v>#N/A</v>
      </c>
      <c r="L657" s="27"/>
    </row>
    <row r="658" spans="1:12">
      <c r="A658" s="61">
        <f t="shared" si="50"/>
        <v>656</v>
      </c>
      <c r="B658" s="61">
        <f>COUNTIF($C$3:C658,C658)</f>
        <v>584</v>
      </c>
      <c r="C658" s="62">
        <f t="shared" si="47"/>
        <v>0</v>
      </c>
      <c r="D658" s="63" t="str">
        <f t="shared" si="48"/>
        <v/>
      </c>
      <c r="E658" s="22" t="e">
        <f>SUM($I$3:I657,1)</f>
        <v>#N/A</v>
      </c>
      <c r="I658" s="28" t="e">
        <f t="shared" si="49"/>
        <v>#N/A</v>
      </c>
      <c r="L658" s="27"/>
    </row>
    <row r="659" spans="1:12">
      <c r="A659" s="61">
        <f t="shared" si="50"/>
        <v>657</v>
      </c>
      <c r="B659" s="61">
        <f>COUNTIF($C$3:C659,C659)</f>
        <v>585</v>
      </c>
      <c r="C659" s="62">
        <f t="shared" si="47"/>
        <v>0</v>
      </c>
      <c r="D659" s="63" t="str">
        <f t="shared" si="48"/>
        <v/>
      </c>
      <c r="E659" s="22" t="e">
        <f>SUM($I$3:I658,1)</f>
        <v>#N/A</v>
      </c>
      <c r="I659" s="28" t="e">
        <f t="shared" si="49"/>
        <v>#N/A</v>
      </c>
      <c r="L659" s="27"/>
    </row>
    <row r="660" spans="1:12">
      <c r="A660" s="61">
        <f t="shared" si="50"/>
        <v>658</v>
      </c>
      <c r="B660" s="61">
        <f>COUNTIF($C$3:C660,C660)</f>
        <v>586</v>
      </c>
      <c r="C660" s="62">
        <f t="shared" si="47"/>
        <v>0</v>
      </c>
      <c r="D660" s="63" t="str">
        <f t="shared" si="48"/>
        <v/>
      </c>
      <c r="E660" s="22" t="e">
        <f>SUM($I$3:I659,1)</f>
        <v>#N/A</v>
      </c>
      <c r="I660" s="28" t="e">
        <f t="shared" si="49"/>
        <v>#N/A</v>
      </c>
      <c r="L660" s="27"/>
    </row>
    <row r="661" spans="1:12">
      <c r="A661" s="61">
        <f t="shared" si="50"/>
        <v>659</v>
      </c>
      <c r="B661" s="61">
        <f>COUNTIF($C$3:C661,C661)</f>
        <v>587</v>
      </c>
      <c r="C661" s="62">
        <f t="shared" si="47"/>
        <v>0</v>
      </c>
      <c r="D661" s="63" t="str">
        <f t="shared" si="48"/>
        <v/>
      </c>
      <c r="E661" s="22" t="e">
        <f>SUM($I$3:I660,1)</f>
        <v>#N/A</v>
      </c>
      <c r="I661" s="28" t="e">
        <f t="shared" si="49"/>
        <v>#N/A</v>
      </c>
      <c r="L661" s="27"/>
    </row>
    <row r="662" spans="1:12">
      <c r="A662" s="61">
        <f t="shared" si="50"/>
        <v>660</v>
      </c>
      <c r="B662" s="61">
        <f>COUNTIF($C$3:C662,C662)</f>
        <v>588</v>
      </c>
      <c r="C662" s="62">
        <f t="shared" si="47"/>
        <v>0</v>
      </c>
      <c r="D662" s="63" t="str">
        <f t="shared" si="48"/>
        <v/>
      </c>
      <c r="E662" s="22" t="e">
        <f>SUM($I$3:I661,1)</f>
        <v>#N/A</v>
      </c>
      <c r="I662" s="28" t="e">
        <f t="shared" si="49"/>
        <v>#N/A</v>
      </c>
      <c r="L662" s="27"/>
    </row>
    <row r="663" spans="1:12">
      <c r="A663" s="61">
        <f t="shared" si="50"/>
        <v>661</v>
      </c>
      <c r="B663" s="61">
        <f>COUNTIF($C$3:C663,C663)</f>
        <v>589</v>
      </c>
      <c r="C663" s="62">
        <f t="shared" si="47"/>
        <v>0</v>
      </c>
      <c r="D663" s="63" t="str">
        <f t="shared" si="48"/>
        <v/>
      </c>
      <c r="E663" s="22" t="e">
        <f>SUM($I$3:I662,1)</f>
        <v>#N/A</v>
      </c>
      <c r="I663" s="28" t="e">
        <f t="shared" si="49"/>
        <v>#N/A</v>
      </c>
      <c r="L663" s="27"/>
    </row>
    <row r="664" spans="1:12">
      <c r="A664" s="61">
        <f t="shared" si="50"/>
        <v>662</v>
      </c>
      <c r="B664" s="61">
        <f>COUNTIF($C$3:C664,C664)</f>
        <v>590</v>
      </c>
      <c r="C664" s="62">
        <f t="shared" si="47"/>
        <v>0</v>
      </c>
      <c r="D664" s="63" t="str">
        <f t="shared" si="48"/>
        <v/>
      </c>
      <c r="E664" s="22" t="e">
        <f>SUM($I$3:I663,1)</f>
        <v>#N/A</v>
      </c>
      <c r="I664" s="28" t="e">
        <f t="shared" si="49"/>
        <v>#N/A</v>
      </c>
      <c r="L664" s="27"/>
    </row>
    <row r="665" spans="1:12">
      <c r="A665" s="61">
        <f t="shared" si="50"/>
        <v>663</v>
      </c>
      <c r="B665" s="61">
        <f>COUNTIF($C$3:C665,C665)</f>
        <v>591</v>
      </c>
      <c r="C665" s="62">
        <f t="shared" si="47"/>
        <v>0</v>
      </c>
      <c r="D665" s="63" t="str">
        <f t="shared" si="48"/>
        <v/>
      </c>
      <c r="E665" s="22" t="e">
        <f>SUM($I$3:I664,1)</f>
        <v>#N/A</v>
      </c>
      <c r="I665" s="28" t="e">
        <f t="shared" si="49"/>
        <v>#N/A</v>
      </c>
      <c r="L665" s="27"/>
    </row>
    <row r="666" spans="1:12">
      <c r="A666" s="61">
        <f t="shared" si="50"/>
        <v>664</v>
      </c>
      <c r="B666" s="61">
        <f>COUNTIF($C$3:C666,C666)</f>
        <v>592</v>
      </c>
      <c r="C666" s="62">
        <f t="shared" si="47"/>
        <v>0</v>
      </c>
      <c r="D666" s="63" t="str">
        <f t="shared" si="48"/>
        <v/>
      </c>
      <c r="E666" s="22" t="e">
        <f>SUM($I$3:I665,1)</f>
        <v>#N/A</v>
      </c>
      <c r="I666" s="28" t="e">
        <f t="shared" si="49"/>
        <v>#N/A</v>
      </c>
      <c r="L666" s="27"/>
    </row>
    <row r="667" spans="1:12">
      <c r="A667" s="61">
        <f t="shared" si="50"/>
        <v>665</v>
      </c>
      <c r="B667" s="61">
        <f>COUNTIF($C$3:C667,C667)</f>
        <v>593</v>
      </c>
      <c r="C667" s="62">
        <f t="shared" si="47"/>
        <v>0</v>
      </c>
      <c r="D667" s="63" t="str">
        <f t="shared" si="48"/>
        <v/>
      </c>
      <c r="E667" s="22" t="e">
        <f>SUM($I$3:I666,1)</f>
        <v>#N/A</v>
      </c>
      <c r="I667" s="28" t="e">
        <f t="shared" si="49"/>
        <v>#N/A</v>
      </c>
      <c r="L667" s="27"/>
    </row>
    <row r="668" spans="1:12">
      <c r="A668" s="61">
        <f t="shared" si="50"/>
        <v>666</v>
      </c>
      <c r="B668" s="61">
        <f>COUNTIF($C$3:C668,C668)</f>
        <v>594</v>
      </c>
      <c r="C668" s="62">
        <f t="shared" si="47"/>
        <v>0</v>
      </c>
      <c r="D668" s="63" t="str">
        <f t="shared" si="48"/>
        <v/>
      </c>
      <c r="E668" s="22" t="e">
        <f>SUM($I$3:I667,1)</f>
        <v>#N/A</v>
      </c>
      <c r="I668" s="28" t="e">
        <f t="shared" si="49"/>
        <v>#N/A</v>
      </c>
      <c r="L668" s="27"/>
    </row>
    <row r="669" spans="1:12">
      <c r="A669" s="61">
        <f t="shared" si="50"/>
        <v>667</v>
      </c>
      <c r="B669" s="61">
        <f>COUNTIF($C$3:C669,C669)</f>
        <v>595</v>
      </c>
      <c r="C669" s="62">
        <f t="shared" si="47"/>
        <v>0</v>
      </c>
      <c r="D669" s="63" t="str">
        <f t="shared" si="48"/>
        <v/>
      </c>
      <c r="E669" s="22" t="e">
        <f>SUM($I$3:I668,1)</f>
        <v>#N/A</v>
      </c>
      <c r="I669" s="28" t="e">
        <f t="shared" si="49"/>
        <v>#N/A</v>
      </c>
      <c r="L669" s="27"/>
    </row>
    <row r="670" spans="1:12">
      <c r="A670" s="61">
        <f t="shared" si="50"/>
        <v>668</v>
      </c>
      <c r="B670" s="61">
        <f>COUNTIF($C$3:C670,C670)</f>
        <v>596</v>
      </c>
      <c r="C670" s="62">
        <f t="shared" si="47"/>
        <v>0</v>
      </c>
      <c r="D670" s="63" t="str">
        <f t="shared" si="48"/>
        <v/>
      </c>
      <c r="E670" s="22" t="e">
        <f>SUM($I$3:I669,1)</f>
        <v>#N/A</v>
      </c>
      <c r="I670" s="28" t="e">
        <f t="shared" si="49"/>
        <v>#N/A</v>
      </c>
      <c r="L670" s="27"/>
    </row>
    <row r="671" spans="1:12">
      <c r="A671" s="61">
        <f t="shared" si="50"/>
        <v>669</v>
      </c>
      <c r="B671" s="61">
        <f>COUNTIF($C$3:C671,C671)</f>
        <v>597</v>
      </c>
      <c r="C671" s="62">
        <f t="shared" si="47"/>
        <v>0</v>
      </c>
      <c r="D671" s="63" t="str">
        <f t="shared" si="48"/>
        <v/>
      </c>
      <c r="E671" s="22" t="e">
        <f>SUM($I$3:I670,1)</f>
        <v>#N/A</v>
      </c>
      <c r="I671" s="28" t="e">
        <f t="shared" si="49"/>
        <v>#N/A</v>
      </c>
      <c r="L671" s="27"/>
    </row>
    <row r="672" spans="1:12">
      <c r="A672" s="61">
        <f t="shared" si="50"/>
        <v>670</v>
      </c>
      <c r="B672" s="61">
        <f>COUNTIF($C$3:C672,C672)</f>
        <v>598</v>
      </c>
      <c r="C672" s="62">
        <f t="shared" si="47"/>
        <v>0</v>
      </c>
      <c r="D672" s="63" t="str">
        <f t="shared" si="48"/>
        <v/>
      </c>
      <c r="E672" s="22" t="e">
        <f>SUM($I$3:I671,1)</f>
        <v>#N/A</v>
      </c>
      <c r="I672" s="28" t="e">
        <f t="shared" si="49"/>
        <v>#N/A</v>
      </c>
      <c r="L672" s="27"/>
    </row>
    <row r="673" spans="1:12">
      <c r="A673" s="61">
        <f t="shared" si="50"/>
        <v>671</v>
      </c>
      <c r="B673" s="61">
        <f>COUNTIF($C$3:C673,C673)</f>
        <v>599</v>
      </c>
      <c r="C673" s="62">
        <f t="shared" si="47"/>
        <v>0</v>
      </c>
      <c r="D673" s="63" t="str">
        <f t="shared" si="48"/>
        <v/>
      </c>
      <c r="E673" s="22" t="e">
        <f>SUM($I$3:I672,1)</f>
        <v>#N/A</v>
      </c>
      <c r="I673" s="28" t="e">
        <f t="shared" si="49"/>
        <v>#N/A</v>
      </c>
      <c r="L673" s="27"/>
    </row>
    <row r="674" spans="1:12">
      <c r="A674" s="61">
        <f t="shared" si="50"/>
        <v>672</v>
      </c>
      <c r="B674" s="61">
        <f>COUNTIF($C$3:C674,C674)</f>
        <v>600</v>
      </c>
      <c r="C674" s="62">
        <f t="shared" si="47"/>
        <v>0</v>
      </c>
      <c r="D674" s="63" t="str">
        <f t="shared" si="48"/>
        <v/>
      </c>
      <c r="E674" s="22" t="e">
        <f>SUM($I$3:I673,1)</f>
        <v>#N/A</v>
      </c>
      <c r="I674" s="28" t="e">
        <f t="shared" si="49"/>
        <v>#N/A</v>
      </c>
      <c r="L674" s="27"/>
    </row>
    <row r="675" spans="1:12">
      <c r="A675" s="61">
        <f t="shared" si="50"/>
        <v>673</v>
      </c>
      <c r="B675" s="61">
        <f>COUNTIF($C$3:C675,C675)</f>
        <v>601</v>
      </c>
      <c r="C675" s="62">
        <f t="shared" si="47"/>
        <v>0</v>
      </c>
      <c r="D675" s="63" t="str">
        <f t="shared" si="48"/>
        <v/>
      </c>
      <c r="E675" s="22" t="e">
        <f>SUM($I$3:I674,1)</f>
        <v>#N/A</v>
      </c>
      <c r="I675" s="28" t="e">
        <f t="shared" si="49"/>
        <v>#N/A</v>
      </c>
      <c r="L675" s="27"/>
    </row>
    <row r="676" spans="1:12">
      <c r="A676" s="61">
        <f t="shared" si="50"/>
        <v>674</v>
      </c>
      <c r="B676" s="61">
        <f>COUNTIF($C$3:C676,C676)</f>
        <v>602</v>
      </c>
      <c r="C676" s="62">
        <f t="shared" si="47"/>
        <v>0</v>
      </c>
      <c r="D676" s="63" t="str">
        <f t="shared" si="48"/>
        <v/>
      </c>
      <c r="E676" s="22" t="e">
        <f>SUM($I$3:I675,1)</f>
        <v>#N/A</v>
      </c>
      <c r="I676" s="28" t="e">
        <f t="shared" si="49"/>
        <v>#N/A</v>
      </c>
      <c r="L676" s="27"/>
    </row>
    <row r="677" spans="1:12">
      <c r="A677" s="61">
        <f t="shared" si="50"/>
        <v>675</v>
      </c>
      <c r="B677" s="61">
        <f>COUNTIF($C$3:C677,C677)</f>
        <v>603</v>
      </c>
      <c r="C677" s="62">
        <f t="shared" si="47"/>
        <v>0</v>
      </c>
      <c r="D677" s="63" t="str">
        <f t="shared" si="48"/>
        <v/>
      </c>
      <c r="E677" s="22" t="e">
        <f>SUM($I$3:I676,1)</f>
        <v>#N/A</v>
      </c>
      <c r="I677" s="28" t="e">
        <f t="shared" si="49"/>
        <v>#N/A</v>
      </c>
      <c r="L677" s="27"/>
    </row>
    <row r="678" spans="1:12">
      <c r="A678" s="61">
        <f t="shared" si="50"/>
        <v>676</v>
      </c>
      <c r="B678" s="61">
        <f>COUNTIF($C$3:C678,C678)</f>
        <v>604</v>
      </c>
      <c r="C678" s="62">
        <f t="shared" si="47"/>
        <v>0</v>
      </c>
      <c r="D678" s="63" t="str">
        <f t="shared" si="48"/>
        <v/>
      </c>
      <c r="E678" s="22" t="e">
        <f>SUM($I$3:I677,1)</f>
        <v>#N/A</v>
      </c>
      <c r="I678" s="28" t="e">
        <f t="shared" si="49"/>
        <v>#N/A</v>
      </c>
      <c r="L678" s="27"/>
    </row>
    <row r="679" spans="1:12">
      <c r="A679" s="61">
        <f t="shared" si="50"/>
        <v>677</v>
      </c>
      <c r="B679" s="61">
        <f>COUNTIF($C$3:C679,C679)</f>
        <v>605</v>
      </c>
      <c r="C679" s="62">
        <f t="shared" si="47"/>
        <v>0</v>
      </c>
      <c r="D679" s="63" t="str">
        <f t="shared" si="48"/>
        <v/>
      </c>
      <c r="E679" s="22" t="e">
        <f>SUM($I$3:I678,1)</f>
        <v>#N/A</v>
      </c>
      <c r="I679" s="28" t="e">
        <f t="shared" si="49"/>
        <v>#N/A</v>
      </c>
      <c r="L679" s="27"/>
    </row>
    <row r="680" spans="1:12">
      <c r="A680" s="61">
        <f t="shared" si="50"/>
        <v>678</v>
      </c>
      <c r="B680" s="61">
        <f>COUNTIF($C$3:C680,C680)</f>
        <v>606</v>
      </c>
      <c r="C680" s="62">
        <f t="shared" si="47"/>
        <v>0</v>
      </c>
      <c r="D680" s="63" t="str">
        <f t="shared" si="48"/>
        <v/>
      </c>
      <c r="E680" s="22" t="e">
        <f>SUM($I$3:I679,1)</f>
        <v>#N/A</v>
      </c>
      <c r="I680" s="28" t="e">
        <f t="shared" si="49"/>
        <v>#N/A</v>
      </c>
      <c r="L680" s="27"/>
    </row>
    <row r="681" spans="1:12">
      <c r="A681" s="61">
        <f t="shared" si="50"/>
        <v>679</v>
      </c>
      <c r="B681" s="61">
        <f>COUNTIF($C$3:C681,C681)</f>
        <v>607</v>
      </c>
      <c r="C681" s="62">
        <f t="shared" si="47"/>
        <v>0</v>
      </c>
      <c r="D681" s="63" t="str">
        <f t="shared" si="48"/>
        <v/>
      </c>
      <c r="E681" s="22" t="e">
        <f>SUM($I$3:I680,1)</f>
        <v>#N/A</v>
      </c>
      <c r="I681" s="28" t="e">
        <f t="shared" si="49"/>
        <v>#N/A</v>
      </c>
      <c r="L681" s="27"/>
    </row>
    <row r="682" spans="1:12">
      <c r="A682" s="61">
        <f t="shared" si="50"/>
        <v>680</v>
      </c>
      <c r="B682" s="61">
        <f>COUNTIF($C$3:C682,C682)</f>
        <v>608</v>
      </c>
      <c r="C682" s="62">
        <f t="shared" si="47"/>
        <v>0</v>
      </c>
      <c r="D682" s="63" t="str">
        <f t="shared" si="48"/>
        <v/>
      </c>
      <c r="E682" s="22" t="e">
        <f>SUM($I$3:I681,1)</f>
        <v>#N/A</v>
      </c>
      <c r="I682" s="28" t="e">
        <f t="shared" si="49"/>
        <v>#N/A</v>
      </c>
      <c r="L682" s="27"/>
    </row>
    <row r="683" spans="1:12">
      <c r="A683" s="61">
        <f t="shared" si="50"/>
        <v>681</v>
      </c>
      <c r="B683" s="61">
        <f>COUNTIF($C$3:C683,C683)</f>
        <v>609</v>
      </c>
      <c r="C683" s="62">
        <f t="shared" si="47"/>
        <v>0</v>
      </c>
      <c r="D683" s="63" t="str">
        <f t="shared" si="48"/>
        <v/>
      </c>
      <c r="E683" s="22" t="e">
        <f>SUM($I$3:I682,1)</f>
        <v>#N/A</v>
      </c>
      <c r="I683" s="28" t="e">
        <f t="shared" si="49"/>
        <v>#N/A</v>
      </c>
      <c r="L683" s="27"/>
    </row>
    <row r="684" spans="1:12">
      <c r="A684" s="61">
        <f t="shared" si="50"/>
        <v>682</v>
      </c>
      <c r="B684" s="61">
        <f>COUNTIF($C$3:C684,C684)</f>
        <v>610</v>
      </c>
      <c r="C684" s="62">
        <f t="shared" si="47"/>
        <v>0</v>
      </c>
      <c r="D684" s="63" t="str">
        <f t="shared" si="48"/>
        <v/>
      </c>
      <c r="E684" s="22" t="e">
        <f>SUM($I$3:I683,1)</f>
        <v>#N/A</v>
      </c>
      <c r="I684" s="28" t="e">
        <f t="shared" si="49"/>
        <v>#N/A</v>
      </c>
      <c r="L684" s="27"/>
    </row>
    <row r="685" spans="1:12">
      <c r="A685" s="61">
        <f t="shared" si="50"/>
        <v>683</v>
      </c>
      <c r="B685" s="61">
        <f>COUNTIF($C$3:C685,C685)</f>
        <v>611</v>
      </c>
      <c r="C685" s="62">
        <f t="shared" si="47"/>
        <v>0</v>
      </c>
      <c r="D685" s="63" t="str">
        <f t="shared" si="48"/>
        <v/>
      </c>
      <c r="E685" s="22" t="e">
        <f>SUM($I$3:I684,1)</f>
        <v>#N/A</v>
      </c>
      <c r="I685" s="28" t="e">
        <f t="shared" si="49"/>
        <v>#N/A</v>
      </c>
      <c r="L685" s="27"/>
    </row>
    <row r="686" spans="1:12">
      <c r="A686" s="61">
        <f t="shared" si="50"/>
        <v>684</v>
      </c>
      <c r="B686" s="61">
        <f>COUNTIF($C$3:C686,C686)</f>
        <v>612</v>
      </c>
      <c r="C686" s="62">
        <f t="shared" si="47"/>
        <v>0</v>
      </c>
      <c r="D686" s="63" t="str">
        <f t="shared" si="48"/>
        <v/>
      </c>
      <c r="E686" s="22" t="e">
        <f>SUM($I$3:I685,1)</f>
        <v>#N/A</v>
      </c>
      <c r="I686" s="28" t="e">
        <f t="shared" si="49"/>
        <v>#N/A</v>
      </c>
      <c r="L686" s="27"/>
    </row>
    <row r="687" spans="1:12">
      <c r="A687" s="61">
        <f t="shared" si="50"/>
        <v>685</v>
      </c>
      <c r="B687" s="61">
        <f>COUNTIF($C$3:C687,C687)</f>
        <v>613</v>
      </c>
      <c r="C687" s="62">
        <f t="shared" si="47"/>
        <v>0</v>
      </c>
      <c r="D687" s="63" t="str">
        <f t="shared" si="48"/>
        <v/>
      </c>
      <c r="E687" s="22" t="e">
        <f>SUM($I$3:I686,1)</f>
        <v>#N/A</v>
      </c>
      <c r="I687" s="28" t="e">
        <f t="shared" si="49"/>
        <v>#N/A</v>
      </c>
      <c r="L687" s="27"/>
    </row>
    <row r="688" spans="1:12">
      <c r="A688" s="61">
        <f t="shared" si="50"/>
        <v>686</v>
      </c>
      <c r="B688" s="61">
        <f>COUNTIF($C$3:C688,C688)</f>
        <v>614</v>
      </c>
      <c r="C688" s="62">
        <f t="shared" si="47"/>
        <v>0</v>
      </c>
      <c r="D688" s="63" t="str">
        <f t="shared" si="48"/>
        <v/>
      </c>
      <c r="E688" s="22" t="e">
        <f>SUM($I$3:I687,1)</f>
        <v>#N/A</v>
      </c>
      <c r="I688" s="28" t="e">
        <f t="shared" si="49"/>
        <v>#N/A</v>
      </c>
      <c r="L688" s="27"/>
    </row>
    <row r="689" spans="1:12">
      <c r="A689" s="61">
        <f t="shared" si="50"/>
        <v>687</v>
      </c>
      <c r="B689" s="61">
        <f>COUNTIF($C$3:C689,C689)</f>
        <v>615</v>
      </c>
      <c r="C689" s="62">
        <f t="shared" si="47"/>
        <v>0</v>
      </c>
      <c r="D689" s="63" t="str">
        <f t="shared" si="48"/>
        <v/>
      </c>
      <c r="E689" s="22" t="e">
        <f>SUM($I$3:I688,1)</f>
        <v>#N/A</v>
      </c>
      <c r="I689" s="28" t="e">
        <f t="shared" si="49"/>
        <v>#N/A</v>
      </c>
      <c r="L689" s="27"/>
    </row>
    <row r="690" spans="1:12">
      <c r="A690" s="61">
        <f t="shared" si="50"/>
        <v>688</v>
      </c>
      <c r="B690" s="61">
        <f>COUNTIF($C$3:C690,C690)</f>
        <v>616</v>
      </c>
      <c r="C690" s="62">
        <f t="shared" si="47"/>
        <v>0</v>
      </c>
      <c r="D690" s="63" t="str">
        <f t="shared" si="48"/>
        <v/>
      </c>
      <c r="E690" s="22" t="e">
        <f>SUM($I$3:I689,1)</f>
        <v>#N/A</v>
      </c>
      <c r="I690" s="28" t="e">
        <f t="shared" si="49"/>
        <v>#N/A</v>
      </c>
      <c r="L690" s="27"/>
    </row>
    <row r="691" spans="1:12">
      <c r="A691" s="61">
        <f t="shared" si="50"/>
        <v>689</v>
      </c>
      <c r="B691" s="61">
        <f>COUNTIF($C$3:C691,C691)</f>
        <v>617</v>
      </c>
      <c r="C691" s="62">
        <f t="shared" si="47"/>
        <v>0</v>
      </c>
      <c r="D691" s="63" t="str">
        <f t="shared" si="48"/>
        <v/>
      </c>
      <c r="E691" s="22" t="e">
        <f>SUM($I$3:I690,1)</f>
        <v>#N/A</v>
      </c>
      <c r="I691" s="28" t="e">
        <f t="shared" si="49"/>
        <v>#N/A</v>
      </c>
      <c r="L691" s="27"/>
    </row>
    <row r="692" spans="1:12">
      <c r="A692" s="61">
        <f t="shared" si="50"/>
        <v>690</v>
      </c>
      <c r="B692" s="61">
        <f>COUNTIF($C$3:C692,C692)</f>
        <v>618</v>
      </c>
      <c r="C692" s="62">
        <f t="shared" si="47"/>
        <v>0</v>
      </c>
      <c r="D692" s="63" t="str">
        <f t="shared" si="48"/>
        <v/>
      </c>
      <c r="E692" s="22" t="e">
        <f>SUM($I$3:I691,1)</f>
        <v>#N/A</v>
      </c>
      <c r="I692" s="28" t="e">
        <f t="shared" si="49"/>
        <v>#N/A</v>
      </c>
      <c r="L692" s="27"/>
    </row>
    <row r="693" spans="1:12">
      <c r="A693" s="61">
        <f t="shared" si="50"/>
        <v>691</v>
      </c>
      <c r="B693" s="61">
        <f>COUNTIF($C$3:C693,C693)</f>
        <v>619</v>
      </c>
      <c r="C693" s="62">
        <f t="shared" si="47"/>
        <v>0</v>
      </c>
      <c r="D693" s="63" t="str">
        <f t="shared" si="48"/>
        <v/>
      </c>
      <c r="E693" s="22" t="e">
        <f>SUM($I$3:I692,1)</f>
        <v>#N/A</v>
      </c>
      <c r="I693" s="28" t="e">
        <f t="shared" si="49"/>
        <v>#N/A</v>
      </c>
      <c r="L693" s="27"/>
    </row>
    <row r="694" spans="1:12">
      <c r="A694" s="61">
        <f t="shared" si="50"/>
        <v>692</v>
      </c>
      <c r="B694" s="61">
        <f>COUNTIF($C$3:C694,C694)</f>
        <v>620</v>
      </c>
      <c r="C694" s="62">
        <f t="shared" si="47"/>
        <v>0</v>
      </c>
      <c r="D694" s="63" t="str">
        <f t="shared" si="48"/>
        <v/>
      </c>
      <c r="E694" s="22" t="e">
        <f>SUM($I$3:I693,1)</f>
        <v>#N/A</v>
      </c>
      <c r="I694" s="28" t="e">
        <f t="shared" si="49"/>
        <v>#N/A</v>
      </c>
      <c r="L694" s="27"/>
    </row>
    <row r="695" spans="1:12">
      <c r="A695" s="61">
        <f t="shared" si="50"/>
        <v>693</v>
      </c>
      <c r="B695" s="61">
        <f>COUNTIF($C$3:C695,C695)</f>
        <v>621</v>
      </c>
      <c r="C695" s="62">
        <f t="shared" si="47"/>
        <v>0</v>
      </c>
      <c r="D695" s="63" t="str">
        <f t="shared" si="48"/>
        <v/>
      </c>
      <c r="E695" s="22" t="e">
        <f>SUM($I$3:I694,1)</f>
        <v>#N/A</v>
      </c>
      <c r="I695" s="28" t="e">
        <f t="shared" si="49"/>
        <v>#N/A</v>
      </c>
      <c r="L695" s="27"/>
    </row>
    <row r="696" spans="1:12">
      <c r="A696" s="61">
        <f t="shared" si="50"/>
        <v>694</v>
      </c>
      <c r="B696" s="61">
        <f>COUNTIF($C$3:C696,C696)</f>
        <v>622</v>
      </c>
      <c r="C696" s="62">
        <f t="shared" si="47"/>
        <v>0</v>
      </c>
      <c r="D696" s="63" t="str">
        <f t="shared" si="48"/>
        <v/>
      </c>
      <c r="E696" s="22" t="e">
        <f>SUM($I$3:I695,1)</f>
        <v>#N/A</v>
      </c>
      <c r="I696" s="28" t="e">
        <f t="shared" si="49"/>
        <v>#N/A</v>
      </c>
      <c r="L696" s="27"/>
    </row>
    <row r="697" spans="1:12">
      <c r="A697" s="61">
        <f t="shared" si="50"/>
        <v>695</v>
      </c>
      <c r="B697" s="61">
        <f>COUNTIF($C$3:C697,C697)</f>
        <v>623</v>
      </c>
      <c r="C697" s="62">
        <f t="shared" si="47"/>
        <v>0</v>
      </c>
      <c r="D697" s="63" t="str">
        <f t="shared" si="48"/>
        <v/>
      </c>
      <c r="E697" s="22" t="e">
        <f>SUM($I$3:I696,1)</f>
        <v>#N/A</v>
      </c>
      <c r="I697" s="28" t="e">
        <f t="shared" si="49"/>
        <v>#N/A</v>
      </c>
      <c r="L697" s="27"/>
    </row>
    <row r="698" spans="1:12">
      <c r="A698" s="61">
        <f t="shared" si="50"/>
        <v>696</v>
      </c>
      <c r="B698" s="61">
        <f>COUNTIF($C$3:C698,C698)</f>
        <v>624</v>
      </c>
      <c r="C698" s="62">
        <f t="shared" si="47"/>
        <v>0</v>
      </c>
      <c r="D698" s="63" t="str">
        <f t="shared" si="48"/>
        <v/>
      </c>
      <c r="E698" s="22" t="e">
        <f>SUM($I$3:I697,1)</f>
        <v>#N/A</v>
      </c>
      <c r="I698" s="28" t="e">
        <f t="shared" si="49"/>
        <v>#N/A</v>
      </c>
      <c r="L698" s="27"/>
    </row>
    <row r="699" spans="1:12">
      <c r="A699" s="61">
        <f t="shared" si="50"/>
        <v>697</v>
      </c>
      <c r="B699" s="61">
        <f>COUNTIF($C$3:C699,C699)</f>
        <v>625</v>
      </c>
      <c r="C699" s="62">
        <f t="shared" si="47"/>
        <v>0</v>
      </c>
      <c r="D699" s="63" t="str">
        <f t="shared" si="48"/>
        <v/>
      </c>
      <c r="E699" s="22" t="e">
        <f>SUM($I$3:I698,1)</f>
        <v>#N/A</v>
      </c>
      <c r="I699" s="28" t="e">
        <f t="shared" si="49"/>
        <v>#N/A</v>
      </c>
      <c r="L699" s="27"/>
    </row>
    <row r="700" spans="1:12">
      <c r="A700" s="61">
        <f t="shared" si="50"/>
        <v>698</v>
      </c>
      <c r="B700" s="61">
        <f>COUNTIF($C$3:C700,C700)</f>
        <v>626</v>
      </c>
      <c r="C700" s="62">
        <f t="shared" si="47"/>
        <v>0</v>
      </c>
      <c r="D700" s="63" t="str">
        <f t="shared" si="48"/>
        <v/>
      </c>
      <c r="E700" s="22" t="e">
        <f>SUM($I$3:I699,1)</f>
        <v>#N/A</v>
      </c>
      <c r="I700" s="28" t="e">
        <f t="shared" si="49"/>
        <v>#N/A</v>
      </c>
      <c r="L700" s="27"/>
    </row>
    <row r="701" spans="1:12">
      <c r="A701" s="61">
        <f t="shared" si="50"/>
        <v>699</v>
      </c>
      <c r="B701" s="61">
        <f>COUNTIF($C$3:C701,C701)</f>
        <v>627</v>
      </c>
      <c r="C701" s="62">
        <f t="shared" si="47"/>
        <v>0</v>
      </c>
      <c r="D701" s="63" t="str">
        <f t="shared" si="48"/>
        <v/>
      </c>
      <c r="E701" s="22" t="e">
        <f>SUM($I$3:I700,1)</f>
        <v>#N/A</v>
      </c>
      <c r="I701" s="28" t="e">
        <f t="shared" si="49"/>
        <v>#N/A</v>
      </c>
      <c r="L701" s="27"/>
    </row>
    <row r="702" spans="1:12">
      <c r="A702" s="61">
        <f t="shared" si="50"/>
        <v>700</v>
      </c>
      <c r="B702" s="61">
        <f>COUNTIF($C$3:C702,C702)</f>
        <v>628</v>
      </c>
      <c r="C702" s="62">
        <f t="shared" si="47"/>
        <v>0</v>
      </c>
      <c r="D702" s="63" t="str">
        <f t="shared" si="48"/>
        <v/>
      </c>
      <c r="E702" s="22" t="e">
        <f>SUM($I$3:I701,1)</f>
        <v>#N/A</v>
      </c>
      <c r="I702" s="28" t="e">
        <f t="shared" si="49"/>
        <v>#N/A</v>
      </c>
      <c r="L702" s="27"/>
    </row>
    <row r="703" spans="1:12">
      <c r="A703" s="61">
        <f t="shared" si="50"/>
        <v>701</v>
      </c>
      <c r="B703" s="61">
        <f>COUNTIF($C$3:C703,C703)</f>
        <v>629</v>
      </c>
      <c r="C703" s="62">
        <f t="shared" si="47"/>
        <v>0</v>
      </c>
      <c r="D703" s="63" t="str">
        <f t="shared" si="48"/>
        <v/>
      </c>
      <c r="E703" s="22" t="e">
        <f>SUM($I$3:I702,1)</f>
        <v>#N/A</v>
      </c>
      <c r="I703" s="28" t="e">
        <f t="shared" si="49"/>
        <v>#N/A</v>
      </c>
      <c r="L703" s="27"/>
    </row>
    <row r="704" spans="1:12">
      <c r="A704" s="61">
        <f t="shared" si="50"/>
        <v>702</v>
      </c>
      <c r="B704" s="61">
        <f>COUNTIF($C$3:C704,C704)</f>
        <v>630</v>
      </c>
      <c r="C704" s="62">
        <f t="shared" si="47"/>
        <v>0</v>
      </c>
      <c r="D704" s="63" t="str">
        <f t="shared" si="48"/>
        <v/>
      </c>
      <c r="E704" s="22" t="e">
        <f>SUM($I$3:I703,1)</f>
        <v>#N/A</v>
      </c>
      <c r="I704" s="28" t="e">
        <f t="shared" si="49"/>
        <v>#N/A</v>
      </c>
      <c r="L704" s="27"/>
    </row>
    <row r="705" spans="1:12">
      <c r="A705" s="61">
        <f t="shared" si="50"/>
        <v>703</v>
      </c>
      <c r="B705" s="61">
        <f>COUNTIF($C$3:C705,C705)</f>
        <v>631</v>
      </c>
      <c r="C705" s="62">
        <f t="shared" si="47"/>
        <v>0</v>
      </c>
      <c r="D705" s="63" t="str">
        <f t="shared" si="48"/>
        <v/>
      </c>
      <c r="E705" s="22" t="e">
        <f>SUM($I$3:I704,1)</f>
        <v>#N/A</v>
      </c>
      <c r="I705" s="28" t="e">
        <f t="shared" si="49"/>
        <v>#N/A</v>
      </c>
      <c r="L705" s="27"/>
    </row>
    <row r="706" spans="1:12">
      <c r="A706" s="61">
        <f t="shared" si="50"/>
        <v>704</v>
      </c>
      <c r="B706" s="61">
        <f>COUNTIF($C$3:C706,C706)</f>
        <v>632</v>
      </c>
      <c r="C706" s="62">
        <f t="shared" si="47"/>
        <v>0</v>
      </c>
      <c r="D706" s="63" t="str">
        <f t="shared" si="48"/>
        <v/>
      </c>
      <c r="E706" s="22" t="e">
        <f>SUM($I$3:I705,1)</f>
        <v>#N/A</v>
      </c>
      <c r="I706" s="28" t="e">
        <f t="shared" si="49"/>
        <v>#N/A</v>
      </c>
      <c r="L706" s="27"/>
    </row>
    <row r="707" spans="1:12">
      <c r="A707" s="61">
        <f t="shared" si="50"/>
        <v>705</v>
      </c>
      <c r="B707" s="61">
        <f>COUNTIF($C$3:C707,C707)</f>
        <v>633</v>
      </c>
      <c r="C707" s="62">
        <f t="shared" ref="C707:C770" si="51">_xlfn.IFNA(VLOOKUP(A707,$E:$G,3,FALSE),C706)</f>
        <v>0</v>
      </c>
      <c r="D707" s="63" t="str">
        <f t="shared" ref="D707:D770" si="52">_xlfn.IFNA(_xlfn.IFNA(VLOOKUP(A707,$F:$J,5,FALSE),VLOOKUP(C707,K:L,2,FALSE)),"")</f>
        <v/>
      </c>
      <c r="E707" s="22" t="e">
        <f>SUM($I$3:I706,1)</f>
        <v>#N/A</v>
      </c>
      <c r="I707" s="28" t="e">
        <f t="shared" ref="I707:I770" si="53">CEILING(H707/VLOOKUP(G707,$K:$L,2,FALSE),1)</f>
        <v>#N/A</v>
      </c>
      <c r="L707" s="27"/>
    </row>
    <row r="708" spans="1:12">
      <c r="A708" s="61">
        <f t="shared" ref="A708:A771" si="54">+A707+1</f>
        <v>706</v>
      </c>
      <c r="B708" s="61">
        <f>COUNTIF($C$3:C708,C708)</f>
        <v>634</v>
      </c>
      <c r="C708" s="62">
        <f t="shared" si="51"/>
        <v>0</v>
      </c>
      <c r="D708" s="63" t="str">
        <f t="shared" si="52"/>
        <v/>
      </c>
      <c r="E708" s="22" t="e">
        <f>SUM($I$3:I707,1)</f>
        <v>#N/A</v>
      </c>
      <c r="I708" s="28" t="e">
        <f t="shared" si="53"/>
        <v>#N/A</v>
      </c>
      <c r="L708" s="27"/>
    </row>
    <row r="709" spans="1:12">
      <c r="A709" s="61">
        <f t="shared" si="54"/>
        <v>707</v>
      </c>
      <c r="B709" s="61">
        <f>COUNTIF($C$3:C709,C709)</f>
        <v>635</v>
      </c>
      <c r="C709" s="62">
        <f t="shared" si="51"/>
        <v>0</v>
      </c>
      <c r="D709" s="63" t="str">
        <f t="shared" si="52"/>
        <v/>
      </c>
      <c r="E709" s="22" t="e">
        <f>SUM($I$3:I708,1)</f>
        <v>#N/A</v>
      </c>
      <c r="I709" s="28" t="e">
        <f t="shared" si="53"/>
        <v>#N/A</v>
      </c>
      <c r="L709" s="27"/>
    </row>
    <row r="710" spans="1:12">
      <c r="A710" s="61">
        <f t="shared" si="54"/>
        <v>708</v>
      </c>
      <c r="B710" s="61">
        <f>COUNTIF($C$3:C710,C710)</f>
        <v>636</v>
      </c>
      <c r="C710" s="62">
        <f t="shared" si="51"/>
        <v>0</v>
      </c>
      <c r="D710" s="63" t="str">
        <f t="shared" si="52"/>
        <v/>
      </c>
      <c r="E710" s="22" t="e">
        <f>SUM($I$3:I709,1)</f>
        <v>#N/A</v>
      </c>
      <c r="I710" s="28" t="e">
        <f t="shared" si="53"/>
        <v>#N/A</v>
      </c>
      <c r="L710" s="27"/>
    </row>
    <row r="711" spans="1:12">
      <c r="A711" s="61">
        <f t="shared" si="54"/>
        <v>709</v>
      </c>
      <c r="B711" s="61">
        <f>COUNTIF($C$3:C711,C711)</f>
        <v>637</v>
      </c>
      <c r="C711" s="62">
        <f t="shared" si="51"/>
        <v>0</v>
      </c>
      <c r="D711" s="63" t="str">
        <f t="shared" si="52"/>
        <v/>
      </c>
      <c r="E711" s="22" t="e">
        <f>SUM($I$3:I710,1)</f>
        <v>#N/A</v>
      </c>
      <c r="I711" s="28" t="e">
        <f t="shared" si="53"/>
        <v>#N/A</v>
      </c>
    </row>
    <row r="712" spans="1:12">
      <c r="A712" s="61">
        <f t="shared" si="54"/>
        <v>710</v>
      </c>
      <c r="B712" s="61">
        <f>COUNTIF($C$3:C712,C712)</f>
        <v>638</v>
      </c>
      <c r="C712" s="62">
        <f t="shared" si="51"/>
        <v>0</v>
      </c>
      <c r="D712" s="63" t="str">
        <f t="shared" si="52"/>
        <v/>
      </c>
      <c r="E712" s="22" t="e">
        <f>SUM($I$3:I711,1)</f>
        <v>#N/A</v>
      </c>
      <c r="I712" s="28" t="e">
        <f t="shared" si="53"/>
        <v>#N/A</v>
      </c>
    </row>
    <row r="713" spans="1:12">
      <c r="A713" s="61">
        <f t="shared" si="54"/>
        <v>711</v>
      </c>
      <c r="B713" s="61">
        <f>COUNTIF($C$3:C713,C713)</f>
        <v>639</v>
      </c>
      <c r="C713" s="62">
        <f t="shared" si="51"/>
        <v>0</v>
      </c>
      <c r="D713" s="63" t="str">
        <f t="shared" si="52"/>
        <v/>
      </c>
      <c r="E713" s="22" t="e">
        <f>SUM($I$3:I712,1)</f>
        <v>#N/A</v>
      </c>
      <c r="I713" s="28" t="e">
        <f t="shared" si="53"/>
        <v>#N/A</v>
      </c>
    </row>
    <row r="714" spans="1:12">
      <c r="A714" s="61">
        <f t="shared" si="54"/>
        <v>712</v>
      </c>
      <c r="B714" s="61">
        <f>COUNTIF($C$3:C714,C714)</f>
        <v>640</v>
      </c>
      <c r="C714" s="62">
        <f t="shared" si="51"/>
        <v>0</v>
      </c>
      <c r="D714" s="63" t="str">
        <f t="shared" si="52"/>
        <v/>
      </c>
      <c r="E714" s="22" t="e">
        <f>SUM($I$3:I713,1)</f>
        <v>#N/A</v>
      </c>
      <c r="I714" s="28" t="e">
        <f t="shared" si="53"/>
        <v>#N/A</v>
      </c>
    </row>
    <row r="715" spans="1:12">
      <c r="A715" s="61">
        <f t="shared" si="54"/>
        <v>713</v>
      </c>
      <c r="B715" s="61">
        <f>COUNTIF($C$3:C715,C715)</f>
        <v>641</v>
      </c>
      <c r="C715" s="62">
        <f t="shared" si="51"/>
        <v>0</v>
      </c>
      <c r="D715" s="63" t="str">
        <f t="shared" si="52"/>
        <v/>
      </c>
      <c r="E715" s="22" t="e">
        <f>SUM($I$3:I714,1)</f>
        <v>#N/A</v>
      </c>
      <c r="I715" s="28" t="e">
        <f t="shared" si="53"/>
        <v>#N/A</v>
      </c>
    </row>
    <row r="716" spans="1:12">
      <c r="A716" s="61">
        <f t="shared" si="54"/>
        <v>714</v>
      </c>
      <c r="B716" s="61">
        <f>COUNTIF($C$3:C716,C716)</f>
        <v>642</v>
      </c>
      <c r="C716" s="62">
        <f t="shared" si="51"/>
        <v>0</v>
      </c>
      <c r="D716" s="63" t="str">
        <f t="shared" si="52"/>
        <v/>
      </c>
      <c r="E716" s="22" t="e">
        <f>SUM($I$3:I715,1)</f>
        <v>#N/A</v>
      </c>
      <c r="I716" s="28" t="e">
        <f t="shared" si="53"/>
        <v>#N/A</v>
      </c>
    </row>
    <row r="717" spans="1:12">
      <c r="A717" s="61">
        <f t="shared" si="54"/>
        <v>715</v>
      </c>
      <c r="B717" s="61">
        <f>COUNTIF($C$3:C717,C717)</f>
        <v>643</v>
      </c>
      <c r="C717" s="62">
        <f t="shared" si="51"/>
        <v>0</v>
      </c>
      <c r="D717" s="63" t="str">
        <f t="shared" si="52"/>
        <v/>
      </c>
      <c r="E717" s="22" t="e">
        <f>SUM($I$3:I716,1)</f>
        <v>#N/A</v>
      </c>
      <c r="I717" s="28" t="e">
        <f t="shared" si="53"/>
        <v>#N/A</v>
      </c>
    </row>
    <row r="718" spans="1:12">
      <c r="A718" s="61">
        <f t="shared" si="54"/>
        <v>716</v>
      </c>
      <c r="B718" s="61">
        <f>COUNTIF($C$3:C718,C718)</f>
        <v>644</v>
      </c>
      <c r="C718" s="62">
        <f t="shared" si="51"/>
        <v>0</v>
      </c>
      <c r="D718" s="63" t="str">
        <f t="shared" si="52"/>
        <v/>
      </c>
      <c r="E718" s="22" t="e">
        <f>SUM($I$3:I717,1)</f>
        <v>#N/A</v>
      </c>
      <c r="I718" s="28" t="e">
        <f t="shared" si="53"/>
        <v>#N/A</v>
      </c>
    </row>
    <row r="719" spans="1:12">
      <c r="A719" s="61">
        <f t="shared" si="54"/>
        <v>717</v>
      </c>
      <c r="B719" s="61">
        <f>COUNTIF($C$3:C719,C719)</f>
        <v>645</v>
      </c>
      <c r="C719" s="62">
        <f t="shared" si="51"/>
        <v>0</v>
      </c>
      <c r="D719" s="63" t="str">
        <f t="shared" si="52"/>
        <v/>
      </c>
      <c r="E719" s="22" t="e">
        <f>SUM($I$3:I718,1)</f>
        <v>#N/A</v>
      </c>
      <c r="I719" s="28" t="e">
        <f t="shared" si="53"/>
        <v>#N/A</v>
      </c>
    </row>
    <row r="720" spans="1:12">
      <c r="A720" s="61">
        <f t="shared" si="54"/>
        <v>718</v>
      </c>
      <c r="B720" s="61">
        <f>COUNTIF($C$3:C720,C720)</f>
        <v>646</v>
      </c>
      <c r="C720" s="62">
        <f t="shared" si="51"/>
        <v>0</v>
      </c>
      <c r="D720" s="63" t="str">
        <f t="shared" si="52"/>
        <v/>
      </c>
      <c r="E720" s="22" t="e">
        <f>SUM($I$3:I719,1)</f>
        <v>#N/A</v>
      </c>
      <c r="I720" s="28" t="e">
        <f t="shared" si="53"/>
        <v>#N/A</v>
      </c>
    </row>
    <row r="721" spans="1:9">
      <c r="A721" s="61">
        <f t="shared" si="54"/>
        <v>719</v>
      </c>
      <c r="B721" s="61">
        <f>COUNTIF($C$3:C721,C721)</f>
        <v>647</v>
      </c>
      <c r="C721" s="62">
        <f t="shared" si="51"/>
        <v>0</v>
      </c>
      <c r="D721" s="63" t="str">
        <f t="shared" si="52"/>
        <v/>
      </c>
      <c r="E721" s="22" t="e">
        <f>SUM($I$3:I720,1)</f>
        <v>#N/A</v>
      </c>
      <c r="I721" s="28" t="e">
        <f t="shared" si="53"/>
        <v>#N/A</v>
      </c>
    </row>
    <row r="722" spans="1:9">
      <c r="A722" s="61">
        <f t="shared" si="54"/>
        <v>720</v>
      </c>
      <c r="B722" s="61">
        <f>COUNTIF($C$3:C722,C722)</f>
        <v>648</v>
      </c>
      <c r="C722" s="62">
        <f t="shared" si="51"/>
        <v>0</v>
      </c>
      <c r="D722" s="63" t="str">
        <f t="shared" si="52"/>
        <v/>
      </c>
      <c r="E722" s="22" t="e">
        <f>SUM($I$3:I721,1)</f>
        <v>#N/A</v>
      </c>
      <c r="I722" s="28" t="e">
        <f t="shared" si="53"/>
        <v>#N/A</v>
      </c>
    </row>
    <row r="723" spans="1:9">
      <c r="A723" s="61">
        <f t="shared" si="54"/>
        <v>721</v>
      </c>
      <c r="B723" s="61">
        <f>COUNTIF($C$3:C723,C723)</f>
        <v>649</v>
      </c>
      <c r="C723" s="62">
        <f t="shared" si="51"/>
        <v>0</v>
      </c>
      <c r="D723" s="63" t="str">
        <f t="shared" si="52"/>
        <v/>
      </c>
      <c r="E723" s="22" t="e">
        <f>SUM($I$3:I722,1)</f>
        <v>#N/A</v>
      </c>
      <c r="I723" s="28" t="e">
        <f t="shared" si="53"/>
        <v>#N/A</v>
      </c>
    </row>
    <row r="724" spans="1:9">
      <c r="A724" s="61">
        <f t="shared" si="54"/>
        <v>722</v>
      </c>
      <c r="B724" s="61">
        <f>COUNTIF($C$3:C724,C724)</f>
        <v>650</v>
      </c>
      <c r="C724" s="62">
        <f t="shared" si="51"/>
        <v>0</v>
      </c>
      <c r="D724" s="63" t="str">
        <f t="shared" si="52"/>
        <v/>
      </c>
      <c r="E724" s="22" t="e">
        <f>SUM($I$3:I723,1)</f>
        <v>#N/A</v>
      </c>
      <c r="I724" s="28" t="e">
        <f t="shared" si="53"/>
        <v>#N/A</v>
      </c>
    </row>
    <row r="725" spans="1:9">
      <c r="A725" s="61">
        <f t="shared" si="54"/>
        <v>723</v>
      </c>
      <c r="B725" s="61">
        <f>COUNTIF($C$3:C725,C725)</f>
        <v>651</v>
      </c>
      <c r="C725" s="62">
        <f t="shared" si="51"/>
        <v>0</v>
      </c>
      <c r="D725" s="63" t="str">
        <f t="shared" si="52"/>
        <v/>
      </c>
      <c r="E725" s="22" t="e">
        <f>SUM($I$3:I724,1)</f>
        <v>#N/A</v>
      </c>
      <c r="I725" s="28" t="e">
        <f t="shared" si="53"/>
        <v>#N/A</v>
      </c>
    </row>
    <row r="726" spans="1:9">
      <c r="A726" s="61">
        <f t="shared" si="54"/>
        <v>724</v>
      </c>
      <c r="B726" s="61">
        <f>COUNTIF($C$3:C726,C726)</f>
        <v>652</v>
      </c>
      <c r="C726" s="62">
        <f t="shared" si="51"/>
        <v>0</v>
      </c>
      <c r="D726" s="63" t="str">
        <f t="shared" si="52"/>
        <v/>
      </c>
      <c r="E726" s="22" t="e">
        <f>SUM($I$3:I725,1)</f>
        <v>#N/A</v>
      </c>
      <c r="I726" s="28" t="e">
        <f t="shared" si="53"/>
        <v>#N/A</v>
      </c>
    </row>
    <row r="727" spans="1:9">
      <c r="A727" s="61">
        <f t="shared" si="54"/>
        <v>725</v>
      </c>
      <c r="B727" s="61">
        <f>COUNTIF($C$3:C727,C727)</f>
        <v>653</v>
      </c>
      <c r="C727" s="62">
        <f t="shared" si="51"/>
        <v>0</v>
      </c>
      <c r="D727" s="63" t="str">
        <f t="shared" si="52"/>
        <v/>
      </c>
      <c r="E727" s="22" t="e">
        <f>SUM($I$3:I726,1)</f>
        <v>#N/A</v>
      </c>
      <c r="I727" s="28" t="e">
        <f t="shared" si="53"/>
        <v>#N/A</v>
      </c>
    </row>
    <row r="728" spans="1:9">
      <c r="A728" s="61">
        <f t="shared" si="54"/>
        <v>726</v>
      </c>
      <c r="B728" s="61">
        <f>COUNTIF($C$3:C728,C728)</f>
        <v>654</v>
      </c>
      <c r="C728" s="62">
        <f t="shared" si="51"/>
        <v>0</v>
      </c>
      <c r="D728" s="63" t="str">
        <f t="shared" si="52"/>
        <v/>
      </c>
      <c r="E728" s="22" t="e">
        <f>SUM($I$3:I727,1)</f>
        <v>#N/A</v>
      </c>
      <c r="I728" s="28" t="e">
        <f t="shared" si="53"/>
        <v>#N/A</v>
      </c>
    </row>
    <row r="729" spans="1:9">
      <c r="A729" s="61">
        <f t="shared" si="54"/>
        <v>727</v>
      </c>
      <c r="B729" s="61">
        <f>COUNTIF($C$3:C729,C729)</f>
        <v>655</v>
      </c>
      <c r="C729" s="62">
        <f t="shared" si="51"/>
        <v>0</v>
      </c>
      <c r="D729" s="63" t="str">
        <f t="shared" si="52"/>
        <v/>
      </c>
      <c r="E729" s="22" t="e">
        <f>SUM($I$3:I728,1)</f>
        <v>#N/A</v>
      </c>
      <c r="I729" s="28" t="e">
        <f t="shared" si="53"/>
        <v>#N/A</v>
      </c>
    </row>
    <row r="730" spans="1:9">
      <c r="A730" s="61">
        <f t="shared" si="54"/>
        <v>728</v>
      </c>
      <c r="B730" s="61">
        <f>COUNTIF($C$3:C730,C730)</f>
        <v>656</v>
      </c>
      <c r="C730" s="62">
        <f t="shared" si="51"/>
        <v>0</v>
      </c>
      <c r="D730" s="63" t="str">
        <f t="shared" si="52"/>
        <v/>
      </c>
      <c r="E730" s="22" t="e">
        <f>SUM($I$3:I729,1)</f>
        <v>#N/A</v>
      </c>
      <c r="I730" s="28" t="e">
        <f t="shared" si="53"/>
        <v>#N/A</v>
      </c>
    </row>
    <row r="731" spans="1:9">
      <c r="A731" s="61">
        <f t="shared" si="54"/>
        <v>729</v>
      </c>
      <c r="B731" s="61">
        <f>COUNTIF($C$3:C731,C731)</f>
        <v>657</v>
      </c>
      <c r="C731" s="62">
        <f t="shared" si="51"/>
        <v>0</v>
      </c>
      <c r="D731" s="63" t="str">
        <f t="shared" si="52"/>
        <v/>
      </c>
      <c r="E731" s="22" t="e">
        <f>SUM($I$3:I730,1)</f>
        <v>#N/A</v>
      </c>
      <c r="I731" s="28" t="e">
        <f t="shared" si="53"/>
        <v>#N/A</v>
      </c>
    </row>
    <row r="732" spans="1:9">
      <c r="A732" s="61">
        <f t="shared" si="54"/>
        <v>730</v>
      </c>
      <c r="B732" s="61">
        <f>COUNTIF($C$3:C732,C732)</f>
        <v>658</v>
      </c>
      <c r="C732" s="62">
        <f t="shared" si="51"/>
        <v>0</v>
      </c>
      <c r="D732" s="63" t="str">
        <f t="shared" si="52"/>
        <v/>
      </c>
      <c r="E732" s="22" t="e">
        <f>SUM($I$3:I731,1)</f>
        <v>#N/A</v>
      </c>
      <c r="I732" s="28" t="e">
        <f t="shared" si="53"/>
        <v>#N/A</v>
      </c>
    </row>
    <row r="733" spans="1:9">
      <c r="A733" s="61">
        <f t="shared" si="54"/>
        <v>731</v>
      </c>
      <c r="B733" s="61">
        <f>COUNTIF($C$3:C733,C733)</f>
        <v>659</v>
      </c>
      <c r="C733" s="62">
        <f t="shared" si="51"/>
        <v>0</v>
      </c>
      <c r="D733" s="63" t="str">
        <f t="shared" si="52"/>
        <v/>
      </c>
      <c r="E733" s="22" t="e">
        <f>SUM($I$3:I732,1)</f>
        <v>#N/A</v>
      </c>
      <c r="I733" s="28" t="e">
        <f t="shared" si="53"/>
        <v>#N/A</v>
      </c>
    </row>
    <row r="734" spans="1:9">
      <c r="A734" s="61">
        <f t="shared" si="54"/>
        <v>732</v>
      </c>
      <c r="B734" s="61">
        <f>COUNTIF($C$3:C734,C734)</f>
        <v>660</v>
      </c>
      <c r="C734" s="62">
        <f t="shared" si="51"/>
        <v>0</v>
      </c>
      <c r="D734" s="63" t="str">
        <f t="shared" si="52"/>
        <v/>
      </c>
      <c r="E734" s="22" t="e">
        <f>SUM($I$3:I733,1)</f>
        <v>#N/A</v>
      </c>
      <c r="I734" s="28" t="e">
        <f t="shared" si="53"/>
        <v>#N/A</v>
      </c>
    </row>
    <row r="735" spans="1:9">
      <c r="A735" s="61">
        <f t="shared" si="54"/>
        <v>733</v>
      </c>
      <c r="B735" s="61">
        <f>COUNTIF($C$3:C735,C735)</f>
        <v>661</v>
      </c>
      <c r="C735" s="62">
        <f t="shared" si="51"/>
        <v>0</v>
      </c>
      <c r="D735" s="63" t="str">
        <f t="shared" si="52"/>
        <v/>
      </c>
      <c r="E735" s="22" t="e">
        <f>SUM($I$3:I734,1)</f>
        <v>#N/A</v>
      </c>
      <c r="I735" s="28" t="e">
        <f t="shared" si="53"/>
        <v>#N/A</v>
      </c>
    </row>
    <row r="736" spans="1:9">
      <c r="A736" s="61">
        <f t="shared" si="54"/>
        <v>734</v>
      </c>
      <c r="B736" s="61">
        <f>COUNTIF($C$3:C736,C736)</f>
        <v>662</v>
      </c>
      <c r="C736" s="62">
        <f t="shared" si="51"/>
        <v>0</v>
      </c>
      <c r="D736" s="63" t="str">
        <f t="shared" si="52"/>
        <v/>
      </c>
      <c r="E736" s="22" t="e">
        <f>SUM($I$3:I735,1)</f>
        <v>#N/A</v>
      </c>
      <c r="I736" s="28" t="e">
        <f t="shared" si="53"/>
        <v>#N/A</v>
      </c>
    </row>
    <row r="737" spans="1:9">
      <c r="A737" s="61">
        <f t="shared" si="54"/>
        <v>735</v>
      </c>
      <c r="B737" s="61">
        <f>COUNTIF($C$3:C737,C737)</f>
        <v>663</v>
      </c>
      <c r="C737" s="62">
        <f t="shared" si="51"/>
        <v>0</v>
      </c>
      <c r="D737" s="63" t="str">
        <f t="shared" si="52"/>
        <v/>
      </c>
      <c r="E737" s="22" t="e">
        <f>SUM($I$3:I736,1)</f>
        <v>#N/A</v>
      </c>
      <c r="I737" s="28" t="e">
        <f t="shared" si="53"/>
        <v>#N/A</v>
      </c>
    </row>
    <row r="738" spans="1:9">
      <c r="A738" s="61">
        <f t="shared" si="54"/>
        <v>736</v>
      </c>
      <c r="B738" s="61">
        <f>COUNTIF($C$3:C738,C738)</f>
        <v>664</v>
      </c>
      <c r="C738" s="62">
        <f t="shared" si="51"/>
        <v>0</v>
      </c>
      <c r="D738" s="63" t="str">
        <f t="shared" si="52"/>
        <v/>
      </c>
      <c r="E738" s="22" t="e">
        <f>SUM($I$3:I737,1)</f>
        <v>#N/A</v>
      </c>
      <c r="I738" s="28" t="e">
        <f t="shared" si="53"/>
        <v>#N/A</v>
      </c>
    </row>
    <row r="739" spans="1:9">
      <c r="A739" s="61">
        <f t="shared" si="54"/>
        <v>737</v>
      </c>
      <c r="B739" s="61">
        <f>COUNTIF($C$3:C739,C739)</f>
        <v>665</v>
      </c>
      <c r="C739" s="62">
        <f t="shared" si="51"/>
        <v>0</v>
      </c>
      <c r="D739" s="63" t="str">
        <f t="shared" si="52"/>
        <v/>
      </c>
      <c r="E739" s="22" t="e">
        <f>SUM($I$3:I738,1)</f>
        <v>#N/A</v>
      </c>
      <c r="I739" s="28" t="e">
        <f t="shared" si="53"/>
        <v>#N/A</v>
      </c>
    </row>
    <row r="740" spans="1:9">
      <c r="A740" s="61">
        <f t="shared" si="54"/>
        <v>738</v>
      </c>
      <c r="B740" s="61">
        <f>COUNTIF($C$3:C740,C740)</f>
        <v>666</v>
      </c>
      <c r="C740" s="62">
        <f t="shared" si="51"/>
        <v>0</v>
      </c>
      <c r="D740" s="63" t="str">
        <f t="shared" si="52"/>
        <v/>
      </c>
      <c r="E740" s="22" t="e">
        <f>SUM($I$3:I739,1)</f>
        <v>#N/A</v>
      </c>
      <c r="I740" s="28" t="e">
        <f t="shared" si="53"/>
        <v>#N/A</v>
      </c>
    </row>
    <row r="741" spans="1:9">
      <c r="A741" s="61">
        <f t="shared" si="54"/>
        <v>739</v>
      </c>
      <c r="B741" s="61">
        <f>COUNTIF($C$3:C741,C741)</f>
        <v>667</v>
      </c>
      <c r="C741" s="62">
        <f t="shared" si="51"/>
        <v>0</v>
      </c>
      <c r="D741" s="63" t="str">
        <f t="shared" si="52"/>
        <v/>
      </c>
      <c r="E741" s="22" t="e">
        <f>SUM($I$3:I740,1)</f>
        <v>#N/A</v>
      </c>
      <c r="I741" s="28" t="e">
        <f t="shared" si="53"/>
        <v>#N/A</v>
      </c>
    </row>
    <row r="742" spans="1:9">
      <c r="A742" s="61">
        <f t="shared" si="54"/>
        <v>740</v>
      </c>
      <c r="B742" s="61">
        <f>COUNTIF($C$3:C742,C742)</f>
        <v>668</v>
      </c>
      <c r="C742" s="62">
        <f t="shared" si="51"/>
        <v>0</v>
      </c>
      <c r="D742" s="63" t="str">
        <f t="shared" si="52"/>
        <v/>
      </c>
      <c r="E742" s="22" t="e">
        <f>SUM($I$3:I741,1)</f>
        <v>#N/A</v>
      </c>
      <c r="I742" s="28" t="e">
        <f t="shared" si="53"/>
        <v>#N/A</v>
      </c>
    </row>
    <row r="743" spans="1:9">
      <c r="A743" s="61">
        <f t="shared" si="54"/>
        <v>741</v>
      </c>
      <c r="B743" s="61">
        <f>COUNTIF($C$3:C743,C743)</f>
        <v>669</v>
      </c>
      <c r="C743" s="62">
        <f t="shared" si="51"/>
        <v>0</v>
      </c>
      <c r="D743" s="63" t="str">
        <f t="shared" si="52"/>
        <v/>
      </c>
      <c r="E743" s="22" t="e">
        <f>SUM($I$3:I742,1)</f>
        <v>#N/A</v>
      </c>
      <c r="I743" s="28" t="e">
        <f t="shared" si="53"/>
        <v>#N/A</v>
      </c>
    </row>
    <row r="744" spans="1:9">
      <c r="A744" s="61">
        <f t="shared" si="54"/>
        <v>742</v>
      </c>
      <c r="B744" s="61">
        <f>COUNTIF($C$3:C744,C744)</f>
        <v>670</v>
      </c>
      <c r="C744" s="62">
        <f t="shared" si="51"/>
        <v>0</v>
      </c>
      <c r="D744" s="63" t="str">
        <f t="shared" si="52"/>
        <v/>
      </c>
      <c r="E744" s="22" t="e">
        <f>SUM($I$3:I743,1)</f>
        <v>#N/A</v>
      </c>
      <c r="I744" s="28" t="e">
        <f t="shared" si="53"/>
        <v>#N/A</v>
      </c>
    </row>
    <row r="745" spans="1:9">
      <c r="A745" s="61">
        <f t="shared" si="54"/>
        <v>743</v>
      </c>
      <c r="B745" s="61">
        <f>COUNTIF($C$3:C745,C745)</f>
        <v>671</v>
      </c>
      <c r="C745" s="62">
        <f t="shared" si="51"/>
        <v>0</v>
      </c>
      <c r="D745" s="63" t="str">
        <f t="shared" si="52"/>
        <v/>
      </c>
      <c r="E745" s="22" t="e">
        <f>SUM($I$3:I744,1)</f>
        <v>#N/A</v>
      </c>
      <c r="I745" s="28" t="e">
        <f t="shared" si="53"/>
        <v>#N/A</v>
      </c>
    </row>
    <row r="746" spans="1:9">
      <c r="A746" s="61">
        <f t="shared" si="54"/>
        <v>744</v>
      </c>
      <c r="B746" s="61">
        <f>COUNTIF($C$3:C746,C746)</f>
        <v>672</v>
      </c>
      <c r="C746" s="62">
        <f t="shared" si="51"/>
        <v>0</v>
      </c>
      <c r="D746" s="63" t="str">
        <f t="shared" si="52"/>
        <v/>
      </c>
      <c r="E746" s="22" t="e">
        <f>SUM($I$3:I745,1)</f>
        <v>#N/A</v>
      </c>
      <c r="I746" s="28" t="e">
        <f t="shared" si="53"/>
        <v>#N/A</v>
      </c>
    </row>
    <row r="747" spans="1:9">
      <c r="A747" s="61">
        <f t="shared" si="54"/>
        <v>745</v>
      </c>
      <c r="B747" s="61">
        <f>COUNTIF($C$3:C747,C747)</f>
        <v>673</v>
      </c>
      <c r="C747" s="62">
        <f t="shared" si="51"/>
        <v>0</v>
      </c>
      <c r="D747" s="63" t="str">
        <f t="shared" si="52"/>
        <v/>
      </c>
      <c r="E747" s="22" t="e">
        <f>SUM($I$3:I746,1)</f>
        <v>#N/A</v>
      </c>
      <c r="I747" s="28" t="e">
        <f t="shared" si="53"/>
        <v>#N/A</v>
      </c>
    </row>
    <row r="748" spans="1:9">
      <c r="A748" s="61">
        <f t="shared" si="54"/>
        <v>746</v>
      </c>
      <c r="B748" s="61">
        <f>COUNTIF($C$3:C748,C748)</f>
        <v>674</v>
      </c>
      <c r="C748" s="62">
        <f t="shared" si="51"/>
        <v>0</v>
      </c>
      <c r="D748" s="63" t="str">
        <f t="shared" si="52"/>
        <v/>
      </c>
      <c r="E748" s="22" t="e">
        <f>SUM($I$3:I747,1)</f>
        <v>#N/A</v>
      </c>
      <c r="I748" s="28" t="e">
        <f t="shared" si="53"/>
        <v>#N/A</v>
      </c>
    </row>
    <row r="749" spans="1:9">
      <c r="A749" s="61">
        <f t="shared" si="54"/>
        <v>747</v>
      </c>
      <c r="B749" s="61">
        <f>COUNTIF($C$3:C749,C749)</f>
        <v>675</v>
      </c>
      <c r="C749" s="62">
        <f t="shared" si="51"/>
        <v>0</v>
      </c>
      <c r="D749" s="63" t="str">
        <f t="shared" si="52"/>
        <v/>
      </c>
      <c r="E749" s="22" t="e">
        <f>SUM($I$3:I748,1)</f>
        <v>#N/A</v>
      </c>
      <c r="I749" s="28" t="e">
        <f t="shared" si="53"/>
        <v>#N/A</v>
      </c>
    </row>
    <row r="750" spans="1:9">
      <c r="A750" s="61">
        <f t="shared" si="54"/>
        <v>748</v>
      </c>
      <c r="B750" s="61">
        <f>COUNTIF($C$3:C750,C750)</f>
        <v>676</v>
      </c>
      <c r="C750" s="62">
        <f t="shared" si="51"/>
        <v>0</v>
      </c>
      <c r="D750" s="63" t="str">
        <f t="shared" si="52"/>
        <v/>
      </c>
      <c r="E750" s="22" t="e">
        <f>SUM($I$3:I749,1)</f>
        <v>#N/A</v>
      </c>
      <c r="I750" s="28" t="e">
        <f t="shared" si="53"/>
        <v>#N/A</v>
      </c>
    </row>
    <row r="751" spans="1:9">
      <c r="A751" s="61">
        <f t="shared" si="54"/>
        <v>749</v>
      </c>
      <c r="B751" s="61">
        <f>COUNTIF($C$3:C751,C751)</f>
        <v>677</v>
      </c>
      <c r="C751" s="62">
        <f t="shared" si="51"/>
        <v>0</v>
      </c>
      <c r="D751" s="63" t="str">
        <f t="shared" si="52"/>
        <v/>
      </c>
      <c r="E751" s="22" t="e">
        <f>SUM($I$3:I750,1)</f>
        <v>#N/A</v>
      </c>
      <c r="I751" s="28" t="e">
        <f t="shared" si="53"/>
        <v>#N/A</v>
      </c>
    </row>
    <row r="752" spans="1:9">
      <c r="A752" s="61">
        <f t="shared" si="54"/>
        <v>750</v>
      </c>
      <c r="B752" s="61">
        <f>COUNTIF($C$3:C752,C752)</f>
        <v>678</v>
      </c>
      <c r="C752" s="62">
        <f t="shared" si="51"/>
        <v>0</v>
      </c>
      <c r="D752" s="63" t="str">
        <f t="shared" si="52"/>
        <v/>
      </c>
      <c r="E752" s="22" t="e">
        <f>SUM($I$3:I751,1)</f>
        <v>#N/A</v>
      </c>
      <c r="I752" s="28" t="e">
        <f t="shared" si="53"/>
        <v>#N/A</v>
      </c>
    </row>
    <row r="753" spans="1:9">
      <c r="A753" s="61">
        <f t="shared" si="54"/>
        <v>751</v>
      </c>
      <c r="B753" s="61">
        <f>COUNTIF($C$3:C753,C753)</f>
        <v>679</v>
      </c>
      <c r="C753" s="62">
        <f t="shared" si="51"/>
        <v>0</v>
      </c>
      <c r="D753" s="63" t="str">
        <f t="shared" si="52"/>
        <v/>
      </c>
      <c r="E753" s="22" t="e">
        <f>SUM($I$3:I752,1)</f>
        <v>#N/A</v>
      </c>
      <c r="I753" s="28" t="e">
        <f t="shared" si="53"/>
        <v>#N/A</v>
      </c>
    </row>
    <row r="754" spans="1:9">
      <c r="A754" s="61">
        <f t="shared" si="54"/>
        <v>752</v>
      </c>
      <c r="B754" s="61">
        <f>COUNTIF($C$3:C754,C754)</f>
        <v>680</v>
      </c>
      <c r="C754" s="62">
        <f t="shared" si="51"/>
        <v>0</v>
      </c>
      <c r="D754" s="63" t="str">
        <f t="shared" si="52"/>
        <v/>
      </c>
      <c r="E754" s="22" t="e">
        <f>SUM($I$3:I753,1)</f>
        <v>#N/A</v>
      </c>
      <c r="I754" s="28" t="e">
        <f t="shared" si="53"/>
        <v>#N/A</v>
      </c>
    </row>
    <row r="755" spans="1:9">
      <c r="A755" s="61">
        <f t="shared" si="54"/>
        <v>753</v>
      </c>
      <c r="B755" s="61">
        <f>COUNTIF($C$3:C755,C755)</f>
        <v>681</v>
      </c>
      <c r="C755" s="62">
        <f t="shared" si="51"/>
        <v>0</v>
      </c>
      <c r="D755" s="63" t="str">
        <f t="shared" si="52"/>
        <v/>
      </c>
      <c r="E755" s="22" t="e">
        <f>SUM($I$3:I754,1)</f>
        <v>#N/A</v>
      </c>
      <c r="I755" s="28" t="e">
        <f t="shared" si="53"/>
        <v>#N/A</v>
      </c>
    </row>
    <row r="756" spans="1:9">
      <c r="A756" s="61">
        <f t="shared" si="54"/>
        <v>754</v>
      </c>
      <c r="B756" s="61">
        <f>COUNTIF($C$3:C756,C756)</f>
        <v>682</v>
      </c>
      <c r="C756" s="62">
        <f t="shared" si="51"/>
        <v>0</v>
      </c>
      <c r="D756" s="63" t="str">
        <f t="shared" si="52"/>
        <v/>
      </c>
      <c r="E756" s="22" t="e">
        <f>SUM($I$3:I755,1)</f>
        <v>#N/A</v>
      </c>
      <c r="I756" s="28" t="e">
        <f t="shared" si="53"/>
        <v>#N/A</v>
      </c>
    </row>
    <row r="757" spans="1:9">
      <c r="A757" s="61">
        <f t="shared" si="54"/>
        <v>755</v>
      </c>
      <c r="B757" s="61">
        <f>COUNTIF($C$3:C757,C757)</f>
        <v>683</v>
      </c>
      <c r="C757" s="62">
        <f t="shared" si="51"/>
        <v>0</v>
      </c>
      <c r="D757" s="63" t="str">
        <f t="shared" si="52"/>
        <v/>
      </c>
      <c r="E757" s="22" t="e">
        <f>SUM($I$3:I756,1)</f>
        <v>#N/A</v>
      </c>
      <c r="I757" s="28" t="e">
        <f t="shared" si="53"/>
        <v>#N/A</v>
      </c>
    </row>
    <row r="758" spans="1:9">
      <c r="A758" s="61">
        <f t="shared" si="54"/>
        <v>756</v>
      </c>
      <c r="B758" s="61">
        <f>COUNTIF($C$3:C758,C758)</f>
        <v>684</v>
      </c>
      <c r="C758" s="62">
        <f t="shared" si="51"/>
        <v>0</v>
      </c>
      <c r="D758" s="63" t="str">
        <f t="shared" si="52"/>
        <v/>
      </c>
      <c r="E758" s="22" t="e">
        <f>SUM($I$3:I757,1)</f>
        <v>#N/A</v>
      </c>
      <c r="I758" s="28" t="e">
        <f t="shared" si="53"/>
        <v>#N/A</v>
      </c>
    </row>
    <row r="759" spans="1:9">
      <c r="A759" s="61">
        <f t="shared" si="54"/>
        <v>757</v>
      </c>
      <c r="B759" s="61">
        <f>COUNTIF($C$3:C759,C759)</f>
        <v>685</v>
      </c>
      <c r="C759" s="62">
        <f t="shared" si="51"/>
        <v>0</v>
      </c>
      <c r="D759" s="63" t="str">
        <f t="shared" si="52"/>
        <v/>
      </c>
      <c r="E759" s="22" t="e">
        <f>SUM($I$3:I758,1)</f>
        <v>#N/A</v>
      </c>
      <c r="I759" s="28" t="e">
        <f t="shared" si="53"/>
        <v>#N/A</v>
      </c>
    </row>
    <row r="760" spans="1:9">
      <c r="A760" s="61">
        <f t="shared" si="54"/>
        <v>758</v>
      </c>
      <c r="B760" s="61">
        <f>COUNTIF($C$3:C760,C760)</f>
        <v>686</v>
      </c>
      <c r="C760" s="62">
        <f t="shared" si="51"/>
        <v>0</v>
      </c>
      <c r="D760" s="63" t="str">
        <f t="shared" si="52"/>
        <v/>
      </c>
      <c r="E760" s="22" t="e">
        <f>SUM($I$3:I759,1)</f>
        <v>#N/A</v>
      </c>
      <c r="I760" s="28" t="e">
        <f t="shared" si="53"/>
        <v>#N/A</v>
      </c>
    </row>
    <row r="761" spans="1:9">
      <c r="A761" s="61">
        <f t="shared" si="54"/>
        <v>759</v>
      </c>
      <c r="B761" s="61">
        <f>COUNTIF($C$3:C761,C761)</f>
        <v>687</v>
      </c>
      <c r="C761" s="62">
        <f t="shared" si="51"/>
        <v>0</v>
      </c>
      <c r="D761" s="63" t="str">
        <f t="shared" si="52"/>
        <v/>
      </c>
      <c r="E761" s="22" t="e">
        <f>SUM($I$3:I760,1)</f>
        <v>#N/A</v>
      </c>
      <c r="I761" s="28" t="e">
        <f t="shared" si="53"/>
        <v>#N/A</v>
      </c>
    </row>
    <row r="762" spans="1:9">
      <c r="A762" s="61">
        <f t="shared" si="54"/>
        <v>760</v>
      </c>
      <c r="B762" s="61">
        <f>COUNTIF($C$3:C762,C762)</f>
        <v>688</v>
      </c>
      <c r="C762" s="62">
        <f t="shared" si="51"/>
        <v>0</v>
      </c>
      <c r="D762" s="63" t="str">
        <f t="shared" si="52"/>
        <v/>
      </c>
      <c r="E762" s="22" t="e">
        <f>SUM($I$3:I761,1)</f>
        <v>#N/A</v>
      </c>
      <c r="I762" s="28" t="e">
        <f t="shared" si="53"/>
        <v>#N/A</v>
      </c>
    </row>
    <row r="763" spans="1:9">
      <c r="A763" s="61">
        <f t="shared" si="54"/>
        <v>761</v>
      </c>
      <c r="B763" s="61">
        <f>COUNTIF($C$3:C763,C763)</f>
        <v>689</v>
      </c>
      <c r="C763" s="62">
        <f t="shared" si="51"/>
        <v>0</v>
      </c>
      <c r="D763" s="63" t="str">
        <f t="shared" si="52"/>
        <v/>
      </c>
      <c r="E763" s="22" t="e">
        <f>SUM($I$3:I762,1)</f>
        <v>#N/A</v>
      </c>
      <c r="I763" s="28" t="e">
        <f t="shared" si="53"/>
        <v>#N/A</v>
      </c>
    </row>
    <row r="764" spans="1:9">
      <c r="A764" s="61">
        <f t="shared" si="54"/>
        <v>762</v>
      </c>
      <c r="B764" s="61">
        <f>COUNTIF($C$3:C764,C764)</f>
        <v>690</v>
      </c>
      <c r="C764" s="62">
        <f t="shared" si="51"/>
        <v>0</v>
      </c>
      <c r="D764" s="63" t="str">
        <f t="shared" si="52"/>
        <v/>
      </c>
      <c r="E764" s="22" t="e">
        <f>SUM($I$3:I763,1)</f>
        <v>#N/A</v>
      </c>
      <c r="I764" s="28" t="e">
        <f t="shared" si="53"/>
        <v>#N/A</v>
      </c>
    </row>
    <row r="765" spans="1:9">
      <c r="A765" s="61">
        <f t="shared" si="54"/>
        <v>763</v>
      </c>
      <c r="B765" s="61">
        <f>COUNTIF($C$3:C765,C765)</f>
        <v>691</v>
      </c>
      <c r="C765" s="62">
        <f t="shared" si="51"/>
        <v>0</v>
      </c>
      <c r="D765" s="63" t="str">
        <f t="shared" si="52"/>
        <v/>
      </c>
      <c r="E765" s="22" t="e">
        <f>SUM($I$3:I764,1)</f>
        <v>#N/A</v>
      </c>
      <c r="I765" s="28" t="e">
        <f t="shared" si="53"/>
        <v>#N/A</v>
      </c>
    </row>
    <row r="766" spans="1:9">
      <c r="A766" s="61">
        <f t="shared" si="54"/>
        <v>764</v>
      </c>
      <c r="B766" s="61">
        <f>COUNTIF($C$3:C766,C766)</f>
        <v>692</v>
      </c>
      <c r="C766" s="62">
        <f t="shared" si="51"/>
        <v>0</v>
      </c>
      <c r="D766" s="63" t="str">
        <f t="shared" si="52"/>
        <v/>
      </c>
      <c r="E766" s="22" t="e">
        <f>SUM($I$3:I765,1)</f>
        <v>#N/A</v>
      </c>
      <c r="I766" s="28" t="e">
        <f t="shared" si="53"/>
        <v>#N/A</v>
      </c>
    </row>
    <row r="767" spans="1:9">
      <c r="A767" s="61">
        <f t="shared" si="54"/>
        <v>765</v>
      </c>
      <c r="B767" s="61">
        <f>COUNTIF($C$3:C767,C767)</f>
        <v>693</v>
      </c>
      <c r="C767" s="62">
        <f t="shared" si="51"/>
        <v>0</v>
      </c>
      <c r="D767" s="63" t="str">
        <f t="shared" si="52"/>
        <v/>
      </c>
      <c r="E767" s="22" t="e">
        <f>SUM($I$3:I766,1)</f>
        <v>#N/A</v>
      </c>
      <c r="I767" s="28" t="e">
        <f t="shared" si="53"/>
        <v>#N/A</v>
      </c>
    </row>
    <row r="768" spans="1:9">
      <c r="A768" s="61">
        <f t="shared" si="54"/>
        <v>766</v>
      </c>
      <c r="B768" s="61">
        <f>COUNTIF($C$3:C768,C768)</f>
        <v>694</v>
      </c>
      <c r="C768" s="62">
        <f t="shared" si="51"/>
        <v>0</v>
      </c>
      <c r="D768" s="63" t="str">
        <f t="shared" si="52"/>
        <v/>
      </c>
      <c r="E768" s="22" t="e">
        <f>SUM($I$3:I767,1)</f>
        <v>#N/A</v>
      </c>
      <c r="I768" s="28" t="e">
        <f t="shared" si="53"/>
        <v>#N/A</v>
      </c>
    </row>
    <row r="769" spans="1:9">
      <c r="A769" s="61">
        <f t="shared" si="54"/>
        <v>767</v>
      </c>
      <c r="B769" s="61">
        <f>COUNTIF($C$3:C769,C769)</f>
        <v>695</v>
      </c>
      <c r="C769" s="62">
        <f t="shared" si="51"/>
        <v>0</v>
      </c>
      <c r="D769" s="63" t="str">
        <f t="shared" si="52"/>
        <v/>
      </c>
      <c r="E769" s="22" t="e">
        <f>SUM($I$3:I768,1)</f>
        <v>#N/A</v>
      </c>
      <c r="I769" s="28" t="e">
        <f t="shared" si="53"/>
        <v>#N/A</v>
      </c>
    </row>
    <row r="770" spans="1:9">
      <c r="A770" s="61">
        <f t="shared" si="54"/>
        <v>768</v>
      </c>
      <c r="B770" s="61">
        <f>COUNTIF($C$3:C770,C770)</f>
        <v>696</v>
      </c>
      <c r="C770" s="62">
        <f t="shared" si="51"/>
        <v>0</v>
      </c>
      <c r="D770" s="63" t="str">
        <f t="shared" si="52"/>
        <v/>
      </c>
      <c r="E770" s="22" t="e">
        <f>SUM($I$3:I769,1)</f>
        <v>#N/A</v>
      </c>
      <c r="I770" s="28" t="e">
        <f t="shared" si="53"/>
        <v>#N/A</v>
      </c>
    </row>
    <row r="771" spans="1:9">
      <c r="A771" s="61">
        <f t="shared" si="54"/>
        <v>769</v>
      </c>
      <c r="B771" s="61">
        <f>COUNTIF($C$3:C771,C771)</f>
        <v>697</v>
      </c>
      <c r="C771" s="62">
        <f t="shared" ref="C771:C834" si="55">_xlfn.IFNA(VLOOKUP(A771,$E:$G,3,FALSE),C770)</f>
        <v>0</v>
      </c>
      <c r="D771" s="63" t="str">
        <f t="shared" ref="D771:D834" si="56">_xlfn.IFNA(_xlfn.IFNA(VLOOKUP(A771,$F:$J,5,FALSE),VLOOKUP(C771,K:L,2,FALSE)),"")</f>
        <v/>
      </c>
      <c r="E771" s="22" t="e">
        <f>SUM($I$3:I770,1)</f>
        <v>#N/A</v>
      </c>
      <c r="I771" s="28" t="e">
        <f t="shared" ref="I771:I834" si="57">CEILING(H771/VLOOKUP(G771,$K:$L,2,FALSE),1)</f>
        <v>#N/A</v>
      </c>
    </row>
    <row r="772" spans="1:9">
      <c r="A772" s="61">
        <f t="shared" ref="A772:A835" si="58">+A771+1</f>
        <v>770</v>
      </c>
      <c r="B772" s="61">
        <f>COUNTIF($C$3:C772,C772)</f>
        <v>698</v>
      </c>
      <c r="C772" s="62">
        <f t="shared" si="55"/>
        <v>0</v>
      </c>
      <c r="D772" s="63" t="str">
        <f t="shared" si="56"/>
        <v/>
      </c>
      <c r="E772" s="22" t="e">
        <f>SUM($I$3:I771,1)</f>
        <v>#N/A</v>
      </c>
      <c r="I772" s="28" t="e">
        <f t="shared" si="57"/>
        <v>#N/A</v>
      </c>
    </row>
    <row r="773" spans="1:9">
      <c r="A773" s="61">
        <f t="shared" si="58"/>
        <v>771</v>
      </c>
      <c r="B773" s="61">
        <f>COUNTIF($C$3:C773,C773)</f>
        <v>699</v>
      </c>
      <c r="C773" s="62">
        <f t="shared" si="55"/>
        <v>0</v>
      </c>
      <c r="D773" s="63" t="str">
        <f t="shared" si="56"/>
        <v/>
      </c>
      <c r="E773" s="22" t="e">
        <f>SUM($I$3:I772,1)</f>
        <v>#N/A</v>
      </c>
      <c r="I773" s="28" t="e">
        <f t="shared" si="57"/>
        <v>#N/A</v>
      </c>
    </row>
    <row r="774" spans="1:9">
      <c r="A774" s="61">
        <f t="shared" si="58"/>
        <v>772</v>
      </c>
      <c r="B774" s="61">
        <f>COUNTIF($C$3:C774,C774)</f>
        <v>700</v>
      </c>
      <c r="C774" s="62">
        <f t="shared" si="55"/>
        <v>0</v>
      </c>
      <c r="D774" s="63" t="str">
        <f t="shared" si="56"/>
        <v/>
      </c>
      <c r="E774" s="22" t="e">
        <f>SUM($I$3:I773,1)</f>
        <v>#N/A</v>
      </c>
      <c r="I774" s="28" t="e">
        <f t="shared" si="57"/>
        <v>#N/A</v>
      </c>
    </row>
    <row r="775" spans="1:9">
      <c r="A775" s="61">
        <f t="shared" si="58"/>
        <v>773</v>
      </c>
      <c r="B775" s="61">
        <f>COUNTIF($C$3:C775,C775)</f>
        <v>701</v>
      </c>
      <c r="C775" s="62">
        <f t="shared" si="55"/>
        <v>0</v>
      </c>
      <c r="D775" s="63" t="str">
        <f t="shared" si="56"/>
        <v/>
      </c>
      <c r="E775" s="22" t="e">
        <f>SUM($I$3:I774,1)</f>
        <v>#N/A</v>
      </c>
      <c r="I775" s="28" t="e">
        <f t="shared" si="57"/>
        <v>#N/A</v>
      </c>
    </row>
    <row r="776" spans="1:9">
      <c r="A776" s="61">
        <f t="shared" si="58"/>
        <v>774</v>
      </c>
      <c r="B776" s="61">
        <f>COUNTIF($C$3:C776,C776)</f>
        <v>702</v>
      </c>
      <c r="C776" s="62">
        <f t="shared" si="55"/>
        <v>0</v>
      </c>
      <c r="D776" s="63" t="str">
        <f t="shared" si="56"/>
        <v/>
      </c>
      <c r="E776" s="22" t="e">
        <f>SUM($I$3:I775,1)</f>
        <v>#N/A</v>
      </c>
      <c r="I776" s="28" t="e">
        <f t="shared" si="57"/>
        <v>#N/A</v>
      </c>
    </row>
    <row r="777" spans="1:9">
      <c r="A777" s="61">
        <f t="shared" si="58"/>
        <v>775</v>
      </c>
      <c r="B777" s="61">
        <f>COUNTIF($C$3:C777,C777)</f>
        <v>703</v>
      </c>
      <c r="C777" s="62">
        <f t="shared" si="55"/>
        <v>0</v>
      </c>
      <c r="D777" s="63" t="str">
        <f t="shared" si="56"/>
        <v/>
      </c>
      <c r="E777" s="22" t="e">
        <f>SUM($I$3:I776,1)</f>
        <v>#N/A</v>
      </c>
      <c r="I777" s="28" t="e">
        <f t="shared" si="57"/>
        <v>#N/A</v>
      </c>
    </row>
    <row r="778" spans="1:9">
      <c r="A778" s="61">
        <f t="shared" si="58"/>
        <v>776</v>
      </c>
      <c r="B778" s="61">
        <f>COUNTIF($C$3:C778,C778)</f>
        <v>704</v>
      </c>
      <c r="C778" s="62">
        <f t="shared" si="55"/>
        <v>0</v>
      </c>
      <c r="D778" s="63" t="str">
        <f t="shared" si="56"/>
        <v/>
      </c>
      <c r="E778" s="22" t="e">
        <f>SUM($I$3:I777,1)</f>
        <v>#N/A</v>
      </c>
      <c r="I778" s="28" t="e">
        <f t="shared" si="57"/>
        <v>#N/A</v>
      </c>
    </row>
    <row r="779" spans="1:9">
      <c r="A779" s="61">
        <f t="shared" si="58"/>
        <v>777</v>
      </c>
      <c r="B779" s="61">
        <f>COUNTIF($C$3:C779,C779)</f>
        <v>705</v>
      </c>
      <c r="C779" s="62">
        <f t="shared" si="55"/>
        <v>0</v>
      </c>
      <c r="D779" s="63" t="str">
        <f t="shared" si="56"/>
        <v/>
      </c>
      <c r="E779" s="22" t="e">
        <f>SUM($I$3:I778,1)</f>
        <v>#N/A</v>
      </c>
      <c r="I779" s="28" t="e">
        <f t="shared" si="57"/>
        <v>#N/A</v>
      </c>
    </row>
    <row r="780" spans="1:9">
      <c r="A780" s="61">
        <f t="shared" si="58"/>
        <v>778</v>
      </c>
      <c r="B780" s="61">
        <f>COUNTIF($C$3:C780,C780)</f>
        <v>706</v>
      </c>
      <c r="C780" s="62">
        <f t="shared" si="55"/>
        <v>0</v>
      </c>
      <c r="D780" s="63" t="str">
        <f t="shared" si="56"/>
        <v/>
      </c>
      <c r="E780" s="22" t="e">
        <f>SUM($I$3:I779,1)</f>
        <v>#N/A</v>
      </c>
      <c r="I780" s="28" t="e">
        <f t="shared" si="57"/>
        <v>#N/A</v>
      </c>
    </row>
    <row r="781" spans="1:9">
      <c r="A781" s="61">
        <f t="shared" si="58"/>
        <v>779</v>
      </c>
      <c r="B781" s="61">
        <f>COUNTIF($C$3:C781,C781)</f>
        <v>707</v>
      </c>
      <c r="C781" s="62">
        <f t="shared" si="55"/>
        <v>0</v>
      </c>
      <c r="D781" s="63" t="str">
        <f t="shared" si="56"/>
        <v/>
      </c>
      <c r="E781" s="22" t="e">
        <f>SUM($I$3:I780,1)</f>
        <v>#N/A</v>
      </c>
      <c r="I781" s="28" t="e">
        <f t="shared" si="57"/>
        <v>#N/A</v>
      </c>
    </row>
    <row r="782" spans="1:9">
      <c r="A782" s="61">
        <f t="shared" si="58"/>
        <v>780</v>
      </c>
      <c r="B782" s="61">
        <f>COUNTIF($C$3:C782,C782)</f>
        <v>708</v>
      </c>
      <c r="C782" s="62">
        <f t="shared" si="55"/>
        <v>0</v>
      </c>
      <c r="D782" s="63" t="str">
        <f t="shared" si="56"/>
        <v/>
      </c>
      <c r="E782" s="22" t="e">
        <f>SUM($I$3:I781,1)</f>
        <v>#N/A</v>
      </c>
      <c r="I782" s="28" t="e">
        <f t="shared" si="57"/>
        <v>#N/A</v>
      </c>
    </row>
    <row r="783" spans="1:9">
      <c r="A783" s="61">
        <f t="shared" si="58"/>
        <v>781</v>
      </c>
      <c r="B783" s="61">
        <f>COUNTIF($C$3:C783,C783)</f>
        <v>709</v>
      </c>
      <c r="C783" s="62">
        <f t="shared" si="55"/>
        <v>0</v>
      </c>
      <c r="D783" s="63" t="str">
        <f t="shared" si="56"/>
        <v/>
      </c>
      <c r="E783" s="22" t="e">
        <f>SUM($I$3:I782,1)</f>
        <v>#N/A</v>
      </c>
      <c r="I783" s="28" t="e">
        <f t="shared" si="57"/>
        <v>#N/A</v>
      </c>
    </row>
    <row r="784" spans="1:9">
      <c r="A784" s="61">
        <f t="shared" si="58"/>
        <v>782</v>
      </c>
      <c r="B784" s="61">
        <f>COUNTIF($C$3:C784,C784)</f>
        <v>710</v>
      </c>
      <c r="C784" s="62">
        <f t="shared" si="55"/>
        <v>0</v>
      </c>
      <c r="D784" s="63" t="str">
        <f t="shared" si="56"/>
        <v/>
      </c>
      <c r="E784" s="22" t="e">
        <f>SUM($I$3:I783,1)</f>
        <v>#N/A</v>
      </c>
      <c r="I784" s="28" t="e">
        <f t="shared" si="57"/>
        <v>#N/A</v>
      </c>
    </row>
    <row r="785" spans="1:9">
      <c r="A785" s="61">
        <f t="shared" si="58"/>
        <v>783</v>
      </c>
      <c r="B785" s="61">
        <f>COUNTIF($C$3:C785,C785)</f>
        <v>711</v>
      </c>
      <c r="C785" s="62">
        <f t="shared" si="55"/>
        <v>0</v>
      </c>
      <c r="D785" s="63" t="str">
        <f t="shared" si="56"/>
        <v/>
      </c>
      <c r="E785" s="22" t="e">
        <f>SUM($I$3:I784,1)</f>
        <v>#N/A</v>
      </c>
      <c r="I785" s="28" t="e">
        <f t="shared" si="57"/>
        <v>#N/A</v>
      </c>
    </row>
    <row r="786" spans="1:9">
      <c r="A786" s="61">
        <f t="shared" si="58"/>
        <v>784</v>
      </c>
      <c r="B786" s="61">
        <f>COUNTIF($C$3:C786,C786)</f>
        <v>712</v>
      </c>
      <c r="C786" s="62">
        <f t="shared" si="55"/>
        <v>0</v>
      </c>
      <c r="D786" s="63" t="str">
        <f t="shared" si="56"/>
        <v/>
      </c>
      <c r="E786" s="22" t="e">
        <f>SUM($I$3:I785,1)</f>
        <v>#N/A</v>
      </c>
      <c r="I786" s="28" t="e">
        <f t="shared" si="57"/>
        <v>#N/A</v>
      </c>
    </row>
    <row r="787" spans="1:9">
      <c r="A787" s="61">
        <f t="shared" si="58"/>
        <v>785</v>
      </c>
      <c r="B787" s="61">
        <f>COUNTIF($C$3:C787,C787)</f>
        <v>713</v>
      </c>
      <c r="C787" s="62">
        <f t="shared" si="55"/>
        <v>0</v>
      </c>
      <c r="D787" s="63" t="str">
        <f t="shared" si="56"/>
        <v/>
      </c>
      <c r="E787" s="22" t="e">
        <f>SUM($I$3:I786,1)</f>
        <v>#N/A</v>
      </c>
      <c r="I787" s="28" t="e">
        <f t="shared" si="57"/>
        <v>#N/A</v>
      </c>
    </row>
    <row r="788" spans="1:9">
      <c r="A788" s="61">
        <f t="shared" si="58"/>
        <v>786</v>
      </c>
      <c r="B788" s="61">
        <f>COUNTIF($C$3:C788,C788)</f>
        <v>714</v>
      </c>
      <c r="C788" s="62">
        <f t="shared" si="55"/>
        <v>0</v>
      </c>
      <c r="D788" s="63" t="str">
        <f t="shared" si="56"/>
        <v/>
      </c>
      <c r="E788" s="22" t="e">
        <f>SUM($I$3:I787,1)</f>
        <v>#N/A</v>
      </c>
      <c r="I788" s="28" t="e">
        <f t="shared" si="57"/>
        <v>#N/A</v>
      </c>
    </row>
    <row r="789" spans="1:9">
      <c r="A789" s="61">
        <f t="shared" si="58"/>
        <v>787</v>
      </c>
      <c r="B789" s="61">
        <f>COUNTIF($C$3:C789,C789)</f>
        <v>715</v>
      </c>
      <c r="C789" s="62">
        <f t="shared" si="55"/>
        <v>0</v>
      </c>
      <c r="D789" s="63" t="str">
        <f t="shared" si="56"/>
        <v/>
      </c>
      <c r="E789" s="22" t="e">
        <f>SUM($I$3:I788,1)</f>
        <v>#N/A</v>
      </c>
      <c r="I789" s="28" t="e">
        <f t="shared" si="57"/>
        <v>#N/A</v>
      </c>
    </row>
    <row r="790" spans="1:9">
      <c r="A790" s="61">
        <f t="shared" si="58"/>
        <v>788</v>
      </c>
      <c r="B790" s="61">
        <f>COUNTIF($C$3:C790,C790)</f>
        <v>716</v>
      </c>
      <c r="C790" s="62">
        <f t="shared" si="55"/>
        <v>0</v>
      </c>
      <c r="D790" s="63" t="str">
        <f t="shared" si="56"/>
        <v/>
      </c>
      <c r="E790" s="22" t="e">
        <f>SUM($I$3:I789,1)</f>
        <v>#N/A</v>
      </c>
      <c r="I790" s="28" t="e">
        <f t="shared" si="57"/>
        <v>#N/A</v>
      </c>
    </row>
    <row r="791" spans="1:9">
      <c r="A791" s="61">
        <f t="shared" si="58"/>
        <v>789</v>
      </c>
      <c r="B791" s="61">
        <f>COUNTIF($C$3:C791,C791)</f>
        <v>717</v>
      </c>
      <c r="C791" s="62">
        <f t="shared" si="55"/>
        <v>0</v>
      </c>
      <c r="D791" s="63" t="str">
        <f t="shared" si="56"/>
        <v/>
      </c>
      <c r="E791" s="22" t="e">
        <f>SUM($I$3:I790,1)</f>
        <v>#N/A</v>
      </c>
      <c r="I791" s="28" t="e">
        <f t="shared" si="57"/>
        <v>#N/A</v>
      </c>
    </row>
    <row r="792" spans="1:9">
      <c r="A792" s="61">
        <f t="shared" si="58"/>
        <v>790</v>
      </c>
      <c r="B792" s="61">
        <f>COUNTIF($C$3:C792,C792)</f>
        <v>718</v>
      </c>
      <c r="C792" s="62">
        <f t="shared" si="55"/>
        <v>0</v>
      </c>
      <c r="D792" s="63" t="str">
        <f t="shared" si="56"/>
        <v/>
      </c>
      <c r="E792" s="22" t="e">
        <f>SUM($I$3:I791,1)</f>
        <v>#N/A</v>
      </c>
      <c r="I792" s="28" t="e">
        <f t="shared" si="57"/>
        <v>#N/A</v>
      </c>
    </row>
    <row r="793" spans="1:9">
      <c r="A793" s="61">
        <f t="shared" si="58"/>
        <v>791</v>
      </c>
      <c r="B793" s="61">
        <f>COUNTIF($C$3:C793,C793)</f>
        <v>719</v>
      </c>
      <c r="C793" s="62">
        <f t="shared" si="55"/>
        <v>0</v>
      </c>
      <c r="D793" s="63" t="str">
        <f t="shared" si="56"/>
        <v/>
      </c>
      <c r="E793" s="22" t="e">
        <f>SUM($I$3:I792,1)</f>
        <v>#N/A</v>
      </c>
      <c r="I793" s="28" t="e">
        <f t="shared" si="57"/>
        <v>#N/A</v>
      </c>
    </row>
    <row r="794" spans="1:9">
      <c r="A794" s="61">
        <f t="shared" si="58"/>
        <v>792</v>
      </c>
      <c r="B794" s="61">
        <f>COUNTIF($C$3:C794,C794)</f>
        <v>720</v>
      </c>
      <c r="C794" s="62">
        <f t="shared" si="55"/>
        <v>0</v>
      </c>
      <c r="D794" s="63" t="str">
        <f t="shared" si="56"/>
        <v/>
      </c>
      <c r="E794" s="22" t="e">
        <f>SUM($I$3:I793,1)</f>
        <v>#N/A</v>
      </c>
      <c r="I794" s="28" t="e">
        <f t="shared" si="57"/>
        <v>#N/A</v>
      </c>
    </row>
    <row r="795" spans="1:9">
      <c r="A795" s="61">
        <f t="shared" si="58"/>
        <v>793</v>
      </c>
      <c r="B795" s="61">
        <f>COUNTIF($C$3:C795,C795)</f>
        <v>721</v>
      </c>
      <c r="C795" s="62">
        <f t="shared" si="55"/>
        <v>0</v>
      </c>
      <c r="D795" s="63" t="str">
        <f t="shared" si="56"/>
        <v/>
      </c>
      <c r="E795" s="22" t="e">
        <f>SUM($I$3:I794,1)</f>
        <v>#N/A</v>
      </c>
      <c r="I795" s="28" t="e">
        <f t="shared" si="57"/>
        <v>#N/A</v>
      </c>
    </row>
    <row r="796" spans="1:9">
      <c r="A796" s="61">
        <f t="shared" si="58"/>
        <v>794</v>
      </c>
      <c r="B796" s="61">
        <f>COUNTIF($C$3:C796,C796)</f>
        <v>722</v>
      </c>
      <c r="C796" s="62">
        <f t="shared" si="55"/>
        <v>0</v>
      </c>
      <c r="D796" s="63" t="str">
        <f t="shared" si="56"/>
        <v/>
      </c>
      <c r="E796" s="22" t="e">
        <f>SUM($I$3:I795,1)</f>
        <v>#N/A</v>
      </c>
      <c r="I796" s="28" t="e">
        <f t="shared" si="57"/>
        <v>#N/A</v>
      </c>
    </row>
    <row r="797" spans="1:9">
      <c r="A797" s="61">
        <f t="shared" si="58"/>
        <v>795</v>
      </c>
      <c r="B797" s="61">
        <f>COUNTIF($C$3:C797,C797)</f>
        <v>723</v>
      </c>
      <c r="C797" s="62">
        <f t="shared" si="55"/>
        <v>0</v>
      </c>
      <c r="D797" s="63" t="str">
        <f t="shared" si="56"/>
        <v/>
      </c>
      <c r="E797" s="22" t="e">
        <f>SUM($I$3:I796,1)</f>
        <v>#N/A</v>
      </c>
      <c r="I797" s="28" t="e">
        <f t="shared" si="57"/>
        <v>#N/A</v>
      </c>
    </row>
    <row r="798" spans="1:9">
      <c r="A798" s="61">
        <f t="shared" si="58"/>
        <v>796</v>
      </c>
      <c r="B798" s="61">
        <f>COUNTIF($C$3:C798,C798)</f>
        <v>724</v>
      </c>
      <c r="C798" s="62">
        <f t="shared" si="55"/>
        <v>0</v>
      </c>
      <c r="D798" s="63" t="str">
        <f t="shared" si="56"/>
        <v/>
      </c>
      <c r="E798" s="22" t="e">
        <f>SUM($I$3:I797,1)</f>
        <v>#N/A</v>
      </c>
      <c r="I798" s="28" t="e">
        <f t="shared" si="57"/>
        <v>#N/A</v>
      </c>
    </row>
    <row r="799" spans="1:9">
      <c r="A799" s="61">
        <f t="shared" si="58"/>
        <v>797</v>
      </c>
      <c r="B799" s="61">
        <f>COUNTIF($C$3:C799,C799)</f>
        <v>725</v>
      </c>
      <c r="C799" s="62">
        <f t="shared" si="55"/>
        <v>0</v>
      </c>
      <c r="D799" s="63" t="str">
        <f t="shared" si="56"/>
        <v/>
      </c>
      <c r="E799" s="22" t="e">
        <f>SUM($I$3:I798,1)</f>
        <v>#N/A</v>
      </c>
      <c r="I799" s="28" t="e">
        <f t="shared" si="57"/>
        <v>#N/A</v>
      </c>
    </row>
    <row r="800" spans="1:9">
      <c r="A800" s="61">
        <f t="shared" si="58"/>
        <v>798</v>
      </c>
      <c r="B800" s="61">
        <f>COUNTIF($C$3:C800,C800)</f>
        <v>726</v>
      </c>
      <c r="C800" s="62">
        <f t="shared" si="55"/>
        <v>0</v>
      </c>
      <c r="D800" s="63" t="str">
        <f t="shared" si="56"/>
        <v/>
      </c>
      <c r="E800" s="22" t="e">
        <f>SUM($I$3:I799,1)</f>
        <v>#N/A</v>
      </c>
      <c r="I800" s="28" t="e">
        <f t="shared" si="57"/>
        <v>#N/A</v>
      </c>
    </row>
    <row r="801" spans="1:9">
      <c r="A801" s="61">
        <f t="shared" si="58"/>
        <v>799</v>
      </c>
      <c r="B801" s="61">
        <f>COUNTIF($C$3:C801,C801)</f>
        <v>727</v>
      </c>
      <c r="C801" s="62">
        <f t="shared" si="55"/>
        <v>0</v>
      </c>
      <c r="D801" s="63" t="str">
        <f t="shared" si="56"/>
        <v/>
      </c>
      <c r="E801" s="22" t="e">
        <f>SUM($I$3:I800,1)</f>
        <v>#N/A</v>
      </c>
      <c r="I801" s="28" t="e">
        <f t="shared" si="57"/>
        <v>#N/A</v>
      </c>
    </row>
    <row r="802" spans="1:9">
      <c r="A802" s="61">
        <f t="shared" si="58"/>
        <v>800</v>
      </c>
      <c r="B802" s="61">
        <f>COUNTIF($C$3:C802,C802)</f>
        <v>728</v>
      </c>
      <c r="C802" s="62">
        <f t="shared" si="55"/>
        <v>0</v>
      </c>
      <c r="D802" s="63" t="str">
        <f t="shared" si="56"/>
        <v/>
      </c>
      <c r="E802" s="22" t="e">
        <f>SUM($I$3:I801,1)</f>
        <v>#N/A</v>
      </c>
      <c r="I802" s="28" t="e">
        <f t="shared" si="57"/>
        <v>#N/A</v>
      </c>
    </row>
    <row r="803" spans="1:9">
      <c r="A803" s="61">
        <f t="shared" si="58"/>
        <v>801</v>
      </c>
      <c r="B803" s="61">
        <f>COUNTIF($C$3:C803,C803)</f>
        <v>729</v>
      </c>
      <c r="C803" s="62">
        <f t="shared" si="55"/>
        <v>0</v>
      </c>
      <c r="D803" s="63" t="str">
        <f t="shared" si="56"/>
        <v/>
      </c>
      <c r="E803" s="22" t="e">
        <f>SUM($I$3:I802,1)</f>
        <v>#N/A</v>
      </c>
      <c r="I803" s="28" t="e">
        <f t="shared" si="57"/>
        <v>#N/A</v>
      </c>
    </row>
    <row r="804" spans="1:9">
      <c r="A804" s="61">
        <f t="shared" si="58"/>
        <v>802</v>
      </c>
      <c r="B804" s="61">
        <f>COUNTIF($C$3:C804,C804)</f>
        <v>730</v>
      </c>
      <c r="C804" s="62">
        <f t="shared" si="55"/>
        <v>0</v>
      </c>
      <c r="D804" s="63" t="str">
        <f t="shared" si="56"/>
        <v/>
      </c>
      <c r="E804" s="22" t="e">
        <f>SUM($I$3:I803,1)</f>
        <v>#N/A</v>
      </c>
      <c r="I804" s="28" t="e">
        <f t="shared" si="57"/>
        <v>#N/A</v>
      </c>
    </row>
    <row r="805" spans="1:9">
      <c r="A805" s="61">
        <f t="shared" si="58"/>
        <v>803</v>
      </c>
      <c r="B805" s="61">
        <f>COUNTIF($C$3:C805,C805)</f>
        <v>731</v>
      </c>
      <c r="C805" s="62">
        <f t="shared" si="55"/>
        <v>0</v>
      </c>
      <c r="D805" s="63" t="str">
        <f t="shared" si="56"/>
        <v/>
      </c>
      <c r="E805" s="22" t="e">
        <f>SUM($I$3:I804,1)</f>
        <v>#N/A</v>
      </c>
      <c r="I805" s="28" t="e">
        <f t="shared" si="57"/>
        <v>#N/A</v>
      </c>
    </row>
    <row r="806" spans="1:9">
      <c r="A806" s="61">
        <f t="shared" si="58"/>
        <v>804</v>
      </c>
      <c r="B806" s="61">
        <f>COUNTIF($C$3:C806,C806)</f>
        <v>732</v>
      </c>
      <c r="C806" s="62">
        <f t="shared" si="55"/>
        <v>0</v>
      </c>
      <c r="D806" s="63" t="str">
        <f t="shared" si="56"/>
        <v/>
      </c>
      <c r="E806" s="22" t="e">
        <f>SUM($I$3:I805,1)</f>
        <v>#N/A</v>
      </c>
      <c r="I806" s="28" t="e">
        <f t="shared" si="57"/>
        <v>#N/A</v>
      </c>
    </row>
    <row r="807" spans="1:9">
      <c r="A807" s="61">
        <f t="shared" si="58"/>
        <v>805</v>
      </c>
      <c r="B807" s="61">
        <f>COUNTIF($C$3:C807,C807)</f>
        <v>733</v>
      </c>
      <c r="C807" s="62">
        <f t="shared" si="55"/>
        <v>0</v>
      </c>
      <c r="D807" s="63" t="str">
        <f t="shared" si="56"/>
        <v/>
      </c>
      <c r="E807" s="22" t="e">
        <f>SUM($I$3:I806,1)</f>
        <v>#N/A</v>
      </c>
      <c r="I807" s="28" t="e">
        <f t="shared" si="57"/>
        <v>#N/A</v>
      </c>
    </row>
    <row r="808" spans="1:9">
      <c r="A808" s="61">
        <f t="shared" si="58"/>
        <v>806</v>
      </c>
      <c r="B808" s="61">
        <f>COUNTIF($C$3:C808,C808)</f>
        <v>734</v>
      </c>
      <c r="C808" s="62">
        <f t="shared" si="55"/>
        <v>0</v>
      </c>
      <c r="D808" s="63" t="str">
        <f t="shared" si="56"/>
        <v/>
      </c>
      <c r="E808" s="22" t="e">
        <f>SUM($I$3:I807,1)</f>
        <v>#N/A</v>
      </c>
      <c r="I808" s="28" t="e">
        <f t="shared" si="57"/>
        <v>#N/A</v>
      </c>
    </row>
    <row r="809" spans="1:9">
      <c r="A809" s="61">
        <f t="shared" si="58"/>
        <v>807</v>
      </c>
      <c r="B809" s="61">
        <f>COUNTIF($C$3:C809,C809)</f>
        <v>735</v>
      </c>
      <c r="C809" s="62">
        <f t="shared" si="55"/>
        <v>0</v>
      </c>
      <c r="D809" s="63" t="str">
        <f t="shared" si="56"/>
        <v/>
      </c>
      <c r="E809" s="22" t="e">
        <f>SUM($I$3:I808,1)</f>
        <v>#N/A</v>
      </c>
      <c r="I809" s="28" t="e">
        <f t="shared" si="57"/>
        <v>#N/A</v>
      </c>
    </row>
    <row r="810" spans="1:9">
      <c r="A810" s="61">
        <f t="shared" si="58"/>
        <v>808</v>
      </c>
      <c r="B810" s="61">
        <f>COUNTIF($C$3:C810,C810)</f>
        <v>736</v>
      </c>
      <c r="C810" s="62">
        <f t="shared" si="55"/>
        <v>0</v>
      </c>
      <c r="D810" s="63" t="str">
        <f t="shared" si="56"/>
        <v/>
      </c>
      <c r="E810" s="22" t="e">
        <f>SUM($I$3:I809,1)</f>
        <v>#N/A</v>
      </c>
      <c r="I810" s="28" t="e">
        <f t="shared" si="57"/>
        <v>#N/A</v>
      </c>
    </row>
    <row r="811" spans="1:9">
      <c r="A811" s="61">
        <f t="shared" si="58"/>
        <v>809</v>
      </c>
      <c r="B811" s="61">
        <f>COUNTIF($C$3:C811,C811)</f>
        <v>737</v>
      </c>
      <c r="C811" s="62">
        <f t="shared" si="55"/>
        <v>0</v>
      </c>
      <c r="D811" s="63" t="str">
        <f t="shared" si="56"/>
        <v/>
      </c>
      <c r="E811" s="22" t="e">
        <f>SUM($I$3:I810,1)</f>
        <v>#N/A</v>
      </c>
      <c r="I811" s="28" t="e">
        <f t="shared" si="57"/>
        <v>#N/A</v>
      </c>
    </row>
    <row r="812" spans="1:9">
      <c r="A812" s="61">
        <f t="shared" si="58"/>
        <v>810</v>
      </c>
      <c r="B812" s="61">
        <f>COUNTIF($C$3:C812,C812)</f>
        <v>738</v>
      </c>
      <c r="C812" s="62">
        <f t="shared" si="55"/>
        <v>0</v>
      </c>
      <c r="D812" s="63" t="str">
        <f t="shared" si="56"/>
        <v/>
      </c>
      <c r="E812" s="22" t="e">
        <f>SUM($I$3:I811,1)</f>
        <v>#N/A</v>
      </c>
      <c r="I812" s="28" t="e">
        <f t="shared" si="57"/>
        <v>#N/A</v>
      </c>
    </row>
    <row r="813" spans="1:9">
      <c r="A813" s="61">
        <f t="shared" si="58"/>
        <v>811</v>
      </c>
      <c r="B813" s="61">
        <f>COUNTIF($C$3:C813,C813)</f>
        <v>739</v>
      </c>
      <c r="C813" s="62">
        <f t="shared" si="55"/>
        <v>0</v>
      </c>
      <c r="D813" s="63" t="str">
        <f t="shared" si="56"/>
        <v/>
      </c>
      <c r="E813" s="22" t="e">
        <f>SUM($I$3:I812,1)</f>
        <v>#N/A</v>
      </c>
      <c r="I813" s="28" t="e">
        <f t="shared" si="57"/>
        <v>#N/A</v>
      </c>
    </row>
    <row r="814" spans="1:9">
      <c r="A814" s="61">
        <f t="shared" si="58"/>
        <v>812</v>
      </c>
      <c r="B814" s="61">
        <f>COUNTIF($C$3:C814,C814)</f>
        <v>740</v>
      </c>
      <c r="C814" s="62">
        <f t="shared" si="55"/>
        <v>0</v>
      </c>
      <c r="D814" s="63" t="str">
        <f t="shared" si="56"/>
        <v/>
      </c>
      <c r="E814" s="22" t="e">
        <f>SUM($I$3:I813,1)</f>
        <v>#N/A</v>
      </c>
      <c r="I814" s="28" t="e">
        <f t="shared" si="57"/>
        <v>#N/A</v>
      </c>
    </row>
    <row r="815" spans="1:9">
      <c r="A815" s="61">
        <f t="shared" si="58"/>
        <v>813</v>
      </c>
      <c r="B815" s="61">
        <f>COUNTIF($C$3:C815,C815)</f>
        <v>741</v>
      </c>
      <c r="C815" s="62">
        <f t="shared" si="55"/>
        <v>0</v>
      </c>
      <c r="D815" s="63" t="str">
        <f t="shared" si="56"/>
        <v/>
      </c>
      <c r="E815" s="22" t="e">
        <f>SUM($I$3:I814,1)</f>
        <v>#N/A</v>
      </c>
      <c r="I815" s="28" t="e">
        <f t="shared" si="57"/>
        <v>#N/A</v>
      </c>
    </row>
    <row r="816" spans="1:9">
      <c r="A816" s="61">
        <f t="shared" si="58"/>
        <v>814</v>
      </c>
      <c r="B816" s="61">
        <f>COUNTIF($C$3:C816,C816)</f>
        <v>742</v>
      </c>
      <c r="C816" s="62">
        <f t="shared" si="55"/>
        <v>0</v>
      </c>
      <c r="D816" s="63" t="str">
        <f t="shared" si="56"/>
        <v/>
      </c>
      <c r="E816" s="22" t="e">
        <f>SUM($I$3:I815,1)</f>
        <v>#N/A</v>
      </c>
      <c r="I816" s="28" t="e">
        <f t="shared" si="57"/>
        <v>#N/A</v>
      </c>
    </row>
    <row r="817" spans="1:9">
      <c r="A817" s="61">
        <f t="shared" si="58"/>
        <v>815</v>
      </c>
      <c r="B817" s="61">
        <f>COUNTIF($C$3:C817,C817)</f>
        <v>743</v>
      </c>
      <c r="C817" s="62">
        <f t="shared" si="55"/>
        <v>0</v>
      </c>
      <c r="D817" s="63" t="str">
        <f t="shared" si="56"/>
        <v/>
      </c>
      <c r="E817" s="22" t="e">
        <f>SUM($I$3:I816,1)</f>
        <v>#N/A</v>
      </c>
      <c r="I817" s="28" t="e">
        <f t="shared" si="57"/>
        <v>#N/A</v>
      </c>
    </row>
    <row r="818" spans="1:9">
      <c r="A818" s="61">
        <f t="shared" si="58"/>
        <v>816</v>
      </c>
      <c r="B818" s="61">
        <f>COUNTIF($C$3:C818,C818)</f>
        <v>744</v>
      </c>
      <c r="C818" s="62">
        <f t="shared" si="55"/>
        <v>0</v>
      </c>
      <c r="D818" s="63" t="str">
        <f t="shared" si="56"/>
        <v/>
      </c>
      <c r="E818" s="22" t="e">
        <f>SUM($I$3:I817,1)</f>
        <v>#N/A</v>
      </c>
      <c r="I818" s="28" t="e">
        <f t="shared" si="57"/>
        <v>#N/A</v>
      </c>
    </row>
    <row r="819" spans="1:9">
      <c r="A819" s="61">
        <f t="shared" si="58"/>
        <v>817</v>
      </c>
      <c r="B819" s="61">
        <f>COUNTIF($C$3:C819,C819)</f>
        <v>745</v>
      </c>
      <c r="C819" s="62">
        <f t="shared" si="55"/>
        <v>0</v>
      </c>
      <c r="D819" s="63" t="str">
        <f t="shared" si="56"/>
        <v/>
      </c>
      <c r="E819" s="22" t="e">
        <f>SUM($I$3:I818,1)</f>
        <v>#N/A</v>
      </c>
      <c r="I819" s="28" t="e">
        <f t="shared" si="57"/>
        <v>#N/A</v>
      </c>
    </row>
    <row r="820" spans="1:9">
      <c r="A820" s="61">
        <f t="shared" si="58"/>
        <v>818</v>
      </c>
      <c r="B820" s="61">
        <f>COUNTIF($C$3:C820,C820)</f>
        <v>746</v>
      </c>
      <c r="C820" s="62">
        <f t="shared" si="55"/>
        <v>0</v>
      </c>
      <c r="D820" s="63" t="str">
        <f t="shared" si="56"/>
        <v/>
      </c>
      <c r="E820" s="22" t="e">
        <f>SUM($I$3:I819,1)</f>
        <v>#N/A</v>
      </c>
      <c r="I820" s="28" t="e">
        <f t="shared" si="57"/>
        <v>#N/A</v>
      </c>
    </row>
    <row r="821" spans="1:9">
      <c r="A821" s="61">
        <f t="shared" si="58"/>
        <v>819</v>
      </c>
      <c r="B821" s="61">
        <f>COUNTIF($C$3:C821,C821)</f>
        <v>747</v>
      </c>
      <c r="C821" s="62">
        <f t="shared" si="55"/>
        <v>0</v>
      </c>
      <c r="D821" s="63" t="str">
        <f t="shared" si="56"/>
        <v/>
      </c>
      <c r="E821" s="22" t="e">
        <f>SUM($I$3:I820,1)</f>
        <v>#N/A</v>
      </c>
      <c r="I821" s="28" t="e">
        <f t="shared" si="57"/>
        <v>#N/A</v>
      </c>
    </row>
    <row r="822" spans="1:9">
      <c r="A822" s="61">
        <f t="shared" si="58"/>
        <v>820</v>
      </c>
      <c r="B822" s="61">
        <f>COUNTIF($C$3:C822,C822)</f>
        <v>748</v>
      </c>
      <c r="C822" s="62">
        <f t="shared" si="55"/>
        <v>0</v>
      </c>
      <c r="D822" s="63" t="str">
        <f t="shared" si="56"/>
        <v/>
      </c>
      <c r="E822" s="22" t="e">
        <f>SUM($I$3:I821,1)</f>
        <v>#N/A</v>
      </c>
      <c r="I822" s="28" t="e">
        <f t="shared" si="57"/>
        <v>#N/A</v>
      </c>
    </row>
    <row r="823" spans="1:9">
      <c r="A823" s="61">
        <f t="shared" si="58"/>
        <v>821</v>
      </c>
      <c r="B823" s="61">
        <f>COUNTIF($C$3:C823,C823)</f>
        <v>749</v>
      </c>
      <c r="C823" s="62">
        <f t="shared" si="55"/>
        <v>0</v>
      </c>
      <c r="D823" s="63" t="str">
        <f t="shared" si="56"/>
        <v/>
      </c>
      <c r="E823" s="22" t="e">
        <f>SUM($I$3:I822,1)</f>
        <v>#N/A</v>
      </c>
      <c r="I823" s="28" t="e">
        <f t="shared" si="57"/>
        <v>#N/A</v>
      </c>
    </row>
    <row r="824" spans="1:9">
      <c r="A824" s="61">
        <f t="shared" si="58"/>
        <v>822</v>
      </c>
      <c r="B824" s="61">
        <f>COUNTIF($C$3:C824,C824)</f>
        <v>750</v>
      </c>
      <c r="C824" s="62">
        <f t="shared" si="55"/>
        <v>0</v>
      </c>
      <c r="D824" s="63" t="str">
        <f t="shared" si="56"/>
        <v/>
      </c>
      <c r="E824" s="22" t="e">
        <f>SUM($I$3:I823,1)</f>
        <v>#N/A</v>
      </c>
      <c r="I824" s="28" t="e">
        <f t="shared" si="57"/>
        <v>#N/A</v>
      </c>
    </row>
    <row r="825" spans="1:9">
      <c r="A825" s="61">
        <f t="shared" si="58"/>
        <v>823</v>
      </c>
      <c r="B825" s="61">
        <f>COUNTIF($C$3:C825,C825)</f>
        <v>751</v>
      </c>
      <c r="C825" s="62">
        <f t="shared" si="55"/>
        <v>0</v>
      </c>
      <c r="D825" s="63" t="str">
        <f t="shared" si="56"/>
        <v/>
      </c>
      <c r="E825" s="22" t="e">
        <f>SUM($I$3:I824,1)</f>
        <v>#N/A</v>
      </c>
      <c r="I825" s="28" t="e">
        <f t="shared" si="57"/>
        <v>#N/A</v>
      </c>
    </row>
    <row r="826" spans="1:9">
      <c r="A826" s="61">
        <f t="shared" si="58"/>
        <v>824</v>
      </c>
      <c r="B826" s="61">
        <f>COUNTIF($C$3:C826,C826)</f>
        <v>752</v>
      </c>
      <c r="C826" s="62">
        <f t="shared" si="55"/>
        <v>0</v>
      </c>
      <c r="D826" s="63" t="str">
        <f t="shared" si="56"/>
        <v/>
      </c>
      <c r="E826" s="22" t="e">
        <f>SUM($I$3:I825,1)</f>
        <v>#N/A</v>
      </c>
      <c r="I826" s="28" t="e">
        <f t="shared" si="57"/>
        <v>#N/A</v>
      </c>
    </row>
    <row r="827" spans="1:9">
      <c r="A827" s="61">
        <f t="shared" si="58"/>
        <v>825</v>
      </c>
      <c r="B827" s="61">
        <f>COUNTIF($C$3:C827,C827)</f>
        <v>753</v>
      </c>
      <c r="C827" s="62">
        <f t="shared" si="55"/>
        <v>0</v>
      </c>
      <c r="D827" s="63" t="str">
        <f t="shared" si="56"/>
        <v/>
      </c>
      <c r="E827" s="22" t="e">
        <f>SUM($I$3:I826,1)</f>
        <v>#N/A</v>
      </c>
      <c r="I827" s="28" t="e">
        <f t="shared" si="57"/>
        <v>#N/A</v>
      </c>
    </row>
    <row r="828" spans="1:9">
      <c r="A828" s="61">
        <f t="shared" si="58"/>
        <v>826</v>
      </c>
      <c r="B828" s="61">
        <f>COUNTIF($C$3:C828,C828)</f>
        <v>754</v>
      </c>
      <c r="C828" s="62">
        <f t="shared" si="55"/>
        <v>0</v>
      </c>
      <c r="D828" s="63" t="str">
        <f t="shared" si="56"/>
        <v/>
      </c>
      <c r="E828" s="22" t="e">
        <f>SUM($I$3:I827,1)</f>
        <v>#N/A</v>
      </c>
      <c r="I828" s="28" t="e">
        <f t="shared" si="57"/>
        <v>#N/A</v>
      </c>
    </row>
    <row r="829" spans="1:9">
      <c r="A829" s="61">
        <f t="shared" si="58"/>
        <v>827</v>
      </c>
      <c r="B829" s="61">
        <f>COUNTIF($C$3:C829,C829)</f>
        <v>755</v>
      </c>
      <c r="C829" s="62">
        <f t="shared" si="55"/>
        <v>0</v>
      </c>
      <c r="D829" s="63" t="str">
        <f t="shared" si="56"/>
        <v/>
      </c>
      <c r="E829" s="22" t="e">
        <f>SUM($I$3:I828,1)</f>
        <v>#N/A</v>
      </c>
      <c r="I829" s="28" t="e">
        <f t="shared" si="57"/>
        <v>#N/A</v>
      </c>
    </row>
    <row r="830" spans="1:9">
      <c r="A830" s="61">
        <f t="shared" si="58"/>
        <v>828</v>
      </c>
      <c r="B830" s="61">
        <f>COUNTIF($C$3:C830,C830)</f>
        <v>756</v>
      </c>
      <c r="C830" s="62">
        <f t="shared" si="55"/>
        <v>0</v>
      </c>
      <c r="D830" s="63" t="str">
        <f t="shared" si="56"/>
        <v/>
      </c>
      <c r="E830" s="22" t="e">
        <f>SUM($I$3:I829,1)</f>
        <v>#N/A</v>
      </c>
      <c r="I830" s="28" t="e">
        <f t="shared" si="57"/>
        <v>#N/A</v>
      </c>
    </row>
    <row r="831" spans="1:9">
      <c r="A831" s="61">
        <f t="shared" si="58"/>
        <v>829</v>
      </c>
      <c r="B831" s="61">
        <f>COUNTIF($C$3:C831,C831)</f>
        <v>757</v>
      </c>
      <c r="C831" s="62">
        <f t="shared" si="55"/>
        <v>0</v>
      </c>
      <c r="D831" s="63" t="str">
        <f t="shared" si="56"/>
        <v/>
      </c>
      <c r="E831" s="22" t="e">
        <f>SUM($I$3:I830,1)</f>
        <v>#N/A</v>
      </c>
      <c r="I831" s="28" t="e">
        <f t="shared" si="57"/>
        <v>#N/A</v>
      </c>
    </row>
    <row r="832" spans="1:9">
      <c r="A832" s="61">
        <f t="shared" si="58"/>
        <v>830</v>
      </c>
      <c r="B832" s="61">
        <f>COUNTIF($C$3:C832,C832)</f>
        <v>758</v>
      </c>
      <c r="C832" s="62">
        <f t="shared" si="55"/>
        <v>0</v>
      </c>
      <c r="D832" s="63" t="str">
        <f t="shared" si="56"/>
        <v/>
      </c>
      <c r="E832" s="22" t="e">
        <f>SUM($I$3:I831,1)</f>
        <v>#N/A</v>
      </c>
      <c r="I832" s="28" t="e">
        <f t="shared" si="57"/>
        <v>#N/A</v>
      </c>
    </row>
    <row r="833" spans="1:9">
      <c r="A833" s="61">
        <f t="shared" si="58"/>
        <v>831</v>
      </c>
      <c r="B833" s="61">
        <f>COUNTIF($C$3:C833,C833)</f>
        <v>759</v>
      </c>
      <c r="C833" s="62">
        <f t="shared" si="55"/>
        <v>0</v>
      </c>
      <c r="D833" s="63" t="str">
        <f t="shared" si="56"/>
        <v/>
      </c>
      <c r="E833" s="22" t="e">
        <f>SUM($I$3:I832,1)</f>
        <v>#N/A</v>
      </c>
      <c r="I833" s="28" t="e">
        <f t="shared" si="57"/>
        <v>#N/A</v>
      </c>
    </row>
    <row r="834" spans="1:9">
      <c r="A834" s="61">
        <f t="shared" si="58"/>
        <v>832</v>
      </c>
      <c r="B834" s="61">
        <f>COUNTIF($C$3:C834,C834)</f>
        <v>760</v>
      </c>
      <c r="C834" s="62">
        <f t="shared" si="55"/>
        <v>0</v>
      </c>
      <c r="D834" s="63" t="str">
        <f t="shared" si="56"/>
        <v/>
      </c>
      <c r="E834" s="22" t="e">
        <f>SUM($I$3:I833,1)</f>
        <v>#N/A</v>
      </c>
      <c r="I834" s="28" t="e">
        <f t="shared" si="57"/>
        <v>#N/A</v>
      </c>
    </row>
    <row r="835" spans="1:9">
      <c r="A835" s="61">
        <f t="shared" si="58"/>
        <v>833</v>
      </c>
      <c r="B835" s="61">
        <f>COUNTIF($C$3:C835,C835)</f>
        <v>761</v>
      </c>
      <c r="C835" s="62">
        <f t="shared" ref="C835:C898" si="59">_xlfn.IFNA(VLOOKUP(A835,$E:$G,3,FALSE),C834)</f>
        <v>0</v>
      </c>
      <c r="D835" s="63" t="str">
        <f t="shared" ref="D835:D898" si="60">_xlfn.IFNA(_xlfn.IFNA(VLOOKUP(A835,$F:$J,5,FALSE),VLOOKUP(C835,K:L,2,FALSE)),"")</f>
        <v/>
      </c>
      <c r="E835" s="22" t="e">
        <f>SUM($I$3:I834,1)</f>
        <v>#N/A</v>
      </c>
      <c r="I835" s="28" t="e">
        <f t="shared" ref="I835:I898" si="61">CEILING(H835/VLOOKUP(G835,$K:$L,2,FALSE),1)</f>
        <v>#N/A</v>
      </c>
    </row>
    <row r="836" spans="1:9">
      <c r="A836" s="61">
        <f t="shared" ref="A836:A899" si="62">+A835+1</f>
        <v>834</v>
      </c>
      <c r="B836" s="61">
        <f>COUNTIF($C$3:C836,C836)</f>
        <v>762</v>
      </c>
      <c r="C836" s="62">
        <f t="shared" si="59"/>
        <v>0</v>
      </c>
      <c r="D836" s="63" t="str">
        <f t="shared" si="60"/>
        <v/>
      </c>
      <c r="E836" s="22" t="e">
        <f>SUM($I$3:I835,1)</f>
        <v>#N/A</v>
      </c>
      <c r="I836" s="28" t="e">
        <f t="shared" si="61"/>
        <v>#N/A</v>
      </c>
    </row>
    <row r="837" spans="1:9">
      <c r="A837" s="61">
        <f t="shared" si="62"/>
        <v>835</v>
      </c>
      <c r="B837" s="61">
        <f>COUNTIF($C$3:C837,C837)</f>
        <v>763</v>
      </c>
      <c r="C837" s="62">
        <f t="shared" si="59"/>
        <v>0</v>
      </c>
      <c r="D837" s="63" t="str">
        <f t="shared" si="60"/>
        <v/>
      </c>
      <c r="E837" s="22" t="e">
        <f>SUM($I$3:I836,1)</f>
        <v>#N/A</v>
      </c>
      <c r="I837" s="28" t="e">
        <f t="shared" si="61"/>
        <v>#N/A</v>
      </c>
    </row>
    <row r="838" spans="1:9">
      <c r="A838" s="61">
        <f t="shared" si="62"/>
        <v>836</v>
      </c>
      <c r="B838" s="61">
        <f>COUNTIF($C$3:C838,C838)</f>
        <v>764</v>
      </c>
      <c r="C838" s="62">
        <f t="shared" si="59"/>
        <v>0</v>
      </c>
      <c r="D838" s="63" t="str">
        <f t="shared" si="60"/>
        <v/>
      </c>
      <c r="E838" s="22" t="e">
        <f>SUM($I$3:I837,1)</f>
        <v>#N/A</v>
      </c>
      <c r="I838" s="28" t="e">
        <f t="shared" si="61"/>
        <v>#N/A</v>
      </c>
    </row>
    <row r="839" spans="1:9">
      <c r="A839" s="61">
        <f t="shared" si="62"/>
        <v>837</v>
      </c>
      <c r="B839" s="61">
        <f>COUNTIF($C$3:C839,C839)</f>
        <v>765</v>
      </c>
      <c r="C839" s="62">
        <f t="shared" si="59"/>
        <v>0</v>
      </c>
      <c r="D839" s="63" t="str">
        <f t="shared" si="60"/>
        <v/>
      </c>
      <c r="E839" s="22" t="e">
        <f>SUM($I$3:I838,1)</f>
        <v>#N/A</v>
      </c>
      <c r="I839" s="28" t="e">
        <f t="shared" si="61"/>
        <v>#N/A</v>
      </c>
    </row>
    <row r="840" spans="1:9">
      <c r="A840" s="61">
        <f t="shared" si="62"/>
        <v>838</v>
      </c>
      <c r="B840" s="61">
        <f>COUNTIF($C$3:C840,C840)</f>
        <v>766</v>
      </c>
      <c r="C840" s="62">
        <f t="shared" si="59"/>
        <v>0</v>
      </c>
      <c r="D840" s="63" t="str">
        <f t="shared" si="60"/>
        <v/>
      </c>
      <c r="E840" s="22" t="e">
        <f>SUM($I$3:I839,1)</f>
        <v>#N/A</v>
      </c>
      <c r="I840" s="28" t="e">
        <f t="shared" si="61"/>
        <v>#N/A</v>
      </c>
    </row>
    <row r="841" spans="1:9">
      <c r="A841" s="61">
        <f t="shared" si="62"/>
        <v>839</v>
      </c>
      <c r="B841" s="61">
        <f>COUNTIF($C$3:C841,C841)</f>
        <v>767</v>
      </c>
      <c r="C841" s="62">
        <f t="shared" si="59"/>
        <v>0</v>
      </c>
      <c r="D841" s="63" t="str">
        <f t="shared" si="60"/>
        <v/>
      </c>
      <c r="E841" s="22" t="e">
        <f>SUM($I$3:I840,1)</f>
        <v>#N/A</v>
      </c>
      <c r="I841" s="28" t="e">
        <f t="shared" si="61"/>
        <v>#N/A</v>
      </c>
    </row>
    <row r="842" spans="1:9">
      <c r="A842" s="61">
        <f t="shared" si="62"/>
        <v>840</v>
      </c>
      <c r="B842" s="61">
        <f>COUNTIF($C$3:C842,C842)</f>
        <v>768</v>
      </c>
      <c r="C842" s="62">
        <f t="shared" si="59"/>
        <v>0</v>
      </c>
      <c r="D842" s="63" t="str">
        <f t="shared" si="60"/>
        <v/>
      </c>
      <c r="E842" s="22" t="e">
        <f>SUM($I$3:I841,1)</f>
        <v>#N/A</v>
      </c>
      <c r="I842" s="28" t="e">
        <f t="shared" si="61"/>
        <v>#N/A</v>
      </c>
    </row>
    <row r="843" spans="1:9">
      <c r="A843" s="61">
        <f t="shared" si="62"/>
        <v>841</v>
      </c>
      <c r="B843" s="61">
        <f>COUNTIF($C$3:C843,C843)</f>
        <v>769</v>
      </c>
      <c r="C843" s="62">
        <f t="shared" si="59"/>
        <v>0</v>
      </c>
      <c r="D843" s="63" t="str">
        <f t="shared" si="60"/>
        <v/>
      </c>
      <c r="E843" s="22" t="e">
        <f>SUM($I$3:I842,1)</f>
        <v>#N/A</v>
      </c>
      <c r="I843" s="28" t="e">
        <f t="shared" si="61"/>
        <v>#N/A</v>
      </c>
    </row>
    <row r="844" spans="1:9">
      <c r="A844" s="61">
        <f t="shared" si="62"/>
        <v>842</v>
      </c>
      <c r="B844" s="61">
        <f>COUNTIF($C$3:C844,C844)</f>
        <v>770</v>
      </c>
      <c r="C844" s="62">
        <f t="shared" si="59"/>
        <v>0</v>
      </c>
      <c r="D844" s="63" t="str">
        <f t="shared" si="60"/>
        <v/>
      </c>
      <c r="E844" s="22" t="e">
        <f>SUM($I$3:I843,1)</f>
        <v>#N/A</v>
      </c>
      <c r="I844" s="28" t="e">
        <f t="shared" si="61"/>
        <v>#N/A</v>
      </c>
    </row>
    <row r="845" spans="1:9">
      <c r="A845" s="61">
        <f t="shared" si="62"/>
        <v>843</v>
      </c>
      <c r="B845" s="61">
        <f>COUNTIF($C$3:C845,C845)</f>
        <v>771</v>
      </c>
      <c r="C845" s="62">
        <f t="shared" si="59"/>
        <v>0</v>
      </c>
      <c r="D845" s="63" t="str">
        <f t="shared" si="60"/>
        <v/>
      </c>
      <c r="E845" s="22" t="e">
        <f>SUM($I$3:I844,1)</f>
        <v>#N/A</v>
      </c>
      <c r="I845" s="28" t="e">
        <f t="shared" si="61"/>
        <v>#N/A</v>
      </c>
    </row>
    <row r="846" spans="1:9">
      <c r="A846" s="61">
        <f t="shared" si="62"/>
        <v>844</v>
      </c>
      <c r="B846" s="61">
        <f>COUNTIF($C$3:C846,C846)</f>
        <v>772</v>
      </c>
      <c r="C846" s="62">
        <f t="shared" si="59"/>
        <v>0</v>
      </c>
      <c r="D846" s="63" t="str">
        <f t="shared" si="60"/>
        <v/>
      </c>
      <c r="E846" s="22" t="e">
        <f>SUM($I$3:I845,1)</f>
        <v>#N/A</v>
      </c>
      <c r="I846" s="28" t="e">
        <f t="shared" si="61"/>
        <v>#N/A</v>
      </c>
    </row>
    <row r="847" spans="1:9">
      <c r="A847" s="61">
        <f t="shared" si="62"/>
        <v>845</v>
      </c>
      <c r="B847" s="61">
        <f>COUNTIF($C$3:C847,C847)</f>
        <v>773</v>
      </c>
      <c r="C847" s="62">
        <f t="shared" si="59"/>
        <v>0</v>
      </c>
      <c r="D847" s="63" t="str">
        <f t="shared" si="60"/>
        <v/>
      </c>
      <c r="E847" s="22" t="e">
        <f>SUM($I$3:I846,1)</f>
        <v>#N/A</v>
      </c>
      <c r="I847" s="28" t="e">
        <f t="shared" si="61"/>
        <v>#N/A</v>
      </c>
    </row>
    <row r="848" spans="1:9">
      <c r="A848" s="61">
        <f t="shared" si="62"/>
        <v>846</v>
      </c>
      <c r="B848" s="61">
        <f>COUNTIF($C$3:C848,C848)</f>
        <v>774</v>
      </c>
      <c r="C848" s="62">
        <f t="shared" si="59"/>
        <v>0</v>
      </c>
      <c r="D848" s="63" t="str">
        <f t="shared" si="60"/>
        <v/>
      </c>
      <c r="E848" s="22" t="e">
        <f>SUM($I$3:I847,1)</f>
        <v>#N/A</v>
      </c>
      <c r="I848" s="28" t="e">
        <f t="shared" si="61"/>
        <v>#N/A</v>
      </c>
    </row>
    <row r="849" spans="1:9">
      <c r="A849" s="61">
        <f t="shared" si="62"/>
        <v>847</v>
      </c>
      <c r="B849" s="61">
        <f>COUNTIF($C$3:C849,C849)</f>
        <v>775</v>
      </c>
      <c r="C849" s="62">
        <f t="shared" si="59"/>
        <v>0</v>
      </c>
      <c r="D849" s="63" t="str">
        <f t="shared" si="60"/>
        <v/>
      </c>
      <c r="E849" s="22" t="e">
        <f>SUM($I$3:I848,1)</f>
        <v>#N/A</v>
      </c>
      <c r="I849" s="28" t="e">
        <f t="shared" si="61"/>
        <v>#N/A</v>
      </c>
    </row>
    <row r="850" spans="1:9">
      <c r="A850" s="61">
        <f t="shared" si="62"/>
        <v>848</v>
      </c>
      <c r="B850" s="61">
        <f>COUNTIF($C$3:C850,C850)</f>
        <v>776</v>
      </c>
      <c r="C850" s="62">
        <f t="shared" si="59"/>
        <v>0</v>
      </c>
      <c r="D850" s="63" t="str">
        <f t="shared" si="60"/>
        <v/>
      </c>
      <c r="E850" s="22" t="e">
        <f>SUM($I$3:I849,1)</f>
        <v>#N/A</v>
      </c>
      <c r="I850" s="28" t="e">
        <f t="shared" si="61"/>
        <v>#N/A</v>
      </c>
    </row>
    <row r="851" spans="1:9">
      <c r="A851" s="61">
        <f t="shared" si="62"/>
        <v>849</v>
      </c>
      <c r="B851" s="61">
        <f>COUNTIF($C$3:C851,C851)</f>
        <v>777</v>
      </c>
      <c r="C851" s="62">
        <f t="shared" si="59"/>
        <v>0</v>
      </c>
      <c r="D851" s="63" t="str">
        <f t="shared" si="60"/>
        <v/>
      </c>
      <c r="E851" s="22" t="e">
        <f>SUM($I$3:I850,1)</f>
        <v>#N/A</v>
      </c>
      <c r="I851" s="28" t="e">
        <f t="shared" si="61"/>
        <v>#N/A</v>
      </c>
    </row>
    <row r="852" spans="1:9">
      <c r="A852" s="61">
        <f t="shared" si="62"/>
        <v>850</v>
      </c>
      <c r="B852" s="61">
        <f>COUNTIF($C$3:C852,C852)</f>
        <v>778</v>
      </c>
      <c r="C852" s="62">
        <f t="shared" si="59"/>
        <v>0</v>
      </c>
      <c r="D852" s="63" t="str">
        <f t="shared" si="60"/>
        <v/>
      </c>
      <c r="E852" s="22" t="e">
        <f>SUM($I$3:I851,1)</f>
        <v>#N/A</v>
      </c>
      <c r="I852" s="28" t="e">
        <f t="shared" si="61"/>
        <v>#N/A</v>
      </c>
    </row>
    <row r="853" spans="1:9">
      <c r="A853" s="61">
        <f t="shared" si="62"/>
        <v>851</v>
      </c>
      <c r="B853" s="61">
        <f>COUNTIF($C$3:C853,C853)</f>
        <v>779</v>
      </c>
      <c r="C853" s="62">
        <f t="shared" si="59"/>
        <v>0</v>
      </c>
      <c r="D853" s="63" t="str">
        <f t="shared" si="60"/>
        <v/>
      </c>
      <c r="E853" s="22" t="e">
        <f>SUM($I$3:I852,1)</f>
        <v>#N/A</v>
      </c>
      <c r="I853" s="28" t="e">
        <f t="shared" si="61"/>
        <v>#N/A</v>
      </c>
    </row>
    <row r="854" spans="1:9">
      <c r="A854" s="61">
        <f t="shared" si="62"/>
        <v>852</v>
      </c>
      <c r="B854" s="61">
        <f>COUNTIF($C$3:C854,C854)</f>
        <v>780</v>
      </c>
      <c r="C854" s="62">
        <f t="shared" si="59"/>
        <v>0</v>
      </c>
      <c r="D854" s="63" t="str">
        <f t="shared" si="60"/>
        <v/>
      </c>
      <c r="E854" s="22" t="e">
        <f>SUM($I$3:I853,1)</f>
        <v>#N/A</v>
      </c>
      <c r="I854" s="28" t="e">
        <f t="shared" si="61"/>
        <v>#N/A</v>
      </c>
    </row>
    <row r="855" spans="1:9">
      <c r="A855" s="61">
        <f t="shared" si="62"/>
        <v>853</v>
      </c>
      <c r="B855" s="61">
        <f>COUNTIF($C$3:C855,C855)</f>
        <v>781</v>
      </c>
      <c r="C855" s="62">
        <f t="shared" si="59"/>
        <v>0</v>
      </c>
      <c r="D855" s="63" t="str">
        <f t="shared" si="60"/>
        <v/>
      </c>
      <c r="E855" s="22" t="e">
        <f>SUM($I$3:I854,1)</f>
        <v>#N/A</v>
      </c>
      <c r="I855" s="28" t="e">
        <f t="shared" si="61"/>
        <v>#N/A</v>
      </c>
    </row>
    <row r="856" spans="1:9">
      <c r="A856" s="61">
        <f t="shared" si="62"/>
        <v>854</v>
      </c>
      <c r="B856" s="61">
        <f>COUNTIF($C$3:C856,C856)</f>
        <v>782</v>
      </c>
      <c r="C856" s="62">
        <f t="shared" si="59"/>
        <v>0</v>
      </c>
      <c r="D856" s="63" t="str">
        <f t="shared" si="60"/>
        <v/>
      </c>
      <c r="E856" s="22" t="e">
        <f>SUM($I$3:I855,1)</f>
        <v>#N/A</v>
      </c>
      <c r="I856" s="28" t="e">
        <f t="shared" si="61"/>
        <v>#N/A</v>
      </c>
    </row>
    <row r="857" spans="1:9">
      <c r="A857" s="61">
        <f t="shared" si="62"/>
        <v>855</v>
      </c>
      <c r="B857" s="61">
        <f>COUNTIF($C$3:C857,C857)</f>
        <v>783</v>
      </c>
      <c r="C857" s="62">
        <f t="shared" si="59"/>
        <v>0</v>
      </c>
      <c r="D857" s="63" t="str">
        <f t="shared" si="60"/>
        <v/>
      </c>
      <c r="E857" s="22" t="e">
        <f>SUM($I$3:I856,1)</f>
        <v>#N/A</v>
      </c>
      <c r="I857" s="28" t="e">
        <f t="shared" si="61"/>
        <v>#N/A</v>
      </c>
    </row>
    <row r="858" spans="1:9">
      <c r="A858" s="61">
        <f t="shared" si="62"/>
        <v>856</v>
      </c>
      <c r="B858" s="61">
        <f>COUNTIF($C$3:C858,C858)</f>
        <v>784</v>
      </c>
      <c r="C858" s="62">
        <f t="shared" si="59"/>
        <v>0</v>
      </c>
      <c r="D858" s="63" t="str">
        <f t="shared" si="60"/>
        <v/>
      </c>
      <c r="E858" s="22" t="e">
        <f>SUM($I$3:I857,1)</f>
        <v>#N/A</v>
      </c>
      <c r="I858" s="28" t="e">
        <f t="shared" si="61"/>
        <v>#N/A</v>
      </c>
    </row>
    <row r="859" spans="1:9">
      <c r="A859" s="61">
        <f t="shared" si="62"/>
        <v>857</v>
      </c>
      <c r="B859" s="61">
        <f>COUNTIF($C$3:C859,C859)</f>
        <v>785</v>
      </c>
      <c r="C859" s="62">
        <f t="shared" si="59"/>
        <v>0</v>
      </c>
      <c r="D859" s="63" t="str">
        <f t="shared" si="60"/>
        <v/>
      </c>
      <c r="E859" s="22" t="e">
        <f>SUM($I$3:I858,1)</f>
        <v>#N/A</v>
      </c>
      <c r="I859" s="28" t="e">
        <f t="shared" si="61"/>
        <v>#N/A</v>
      </c>
    </row>
    <row r="860" spans="1:9">
      <c r="A860" s="61">
        <f t="shared" si="62"/>
        <v>858</v>
      </c>
      <c r="B860" s="61">
        <f>COUNTIF($C$3:C860,C860)</f>
        <v>786</v>
      </c>
      <c r="C860" s="62">
        <f t="shared" si="59"/>
        <v>0</v>
      </c>
      <c r="D860" s="63" t="str">
        <f t="shared" si="60"/>
        <v/>
      </c>
      <c r="E860" s="22" t="e">
        <f>SUM($I$3:I859,1)</f>
        <v>#N/A</v>
      </c>
      <c r="I860" s="28" t="e">
        <f t="shared" si="61"/>
        <v>#N/A</v>
      </c>
    </row>
    <row r="861" spans="1:9">
      <c r="A861" s="61">
        <f t="shared" si="62"/>
        <v>859</v>
      </c>
      <c r="B861" s="61">
        <f>COUNTIF($C$3:C861,C861)</f>
        <v>787</v>
      </c>
      <c r="C861" s="62">
        <f t="shared" si="59"/>
        <v>0</v>
      </c>
      <c r="D861" s="63" t="str">
        <f t="shared" si="60"/>
        <v/>
      </c>
      <c r="E861" s="22" t="e">
        <f>SUM($I$3:I860,1)</f>
        <v>#N/A</v>
      </c>
      <c r="I861" s="28" t="e">
        <f t="shared" si="61"/>
        <v>#N/A</v>
      </c>
    </row>
    <row r="862" spans="1:9">
      <c r="A862" s="61">
        <f t="shared" si="62"/>
        <v>860</v>
      </c>
      <c r="B862" s="61">
        <f>COUNTIF($C$3:C862,C862)</f>
        <v>788</v>
      </c>
      <c r="C862" s="62">
        <f t="shared" si="59"/>
        <v>0</v>
      </c>
      <c r="D862" s="63" t="str">
        <f t="shared" si="60"/>
        <v/>
      </c>
      <c r="E862" s="22" t="e">
        <f>SUM($I$3:I861,1)</f>
        <v>#N/A</v>
      </c>
      <c r="I862" s="28" t="e">
        <f t="shared" si="61"/>
        <v>#N/A</v>
      </c>
    </row>
    <row r="863" spans="1:9">
      <c r="A863" s="61">
        <f t="shared" si="62"/>
        <v>861</v>
      </c>
      <c r="B863" s="61">
        <f>COUNTIF($C$3:C863,C863)</f>
        <v>789</v>
      </c>
      <c r="C863" s="62">
        <f t="shared" si="59"/>
        <v>0</v>
      </c>
      <c r="D863" s="63" t="str">
        <f t="shared" si="60"/>
        <v/>
      </c>
      <c r="E863" s="22" t="e">
        <f>SUM($I$3:I862,1)</f>
        <v>#N/A</v>
      </c>
      <c r="I863" s="28" t="e">
        <f t="shared" si="61"/>
        <v>#N/A</v>
      </c>
    </row>
    <row r="864" spans="1:9">
      <c r="A864" s="61">
        <f t="shared" si="62"/>
        <v>862</v>
      </c>
      <c r="B864" s="61">
        <f>COUNTIF($C$3:C864,C864)</f>
        <v>790</v>
      </c>
      <c r="C864" s="62">
        <f t="shared" si="59"/>
        <v>0</v>
      </c>
      <c r="D864" s="63" t="str">
        <f t="shared" si="60"/>
        <v/>
      </c>
      <c r="E864" s="22" t="e">
        <f>SUM($I$3:I863,1)</f>
        <v>#N/A</v>
      </c>
      <c r="I864" s="28" t="e">
        <f t="shared" si="61"/>
        <v>#N/A</v>
      </c>
    </row>
    <row r="865" spans="1:9">
      <c r="A865" s="61">
        <f t="shared" si="62"/>
        <v>863</v>
      </c>
      <c r="B865" s="61">
        <f>COUNTIF($C$3:C865,C865)</f>
        <v>791</v>
      </c>
      <c r="C865" s="62">
        <f t="shared" si="59"/>
        <v>0</v>
      </c>
      <c r="D865" s="63" t="str">
        <f t="shared" si="60"/>
        <v/>
      </c>
      <c r="E865" s="22" t="e">
        <f>SUM($I$3:I864,1)</f>
        <v>#N/A</v>
      </c>
      <c r="I865" s="28" t="e">
        <f t="shared" si="61"/>
        <v>#N/A</v>
      </c>
    </row>
    <row r="866" spans="1:9">
      <c r="A866" s="61">
        <f t="shared" si="62"/>
        <v>864</v>
      </c>
      <c r="B866" s="61">
        <f>COUNTIF($C$3:C866,C866)</f>
        <v>792</v>
      </c>
      <c r="C866" s="62">
        <f t="shared" si="59"/>
        <v>0</v>
      </c>
      <c r="D866" s="63" t="str">
        <f t="shared" si="60"/>
        <v/>
      </c>
      <c r="E866" s="22" t="e">
        <f>SUM($I$3:I865,1)</f>
        <v>#N/A</v>
      </c>
      <c r="I866" s="28" t="e">
        <f t="shared" si="61"/>
        <v>#N/A</v>
      </c>
    </row>
    <row r="867" spans="1:9">
      <c r="A867" s="61">
        <f t="shared" si="62"/>
        <v>865</v>
      </c>
      <c r="B867" s="61">
        <f>COUNTIF($C$3:C867,C867)</f>
        <v>793</v>
      </c>
      <c r="C867" s="62">
        <f t="shared" si="59"/>
        <v>0</v>
      </c>
      <c r="D867" s="63" t="str">
        <f t="shared" si="60"/>
        <v/>
      </c>
      <c r="E867" s="22" t="e">
        <f>SUM($I$3:I866,1)</f>
        <v>#N/A</v>
      </c>
      <c r="I867" s="28" t="e">
        <f t="shared" si="61"/>
        <v>#N/A</v>
      </c>
    </row>
    <row r="868" spans="1:9">
      <c r="A868" s="61">
        <f t="shared" si="62"/>
        <v>866</v>
      </c>
      <c r="B868" s="61">
        <f>COUNTIF($C$3:C868,C868)</f>
        <v>794</v>
      </c>
      <c r="C868" s="62">
        <f t="shared" si="59"/>
        <v>0</v>
      </c>
      <c r="D868" s="63" t="str">
        <f t="shared" si="60"/>
        <v/>
      </c>
      <c r="E868" s="22" t="e">
        <f>SUM($I$3:I867,1)</f>
        <v>#N/A</v>
      </c>
      <c r="I868" s="28" t="e">
        <f t="shared" si="61"/>
        <v>#N/A</v>
      </c>
    </row>
    <row r="869" spans="1:9">
      <c r="A869" s="61">
        <f t="shared" si="62"/>
        <v>867</v>
      </c>
      <c r="B869" s="61">
        <f>COUNTIF($C$3:C869,C869)</f>
        <v>795</v>
      </c>
      <c r="C869" s="62">
        <f t="shared" si="59"/>
        <v>0</v>
      </c>
      <c r="D869" s="63" t="str">
        <f t="shared" si="60"/>
        <v/>
      </c>
      <c r="E869" s="22" t="e">
        <f>SUM($I$3:I868,1)</f>
        <v>#N/A</v>
      </c>
      <c r="I869" s="28" t="e">
        <f t="shared" si="61"/>
        <v>#N/A</v>
      </c>
    </row>
    <row r="870" spans="1:9">
      <c r="A870" s="61">
        <f t="shared" si="62"/>
        <v>868</v>
      </c>
      <c r="B870" s="61">
        <f>COUNTIF($C$3:C870,C870)</f>
        <v>796</v>
      </c>
      <c r="C870" s="62">
        <f t="shared" si="59"/>
        <v>0</v>
      </c>
      <c r="D870" s="63" t="str">
        <f t="shared" si="60"/>
        <v/>
      </c>
      <c r="E870" s="22" t="e">
        <f>SUM($I$3:I869,1)</f>
        <v>#N/A</v>
      </c>
      <c r="I870" s="28" t="e">
        <f t="shared" si="61"/>
        <v>#N/A</v>
      </c>
    </row>
    <row r="871" spans="1:9">
      <c r="A871" s="61">
        <f t="shared" si="62"/>
        <v>869</v>
      </c>
      <c r="B871" s="61">
        <f>COUNTIF($C$3:C871,C871)</f>
        <v>797</v>
      </c>
      <c r="C871" s="62">
        <f t="shared" si="59"/>
        <v>0</v>
      </c>
      <c r="D871" s="63" t="str">
        <f t="shared" si="60"/>
        <v/>
      </c>
      <c r="E871" s="22" t="e">
        <f>SUM($I$3:I870,1)</f>
        <v>#N/A</v>
      </c>
      <c r="I871" s="28" t="e">
        <f t="shared" si="61"/>
        <v>#N/A</v>
      </c>
    </row>
    <row r="872" spans="1:9">
      <c r="A872" s="61">
        <f t="shared" si="62"/>
        <v>870</v>
      </c>
      <c r="B872" s="61">
        <f>COUNTIF($C$3:C872,C872)</f>
        <v>798</v>
      </c>
      <c r="C872" s="62">
        <f t="shared" si="59"/>
        <v>0</v>
      </c>
      <c r="D872" s="63" t="str">
        <f t="shared" si="60"/>
        <v/>
      </c>
      <c r="E872" s="22" t="e">
        <f>SUM($I$3:I871,1)</f>
        <v>#N/A</v>
      </c>
      <c r="I872" s="28" t="e">
        <f t="shared" si="61"/>
        <v>#N/A</v>
      </c>
    </row>
    <row r="873" spans="1:9">
      <c r="A873" s="61">
        <f t="shared" si="62"/>
        <v>871</v>
      </c>
      <c r="B873" s="61">
        <f>COUNTIF($C$3:C873,C873)</f>
        <v>799</v>
      </c>
      <c r="C873" s="62">
        <f t="shared" si="59"/>
        <v>0</v>
      </c>
      <c r="D873" s="63" t="str">
        <f t="shared" si="60"/>
        <v/>
      </c>
      <c r="E873" s="22" t="e">
        <f>SUM($I$3:I872,1)</f>
        <v>#N/A</v>
      </c>
      <c r="I873" s="28" t="e">
        <f t="shared" si="61"/>
        <v>#N/A</v>
      </c>
    </row>
    <row r="874" spans="1:9">
      <c r="A874" s="61">
        <f t="shared" si="62"/>
        <v>872</v>
      </c>
      <c r="B874" s="61">
        <f>COUNTIF($C$3:C874,C874)</f>
        <v>800</v>
      </c>
      <c r="C874" s="62">
        <f t="shared" si="59"/>
        <v>0</v>
      </c>
      <c r="D874" s="63" t="str">
        <f t="shared" si="60"/>
        <v/>
      </c>
      <c r="E874" s="22" t="e">
        <f>SUM($I$3:I873,1)</f>
        <v>#N/A</v>
      </c>
      <c r="I874" s="28" t="e">
        <f t="shared" si="61"/>
        <v>#N/A</v>
      </c>
    </row>
    <row r="875" spans="1:9">
      <c r="A875" s="61">
        <f t="shared" si="62"/>
        <v>873</v>
      </c>
      <c r="B875" s="61">
        <f>COUNTIF($C$3:C875,C875)</f>
        <v>801</v>
      </c>
      <c r="C875" s="62">
        <f t="shared" si="59"/>
        <v>0</v>
      </c>
      <c r="D875" s="63" t="str">
        <f t="shared" si="60"/>
        <v/>
      </c>
      <c r="E875" s="22" t="e">
        <f>SUM($I$3:I874,1)</f>
        <v>#N/A</v>
      </c>
      <c r="I875" s="28" t="e">
        <f t="shared" si="61"/>
        <v>#N/A</v>
      </c>
    </row>
    <row r="876" spans="1:9">
      <c r="A876" s="61">
        <f t="shared" si="62"/>
        <v>874</v>
      </c>
      <c r="B876" s="61">
        <f>COUNTIF($C$3:C876,C876)</f>
        <v>802</v>
      </c>
      <c r="C876" s="62">
        <f t="shared" si="59"/>
        <v>0</v>
      </c>
      <c r="D876" s="63" t="str">
        <f t="shared" si="60"/>
        <v/>
      </c>
      <c r="E876" s="22" t="e">
        <f>SUM($I$3:I875,1)</f>
        <v>#N/A</v>
      </c>
      <c r="I876" s="28" t="e">
        <f t="shared" si="61"/>
        <v>#N/A</v>
      </c>
    </row>
    <row r="877" spans="1:9">
      <c r="A877" s="61">
        <f t="shared" si="62"/>
        <v>875</v>
      </c>
      <c r="B877" s="61">
        <f>COUNTIF($C$3:C877,C877)</f>
        <v>803</v>
      </c>
      <c r="C877" s="62">
        <f t="shared" si="59"/>
        <v>0</v>
      </c>
      <c r="D877" s="63" t="str">
        <f t="shared" si="60"/>
        <v/>
      </c>
      <c r="E877" s="22" t="e">
        <f>SUM($I$3:I876,1)</f>
        <v>#N/A</v>
      </c>
      <c r="I877" s="28" t="e">
        <f t="shared" si="61"/>
        <v>#N/A</v>
      </c>
    </row>
    <row r="878" spans="1:9">
      <c r="A878" s="61">
        <f t="shared" si="62"/>
        <v>876</v>
      </c>
      <c r="B878" s="61">
        <f>COUNTIF($C$3:C878,C878)</f>
        <v>804</v>
      </c>
      <c r="C878" s="62">
        <f t="shared" si="59"/>
        <v>0</v>
      </c>
      <c r="D878" s="63" t="str">
        <f t="shared" si="60"/>
        <v/>
      </c>
      <c r="E878" s="22" t="e">
        <f>SUM($I$3:I877,1)</f>
        <v>#N/A</v>
      </c>
      <c r="I878" s="28" t="e">
        <f t="shared" si="61"/>
        <v>#N/A</v>
      </c>
    </row>
    <row r="879" spans="1:9">
      <c r="A879" s="61">
        <f t="shared" si="62"/>
        <v>877</v>
      </c>
      <c r="B879" s="61">
        <f>COUNTIF($C$3:C879,C879)</f>
        <v>805</v>
      </c>
      <c r="C879" s="62">
        <f t="shared" si="59"/>
        <v>0</v>
      </c>
      <c r="D879" s="63" t="str">
        <f t="shared" si="60"/>
        <v/>
      </c>
      <c r="E879" s="22" t="e">
        <f>SUM($I$3:I878,1)</f>
        <v>#N/A</v>
      </c>
      <c r="I879" s="28" t="e">
        <f t="shared" si="61"/>
        <v>#N/A</v>
      </c>
    </row>
    <row r="880" spans="1:9">
      <c r="A880" s="61">
        <f t="shared" si="62"/>
        <v>878</v>
      </c>
      <c r="B880" s="61">
        <f>COUNTIF($C$3:C880,C880)</f>
        <v>806</v>
      </c>
      <c r="C880" s="62">
        <f t="shared" si="59"/>
        <v>0</v>
      </c>
      <c r="D880" s="63" t="str">
        <f t="shared" si="60"/>
        <v/>
      </c>
      <c r="E880" s="22" t="e">
        <f>SUM($I$3:I879,1)</f>
        <v>#N/A</v>
      </c>
      <c r="I880" s="28" t="e">
        <f t="shared" si="61"/>
        <v>#N/A</v>
      </c>
    </row>
    <row r="881" spans="1:9">
      <c r="A881" s="61">
        <f t="shared" si="62"/>
        <v>879</v>
      </c>
      <c r="B881" s="61">
        <f>COUNTIF($C$3:C881,C881)</f>
        <v>807</v>
      </c>
      <c r="C881" s="62">
        <f t="shared" si="59"/>
        <v>0</v>
      </c>
      <c r="D881" s="63" t="str">
        <f t="shared" si="60"/>
        <v/>
      </c>
      <c r="E881" s="22" t="e">
        <f>SUM($I$3:I880,1)</f>
        <v>#N/A</v>
      </c>
      <c r="I881" s="28" t="e">
        <f t="shared" si="61"/>
        <v>#N/A</v>
      </c>
    </row>
    <row r="882" spans="1:9">
      <c r="A882" s="61">
        <f t="shared" si="62"/>
        <v>880</v>
      </c>
      <c r="B882" s="61">
        <f>COUNTIF($C$3:C882,C882)</f>
        <v>808</v>
      </c>
      <c r="C882" s="62">
        <f t="shared" si="59"/>
        <v>0</v>
      </c>
      <c r="D882" s="63" t="str">
        <f t="shared" si="60"/>
        <v/>
      </c>
      <c r="E882" s="22" t="e">
        <f>SUM($I$3:I881,1)</f>
        <v>#N/A</v>
      </c>
      <c r="I882" s="28" t="e">
        <f t="shared" si="61"/>
        <v>#N/A</v>
      </c>
    </row>
    <row r="883" spans="1:9">
      <c r="A883" s="61">
        <f t="shared" si="62"/>
        <v>881</v>
      </c>
      <c r="B883" s="61">
        <f>COUNTIF($C$3:C883,C883)</f>
        <v>809</v>
      </c>
      <c r="C883" s="62">
        <f t="shared" si="59"/>
        <v>0</v>
      </c>
      <c r="D883" s="63" t="str">
        <f t="shared" si="60"/>
        <v/>
      </c>
      <c r="E883" s="22" t="e">
        <f>SUM($I$3:I882,1)</f>
        <v>#N/A</v>
      </c>
      <c r="I883" s="28" t="e">
        <f t="shared" si="61"/>
        <v>#N/A</v>
      </c>
    </row>
    <row r="884" spans="1:9">
      <c r="A884" s="61">
        <f t="shared" si="62"/>
        <v>882</v>
      </c>
      <c r="B884" s="61">
        <f>COUNTIF($C$3:C884,C884)</f>
        <v>810</v>
      </c>
      <c r="C884" s="62">
        <f t="shared" si="59"/>
        <v>0</v>
      </c>
      <c r="D884" s="63" t="str">
        <f t="shared" si="60"/>
        <v/>
      </c>
      <c r="E884" s="22" t="e">
        <f>SUM($I$3:I883,1)</f>
        <v>#N/A</v>
      </c>
      <c r="I884" s="28" t="e">
        <f t="shared" si="61"/>
        <v>#N/A</v>
      </c>
    </row>
    <row r="885" spans="1:9">
      <c r="A885" s="61">
        <f t="shared" si="62"/>
        <v>883</v>
      </c>
      <c r="B885" s="61">
        <f>COUNTIF($C$3:C885,C885)</f>
        <v>811</v>
      </c>
      <c r="C885" s="62">
        <f t="shared" si="59"/>
        <v>0</v>
      </c>
      <c r="D885" s="63" t="str">
        <f t="shared" si="60"/>
        <v/>
      </c>
      <c r="E885" s="22" t="e">
        <f>SUM($I$3:I884,1)</f>
        <v>#N/A</v>
      </c>
      <c r="I885" s="28" t="e">
        <f t="shared" si="61"/>
        <v>#N/A</v>
      </c>
    </row>
    <row r="886" spans="1:9">
      <c r="A886" s="61">
        <f t="shared" si="62"/>
        <v>884</v>
      </c>
      <c r="B886" s="61">
        <f>COUNTIF($C$3:C886,C886)</f>
        <v>812</v>
      </c>
      <c r="C886" s="62">
        <f t="shared" si="59"/>
        <v>0</v>
      </c>
      <c r="D886" s="63" t="str">
        <f t="shared" si="60"/>
        <v/>
      </c>
      <c r="E886" s="22" t="e">
        <f>SUM($I$3:I885,1)</f>
        <v>#N/A</v>
      </c>
      <c r="I886" s="28" t="e">
        <f t="shared" si="61"/>
        <v>#N/A</v>
      </c>
    </row>
    <row r="887" spans="1:9">
      <c r="A887" s="61">
        <f t="shared" si="62"/>
        <v>885</v>
      </c>
      <c r="B887" s="61">
        <f>COUNTIF($C$3:C887,C887)</f>
        <v>813</v>
      </c>
      <c r="C887" s="62">
        <f t="shared" si="59"/>
        <v>0</v>
      </c>
      <c r="D887" s="63" t="str">
        <f t="shared" si="60"/>
        <v/>
      </c>
      <c r="E887" s="22" t="e">
        <f>SUM($I$3:I886,1)</f>
        <v>#N/A</v>
      </c>
      <c r="I887" s="28" t="e">
        <f t="shared" si="61"/>
        <v>#N/A</v>
      </c>
    </row>
    <row r="888" spans="1:9">
      <c r="A888" s="61">
        <f t="shared" si="62"/>
        <v>886</v>
      </c>
      <c r="B888" s="61">
        <f>COUNTIF($C$3:C888,C888)</f>
        <v>814</v>
      </c>
      <c r="C888" s="62">
        <f t="shared" si="59"/>
        <v>0</v>
      </c>
      <c r="D888" s="63" t="str">
        <f t="shared" si="60"/>
        <v/>
      </c>
      <c r="E888" s="22" t="e">
        <f>SUM($I$3:I887,1)</f>
        <v>#N/A</v>
      </c>
      <c r="I888" s="28" t="e">
        <f t="shared" si="61"/>
        <v>#N/A</v>
      </c>
    </row>
    <row r="889" spans="1:9">
      <c r="A889" s="61">
        <f t="shared" si="62"/>
        <v>887</v>
      </c>
      <c r="B889" s="61">
        <f>COUNTIF($C$3:C889,C889)</f>
        <v>815</v>
      </c>
      <c r="C889" s="62">
        <f t="shared" si="59"/>
        <v>0</v>
      </c>
      <c r="D889" s="63" t="str">
        <f t="shared" si="60"/>
        <v/>
      </c>
      <c r="E889" s="22" t="e">
        <f>SUM($I$3:I888,1)</f>
        <v>#N/A</v>
      </c>
      <c r="I889" s="28" t="e">
        <f t="shared" si="61"/>
        <v>#N/A</v>
      </c>
    </row>
    <row r="890" spans="1:9">
      <c r="A890" s="61">
        <f t="shared" si="62"/>
        <v>888</v>
      </c>
      <c r="B890" s="61">
        <f>COUNTIF($C$3:C890,C890)</f>
        <v>816</v>
      </c>
      <c r="C890" s="62">
        <f t="shared" si="59"/>
        <v>0</v>
      </c>
      <c r="D890" s="63" t="str">
        <f t="shared" si="60"/>
        <v/>
      </c>
      <c r="E890" s="22" t="e">
        <f>SUM($I$3:I889,1)</f>
        <v>#N/A</v>
      </c>
      <c r="I890" s="28" t="e">
        <f t="shared" si="61"/>
        <v>#N/A</v>
      </c>
    </row>
    <row r="891" spans="1:9">
      <c r="A891" s="61">
        <f t="shared" si="62"/>
        <v>889</v>
      </c>
      <c r="B891" s="61">
        <f>COUNTIF($C$3:C891,C891)</f>
        <v>817</v>
      </c>
      <c r="C891" s="62">
        <f t="shared" si="59"/>
        <v>0</v>
      </c>
      <c r="D891" s="63" t="str">
        <f t="shared" si="60"/>
        <v/>
      </c>
      <c r="E891" s="22" t="e">
        <f>SUM($I$3:I890,1)</f>
        <v>#N/A</v>
      </c>
      <c r="I891" s="28" t="e">
        <f t="shared" si="61"/>
        <v>#N/A</v>
      </c>
    </row>
    <row r="892" spans="1:9">
      <c r="A892" s="61">
        <f t="shared" si="62"/>
        <v>890</v>
      </c>
      <c r="B892" s="61">
        <f>COUNTIF($C$3:C892,C892)</f>
        <v>818</v>
      </c>
      <c r="C892" s="62">
        <f t="shared" si="59"/>
        <v>0</v>
      </c>
      <c r="D892" s="63" t="str">
        <f t="shared" si="60"/>
        <v/>
      </c>
      <c r="E892" s="22" t="e">
        <f>SUM($I$3:I891,1)</f>
        <v>#N/A</v>
      </c>
      <c r="I892" s="28" t="e">
        <f t="shared" si="61"/>
        <v>#N/A</v>
      </c>
    </row>
    <row r="893" spans="1:9">
      <c r="A893" s="61">
        <f t="shared" si="62"/>
        <v>891</v>
      </c>
      <c r="B893" s="61">
        <f>COUNTIF($C$3:C893,C893)</f>
        <v>819</v>
      </c>
      <c r="C893" s="62">
        <f t="shared" si="59"/>
        <v>0</v>
      </c>
      <c r="D893" s="63" t="str">
        <f t="shared" si="60"/>
        <v/>
      </c>
      <c r="E893" s="22" t="e">
        <f>SUM($I$3:I892,1)</f>
        <v>#N/A</v>
      </c>
      <c r="I893" s="28" t="e">
        <f t="shared" si="61"/>
        <v>#N/A</v>
      </c>
    </row>
    <row r="894" spans="1:9">
      <c r="A894" s="61">
        <f t="shared" si="62"/>
        <v>892</v>
      </c>
      <c r="B894" s="61">
        <f>COUNTIF($C$3:C894,C894)</f>
        <v>820</v>
      </c>
      <c r="C894" s="62">
        <f t="shared" si="59"/>
        <v>0</v>
      </c>
      <c r="D894" s="63" t="str">
        <f t="shared" si="60"/>
        <v/>
      </c>
      <c r="E894" s="22" t="e">
        <f>SUM($I$3:I893,1)</f>
        <v>#N/A</v>
      </c>
      <c r="I894" s="28" t="e">
        <f t="shared" si="61"/>
        <v>#N/A</v>
      </c>
    </row>
    <row r="895" spans="1:9">
      <c r="A895" s="61">
        <f t="shared" si="62"/>
        <v>893</v>
      </c>
      <c r="B895" s="61">
        <f>COUNTIF($C$3:C895,C895)</f>
        <v>821</v>
      </c>
      <c r="C895" s="62">
        <f t="shared" si="59"/>
        <v>0</v>
      </c>
      <c r="D895" s="63" t="str">
        <f t="shared" si="60"/>
        <v/>
      </c>
      <c r="E895" s="22" t="e">
        <f>SUM($I$3:I894,1)</f>
        <v>#N/A</v>
      </c>
      <c r="I895" s="28" t="e">
        <f t="shared" si="61"/>
        <v>#N/A</v>
      </c>
    </row>
    <row r="896" spans="1:9">
      <c r="A896" s="61">
        <f t="shared" si="62"/>
        <v>894</v>
      </c>
      <c r="B896" s="61">
        <f>COUNTIF($C$3:C896,C896)</f>
        <v>822</v>
      </c>
      <c r="C896" s="62">
        <f t="shared" si="59"/>
        <v>0</v>
      </c>
      <c r="D896" s="63" t="str">
        <f t="shared" si="60"/>
        <v/>
      </c>
      <c r="E896" s="22" t="e">
        <f>SUM($I$3:I895,1)</f>
        <v>#N/A</v>
      </c>
      <c r="I896" s="28" t="e">
        <f t="shared" si="61"/>
        <v>#N/A</v>
      </c>
    </row>
    <row r="897" spans="1:9">
      <c r="A897" s="61">
        <f t="shared" si="62"/>
        <v>895</v>
      </c>
      <c r="B897" s="61">
        <f>COUNTIF($C$3:C897,C897)</f>
        <v>823</v>
      </c>
      <c r="C897" s="62">
        <f t="shared" si="59"/>
        <v>0</v>
      </c>
      <c r="D897" s="63" t="str">
        <f t="shared" si="60"/>
        <v/>
      </c>
      <c r="E897" s="22" t="e">
        <f>SUM($I$3:I896,1)</f>
        <v>#N/A</v>
      </c>
      <c r="I897" s="28" t="e">
        <f t="shared" si="61"/>
        <v>#N/A</v>
      </c>
    </row>
    <row r="898" spans="1:9">
      <c r="A898" s="61">
        <f t="shared" si="62"/>
        <v>896</v>
      </c>
      <c r="B898" s="61">
        <f>COUNTIF($C$3:C898,C898)</f>
        <v>824</v>
      </c>
      <c r="C898" s="62">
        <f t="shared" si="59"/>
        <v>0</v>
      </c>
      <c r="D898" s="63" t="str">
        <f t="shared" si="60"/>
        <v/>
      </c>
      <c r="E898" s="22" t="e">
        <f>SUM($I$3:I897,1)</f>
        <v>#N/A</v>
      </c>
      <c r="I898" s="28" t="e">
        <f t="shared" si="61"/>
        <v>#N/A</v>
      </c>
    </row>
    <row r="899" spans="1:9">
      <c r="A899" s="61">
        <f t="shared" si="62"/>
        <v>897</v>
      </c>
      <c r="B899" s="61">
        <f>COUNTIF($C$3:C899,C899)</f>
        <v>825</v>
      </c>
      <c r="C899" s="62">
        <f t="shared" ref="C899:C952" si="63">_xlfn.IFNA(VLOOKUP(A899,$E:$G,3,FALSE),C898)</f>
        <v>0</v>
      </c>
      <c r="D899" s="63" t="str">
        <f t="shared" ref="D899:D962" si="64">_xlfn.IFNA(_xlfn.IFNA(VLOOKUP(A899,$F:$J,5,FALSE),VLOOKUP(C899,K:L,2,FALSE)),"")</f>
        <v/>
      </c>
      <c r="E899" s="22" t="e">
        <f>SUM($I$3:I898,1)</f>
        <v>#N/A</v>
      </c>
      <c r="I899" s="28" t="e">
        <f t="shared" ref="I899:I962" si="65">CEILING(H899/VLOOKUP(G899,$K:$L,2,FALSE),1)</f>
        <v>#N/A</v>
      </c>
    </row>
    <row r="900" spans="1:9">
      <c r="A900" s="61">
        <f t="shared" ref="A900:A952" si="66">+A899+1</f>
        <v>898</v>
      </c>
      <c r="B900" s="61">
        <f>COUNTIF($C$3:C900,C900)</f>
        <v>826</v>
      </c>
      <c r="C900" s="62">
        <f t="shared" si="63"/>
        <v>0</v>
      </c>
      <c r="D900" s="63" t="str">
        <f t="shared" si="64"/>
        <v/>
      </c>
      <c r="E900" s="22" t="e">
        <f>SUM($I$3:I899,1)</f>
        <v>#N/A</v>
      </c>
      <c r="I900" s="28" t="e">
        <f t="shared" si="65"/>
        <v>#N/A</v>
      </c>
    </row>
    <row r="901" spans="1:9">
      <c r="A901" s="61">
        <f t="shared" si="66"/>
        <v>899</v>
      </c>
      <c r="B901" s="61">
        <f>COUNTIF($C$3:C901,C901)</f>
        <v>827</v>
      </c>
      <c r="C901" s="62">
        <f t="shared" si="63"/>
        <v>0</v>
      </c>
      <c r="D901" s="63" t="str">
        <f t="shared" si="64"/>
        <v/>
      </c>
      <c r="E901" s="22" t="e">
        <f>SUM($I$3:I900,1)</f>
        <v>#N/A</v>
      </c>
      <c r="I901" s="28" t="e">
        <f t="shared" si="65"/>
        <v>#N/A</v>
      </c>
    </row>
    <row r="902" spans="1:9">
      <c r="A902" s="61">
        <f t="shared" si="66"/>
        <v>900</v>
      </c>
      <c r="B902" s="61">
        <f>COUNTIF($C$3:C902,C902)</f>
        <v>828</v>
      </c>
      <c r="C902" s="62">
        <f t="shared" si="63"/>
        <v>0</v>
      </c>
      <c r="D902" s="63" t="str">
        <f t="shared" si="64"/>
        <v/>
      </c>
      <c r="E902" s="22" t="e">
        <f>SUM($I$3:I901,1)</f>
        <v>#N/A</v>
      </c>
      <c r="I902" s="28" t="e">
        <f t="shared" si="65"/>
        <v>#N/A</v>
      </c>
    </row>
    <row r="903" spans="1:9">
      <c r="A903" s="61">
        <f t="shared" si="66"/>
        <v>901</v>
      </c>
      <c r="B903" s="61">
        <f>COUNTIF($C$3:C903,C903)</f>
        <v>829</v>
      </c>
      <c r="C903" s="62">
        <f t="shared" si="63"/>
        <v>0</v>
      </c>
      <c r="D903" s="63" t="str">
        <f t="shared" si="64"/>
        <v/>
      </c>
      <c r="E903" s="22" t="e">
        <f>SUM($I$3:I902,1)</f>
        <v>#N/A</v>
      </c>
      <c r="I903" s="28" t="e">
        <f t="shared" si="65"/>
        <v>#N/A</v>
      </c>
    </row>
    <row r="904" spans="1:9">
      <c r="A904" s="61">
        <f t="shared" si="66"/>
        <v>902</v>
      </c>
      <c r="B904" s="61">
        <f>COUNTIF($C$3:C904,C904)</f>
        <v>830</v>
      </c>
      <c r="C904" s="62">
        <f t="shared" si="63"/>
        <v>0</v>
      </c>
      <c r="D904" s="63" t="str">
        <f t="shared" si="64"/>
        <v/>
      </c>
      <c r="E904" s="22" t="e">
        <f>SUM($I$3:I903,1)</f>
        <v>#N/A</v>
      </c>
      <c r="I904" s="28" t="e">
        <f t="shared" si="65"/>
        <v>#N/A</v>
      </c>
    </row>
    <row r="905" spans="1:9">
      <c r="A905" s="61">
        <f t="shared" si="66"/>
        <v>903</v>
      </c>
      <c r="B905" s="61">
        <f>COUNTIF($C$3:C905,C905)</f>
        <v>831</v>
      </c>
      <c r="C905" s="62">
        <f t="shared" si="63"/>
        <v>0</v>
      </c>
      <c r="D905" s="63" t="str">
        <f t="shared" si="64"/>
        <v/>
      </c>
      <c r="E905" s="22" t="e">
        <f>SUM($I$3:I904,1)</f>
        <v>#N/A</v>
      </c>
      <c r="I905" s="28" t="e">
        <f t="shared" si="65"/>
        <v>#N/A</v>
      </c>
    </row>
    <row r="906" spans="1:9">
      <c r="A906" s="61">
        <f t="shared" si="66"/>
        <v>904</v>
      </c>
      <c r="B906" s="61">
        <f>COUNTIF($C$3:C906,C906)</f>
        <v>832</v>
      </c>
      <c r="C906" s="62">
        <f t="shared" si="63"/>
        <v>0</v>
      </c>
      <c r="D906" s="63" t="str">
        <f t="shared" si="64"/>
        <v/>
      </c>
      <c r="E906" s="22" t="e">
        <f>SUM($I$3:I905,1)</f>
        <v>#N/A</v>
      </c>
      <c r="I906" s="28" t="e">
        <f t="shared" si="65"/>
        <v>#N/A</v>
      </c>
    </row>
    <row r="907" spans="1:9">
      <c r="A907" s="61">
        <f t="shared" si="66"/>
        <v>905</v>
      </c>
      <c r="B907" s="61">
        <f>COUNTIF($C$3:C907,C907)</f>
        <v>833</v>
      </c>
      <c r="C907" s="62">
        <f t="shared" si="63"/>
        <v>0</v>
      </c>
      <c r="D907" s="63" t="str">
        <f t="shared" si="64"/>
        <v/>
      </c>
      <c r="E907" s="22" t="e">
        <f>SUM($I$3:I906,1)</f>
        <v>#N/A</v>
      </c>
      <c r="I907" s="28" t="e">
        <f t="shared" si="65"/>
        <v>#N/A</v>
      </c>
    </row>
    <row r="908" spans="1:9">
      <c r="A908" s="61">
        <f t="shared" si="66"/>
        <v>906</v>
      </c>
      <c r="B908" s="61">
        <f>COUNTIF($C$3:C908,C908)</f>
        <v>834</v>
      </c>
      <c r="C908" s="62">
        <f t="shared" si="63"/>
        <v>0</v>
      </c>
      <c r="D908" s="63" t="str">
        <f t="shared" si="64"/>
        <v/>
      </c>
      <c r="E908" s="22" t="e">
        <f>SUM($I$3:I907,1)</f>
        <v>#N/A</v>
      </c>
      <c r="I908" s="28" t="e">
        <f t="shared" si="65"/>
        <v>#N/A</v>
      </c>
    </row>
    <row r="909" spans="1:9">
      <c r="A909" s="61">
        <f t="shared" si="66"/>
        <v>907</v>
      </c>
      <c r="B909" s="61">
        <f>COUNTIF($C$3:C909,C909)</f>
        <v>835</v>
      </c>
      <c r="C909" s="62">
        <f t="shared" si="63"/>
        <v>0</v>
      </c>
      <c r="D909" s="63" t="str">
        <f t="shared" si="64"/>
        <v/>
      </c>
      <c r="E909" s="22" t="e">
        <f>SUM($I$3:I908,1)</f>
        <v>#N/A</v>
      </c>
      <c r="I909" s="28" t="e">
        <f t="shared" si="65"/>
        <v>#N/A</v>
      </c>
    </row>
    <row r="910" spans="1:9">
      <c r="A910" s="61">
        <f t="shared" si="66"/>
        <v>908</v>
      </c>
      <c r="B910" s="61">
        <f>COUNTIF($C$3:C910,C910)</f>
        <v>836</v>
      </c>
      <c r="C910" s="62">
        <f t="shared" si="63"/>
        <v>0</v>
      </c>
      <c r="D910" s="63" t="str">
        <f t="shared" si="64"/>
        <v/>
      </c>
      <c r="E910" s="22" t="e">
        <f>SUM($I$3:I909,1)</f>
        <v>#N/A</v>
      </c>
      <c r="I910" s="28" t="e">
        <f t="shared" si="65"/>
        <v>#N/A</v>
      </c>
    </row>
    <row r="911" spans="1:9">
      <c r="A911" s="61">
        <f t="shared" si="66"/>
        <v>909</v>
      </c>
      <c r="B911" s="61">
        <f>COUNTIF($C$3:C911,C911)</f>
        <v>837</v>
      </c>
      <c r="C911" s="62">
        <f t="shared" si="63"/>
        <v>0</v>
      </c>
      <c r="D911" s="63" t="str">
        <f t="shared" si="64"/>
        <v/>
      </c>
      <c r="E911" s="22" t="e">
        <f>SUM($I$3:I910,1)</f>
        <v>#N/A</v>
      </c>
      <c r="I911" s="28" t="e">
        <f t="shared" si="65"/>
        <v>#N/A</v>
      </c>
    </row>
    <row r="912" spans="1:9">
      <c r="A912" s="61">
        <f t="shared" si="66"/>
        <v>910</v>
      </c>
      <c r="B912" s="61">
        <f>COUNTIF($C$3:C912,C912)</f>
        <v>838</v>
      </c>
      <c r="C912" s="62">
        <f t="shared" si="63"/>
        <v>0</v>
      </c>
      <c r="D912" s="63" t="str">
        <f t="shared" si="64"/>
        <v/>
      </c>
      <c r="E912" s="22" t="e">
        <f>SUM($I$3:I911,1)</f>
        <v>#N/A</v>
      </c>
      <c r="I912" s="28" t="e">
        <f t="shared" si="65"/>
        <v>#N/A</v>
      </c>
    </row>
    <row r="913" spans="1:9">
      <c r="A913" s="61">
        <f t="shared" si="66"/>
        <v>911</v>
      </c>
      <c r="B913" s="61">
        <f>COUNTIF($C$3:C913,C913)</f>
        <v>839</v>
      </c>
      <c r="C913" s="62">
        <f t="shared" si="63"/>
        <v>0</v>
      </c>
      <c r="D913" s="63" t="str">
        <f t="shared" si="64"/>
        <v/>
      </c>
      <c r="E913" s="22" t="e">
        <f>SUM($I$3:I912,1)</f>
        <v>#N/A</v>
      </c>
      <c r="I913" s="28" t="e">
        <f t="shared" si="65"/>
        <v>#N/A</v>
      </c>
    </row>
    <row r="914" spans="1:9">
      <c r="A914" s="61">
        <f t="shared" si="66"/>
        <v>912</v>
      </c>
      <c r="B914" s="61">
        <f>COUNTIF($C$3:C914,C914)</f>
        <v>840</v>
      </c>
      <c r="C914" s="62">
        <f t="shared" si="63"/>
        <v>0</v>
      </c>
      <c r="D914" s="63" t="str">
        <f t="shared" si="64"/>
        <v/>
      </c>
      <c r="E914" s="22" t="e">
        <f>SUM($I$3:I913,1)</f>
        <v>#N/A</v>
      </c>
      <c r="I914" s="28" t="e">
        <f t="shared" si="65"/>
        <v>#N/A</v>
      </c>
    </row>
    <row r="915" spans="1:9">
      <c r="A915" s="61">
        <f t="shared" si="66"/>
        <v>913</v>
      </c>
      <c r="B915" s="61">
        <f>COUNTIF($C$3:C915,C915)</f>
        <v>841</v>
      </c>
      <c r="C915" s="62">
        <f t="shared" si="63"/>
        <v>0</v>
      </c>
      <c r="D915" s="63" t="str">
        <f t="shared" si="64"/>
        <v/>
      </c>
      <c r="E915" s="22" t="e">
        <f>SUM($I$3:I914,1)</f>
        <v>#N/A</v>
      </c>
      <c r="I915" s="28" t="e">
        <f t="shared" si="65"/>
        <v>#N/A</v>
      </c>
    </row>
    <row r="916" spans="1:9">
      <c r="A916" s="61">
        <f t="shared" si="66"/>
        <v>914</v>
      </c>
      <c r="B916" s="61">
        <f>COUNTIF($C$3:C916,C916)</f>
        <v>842</v>
      </c>
      <c r="C916" s="62">
        <f t="shared" si="63"/>
        <v>0</v>
      </c>
      <c r="D916" s="63" t="str">
        <f t="shared" si="64"/>
        <v/>
      </c>
      <c r="E916" s="22" t="e">
        <f>SUM($I$3:I915,1)</f>
        <v>#N/A</v>
      </c>
      <c r="I916" s="28" t="e">
        <f t="shared" si="65"/>
        <v>#N/A</v>
      </c>
    </row>
    <row r="917" spans="1:9">
      <c r="A917" s="61">
        <f t="shared" si="66"/>
        <v>915</v>
      </c>
      <c r="B917" s="61">
        <f>COUNTIF($C$3:C917,C917)</f>
        <v>843</v>
      </c>
      <c r="C917" s="62">
        <f t="shared" si="63"/>
        <v>0</v>
      </c>
      <c r="D917" s="63" t="str">
        <f t="shared" si="64"/>
        <v/>
      </c>
      <c r="E917" s="22" t="e">
        <f>SUM($I$3:I916,1)</f>
        <v>#N/A</v>
      </c>
      <c r="I917" s="28" t="e">
        <f t="shared" si="65"/>
        <v>#N/A</v>
      </c>
    </row>
    <row r="918" spans="1:9">
      <c r="A918" s="61">
        <f t="shared" si="66"/>
        <v>916</v>
      </c>
      <c r="B918" s="61">
        <f>COUNTIF($C$3:C918,C918)</f>
        <v>844</v>
      </c>
      <c r="C918" s="62">
        <f t="shared" si="63"/>
        <v>0</v>
      </c>
      <c r="D918" s="63" t="str">
        <f t="shared" si="64"/>
        <v/>
      </c>
      <c r="E918" s="22" t="e">
        <f>SUM($I$3:I917,1)</f>
        <v>#N/A</v>
      </c>
      <c r="I918" s="28" t="e">
        <f t="shared" si="65"/>
        <v>#N/A</v>
      </c>
    </row>
    <row r="919" spans="1:9">
      <c r="A919" s="61">
        <f t="shared" si="66"/>
        <v>917</v>
      </c>
      <c r="B919" s="61">
        <f>COUNTIF($C$3:C919,C919)</f>
        <v>845</v>
      </c>
      <c r="C919" s="62">
        <f t="shared" si="63"/>
        <v>0</v>
      </c>
      <c r="D919" s="63" t="str">
        <f t="shared" si="64"/>
        <v/>
      </c>
      <c r="E919" s="22" t="e">
        <f>SUM($I$3:I918,1)</f>
        <v>#N/A</v>
      </c>
      <c r="I919" s="28" t="e">
        <f t="shared" si="65"/>
        <v>#N/A</v>
      </c>
    </row>
    <row r="920" spans="1:9">
      <c r="A920" s="61">
        <f t="shared" si="66"/>
        <v>918</v>
      </c>
      <c r="B920" s="61">
        <f>COUNTIF($C$3:C920,C920)</f>
        <v>846</v>
      </c>
      <c r="C920" s="62">
        <f t="shared" si="63"/>
        <v>0</v>
      </c>
      <c r="D920" s="63" t="str">
        <f t="shared" si="64"/>
        <v/>
      </c>
      <c r="E920" s="22" t="e">
        <f>SUM($I$3:I919,1)</f>
        <v>#N/A</v>
      </c>
      <c r="I920" s="28" t="e">
        <f t="shared" si="65"/>
        <v>#N/A</v>
      </c>
    </row>
    <row r="921" spans="1:9">
      <c r="A921" s="61">
        <f t="shared" si="66"/>
        <v>919</v>
      </c>
      <c r="B921" s="61">
        <f>COUNTIF($C$3:C921,C921)</f>
        <v>847</v>
      </c>
      <c r="C921" s="62">
        <f t="shared" si="63"/>
        <v>0</v>
      </c>
      <c r="D921" s="63" t="str">
        <f t="shared" si="64"/>
        <v/>
      </c>
      <c r="E921" s="22" t="e">
        <f>SUM($I$3:I920,1)</f>
        <v>#N/A</v>
      </c>
      <c r="I921" s="28" t="e">
        <f t="shared" si="65"/>
        <v>#N/A</v>
      </c>
    </row>
    <row r="922" spans="1:9">
      <c r="A922" s="61">
        <f t="shared" si="66"/>
        <v>920</v>
      </c>
      <c r="B922" s="61">
        <f>COUNTIF($C$3:C922,C922)</f>
        <v>848</v>
      </c>
      <c r="C922" s="62">
        <f t="shared" si="63"/>
        <v>0</v>
      </c>
      <c r="D922" s="63" t="str">
        <f t="shared" si="64"/>
        <v/>
      </c>
      <c r="E922" s="22" t="e">
        <f>SUM($I$3:I921,1)</f>
        <v>#N/A</v>
      </c>
      <c r="I922" s="28" t="e">
        <f t="shared" si="65"/>
        <v>#N/A</v>
      </c>
    </row>
    <row r="923" spans="1:9">
      <c r="A923" s="61">
        <f t="shared" si="66"/>
        <v>921</v>
      </c>
      <c r="B923" s="61">
        <f>COUNTIF($C$3:C923,C923)</f>
        <v>849</v>
      </c>
      <c r="C923" s="62">
        <f t="shared" si="63"/>
        <v>0</v>
      </c>
      <c r="D923" s="63" t="str">
        <f t="shared" si="64"/>
        <v/>
      </c>
      <c r="E923" s="22" t="e">
        <f>SUM($I$3:I922,1)</f>
        <v>#N/A</v>
      </c>
      <c r="I923" s="28" t="e">
        <f t="shared" si="65"/>
        <v>#N/A</v>
      </c>
    </row>
    <row r="924" spans="1:9">
      <c r="A924" s="61">
        <f t="shared" si="66"/>
        <v>922</v>
      </c>
      <c r="B924" s="61">
        <f>COUNTIF($C$3:C924,C924)</f>
        <v>850</v>
      </c>
      <c r="C924" s="62">
        <f t="shared" si="63"/>
        <v>0</v>
      </c>
      <c r="D924" s="63" t="str">
        <f t="shared" si="64"/>
        <v/>
      </c>
      <c r="E924" s="22" t="e">
        <f>SUM($I$3:I923,1)</f>
        <v>#N/A</v>
      </c>
      <c r="I924" s="28" t="e">
        <f t="shared" si="65"/>
        <v>#N/A</v>
      </c>
    </row>
    <row r="925" spans="1:9">
      <c r="A925" s="61">
        <f t="shared" si="66"/>
        <v>923</v>
      </c>
      <c r="B925" s="61">
        <f>COUNTIF($C$3:C925,C925)</f>
        <v>851</v>
      </c>
      <c r="C925" s="62">
        <f t="shared" si="63"/>
        <v>0</v>
      </c>
      <c r="D925" s="63" t="str">
        <f t="shared" si="64"/>
        <v/>
      </c>
      <c r="E925" s="22" t="e">
        <f>SUM($I$3:I924,1)</f>
        <v>#N/A</v>
      </c>
      <c r="I925" s="28" t="e">
        <f t="shared" si="65"/>
        <v>#N/A</v>
      </c>
    </row>
    <row r="926" spans="1:9">
      <c r="A926" s="61">
        <f t="shared" si="66"/>
        <v>924</v>
      </c>
      <c r="B926" s="61">
        <f>COUNTIF($C$3:C926,C926)</f>
        <v>852</v>
      </c>
      <c r="C926" s="62">
        <f t="shared" si="63"/>
        <v>0</v>
      </c>
      <c r="D926" s="63" t="str">
        <f t="shared" si="64"/>
        <v/>
      </c>
      <c r="E926" s="22" t="e">
        <f>SUM($I$3:I925,1)</f>
        <v>#N/A</v>
      </c>
      <c r="I926" s="28" t="e">
        <f t="shared" si="65"/>
        <v>#N/A</v>
      </c>
    </row>
    <row r="927" spans="1:9">
      <c r="A927" s="61">
        <f t="shared" si="66"/>
        <v>925</v>
      </c>
      <c r="B927" s="61">
        <f>COUNTIF($C$3:C927,C927)</f>
        <v>853</v>
      </c>
      <c r="C927" s="62">
        <f t="shared" si="63"/>
        <v>0</v>
      </c>
      <c r="D927" s="63" t="str">
        <f t="shared" si="64"/>
        <v/>
      </c>
      <c r="E927" s="22" t="e">
        <f>SUM($I$3:I926,1)</f>
        <v>#N/A</v>
      </c>
      <c r="I927" s="28" t="e">
        <f t="shared" si="65"/>
        <v>#N/A</v>
      </c>
    </row>
    <row r="928" spans="1:9">
      <c r="A928" s="61">
        <f t="shared" si="66"/>
        <v>926</v>
      </c>
      <c r="B928" s="61">
        <f>COUNTIF($C$3:C928,C928)</f>
        <v>854</v>
      </c>
      <c r="C928" s="62">
        <f t="shared" si="63"/>
        <v>0</v>
      </c>
      <c r="D928" s="63" t="str">
        <f t="shared" si="64"/>
        <v/>
      </c>
      <c r="E928" s="22" t="e">
        <f>SUM($I$3:I927,1)</f>
        <v>#N/A</v>
      </c>
      <c r="I928" s="28" t="e">
        <f t="shared" si="65"/>
        <v>#N/A</v>
      </c>
    </row>
    <row r="929" spans="1:9">
      <c r="A929" s="61">
        <f t="shared" si="66"/>
        <v>927</v>
      </c>
      <c r="B929" s="61">
        <f>COUNTIF($C$3:C929,C929)</f>
        <v>855</v>
      </c>
      <c r="C929" s="62">
        <f t="shared" si="63"/>
        <v>0</v>
      </c>
      <c r="D929" s="63" t="str">
        <f t="shared" si="64"/>
        <v/>
      </c>
      <c r="E929" s="22" t="e">
        <f>SUM($I$3:I928,1)</f>
        <v>#N/A</v>
      </c>
      <c r="I929" s="28" t="e">
        <f t="shared" si="65"/>
        <v>#N/A</v>
      </c>
    </row>
    <row r="930" spans="1:9">
      <c r="A930" s="61">
        <f t="shared" si="66"/>
        <v>928</v>
      </c>
      <c r="B930" s="61">
        <f>COUNTIF($C$3:C930,C930)</f>
        <v>856</v>
      </c>
      <c r="C930" s="62">
        <f t="shared" si="63"/>
        <v>0</v>
      </c>
      <c r="D930" s="63" t="str">
        <f t="shared" si="64"/>
        <v/>
      </c>
      <c r="E930" s="22" t="e">
        <f>SUM($I$3:I929,1)</f>
        <v>#N/A</v>
      </c>
      <c r="I930" s="28" t="e">
        <f t="shared" si="65"/>
        <v>#N/A</v>
      </c>
    </row>
    <row r="931" spans="1:9">
      <c r="A931" s="61">
        <f t="shared" si="66"/>
        <v>929</v>
      </c>
      <c r="B931" s="61">
        <f>COUNTIF($C$3:C931,C931)</f>
        <v>857</v>
      </c>
      <c r="C931" s="62">
        <f t="shared" si="63"/>
        <v>0</v>
      </c>
      <c r="D931" s="63" t="str">
        <f t="shared" si="64"/>
        <v/>
      </c>
      <c r="E931" s="22" t="e">
        <f>SUM($I$3:I930,1)</f>
        <v>#N/A</v>
      </c>
      <c r="I931" s="28" t="e">
        <f t="shared" si="65"/>
        <v>#N/A</v>
      </c>
    </row>
    <row r="932" spans="1:9">
      <c r="A932" s="61">
        <f t="shared" si="66"/>
        <v>930</v>
      </c>
      <c r="B932" s="61">
        <f>COUNTIF($C$3:C932,C932)</f>
        <v>858</v>
      </c>
      <c r="C932" s="62">
        <f t="shared" si="63"/>
        <v>0</v>
      </c>
      <c r="D932" s="63" t="str">
        <f t="shared" si="64"/>
        <v/>
      </c>
      <c r="E932" s="22" t="e">
        <f>SUM($I$3:I931,1)</f>
        <v>#N/A</v>
      </c>
      <c r="I932" s="28" t="e">
        <f t="shared" si="65"/>
        <v>#N/A</v>
      </c>
    </row>
    <row r="933" spans="1:9">
      <c r="A933" s="61">
        <f t="shared" si="66"/>
        <v>931</v>
      </c>
      <c r="B933" s="61">
        <f>COUNTIF($C$3:C933,C933)</f>
        <v>859</v>
      </c>
      <c r="C933" s="62">
        <f t="shared" si="63"/>
        <v>0</v>
      </c>
      <c r="D933" s="63" t="str">
        <f t="shared" si="64"/>
        <v/>
      </c>
      <c r="E933" s="22" t="e">
        <f>SUM($I$3:I932,1)</f>
        <v>#N/A</v>
      </c>
      <c r="I933" s="28" t="e">
        <f t="shared" si="65"/>
        <v>#N/A</v>
      </c>
    </row>
    <row r="934" spans="1:9">
      <c r="A934" s="61">
        <f t="shared" si="66"/>
        <v>932</v>
      </c>
      <c r="B934" s="61">
        <f>COUNTIF($C$3:C934,C934)</f>
        <v>860</v>
      </c>
      <c r="C934" s="62">
        <f t="shared" si="63"/>
        <v>0</v>
      </c>
      <c r="D934" s="63" t="str">
        <f t="shared" si="64"/>
        <v/>
      </c>
      <c r="E934" s="22" t="e">
        <f>SUM($I$3:I933,1)</f>
        <v>#N/A</v>
      </c>
      <c r="I934" s="28" t="e">
        <f t="shared" si="65"/>
        <v>#N/A</v>
      </c>
    </row>
    <row r="935" spans="1:9">
      <c r="A935" s="61">
        <f t="shared" si="66"/>
        <v>933</v>
      </c>
      <c r="B935" s="61">
        <f>COUNTIF($C$3:C935,C935)</f>
        <v>861</v>
      </c>
      <c r="C935" s="62">
        <f t="shared" si="63"/>
        <v>0</v>
      </c>
      <c r="D935" s="63" t="str">
        <f t="shared" si="64"/>
        <v/>
      </c>
      <c r="E935" s="22" t="e">
        <f>SUM($I$3:I934,1)</f>
        <v>#N/A</v>
      </c>
      <c r="I935" s="28" t="e">
        <f t="shared" si="65"/>
        <v>#N/A</v>
      </c>
    </row>
    <row r="936" spans="1:9">
      <c r="A936" s="61">
        <f t="shared" si="66"/>
        <v>934</v>
      </c>
      <c r="B936" s="61">
        <f>COUNTIF($C$3:C936,C936)</f>
        <v>862</v>
      </c>
      <c r="C936" s="62">
        <f t="shared" si="63"/>
        <v>0</v>
      </c>
      <c r="D936" s="63" t="str">
        <f t="shared" si="64"/>
        <v/>
      </c>
      <c r="E936" s="22" t="e">
        <f>SUM($I$3:I935,1)</f>
        <v>#N/A</v>
      </c>
      <c r="I936" s="28" t="e">
        <f t="shared" si="65"/>
        <v>#N/A</v>
      </c>
    </row>
    <row r="937" spans="1:9">
      <c r="A937" s="61">
        <f t="shared" si="66"/>
        <v>935</v>
      </c>
      <c r="B937" s="61">
        <f>COUNTIF($C$3:C937,C937)</f>
        <v>863</v>
      </c>
      <c r="C937" s="62">
        <f t="shared" si="63"/>
        <v>0</v>
      </c>
      <c r="D937" s="63" t="str">
        <f t="shared" si="64"/>
        <v/>
      </c>
      <c r="E937" s="22" t="e">
        <f>SUM($I$3:I936,1)</f>
        <v>#N/A</v>
      </c>
      <c r="I937" s="28" t="e">
        <f t="shared" si="65"/>
        <v>#N/A</v>
      </c>
    </row>
    <row r="938" spans="1:9">
      <c r="A938" s="61">
        <f t="shared" si="66"/>
        <v>936</v>
      </c>
      <c r="B938" s="61">
        <f>COUNTIF($C$3:C938,C938)</f>
        <v>864</v>
      </c>
      <c r="C938" s="62">
        <f t="shared" si="63"/>
        <v>0</v>
      </c>
      <c r="D938" s="63" t="str">
        <f t="shared" si="64"/>
        <v/>
      </c>
      <c r="E938" s="22" t="e">
        <f>SUM($I$3:I937,1)</f>
        <v>#N/A</v>
      </c>
      <c r="I938" s="28" t="e">
        <f t="shared" si="65"/>
        <v>#N/A</v>
      </c>
    </row>
    <row r="939" spans="1:9">
      <c r="A939" s="61">
        <f t="shared" si="66"/>
        <v>937</v>
      </c>
      <c r="B939" s="61">
        <f>COUNTIF($C$3:C939,C939)</f>
        <v>865</v>
      </c>
      <c r="C939" s="62">
        <f t="shared" si="63"/>
        <v>0</v>
      </c>
      <c r="D939" s="63" t="str">
        <f t="shared" si="64"/>
        <v/>
      </c>
      <c r="E939" s="22" t="e">
        <f>SUM($I$3:I938,1)</f>
        <v>#N/A</v>
      </c>
      <c r="I939" s="28" t="e">
        <f t="shared" si="65"/>
        <v>#N/A</v>
      </c>
    </row>
    <row r="940" spans="1:9">
      <c r="A940" s="61">
        <f t="shared" si="66"/>
        <v>938</v>
      </c>
      <c r="B940" s="61">
        <f>COUNTIF($C$3:C940,C940)</f>
        <v>866</v>
      </c>
      <c r="C940" s="62">
        <f t="shared" si="63"/>
        <v>0</v>
      </c>
      <c r="D940" s="63" t="str">
        <f t="shared" si="64"/>
        <v/>
      </c>
      <c r="E940" s="22" t="e">
        <f>SUM($I$3:I939,1)</f>
        <v>#N/A</v>
      </c>
      <c r="I940" s="28" t="e">
        <f t="shared" si="65"/>
        <v>#N/A</v>
      </c>
    </row>
    <row r="941" spans="1:9">
      <c r="A941" s="61">
        <f t="shared" si="66"/>
        <v>939</v>
      </c>
      <c r="B941" s="61">
        <f>COUNTIF($C$3:C941,C941)</f>
        <v>867</v>
      </c>
      <c r="C941" s="62">
        <f t="shared" si="63"/>
        <v>0</v>
      </c>
      <c r="D941" s="63" t="str">
        <f t="shared" si="64"/>
        <v/>
      </c>
      <c r="E941" s="22" t="e">
        <f>SUM($I$3:I940,1)</f>
        <v>#N/A</v>
      </c>
      <c r="I941" s="28" t="e">
        <f t="shared" si="65"/>
        <v>#N/A</v>
      </c>
    </row>
    <row r="942" spans="1:9">
      <c r="A942" s="61">
        <f t="shared" si="66"/>
        <v>940</v>
      </c>
      <c r="B942" s="61">
        <f>COUNTIF($C$3:C942,C942)</f>
        <v>868</v>
      </c>
      <c r="C942" s="62">
        <f t="shared" si="63"/>
        <v>0</v>
      </c>
      <c r="D942" s="63" t="str">
        <f t="shared" si="64"/>
        <v/>
      </c>
      <c r="E942" s="22" t="e">
        <f>SUM($I$3:I941,1)</f>
        <v>#N/A</v>
      </c>
      <c r="I942" s="28" t="e">
        <f t="shared" si="65"/>
        <v>#N/A</v>
      </c>
    </row>
    <row r="943" spans="1:9">
      <c r="A943" s="61">
        <f t="shared" si="66"/>
        <v>941</v>
      </c>
      <c r="B943" s="61">
        <f>COUNTIF($C$3:C943,C943)</f>
        <v>869</v>
      </c>
      <c r="C943" s="62">
        <f t="shared" si="63"/>
        <v>0</v>
      </c>
      <c r="D943" s="63" t="str">
        <f t="shared" si="64"/>
        <v/>
      </c>
      <c r="E943" s="22" t="e">
        <f>SUM($I$3:I942,1)</f>
        <v>#N/A</v>
      </c>
      <c r="I943" s="28" t="e">
        <f t="shared" si="65"/>
        <v>#N/A</v>
      </c>
    </row>
    <row r="944" spans="1:9">
      <c r="A944" s="61">
        <f t="shared" si="66"/>
        <v>942</v>
      </c>
      <c r="B944" s="61">
        <f>COUNTIF($C$3:C944,C944)</f>
        <v>870</v>
      </c>
      <c r="C944" s="62">
        <f t="shared" si="63"/>
        <v>0</v>
      </c>
      <c r="D944" s="63" t="str">
        <f t="shared" si="64"/>
        <v/>
      </c>
      <c r="E944" s="22" t="e">
        <f>SUM($I$3:I943,1)</f>
        <v>#N/A</v>
      </c>
      <c r="I944" s="28" t="e">
        <f t="shared" si="65"/>
        <v>#N/A</v>
      </c>
    </row>
    <row r="945" spans="1:9">
      <c r="A945" s="61">
        <f t="shared" si="66"/>
        <v>943</v>
      </c>
      <c r="B945" s="61">
        <f>COUNTIF($C$3:C945,C945)</f>
        <v>871</v>
      </c>
      <c r="C945" s="62">
        <f t="shared" si="63"/>
        <v>0</v>
      </c>
      <c r="D945" s="63" t="str">
        <f t="shared" si="64"/>
        <v/>
      </c>
      <c r="E945" s="22" t="e">
        <f>SUM($I$3:I944,1)</f>
        <v>#N/A</v>
      </c>
      <c r="I945" s="28" t="e">
        <f t="shared" si="65"/>
        <v>#N/A</v>
      </c>
    </row>
    <row r="946" spans="1:9">
      <c r="A946" s="61">
        <f t="shared" si="66"/>
        <v>944</v>
      </c>
      <c r="B946" s="61">
        <f>COUNTIF($C$3:C946,C946)</f>
        <v>872</v>
      </c>
      <c r="C946" s="62">
        <f t="shared" si="63"/>
        <v>0</v>
      </c>
      <c r="D946" s="63" t="str">
        <f t="shared" si="64"/>
        <v/>
      </c>
      <c r="E946" s="22" t="e">
        <f>SUM($I$3:I945,1)</f>
        <v>#N/A</v>
      </c>
      <c r="I946" s="28" t="e">
        <f t="shared" si="65"/>
        <v>#N/A</v>
      </c>
    </row>
    <row r="947" spans="1:9">
      <c r="A947" s="61">
        <f t="shared" si="66"/>
        <v>945</v>
      </c>
      <c r="B947" s="61">
        <f>COUNTIF($C$3:C947,C947)</f>
        <v>873</v>
      </c>
      <c r="C947" s="62">
        <f t="shared" si="63"/>
        <v>0</v>
      </c>
      <c r="D947" s="63" t="str">
        <f t="shared" si="64"/>
        <v/>
      </c>
      <c r="E947" s="22" t="e">
        <f>SUM($I$3:I946,1)</f>
        <v>#N/A</v>
      </c>
      <c r="I947" s="28" t="e">
        <f t="shared" si="65"/>
        <v>#N/A</v>
      </c>
    </row>
    <row r="948" spans="1:9">
      <c r="A948" s="61">
        <f t="shared" si="66"/>
        <v>946</v>
      </c>
      <c r="B948" s="61">
        <f>COUNTIF($C$3:C948,C948)</f>
        <v>874</v>
      </c>
      <c r="C948" s="62">
        <f t="shared" si="63"/>
        <v>0</v>
      </c>
      <c r="D948" s="63" t="str">
        <f t="shared" si="64"/>
        <v/>
      </c>
      <c r="E948" s="22" t="e">
        <f>SUM($I$3:I947,1)</f>
        <v>#N/A</v>
      </c>
      <c r="I948" s="28" t="e">
        <f t="shared" si="65"/>
        <v>#N/A</v>
      </c>
    </row>
    <row r="949" spans="1:9">
      <c r="A949" s="61">
        <f t="shared" si="66"/>
        <v>947</v>
      </c>
      <c r="B949" s="61">
        <f>COUNTIF($C$3:C949,C949)</f>
        <v>875</v>
      </c>
      <c r="C949" s="62">
        <f t="shared" si="63"/>
        <v>0</v>
      </c>
      <c r="D949" s="63" t="str">
        <f t="shared" si="64"/>
        <v/>
      </c>
      <c r="E949" s="22" t="e">
        <f>SUM($I$3:I948,1)</f>
        <v>#N/A</v>
      </c>
      <c r="I949" s="28" t="e">
        <f t="shared" si="65"/>
        <v>#N/A</v>
      </c>
    </row>
    <row r="950" spans="1:9">
      <c r="A950" s="61">
        <f t="shared" si="66"/>
        <v>948</v>
      </c>
      <c r="B950" s="61">
        <f>COUNTIF($C$3:C950,C950)</f>
        <v>876</v>
      </c>
      <c r="C950" s="62">
        <f t="shared" si="63"/>
        <v>0</v>
      </c>
      <c r="D950" s="63" t="str">
        <f t="shared" si="64"/>
        <v/>
      </c>
      <c r="E950" s="22" t="e">
        <f>SUM($I$3:I949,1)</f>
        <v>#N/A</v>
      </c>
      <c r="I950" s="28" t="e">
        <f t="shared" si="65"/>
        <v>#N/A</v>
      </c>
    </row>
    <row r="951" spans="1:9">
      <c r="A951" s="61">
        <f t="shared" si="66"/>
        <v>949</v>
      </c>
      <c r="B951" s="61">
        <f>COUNTIF($C$3:C951,C951)</f>
        <v>877</v>
      </c>
      <c r="C951" s="62">
        <f t="shared" si="63"/>
        <v>0</v>
      </c>
      <c r="D951" s="63" t="str">
        <f t="shared" si="64"/>
        <v/>
      </c>
      <c r="E951" s="22" t="e">
        <f>SUM($I$3:I950,1)</f>
        <v>#N/A</v>
      </c>
      <c r="I951" s="28" t="e">
        <f t="shared" si="65"/>
        <v>#N/A</v>
      </c>
    </row>
    <row r="952" spans="1:9">
      <c r="A952" s="61">
        <f t="shared" si="66"/>
        <v>950</v>
      </c>
      <c r="B952" s="61">
        <f>COUNTIF($C$3:C952,C952)</f>
        <v>878</v>
      </c>
      <c r="C952" s="62">
        <f t="shared" si="63"/>
        <v>0</v>
      </c>
      <c r="D952" s="63" t="str">
        <f t="shared" si="64"/>
        <v/>
      </c>
      <c r="E952" s="22" t="e">
        <f>SUM($I$3:I951,1)</f>
        <v>#N/A</v>
      </c>
      <c r="I952" s="28" t="e">
        <f t="shared" si="65"/>
        <v>#N/A</v>
      </c>
    </row>
  </sheetData>
  <autoFilter ref="A2:Q952" xr:uid="{00000000-0009-0000-0000-000001000000}"/>
  <mergeCells count="7">
    <mergeCell ref="A1:A2"/>
    <mergeCell ref="K1:L1"/>
    <mergeCell ref="B1:B2"/>
    <mergeCell ref="F1:F2"/>
    <mergeCell ref="E1:E2"/>
    <mergeCell ref="I1:I2"/>
    <mergeCell ref="J1:J2"/>
  </mergeCells>
  <conditionalFormatting sqref="B1">
    <cfRule type="cellIs" dxfId="4" priority="6" operator="equal">
      <formula>1</formula>
    </cfRule>
  </conditionalFormatting>
  <conditionalFormatting sqref="B3:B1048576">
    <cfRule type="cellIs" dxfId="3" priority="12" operator="equal">
      <formula>1</formula>
    </cfRule>
  </conditionalFormatting>
  <conditionalFormatting sqref="G1:G1048576">
    <cfRule type="duplicateValues" dxfId="2" priority="1"/>
  </conditionalFormatting>
  <conditionalFormatting sqref="J1">
    <cfRule type="cellIs" dxfId="1" priority="2" operator="greaterThan">
      <formula>0</formula>
    </cfRule>
  </conditionalFormatting>
  <conditionalFormatting sqref="J3:J1048576"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2"/>
  <sheetViews>
    <sheetView zoomScale="85" zoomScaleNormal="85" workbookViewId="0">
      <selection activeCell="F13" sqref="F13"/>
    </sheetView>
  </sheetViews>
  <sheetFormatPr defaultRowHeight="12.75"/>
  <cols>
    <col min="2" max="2" width="17.85546875" style="75" customWidth="1"/>
    <col min="3" max="4" width="23.42578125" style="75" customWidth="1"/>
    <col min="5" max="5" width="24.5703125" style="75" customWidth="1"/>
    <col min="6" max="6" width="19.42578125" style="75" customWidth="1"/>
    <col min="7" max="7" width="19.7109375" style="75" customWidth="1"/>
    <col min="8" max="9" width="21" style="75" customWidth="1"/>
    <col min="10" max="10" width="13" style="75" customWidth="1"/>
    <col min="11" max="11" width="9.140625" style="75" customWidth="1"/>
  </cols>
  <sheetData>
    <row r="1" spans="1:11" ht="30" customHeight="1">
      <c r="A1" s="73" t="s">
        <v>224</v>
      </c>
      <c r="B1" s="73" t="s">
        <v>331</v>
      </c>
      <c r="C1" s="70" t="s">
        <v>332</v>
      </c>
      <c r="D1" s="70" t="s">
        <v>333</v>
      </c>
      <c r="E1" s="70" t="s">
        <v>334</v>
      </c>
      <c r="F1" s="70" t="s">
        <v>335</v>
      </c>
      <c r="G1" s="72" t="s">
        <v>336</v>
      </c>
      <c r="H1" s="73" t="s">
        <v>337</v>
      </c>
      <c r="I1" s="73" t="s">
        <v>338</v>
      </c>
      <c r="J1" s="73" t="s">
        <v>339</v>
      </c>
      <c r="K1" s="73" t="s">
        <v>340</v>
      </c>
    </row>
    <row r="2" spans="1:11" ht="15.75" customHeight="1">
      <c r="A2" s="73" t="s">
        <v>341</v>
      </c>
      <c r="B2" s="73" t="s">
        <v>342</v>
      </c>
      <c r="C2" s="70" t="s">
        <v>343</v>
      </c>
      <c r="D2" s="70" t="s">
        <v>344</v>
      </c>
      <c r="E2" s="70" t="s">
        <v>345</v>
      </c>
      <c r="F2" s="70" t="s">
        <v>346</v>
      </c>
      <c r="G2" s="70" t="s">
        <v>347</v>
      </c>
      <c r="H2" s="70" t="s">
        <v>348</v>
      </c>
      <c r="I2" s="70" t="s">
        <v>349</v>
      </c>
      <c r="J2" s="70" t="s">
        <v>350</v>
      </c>
      <c r="K2" s="70" t="s">
        <v>351</v>
      </c>
    </row>
    <row r="3" spans="1:11" ht="15" customHeight="1">
      <c r="A3" s="78">
        <v>1</v>
      </c>
      <c r="B3" s="75" t="s">
        <v>352</v>
      </c>
      <c r="C3" s="69" t="s">
        <v>353</v>
      </c>
      <c r="D3" s="69" t="s">
        <v>354</v>
      </c>
      <c r="E3" s="69" t="s">
        <v>355</v>
      </c>
      <c r="F3" s="69">
        <v>300000</v>
      </c>
      <c r="G3" s="74">
        <v>45910</v>
      </c>
      <c r="I3" s="75">
        <v>0</v>
      </c>
      <c r="J3" s="75">
        <v>0</v>
      </c>
      <c r="K3" s="75">
        <v>0</v>
      </c>
    </row>
    <row r="4" spans="1:11" ht="15" customHeight="1">
      <c r="A4" s="78">
        <v>2</v>
      </c>
      <c r="B4" s="75" t="s">
        <v>356</v>
      </c>
      <c r="C4" s="69" t="s">
        <v>357</v>
      </c>
      <c r="D4" s="69" t="s">
        <v>358</v>
      </c>
      <c r="E4" s="69" t="s">
        <v>359</v>
      </c>
      <c r="F4" s="69">
        <v>459849</v>
      </c>
      <c r="G4" s="74">
        <v>45909</v>
      </c>
      <c r="I4" s="75">
        <v>0</v>
      </c>
      <c r="J4" s="75">
        <v>0</v>
      </c>
      <c r="K4" s="75">
        <v>0</v>
      </c>
    </row>
    <row r="5" spans="1:11" ht="15" customHeight="1">
      <c r="A5" s="78">
        <v>3</v>
      </c>
      <c r="B5" s="75" t="s">
        <v>356</v>
      </c>
      <c r="C5" s="69" t="s">
        <v>360</v>
      </c>
      <c r="D5" s="69" t="s">
        <v>361</v>
      </c>
      <c r="E5" s="69" t="s">
        <v>362</v>
      </c>
      <c r="F5" s="69">
        <v>448747</v>
      </c>
      <c r="G5" s="74">
        <v>45910</v>
      </c>
      <c r="I5" s="75">
        <v>0</v>
      </c>
      <c r="J5" s="75">
        <v>0</v>
      </c>
      <c r="K5" s="75">
        <v>0</v>
      </c>
    </row>
    <row r="6" spans="1:11" ht="15" customHeight="1">
      <c r="A6" s="78">
        <v>4</v>
      </c>
      <c r="B6" s="75" t="s">
        <v>352</v>
      </c>
      <c r="C6" s="69" t="s">
        <v>363</v>
      </c>
      <c r="D6" s="69" t="s">
        <v>364</v>
      </c>
      <c r="E6" s="69" t="s">
        <v>365</v>
      </c>
      <c r="F6" s="69">
        <v>581263</v>
      </c>
      <c r="G6" s="74">
        <v>45911</v>
      </c>
      <c r="I6" s="75">
        <v>0</v>
      </c>
      <c r="J6" s="75">
        <v>0</v>
      </c>
      <c r="K6" s="75">
        <v>0</v>
      </c>
    </row>
    <row r="7" spans="1:11" ht="15" customHeight="1">
      <c r="A7" s="78">
        <v>5</v>
      </c>
      <c r="B7" s="75" t="s">
        <v>356</v>
      </c>
      <c r="C7" s="69" t="s">
        <v>366</v>
      </c>
      <c r="D7" s="69" t="s">
        <v>367</v>
      </c>
      <c r="E7" s="69" t="s">
        <v>368</v>
      </c>
      <c r="F7" s="69">
        <v>302500</v>
      </c>
      <c r="G7" s="74">
        <v>45912</v>
      </c>
      <c r="I7" s="75">
        <v>0</v>
      </c>
      <c r="J7" s="75">
        <v>0</v>
      </c>
      <c r="K7" s="75">
        <v>0</v>
      </c>
    </row>
    <row r="8" spans="1:11" ht="15" customHeight="1">
      <c r="A8" s="78">
        <v>6</v>
      </c>
      <c r="B8" s="75" t="s">
        <v>352</v>
      </c>
      <c r="C8" s="69" t="s">
        <v>369</v>
      </c>
      <c r="D8" s="69" t="s">
        <v>370</v>
      </c>
      <c r="E8" s="69" t="s">
        <v>371</v>
      </c>
      <c r="F8" s="69">
        <v>82500</v>
      </c>
      <c r="G8" s="74">
        <v>45913</v>
      </c>
      <c r="I8" s="75">
        <v>0</v>
      </c>
      <c r="J8" s="75">
        <v>0</v>
      </c>
      <c r="K8" s="75">
        <v>0</v>
      </c>
    </row>
    <row r="9" spans="1:11" ht="15" customHeight="1">
      <c r="A9" s="78">
        <v>7</v>
      </c>
      <c r="B9" s="75" t="s">
        <v>352</v>
      </c>
      <c r="C9" s="69" t="s">
        <v>372</v>
      </c>
      <c r="D9" s="69" t="s">
        <v>373</v>
      </c>
      <c r="E9" s="69" t="s">
        <v>374</v>
      </c>
      <c r="F9" s="69">
        <v>54643</v>
      </c>
      <c r="G9" s="74">
        <v>45914</v>
      </c>
      <c r="I9" s="75">
        <v>0</v>
      </c>
      <c r="J9" s="75">
        <v>0</v>
      </c>
      <c r="K9" s="75">
        <v>0</v>
      </c>
    </row>
    <row r="10" spans="1:11" ht="15" customHeight="1">
      <c r="A10" s="78">
        <v>8</v>
      </c>
      <c r="B10" s="75" t="s">
        <v>352</v>
      </c>
      <c r="C10" s="69" t="s">
        <v>375</v>
      </c>
      <c r="D10" s="69" t="s">
        <v>376</v>
      </c>
      <c r="E10" s="69" t="s">
        <v>377</v>
      </c>
      <c r="F10" s="69">
        <v>96600</v>
      </c>
      <c r="G10" s="74">
        <v>45915</v>
      </c>
      <c r="I10" s="75">
        <v>0</v>
      </c>
      <c r="J10" s="75">
        <v>0</v>
      </c>
      <c r="K10" s="75">
        <v>0</v>
      </c>
    </row>
    <row r="11" spans="1:11" ht="15" customHeight="1">
      <c r="B11" s="77"/>
      <c r="C11" s="82" t="s">
        <v>453</v>
      </c>
      <c r="D11" s="69"/>
      <c r="E11" s="69"/>
      <c r="F11" s="69"/>
      <c r="G11" s="74"/>
    </row>
    <row r="12" spans="1:11" ht="15" customHeight="1">
      <c r="C12" s="69"/>
      <c r="D12" s="69"/>
      <c r="E12" s="69"/>
      <c r="F12" s="69"/>
      <c r="G12" s="74"/>
    </row>
    <row r="13" spans="1:11" ht="15" customHeight="1">
      <c r="C13" s="69"/>
      <c r="D13" s="69"/>
      <c r="E13" s="69"/>
      <c r="F13" s="69"/>
      <c r="G13" s="74"/>
    </row>
    <row r="14" spans="1:11" ht="15" customHeight="1">
      <c r="C14" s="69"/>
      <c r="D14" s="69"/>
      <c r="E14" s="69"/>
      <c r="F14" s="69"/>
      <c r="G14" s="74"/>
    </row>
    <row r="15" spans="1:11" ht="15" customHeight="1">
      <c r="C15" s="69"/>
      <c r="D15" s="69"/>
      <c r="E15" s="69"/>
      <c r="F15" s="69"/>
      <c r="G15" s="74"/>
    </row>
    <row r="16" spans="1:11" ht="15" customHeight="1">
      <c r="C16" s="69"/>
      <c r="D16" s="69"/>
      <c r="E16" s="69"/>
      <c r="F16" s="69"/>
      <c r="G16" s="74"/>
    </row>
    <row r="17" spans="3:7" ht="15" customHeight="1">
      <c r="C17" s="69"/>
      <c r="D17" s="69"/>
      <c r="E17" s="69"/>
      <c r="F17" s="69"/>
      <c r="G17" s="74"/>
    </row>
    <row r="18" spans="3:7" ht="15" customHeight="1">
      <c r="C18" s="69"/>
      <c r="D18" s="69"/>
      <c r="E18" s="69"/>
      <c r="F18" s="69"/>
      <c r="G18" s="74"/>
    </row>
    <row r="19" spans="3:7" ht="15" customHeight="1">
      <c r="C19" s="69"/>
      <c r="D19" s="69"/>
      <c r="E19" s="69"/>
      <c r="F19" s="69"/>
      <c r="G19" s="74"/>
    </row>
    <row r="20" spans="3:7" ht="15" customHeight="1">
      <c r="C20" s="69"/>
      <c r="D20" s="69"/>
      <c r="E20" s="69"/>
      <c r="F20" s="69"/>
      <c r="G20" s="74"/>
    </row>
    <row r="21" spans="3:7" ht="15" customHeight="1">
      <c r="C21" s="69"/>
      <c r="D21" s="69"/>
      <c r="E21" s="69"/>
      <c r="F21" s="69"/>
      <c r="G21" s="74"/>
    </row>
    <row r="22" spans="3:7" ht="15" customHeight="1">
      <c r="C22" s="69"/>
      <c r="D22" s="69"/>
      <c r="E22" s="69"/>
      <c r="F22" s="69"/>
      <c r="G22" s="74"/>
    </row>
    <row r="23" spans="3:7" ht="15" customHeight="1">
      <c r="C23" s="69"/>
      <c r="D23" s="69"/>
      <c r="E23" s="69"/>
      <c r="F23" s="69"/>
      <c r="G23" s="74"/>
    </row>
    <row r="24" spans="3:7" ht="15" customHeight="1">
      <c r="C24" s="69"/>
      <c r="D24" s="69"/>
      <c r="E24" s="69"/>
      <c r="F24" s="69"/>
      <c r="G24" s="74"/>
    </row>
    <row r="25" spans="3:7" ht="15" customHeight="1">
      <c r="C25" s="69"/>
      <c r="D25" s="69"/>
      <c r="E25" s="69"/>
      <c r="F25" s="69"/>
      <c r="G25" s="74"/>
    </row>
    <row r="26" spans="3:7" ht="15" customHeight="1">
      <c r="C26" s="69"/>
      <c r="D26" s="69"/>
      <c r="E26" s="69"/>
      <c r="F26" s="69"/>
      <c r="G26" s="74"/>
    </row>
    <row r="27" spans="3:7" ht="15" customHeight="1">
      <c r="C27" s="69"/>
      <c r="D27" s="69"/>
      <c r="E27" s="69"/>
      <c r="F27" s="69"/>
      <c r="G27" s="74"/>
    </row>
    <row r="28" spans="3:7" ht="15" customHeight="1">
      <c r="C28" s="69"/>
      <c r="D28" s="69"/>
      <c r="E28" s="69"/>
      <c r="F28" s="69"/>
      <c r="G28" s="74"/>
    </row>
    <row r="29" spans="3:7" ht="15" customHeight="1">
      <c r="C29" s="69"/>
      <c r="D29" s="69"/>
      <c r="E29" s="69"/>
      <c r="F29" s="69"/>
      <c r="G29" s="74"/>
    </row>
    <row r="30" spans="3:7" ht="15" customHeight="1">
      <c r="C30" s="69"/>
      <c r="D30" s="69"/>
      <c r="E30" s="69"/>
      <c r="F30" s="69"/>
      <c r="G30" s="74"/>
    </row>
    <row r="31" spans="3:7" ht="15" customHeight="1">
      <c r="C31" s="69"/>
      <c r="D31" s="69"/>
      <c r="E31" s="69"/>
      <c r="F31" s="69"/>
      <c r="G31" s="74"/>
    </row>
    <row r="32" spans="3:7" ht="15" customHeight="1">
      <c r="C32" s="69"/>
      <c r="D32" s="69"/>
      <c r="E32" s="69"/>
      <c r="F32" s="69"/>
      <c r="G32" s="74"/>
    </row>
    <row r="33" spans="3:7" ht="15" customHeight="1">
      <c r="C33" s="69"/>
      <c r="D33" s="69"/>
      <c r="E33" s="69"/>
      <c r="F33" s="69"/>
      <c r="G33" s="74"/>
    </row>
    <row r="34" spans="3:7" ht="15" customHeight="1">
      <c r="C34" s="69"/>
      <c r="D34" s="69"/>
      <c r="E34" s="69"/>
      <c r="F34" s="69"/>
      <c r="G34" s="74"/>
    </row>
    <row r="35" spans="3:7" ht="15" customHeight="1">
      <c r="C35" s="69"/>
      <c r="D35" s="69"/>
      <c r="E35" s="69"/>
      <c r="F35" s="69"/>
      <c r="G35" s="74"/>
    </row>
    <row r="36" spans="3:7" ht="15" customHeight="1">
      <c r="C36" s="69"/>
      <c r="D36" s="69"/>
      <c r="E36" s="69"/>
      <c r="F36" s="69"/>
      <c r="G36" s="74"/>
    </row>
    <row r="37" spans="3:7" ht="15" customHeight="1">
      <c r="C37" s="69"/>
      <c r="D37" s="69"/>
      <c r="E37" s="69"/>
      <c r="F37" s="69"/>
      <c r="G37" s="74"/>
    </row>
    <row r="38" spans="3:7" ht="16.5" customHeight="1">
      <c r="C38" s="69"/>
      <c r="D38" s="69"/>
      <c r="E38" s="69"/>
      <c r="F38" s="69"/>
      <c r="G38" s="76"/>
    </row>
    <row r="39" spans="3:7" ht="16.5" customHeight="1">
      <c r="C39" s="69"/>
      <c r="D39" s="69"/>
      <c r="E39" s="69"/>
      <c r="F39" s="69"/>
      <c r="G39" s="76"/>
    </row>
    <row r="40" spans="3:7" ht="15" customHeight="1">
      <c r="C40" s="69"/>
      <c r="D40" s="69"/>
      <c r="E40" s="69"/>
      <c r="F40" s="69"/>
      <c r="G40" s="74"/>
    </row>
    <row r="41" spans="3:7" ht="15" customHeight="1">
      <c r="C41" s="69"/>
      <c r="D41" s="69"/>
      <c r="E41" s="69"/>
      <c r="F41" s="69"/>
      <c r="G41" s="74"/>
    </row>
    <row r="42" spans="3:7" ht="15" customHeight="1">
      <c r="C42" s="69"/>
      <c r="D42" s="69"/>
      <c r="E42" s="69"/>
      <c r="F42" s="69"/>
      <c r="G42" s="74"/>
    </row>
    <row r="43" spans="3:7" ht="15" customHeight="1">
      <c r="C43" s="69"/>
      <c r="D43" s="69"/>
      <c r="E43" s="69"/>
      <c r="F43" s="69"/>
      <c r="G43" s="74"/>
    </row>
    <row r="44" spans="3:7" ht="15" customHeight="1">
      <c r="C44" s="69"/>
      <c r="D44" s="69"/>
      <c r="E44" s="69"/>
      <c r="F44" s="69"/>
      <c r="G44" s="74"/>
    </row>
    <row r="45" spans="3:7" ht="15" customHeight="1">
      <c r="C45" s="69"/>
      <c r="D45" s="69"/>
      <c r="E45" s="69"/>
      <c r="F45" s="69"/>
      <c r="G45" s="74"/>
    </row>
    <row r="46" spans="3:7" ht="15" customHeight="1">
      <c r="C46" s="69"/>
      <c r="D46" s="69"/>
      <c r="E46" s="69"/>
      <c r="F46" s="69"/>
      <c r="G46" s="74"/>
    </row>
    <row r="47" spans="3:7" ht="15" customHeight="1">
      <c r="C47" s="69"/>
      <c r="D47" s="69"/>
      <c r="E47" s="69"/>
      <c r="F47" s="69"/>
      <c r="G47" s="74"/>
    </row>
    <row r="48" spans="3:7" ht="15" customHeight="1">
      <c r="C48" s="69"/>
      <c r="D48" s="69"/>
      <c r="E48" s="69"/>
      <c r="F48" s="69"/>
      <c r="G48" s="74"/>
    </row>
    <row r="49" spans="3:7" ht="15" customHeight="1">
      <c r="C49" s="69"/>
      <c r="D49" s="69"/>
      <c r="E49" s="69"/>
      <c r="F49" s="69"/>
      <c r="G49" s="74"/>
    </row>
    <row r="50" spans="3:7" ht="15" customHeight="1">
      <c r="C50" s="69"/>
      <c r="D50" s="69"/>
      <c r="E50" s="69"/>
      <c r="F50" s="69"/>
      <c r="G50" s="74"/>
    </row>
    <row r="51" spans="3:7" ht="15" customHeight="1">
      <c r="C51" s="69"/>
      <c r="D51" s="69"/>
      <c r="E51" s="69"/>
      <c r="F51" s="69"/>
      <c r="G51" s="74"/>
    </row>
    <row r="52" spans="3:7" ht="15" customHeight="1">
      <c r="C52" s="69"/>
      <c r="D52" s="69"/>
      <c r="E52" s="69"/>
      <c r="F52" s="69"/>
      <c r="G52" s="74"/>
    </row>
    <row r="53" spans="3:7" ht="15" customHeight="1">
      <c r="C53" s="69"/>
      <c r="D53" s="69"/>
      <c r="E53" s="69"/>
      <c r="F53" s="69"/>
      <c r="G53" s="74"/>
    </row>
    <row r="54" spans="3:7" ht="15" customHeight="1">
      <c r="C54" s="69"/>
      <c r="D54" s="69"/>
      <c r="E54" s="69"/>
      <c r="F54" s="69"/>
      <c r="G54" s="74"/>
    </row>
    <row r="55" spans="3:7" ht="15" customHeight="1">
      <c r="C55" s="69"/>
      <c r="D55" s="69"/>
      <c r="E55" s="69"/>
      <c r="F55" s="69"/>
      <c r="G55" s="74"/>
    </row>
    <row r="56" spans="3:7" ht="15" customHeight="1">
      <c r="C56" s="69"/>
      <c r="D56" s="69"/>
      <c r="E56" s="69"/>
      <c r="F56" s="69"/>
      <c r="G56" s="74"/>
    </row>
    <row r="57" spans="3:7" ht="15" customHeight="1">
      <c r="C57" s="69"/>
      <c r="D57" s="69"/>
      <c r="E57" s="69"/>
      <c r="F57" s="69"/>
      <c r="G57" s="74"/>
    </row>
    <row r="58" spans="3:7" ht="15" customHeight="1">
      <c r="C58" s="69"/>
      <c r="D58" s="69"/>
      <c r="E58" s="69"/>
      <c r="F58" s="69"/>
      <c r="G58" s="74"/>
    </row>
    <row r="59" spans="3:7" ht="15" customHeight="1">
      <c r="C59" s="69"/>
      <c r="D59" s="69"/>
      <c r="E59" s="69"/>
      <c r="F59" s="69"/>
      <c r="G59" s="74"/>
    </row>
    <row r="60" spans="3:7" ht="15" customHeight="1">
      <c r="C60" s="69"/>
      <c r="D60" s="69"/>
      <c r="E60" s="69"/>
      <c r="F60" s="69"/>
      <c r="G60" s="74"/>
    </row>
    <row r="61" spans="3:7" ht="15" customHeight="1">
      <c r="C61" s="69"/>
      <c r="D61" s="69"/>
      <c r="E61" s="69"/>
      <c r="F61" s="69"/>
      <c r="G61" s="74"/>
    </row>
    <row r="62" spans="3:7" ht="15" customHeight="1">
      <c r="C62" s="69"/>
      <c r="D62" s="69"/>
      <c r="E62" s="69"/>
      <c r="F62" s="69"/>
      <c r="G62" s="74"/>
    </row>
    <row r="63" spans="3:7" ht="15" customHeight="1">
      <c r="C63" s="69"/>
      <c r="D63" s="69"/>
      <c r="E63" s="69"/>
      <c r="F63" s="69"/>
      <c r="G63" s="74"/>
    </row>
    <row r="64" spans="3:7" ht="15" customHeight="1">
      <c r="C64" s="69"/>
      <c r="D64" s="69"/>
      <c r="E64" s="69"/>
      <c r="F64" s="69"/>
      <c r="G64" s="74"/>
    </row>
    <row r="65" spans="3:7" ht="15" customHeight="1">
      <c r="C65" s="71"/>
      <c r="D65" s="71"/>
      <c r="E65" s="69"/>
      <c r="F65" s="69"/>
      <c r="G65" s="74"/>
    </row>
    <row r="66" spans="3:7" ht="15" customHeight="1">
      <c r="C66" s="71"/>
      <c r="D66" s="71"/>
      <c r="E66" s="69"/>
      <c r="F66" s="69"/>
      <c r="G66" s="74"/>
    </row>
    <row r="67" spans="3:7" ht="15" customHeight="1">
      <c r="C67" s="71"/>
      <c r="D67" s="71"/>
      <c r="E67" s="69"/>
      <c r="F67" s="69"/>
      <c r="G67" s="74"/>
    </row>
    <row r="68" spans="3:7" ht="15" customHeight="1">
      <c r="C68" s="71"/>
      <c r="D68" s="71"/>
      <c r="E68" s="69"/>
      <c r="F68" s="69"/>
      <c r="G68" s="74"/>
    </row>
    <row r="69" spans="3:7" ht="15" customHeight="1">
      <c r="C69" s="71"/>
      <c r="D69" s="71"/>
      <c r="E69" s="69"/>
      <c r="F69" s="69"/>
      <c r="G69" s="74"/>
    </row>
    <row r="70" spans="3:7" ht="15" customHeight="1">
      <c r="C70" s="71"/>
      <c r="D70" s="71"/>
      <c r="E70" s="69"/>
      <c r="F70" s="69"/>
      <c r="G70" s="74"/>
    </row>
    <row r="71" spans="3:7" ht="15" customHeight="1">
      <c r="C71" s="71"/>
      <c r="D71" s="71"/>
      <c r="E71" s="69"/>
      <c r="F71" s="69"/>
      <c r="G71" s="74"/>
    </row>
    <row r="72" spans="3:7" ht="15" customHeight="1">
      <c r="C72" s="71"/>
      <c r="D72" s="71"/>
      <c r="E72" s="69"/>
      <c r="F72" s="69"/>
      <c r="G72" s="74"/>
    </row>
    <row r="73" spans="3:7" ht="15" customHeight="1">
      <c r="C73" s="71"/>
      <c r="D73" s="71"/>
      <c r="E73" s="69"/>
      <c r="F73" s="69"/>
      <c r="G73" s="74"/>
    </row>
    <row r="74" spans="3:7" ht="15" customHeight="1">
      <c r="C74" s="71"/>
      <c r="D74" s="71"/>
      <c r="E74" s="69"/>
      <c r="F74" s="69"/>
      <c r="G74" s="74"/>
    </row>
    <row r="75" spans="3:7" ht="15" customHeight="1">
      <c r="C75" s="71"/>
      <c r="D75" s="71"/>
      <c r="E75" s="69"/>
      <c r="F75" s="69"/>
      <c r="G75" s="74"/>
    </row>
    <row r="76" spans="3:7" ht="15" customHeight="1">
      <c r="C76" s="71"/>
      <c r="D76" s="71"/>
      <c r="E76" s="69"/>
      <c r="F76" s="69"/>
      <c r="G76" s="74"/>
    </row>
    <row r="77" spans="3:7" ht="15" customHeight="1">
      <c r="C77" s="71"/>
      <c r="D77" s="71"/>
      <c r="E77" s="69"/>
      <c r="F77" s="69"/>
      <c r="G77" s="74"/>
    </row>
    <row r="78" spans="3:7" ht="15" customHeight="1">
      <c r="C78" s="71"/>
      <c r="D78" s="71"/>
      <c r="E78" s="69"/>
      <c r="F78" s="69"/>
      <c r="G78" s="74"/>
    </row>
    <row r="79" spans="3:7" ht="15" customHeight="1">
      <c r="C79" s="71"/>
      <c r="D79" s="71"/>
      <c r="E79" s="69"/>
      <c r="F79" s="69"/>
      <c r="G79" s="74"/>
    </row>
    <row r="80" spans="3:7" ht="15" customHeight="1">
      <c r="C80" s="71"/>
      <c r="D80" s="71"/>
      <c r="E80" s="69"/>
      <c r="F80" s="69"/>
      <c r="G80" s="74"/>
    </row>
    <row r="81" spans="3:7" ht="15" customHeight="1">
      <c r="C81" s="71"/>
      <c r="D81" s="71"/>
      <c r="E81" s="69"/>
      <c r="F81" s="69"/>
      <c r="G81" s="74"/>
    </row>
    <row r="82" spans="3:7" ht="15" customHeight="1">
      <c r="C82" s="71"/>
      <c r="D82" s="71"/>
      <c r="E82" s="69"/>
      <c r="F82" s="69"/>
      <c r="G82" s="74"/>
    </row>
    <row r="83" spans="3:7" ht="15" customHeight="1">
      <c r="C83" s="71"/>
      <c r="D83" s="71"/>
      <c r="E83" s="69"/>
      <c r="F83" s="69"/>
      <c r="G83" s="74"/>
    </row>
    <row r="84" spans="3:7" ht="15" customHeight="1">
      <c r="C84" s="71"/>
      <c r="D84" s="71"/>
      <c r="E84" s="69"/>
      <c r="F84" s="69"/>
      <c r="G84" s="74"/>
    </row>
    <row r="85" spans="3:7" ht="15" customHeight="1">
      <c r="C85" s="71"/>
      <c r="D85" s="71"/>
      <c r="E85" s="69"/>
      <c r="F85" s="69"/>
      <c r="G85" s="74"/>
    </row>
    <row r="86" spans="3:7" ht="15" customHeight="1">
      <c r="C86" s="71"/>
      <c r="D86" s="71"/>
      <c r="E86" s="69"/>
      <c r="F86" s="69"/>
      <c r="G86" s="74"/>
    </row>
    <row r="87" spans="3:7" ht="15" customHeight="1">
      <c r="C87" s="71"/>
      <c r="D87" s="71"/>
      <c r="E87" s="69"/>
      <c r="F87" s="69"/>
      <c r="G87" s="74"/>
    </row>
    <row r="88" spans="3:7" ht="15" customHeight="1">
      <c r="C88" s="71"/>
      <c r="D88" s="71"/>
      <c r="E88" s="69"/>
      <c r="F88" s="69"/>
      <c r="G88" s="74"/>
    </row>
    <row r="89" spans="3:7" ht="15" customHeight="1">
      <c r="C89" s="71"/>
      <c r="D89" s="71"/>
      <c r="E89" s="69"/>
      <c r="F89" s="69"/>
      <c r="G89" s="74"/>
    </row>
    <row r="90" spans="3:7" ht="15" customHeight="1">
      <c r="C90" s="71"/>
      <c r="D90" s="71"/>
      <c r="E90" s="69"/>
      <c r="F90" s="69"/>
      <c r="G90" s="74"/>
    </row>
    <row r="91" spans="3:7" ht="15" customHeight="1">
      <c r="C91" s="71"/>
      <c r="D91" s="71"/>
      <c r="E91" s="69"/>
      <c r="F91" s="69"/>
      <c r="G91" s="74"/>
    </row>
    <row r="92" spans="3:7" ht="15" customHeight="1">
      <c r="C92" s="71"/>
      <c r="D92" s="71"/>
      <c r="E92" s="69"/>
      <c r="F92" s="69"/>
      <c r="G92" s="74"/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0"/>
  <sheetViews>
    <sheetView workbookViewId="0">
      <selection activeCell="C16" sqref="C16"/>
    </sheetView>
  </sheetViews>
  <sheetFormatPr defaultRowHeight="12.75"/>
  <cols>
    <col min="1" max="1" width="23.85546875" customWidth="1"/>
    <col min="2" max="3" width="27.5703125" customWidth="1"/>
    <col min="4" max="4" width="26.140625" customWidth="1"/>
    <col min="5" max="5" width="21.7109375" customWidth="1"/>
    <col min="6" max="6" width="20.42578125" customWidth="1"/>
    <col min="7" max="7" width="13.28515625" customWidth="1"/>
    <col min="8" max="8" width="14.85546875" customWidth="1"/>
  </cols>
  <sheetData>
    <row r="1" spans="1:8" s="79" customFormat="1">
      <c r="A1" s="81" t="s">
        <v>332</v>
      </c>
      <c r="B1" s="81" t="s">
        <v>378</v>
      </c>
      <c r="C1" s="81" t="s">
        <v>379</v>
      </c>
      <c r="D1" s="81" t="s">
        <v>380</v>
      </c>
      <c r="E1" s="81" t="s">
        <v>381</v>
      </c>
      <c r="F1" s="81" t="s">
        <v>382</v>
      </c>
      <c r="G1" s="81" t="s">
        <v>383</v>
      </c>
      <c r="H1" s="81" t="s">
        <v>384</v>
      </c>
    </row>
    <row r="2" spans="1:8" s="79" customFormat="1">
      <c r="A2" s="81" t="s">
        <v>385</v>
      </c>
      <c r="B2" s="81" t="s">
        <v>386</v>
      </c>
      <c r="C2" s="81" t="s">
        <v>387</v>
      </c>
      <c r="D2" s="81" t="s">
        <v>388</v>
      </c>
      <c r="E2" s="81" t="s">
        <v>389</v>
      </c>
      <c r="F2" s="81" t="s">
        <v>390</v>
      </c>
      <c r="G2" s="81" t="s">
        <v>391</v>
      </c>
      <c r="H2" s="81" t="s">
        <v>392</v>
      </c>
    </row>
    <row r="3" spans="1:8">
      <c r="A3" s="82" t="s">
        <v>353</v>
      </c>
      <c r="B3" s="82" t="s">
        <v>393</v>
      </c>
      <c r="C3" s="82">
        <v>27500</v>
      </c>
      <c r="D3" s="82">
        <v>27500</v>
      </c>
      <c r="E3" s="82">
        <v>26</v>
      </c>
      <c r="F3" s="82">
        <v>1</v>
      </c>
      <c r="G3" s="82">
        <v>1</v>
      </c>
      <c r="H3" s="82">
        <v>3</v>
      </c>
    </row>
    <row r="4" spans="1:8">
      <c r="A4" s="82" t="s">
        <v>357</v>
      </c>
      <c r="B4" s="82" t="s">
        <v>393</v>
      </c>
      <c r="C4" s="82">
        <v>27500</v>
      </c>
      <c r="D4" s="82">
        <v>27500</v>
      </c>
      <c r="E4" s="82">
        <v>26</v>
      </c>
      <c r="F4" s="82">
        <v>1</v>
      </c>
      <c r="G4" s="82">
        <v>1</v>
      </c>
      <c r="H4" s="82">
        <v>3</v>
      </c>
    </row>
    <row r="5" spans="1:8">
      <c r="A5" s="82" t="s">
        <v>360</v>
      </c>
      <c r="B5" s="82" t="s">
        <v>394</v>
      </c>
      <c r="C5" s="82">
        <v>13800</v>
      </c>
      <c r="D5" s="82">
        <v>13800</v>
      </c>
      <c r="E5" s="82">
        <v>26</v>
      </c>
      <c r="F5" s="82">
        <v>1</v>
      </c>
      <c r="G5" s="82">
        <v>1</v>
      </c>
      <c r="H5" s="82">
        <v>3</v>
      </c>
    </row>
    <row r="6" spans="1:8">
      <c r="A6" s="82" t="s">
        <v>363</v>
      </c>
      <c r="B6" s="82" t="s">
        <v>393</v>
      </c>
      <c r="C6" s="82">
        <v>27500</v>
      </c>
      <c r="D6" s="82">
        <v>27500</v>
      </c>
      <c r="E6" s="82">
        <v>26</v>
      </c>
      <c r="F6" s="82">
        <v>1</v>
      </c>
      <c r="G6" s="82">
        <v>1</v>
      </c>
      <c r="H6" s="82">
        <v>3</v>
      </c>
    </row>
    <row r="7" spans="1:8">
      <c r="A7" s="82" t="s">
        <v>395</v>
      </c>
      <c r="B7" s="82" t="s">
        <v>393</v>
      </c>
      <c r="C7" s="82">
        <v>27500</v>
      </c>
      <c r="D7" s="82">
        <v>27500</v>
      </c>
      <c r="E7" s="82">
        <v>26</v>
      </c>
      <c r="F7" s="82">
        <v>1</v>
      </c>
      <c r="G7" s="82">
        <v>1</v>
      </c>
      <c r="H7" s="82">
        <v>3</v>
      </c>
    </row>
    <row r="8" spans="1:8">
      <c r="A8" s="82" t="s">
        <v>396</v>
      </c>
      <c r="B8" s="82" t="s">
        <v>394</v>
      </c>
      <c r="C8" s="82">
        <v>13800</v>
      </c>
      <c r="D8" s="82">
        <v>13800</v>
      </c>
      <c r="E8" s="82">
        <v>26</v>
      </c>
      <c r="F8" s="82">
        <v>1</v>
      </c>
      <c r="G8" s="82">
        <v>1</v>
      </c>
      <c r="H8" s="82">
        <v>3</v>
      </c>
    </row>
    <row r="9" spans="1:8">
      <c r="A9" s="82" t="s">
        <v>366</v>
      </c>
      <c r="B9" s="82" t="s">
        <v>393</v>
      </c>
      <c r="C9" s="82">
        <v>27500</v>
      </c>
      <c r="D9" s="82">
        <v>27500</v>
      </c>
      <c r="E9" s="82">
        <v>26</v>
      </c>
      <c r="F9" s="82">
        <v>1</v>
      </c>
      <c r="G9" s="82">
        <v>1</v>
      </c>
      <c r="H9" s="82">
        <v>3</v>
      </c>
    </row>
    <row r="10" spans="1:8">
      <c r="A10" s="82" t="s">
        <v>369</v>
      </c>
      <c r="B10" s="82" t="s">
        <v>393</v>
      </c>
      <c r="C10" s="82">
        <v>27500</v>
      </c>
      <c r="D10" s="82">
        <v>27500</v>
      </c>
      <c r="E10" s="82">
        <v>26</v>
      </c>
      <c r="F10" s="82">
        <v>1</v>
      </c>
      <c r="G10" s="82">
        <v>1</v>
      </c>
      <c r="H10" s="82">
        <v>3</v>
      </c>
    </row>
    <row r="11" spans="1:8">
      <c r="A11" s="82" t="s">
        <v>372</v>
      </c>
      <c r="B11" s="82" t="s">
        <v>394</v>
      </c>
      <c r="C11" s="82">
        <v>13800</v>
      </c>
      <c r="D11" s="82">
        <v>13800</v>
      </c>
      <c r="E11" s="82">
        <v>26</v>
      </c>
      <c r="F11" s="82">
        <v>1</v>
      </c>
      <c r="G11" s="82">
        <v>1</v>
      </c>
      <c r="H11" s="82">
        <v>3</v>
      </c>
    </row>
    <row r="12" spans="1:8">
      <c r="A12" s="82" t="s">
        <v>375</v>
      </c>
      <c r="B12" s="82" t="s">
        <v>394</v>
      </c>
      <c r="C12" s="82">
        <v>13800</v>
      </c>
      <c r="D12" s="82">
        <v>13800</v>
      </c>
      <c r="E12" s="82">
        <v>26</v>
      </c>
      <c r="F12" s="82">
        <v>1</v>
      </c>
      <c r="G12" s="82">
        <v>1</v>
      </c>
      <c r="H12" s="82">
        <v>3</v>
      </c>
    </row>
    <row r="13" spans="1:8">
      <c r="A13" s="82" t="s">
        <v>397</v>
      </c>
      <c r="B13" s="82" t="s">
        <v>393</v>
      </c>
      <c r="C13" s="82">
        <v>27500</v>
      </c>
      <c r="D13" s="82">
        <v>27500</v>
      </c>
      <c r="E13" s="82">
        <v>26</v>
      </c>
      <c r="F13" s="82">
        <v>1</v>
      </c>
      <c r="G13" s="82">
        <v>1</v>
      </c>
      <c r="H13" s="82">
        <v>3</v>
      </c>
    </row>
    <row r="14" spans="1:8">
      <c r="A14" s="82" t="s">
        <v>398</v>
      </c>
      <c r="B14" s="82" t="s">
        <v>393</v>
      </c>
      <c r="C14" s="82">
        <v>27500</v>
      </c>
      <c r="D14" s="82">
        <v>27500</v>
      </c>
      <c r="E14" s="82">
        <v>26</v>
      </c>
      <c r="F14" s="82">
        <v>1</v>
      </c>
      <c r="G14" s="82">
        <v>1</v>
      </c>
      <c r="H14" s="82">
        <v>3</v>
      </c>
    </row>
    <row r="15" spans="1:8">
      <c r="A15" s="82" t="s">
        <v>399</v>
      </c>
      <c r="B15" s="82" t="s">
        <v>394</v>
      </c>
      <c r="C15" s="82">
        <v>13800</v>
      </c>
      <c r="D15" s="82">
        <v>13800</v>
      </c>
      <c r="E15" s="82">
        <v>26</v>
      </c>
      <c r="F15" s="82">
        <v>1</v>
      </c>
      <c r="G15" s="82">
        <v>1</v>
      </c>
      <c r="H15" s="82">
        <v>3</v>
      </c>
    </row>
    <row r="16" spans="1:8">
      <c r="A16" s="82" t="s">
        <v>400</v>
      </c>
      <c r="B16" s="82" t="s">
        <v>393</v>
      </c>
      <c r="C16" s="82">
        <v>27500</v>
      </c>
      <c r="D16" s="82">
        <v>27500</v>
      </c>
      <c r="E16" s="82">
        <v>26</v>
      </c>
      <c r="F16" s="82">
        <v>1</v>
      </c>
      <c r="G16" s="82">
        <v>1</v>
      </c>
      <c r="H16" s="82">
        <v>3</v>
      </c>
    </row>
    <row r="17" spans="1:8">
      <c r="A17" s="82" t="s">
        <v>401</v>
      </c>
      <c r="B17" s="82" t="s">
        <v>393</v>
      </c>
      <c r="C17" s="82">
        <v>27500</v>
      </c>
      <c r="D17" s="82">
        <v>27500</v>
      </c>
      <c r="E17" s="82">
        <v>26</v>
      </c>
      <c r="F17" s="82">
        <v>1</v>
      </c>
      <c r="G17" s="82">
        <v>1</v>
      </c>
      <c r="H17" s="82">
        <v>3</v>
      </c>
    </row>
    <row r="18" spans="1:8">
      <c r="A18" s="82" t="s">
        <v>402</v>
      </c>
      <c r="B18" s="82" t="s">
        <v>394</v>
      </c>
      <c r="C18" s="82">
        <v>13800</v>
      </c>
      <c r="D18" s="82">
        <v>13800</v>
      </c>
      <c r="E18" s="82">
        <v>26</v>
      </c>
      <c r="F18" s="82">
        <v>1</v>
      </c>
      <c r="G18" s="82">
        <v>1</v>
      </c>
      <c r="H18" s="82">
        <v>3</v>
      </c>
    </row>
    <row r="19" spans="1:8">
      <c r="A19" s="82" t="s">
        <v>403</v>
      </c>
      <c r="B19" s="82" t="s">
        <v>393</v>
      </c>
      <c r="C19" s="82">
        <v>27500</v>
      </c>
      <c r="D19" s="82">
        <v>27500</v>
      </c>
      <c r="E19" s="82">
        <v>26</v>
      </c>
      <c r="F19" s="82">
        <v>1</v>
      </c>
      <c r="G19" s="82">
        <v>1</v>
      </c>
      <c r="H19" s="82">
        <v>3</v>
      </c>
    </row>
    <row r="20" spans="1:8">
      <c r="A20" s="82" t="s">
        <v>404</v>
      </c>
      <c r="B20" s="82" t="s">
        <v>393</v>
      </c>
      <c r="C20" s="82">
        <v>27500</v>
      </c>
      <c r="D20" s="82">
        <v>27500</v>
      </c>
      <c r="E20" s="82">
        <v>26</v>
      </c>
      <c r="F20" s="82">
        <v>1</v>
      </c>
      <c r="G20" s="82">
        <v>1</v>
      </c>
      <c r="H20" s="82">
        <v>3</v>
      </c>
    </row>
    <row r="21" spans="1:8">
      <c r="A21" s="82" t="s">
        <v>405</v>
      </c>
      <c r="B21" s="82" t="s">
        <v>394</v>
      </c>
      <c r="C21" s="82">
        <v>13800</v>
      </c>
      <c r="D21" s="82">
        <v>13800</v>
      </c>
      <c r="E21" s="82">
        <v>26</v>
      </c>
      <c r="F21" s="82">
        <v>1</v>
      </c>
      <c r="G21" s="82">
        <v>1</v>
      </c>
      <c r="H21" s="82">
        <v>3</v>
      </c>
    </row>
    <row r="22" spans="1:8">
      <c r="A22" s="82" t="s">
        <v>406</v>
      </c>
      <c r="B22" s="82" t="s">
        <v>393</v>
      </c>
      <c r="C22" s="82">
        <v>27500</v>
      </c>
      <c r="D22" s="82">
        <v>27500</v>
      </c>
      <c r="E22" s="82">
        <v>26</v>
      </c>
      <c r="F22" s="82">
        <v>1</v>
      </c>
      <c r="G22" s="82">
        <v>1</v>
      </c>
      <c r="H22" s="82">
        <v>3</v>
      </c>
    </row>
    <row r="23" spans="1:8">
      <c r="A23" s="82" t="s">
        <v>407</v>
      </c>
      <c r="B23" s="82" t="s">
        <v>393</v>
      </c>
      <c r="C23" s="82">
        <v>27500</v>
      </c>
      <c r="D23" s="82">
        <v>27500</v>
      </c>
      <c r="E23" s="82">
        <v>26</v>
      </c>
      <c r="F23" s="82">
        <v>1</v>
      </c>
      <c r="G23" s="82">
        <v>1</v>
      </c>
      <c r="H23" s="82">
        <v>3</v>
      </c>
    </row>
    <row r="24" spans="1:8">
      <c r="A24" s="82" t="s">
        <v>408</v>
      </c>
      <c r="B24" s="82" t="s">
        <v>394</v>
      </c>
      <c r="C24" s="82">
        <v>13800</v>
      </c>
      <c r="D24" s="82">
        <v>13800</v>
      </c>
      <c r="E24" s="82">
        <v>26</v>
      </c>
      <c r="F24" s="82">
        <v>1</v>
      </c>
      <c r="G24" s="82">
        <v>1</v>
      </c>
      <c r="H24" s="82">
        <v>3</v>
      </c>
    </row>
    <row r="25" spans="1:8">
      <c r="A25" s="82" t="s">
        <v>409</v>
      </c>
      <c r="B25" s="82" t="s">
        <v>394</v>
      </c>
      <c r="C25" s="82">
        <v>13800</v>
      </c>
      <c r="D25" s="82">
        <v>13800</v>
      </c>
      <c r="E25" s="82">
        <v>26</v>
      </c>
      <c r="F25" s="82">
        <v>1</v>
      </c>
      <c r="G25" s="82">
        <v>1</v>
      </c>
      <c r="H25" s="82">
        <v>3</v>
      </c>
    </row>
    <row r="26" spans="1:8">
      <c r="A26" s="82" t="s">
        <v>410</v>
      </c>
      <c r="B26" s="82" t="s">
        <v>393</v>
      </c>
      <c r="C26" s="82">
        <v>27500</v>
      </c>
      <c r="D26" s="82">
        <v>27500</v>
      </c>
      <c r="E26" s="82">
        <v>26</v>
      </c>
      <c r="F26" s="82">
        <v>1</v>
      </c>
      <c r="G26" s="82">
        <v>1</v>
      </c>
      <c r="H26" s="82">
        <v>3</v>
      </c>
    </row>
    <row r="27" spans="1:8">
      <c r="A27" s="82" t="s">
        <v>411</v>
      </c>
      <c r="B27" s="82" t="s">
        <v>393</v>
      </c>
      <c r="C27" s="82">
        <v>27500</v>
      </c>
      <c r="D27" s="82">
        <v>27500</v>
      </c>
      <c r="E27" s="82">
        <v>26</v>
      </c>
      <c r="F27" s="82">
        <v>1</v>
      </c>
      <c r="G27" s="82">
        <v>1</v>
      </c>
      <c r="H27" s="82">
        <v>3</v>
      </c>
    </row>
    <row r="28" spans="1:8">
      <c r="A28" s="82" t="s">
        <v>412</v>
      </c>
      <c r="B28" s="82" t="s">
        <v>394</v>
      </c>
      <c r="C28" s="82">
        <v>13800</v>
      </c>
      <c r="D28" s="82">
        <v>13800</v>
      </c>
      <c r="E28" s="82">
        <v>26</v>
      </c>
      <c r="F28" s="82">
        <v>1</v>
      </c>
      <c r="G28" s="82">
        <v>1</v>
      </c>
      <c r="H28" s="82">
        <v>3</v>
      </c>
    </row>
    <row r="29" spans="1:8">
      <c r="A29" s="82" t="s">
        <v>413</v>
      </c>
      <c r="B29" s="82" t="s">
        <v>393</v>
      </c>
      <c r="C29" s="82">
        <v>27500</v>
      </c>
      <c r="D29" s="82">
        <v>27500</v>
      </c>
      <c r="E29" s="82">
        <v>26</v>
      </c>
      <c r="F29" s="82">
        <v>1</v>
      </c>
      <c r="G29" s="82">
        <v>1</v>
      </c>
      <c r="H29" s="82">
        <v>3</v>
      </c>
    </row>
    <row r="30" spans="1:8">
      <c r="A30" s="82" t="s">
        <v>414</v>
      </c>
      <c r="B30" s="82" t="s">
        <v>394</v>
      </c>
      <c r="C30" s="82">
        <v>13800</v>
      </c>
      <c r="D30" s="82">
        <v>13800</v>
      </c>
      <c r="E30" s="82">
        <v>26</v>
      </c>
      <c r="F30" s="82">
        <v>1</v>
      </c>
      <c r="G30" s="82">
        <v>1</v>
      </c>
      <c r="H30" s="82">
        <v>3</v>
      </c>
    </row>
    <row r="31" spans="1:8">
      <c r="A31" s="82" t="s">
        <v>415</v>
      </c>
      <c r="B31" s="82" t="s">
        <v>393</v>
      </c>
      <c r="C31" s="82">
        <v>27500</v>
      </c>
      <c r="D31" s="82">
        <v>27500</v>
      </c>
      <c r="E31" s="82">
        <v>26</v>
      </c>
      <c r="F31" s="82">
        <v>1</v>
      </c>
      <c r="G31" s="82">
        <v>1</v>
      </c>
      <c r="H31" s="82">
        <v>3</v>
      </c>
    </row>
    <row r="32" spans="1:8">
      <c r="A32" s="82" t="s">
        <v>416</v>
      </c>
      <c r="B32" s="82" t="s">
        <v>394</v>
      </c>
      <c r="C32" s="82">
        <v>13800</v>
      </c>
      <c r="D32" s="82">
        <v>13800</v>
      </c>
      <c r="E32" s="82">
        <v>26</v>
      </c>
      <c r="F32" s="82">
        <v>1</v>
      </c>
      <c r="G32" s="82">
        <v>1</v>
      </c>
      <c r="H32" s="82">
        <v>3</v>
      </c>
    </row>
    <row r="33" spans="1:8">
      <c r="A33" s="82" t="s">
        <v>417</v>
      </c>
      <c r="B33" s="82" t="s">
        <v>393</v>
      </c>
      <c r="C33" s="82">
        <v>27500</v>
      </c>
      <c r="D33" s="82">
        <v>27500</v>
      </c>
      <c r="E33" s="82">
        <v>26</v>
      </c>
      <c r="F33" s="82">
        <v>1</v>
      </c>
      <c r="G33" s="82">
        <v>1</v>
      </c>
      <c r="H33" s="82">
        <v>3</v>
      </c>
    </row>
    <row r="34" spans="1:8">
      <c r="A34" s="82" t="s">
        <v>418</v>
      </c>
      <c r="B34" s="82" t="s">
        <v>393</v>
      </c>
      <c r="C34" s="82">
        <v>27500</v>
      </c>
      <c r="D34" s="82">
        <v>27500</v>
      </c>
      <c r="E34" s="82">
        <v>26</v>
      </c>
      <c r="F34" s="82">
        <v>1</v>
      </c>
      <c r="G34" s="82">
        <v>1</v>
      </c>
      <c r="H34" s="82">
        <v>3</v>
      </c>
    </row>
    <row r="35" spans="1:8">
      <c r="A35" s="82" t="s">
        <v>419</v>
      </c>
      <c r="B35" s="82" t="s">
        <v>394</v>
      </c>
      <c r="C35" s="82">
        <v>13800</v>
      </c>
      <c r="D35" s="82">
        <v>13800</v>
      </c>
      <c r="E35" s="82">
        <v>26</v>
      </c>
      <c r="F35" s="82">
        <v>1</v>
      </c>
      <c r="G35" s="82">
        <v>1</v>
      </c>
      <c r="H35" s="82">
        <v>3</v>
      </c>
    </row>
    <row r="36" spans="1:8">
      <c r="A36" s="82" t="s">
        <v>420</v>
      </c>
      <c r="B36" s="82" t="s">
        <v>393</v>
      </c>
      <c r="C36" s="82">
        <v>27500</v>
      </c>
      <c r="D36" s="82">
        <v>27500</v>
      </c>
      <c r="E36" s="82">
        <v>26</v>
      </c>
      <c r="F36" s="82">
        <v>1</v>
      </c>
      <c r="G36" s="82">
        <v>1</v>
      </c>
      <c r="H36" s="82">
        <v>3</v>
      </c>
    </row>
    <row r="37" spans="1:8">
      <c r="A37" s="82" t="s">
        <v>421</v>
      </c>
      <c r="B37" s="82" t="s">
        <v>393</v>
      </c>
      <c r="C37" s="82">
        <v>27500</v>
      </c>
      <c r="D37" s="82">
        <v>27500</v>
      </c>
      <c r="E37" s="82">
        <v>26</v>
      </c>
      <c r="F37" s="82">
        <v>1</v>
      </c>
      <c r="G37" s="82">
        <v>1</v>
      </c>
      <c r="H37" s="82">
        <v>3</v>
      </c>
    </row>
    <row r="38" spans="1:8">
      <c r="A38" s="82" t="s">
        <v>422</v>
      </c>
      <c r="B38" s="82" t="s">
        <v>393</v>
      </c>
      <c r="C38" s="82">
        <v>27500</v>
      </c>
      <c r="D38" s="82">
        <v>27500</v>
      </c>
      <c r="E38" s="82">
        <v>26</v>
      </c>
      <c r="F38" s="82">
        <v>1</v>
      </c>
      <c r="G38" s="82">
        <v>1</v>
      </c>
      <c r="H38" s="82">
        <v>3</v>
      </c>
    </row>
    <row r="39" spans="1:8">
      <c r="A39" s="82" t="s">
        <v>423</v>
      </c>
      <c r="B39" s="82" t="s">
        <v>393</v>
      </c>
      <c r="C39" s="82">
        <v>27500</v>
      </c>
      <c r="D39" s="82">
        <v>27500</v>
      </c>
      <c r="E39" s="82">
        <v>26</v>
      </c>
      <c r="F39" s="82">
        <v>1</v>
      </c>
      <c r="G39" s="82">
        <v>1</v>
      </c>
      <c r="H39" s="82">
        <v>3</v>
      </c>
    </row>
    <row r="40" spans="1:8">
      <c r="A40" s="82" t="s">
        <v>424</v>
      </c>
      <c r="B40" s="82" t="s">
        <v>394</v>
      </c>
      <c r="C40" s="82">
        <v>13800</v>
      </c>
      <c r="D40" s="82">
        <v>13800</v>
      </c>
      <c r="E40" s="82">
        <v>26</v>
      </c>
      <c r="F40" s="82">
        <v>1</v>
      </c>
      <c r="G40" s="82">
        <v>1</v>
      </c>
      <c r="H40" s="82">
        <v>3</v>
      </c>
    </row>
    <row r="41" spans="1:8">
      <c r="A41" s="82" t="s">
        <v>425</v>
      </c>
      <c r="B41" s="82" t="s">
        <v>393</v>
      </c>
      <c r="C41" s="82">
        <v>27500</v>
      </c>
      <c r="D41" s="82">
        <v>27500</v>
      </c>
      <c r="E41" s="82">
        <v>26</v>
      </c>
      <c r="F41" s="82">
        <v>1</v>
      </c>
      <c r="G41" s="82">
        <v>1</v>
      </c>
      <c r="H41" s="82">
        <v>3</v>
      </c>
    </row>
    <row r="42" spans="1:8">
      <c r="A42" s="82" t="s">
        <v>426</v>
      </c>
      <c r="B42" s="82" t="s">
        <v>393</v>
      </c>
      <c r="C42" s="82">
        <v>27500</v>
      </c>
      <c r="D42" s="82">
        <v>27500</v>
      </c>
      <c r="E42" s="82">
        <v>26</v>
      </c>
      <c r="F42" s="82">
        <v>1</v>
      </c>
      <c r="G42" s="82">
        <v>1</v>
      </c>
      <c r="H42" s="82">
        <v>3</v>
      </c>
    </row>
    <row r="43" spans="1:8">
      <c r="A43" s="82" t="s">
        <v>427</v>
      </c>
      <c r="B43" s="82" t="s">
        <v>393</v>
      </c>
      <c r="C43" s="82">
        <v>27500</v>
      </c>
      <c r="D43" s="82">
        <v>27500</v>
      </c>
      <c r="E43" s="82">
        <v>26</v>
      </c>
      <c r="F43" s="82">
        <v>1</v>
      </c>
      <c r="G43" s="82">
        <v>1</v>
      </c>
      <c r="H43" s="82">
        <v>3</v>
      </c>
    </row>
    <row r="44" spans="1:8">
      <c r="A44" s="82" t="s">
        <v>428</v>
      </c>
      <c r="B44" s="82" t="s">
        <v>393</v>
      </c>
      <c r="C44" s="82">
        <v>27500</v>
      </c>
      <c r="D44" s="82">
        <v>27500</v>
      </c>
      <c r="E44" s="82">
        <v>26</v>
      </c>
      <c r="F44" s="82">
        <v>1</v>
      </c>
      <c r="G44" s="82">
        <v>1</v>
      </c>
      <c r="H44" s="82">
        <v>3</v>
      </c>
    </row>
    <row r="45" spans="1:8">
      <c r="A45" s="82" t="s">
        <v>429</v>
      </c>
      <c r="B45" s="82" t="s">
        <v>394</v>
      </c>
      <c r="C45" s="82">
        <v>13800</v>
      </c>
      <c r="D45" s="82">
        <v>13800</v>
      </c>
      <c r="E45" s="82">
        <v>26</v>
      </c>
      <c r="F45" s="82">
        <v>1</v>
      </c>
      <c r="G45" s="82">
        <v>1</v>
      </c>
      <c r="H45" s="82">
        <v>3</v>
      </c>
    </row>
    <row r="46" spans="1:8">
      <c r="A46" s="82" t="s">
        <v>430</v>
      </c>
      <c r="B46" s="82" t="s">
        <v>393</v>
      </c>
      <c r="C46" s="82">
        <v>27500</v>
      </c>
      <c r="D46" s="82">
        <v>27500</v>
      </c>
      <c r="E46" s="82">
        <v>26</v>
      </c>
      <c r="F46" s="82">
        <v>1</v>
      </c>
      <c r="G46" s="82">
        <v>1</v>
      </c>
      <c r="H46" s="82">
        <v>3</v>
      </c>
    </row>
    <row r="47" spans="1:8">
      <c r="A47" s="82" t="s">
        <v>431</v>
      </c>
      <c r="B47" s="82" t="s">
        <v>393</v>
      </c>
      <c r="C47" s="82">
        <v>27500</v>
      </c>
      <c r="D47" s="82">
        <v>27500</v>
      </c>
      <c r="E47" s="82">
        <v>26</v>
      </c>
      <c r="F47" s="82">
        <v>1</v>
      </c>
      <c r="G47" s="82">
        <v>1</v>
      </c>
      <c r="H47" s="82">
        <v>3</v>
      </c>
    </row>
    <row r="48" spans="1:8">
      <c r="A48" s="82" t="s">
        <v>432</v>
      </c>
      <c r="B48" s="82" t="s">
        <v>393</v>
      </c>
      <c r="C48" s="82">
        <v>27500</v>
      </c>
      <c r="D48" s="82">
        <v>27500</v>
      </c>
      <c r="E48" s="82">
        <v>84</v>
      </c>
      <c r="F48" s="82">
        <v>1</v>
      </c>
      <c r="G48" s="82">
        <v>1</v>
      </c>
      <c r="H48" s="82">
        <v>3</v>
      </c>
    </row>
    <row r="49" spans="1:8">
      <c r="A49" s="82" t="s">
        <v>433</v>
      </c>
      <c r="B49" s="82" t="s">
        <v>393</v>
      </c>
      <c r="C49" s="82">
        <v>27500</v>
      </c>
      <c r="D49" s="82">
        <v>27500</v>
      </c>
      <c r="E49" s="82">
        <v>26</v>
      </c>
      <c r="F49" s="82">
        <v>1</v>
      </c>
      <c r="G49" s="82">
        <v>1</v>
      </c>
      <c r="H49" s="82">
        <v>3</v>
      </c>
    </row>
    <row r="50" spans="1:8">
      <c r="A50" s="82" t="s">
        <v>434</v>
      </c>
      <c r="B50" s="82" t="s">
        <v>393</v>
      </c>
      <c r="C50" s="82">
        <v>27500</v>
      </c>
      <c r="D50" s="82">
        <v>27500</v>
      </c>
      <c r="E50" s="82">
        <v>26</v>
      </c>
      <c r="F50" s="82">
        <v>1</v>
      </c>
      <c r="G50" s="82">
        <v>1</v>
      </c>
      <c r="H50" s="82">
        <v>3</v>
      </c>
    </row>
    <row r="51" spans="1:8">
      <c r="A51" s="82" t="s">
        <v>435</v>
      </c>
      <c r="B51" s="82" t="s">
        <v>393</v>
      </c>
      <c r="C51" s="82">
        <v>27500</v>
      </c>
      <c r="D51" s="82">
        <v>27500</v>
      </c>
      <c r="E51" s="82">
        <v>26</v>
      </c>
      <c r="F51" s="82">
        <v>1</v>
      </c>
      <c r="G51" s="82">
        <v>1</v>
      </c>
      <c r="H51" s="82">
        <v>3</v>
      </c>
    </row>
    <row r="52" spans="1:8">
      <c r="A52" s="82" t="s">
        <v>436</v>
      </c>
      <c r="B52" s="82" t="s">
        <v>393</v>
      </c>
      <c r="C52" s="82">
        <v>27500</v>
      </c>
      <c r="D52" s="82">
        <v>27500</v>
      </c>
      <c r="E52" s="82">
        <v>26</v>
      </c>
      <c r="F52" s="82">
        <v>1</v>
      </c>
      <c r="G52" s="82">
        <v>1</v>
      </c>
      <c r="H52" s="82">
        <v>3</v>
      </c>
    </row>
    <row r="53" spans="1:8">
      <c r="A53" s="82" t="s">
        <v>437</v>
      </c>
      <c r="B53" s="82" t="s">
        <v>393</v>
      </c>
      <c r="C53" s="82">
        <v>27500</v>
      </c>
      <c r="D53" s="82">
        <v>27500</v>
      </c>
      <c r="E53" s="82">
        <v>26</v>
      </c>
      <c r="F53" s="82">
        <v>1</v>
      </c>
      <c r="G53" s="82">
        <v>1</v>
      </c>
      <c r="H53" s="82">
        <v>3</v>
      </c>
    </row>
    <row r="54" spans="1:8">
      <c r="A54" s="82" t="s">
        <v>438</v>
      </c>
      <c r="B54" s="82" t="s">
        <v>394</v>
      </c>
      <c r="C54" s="82">
        <v>13800</v>
      </c>
      <c r="D54" s="82">
        <v>13800</v>
      </c>
      <c r="E54" s="82">
        <v>26</v>
      </c>
      <c r="F54" s="82">
        <v>1</v>
      </c>
      <c r="G54" s="82">
        <v>1</v>
      </c>
      <c r="H54" s="82">
        <v>3</v>
      </c>
    </row>
    <row r="55" spans="1:8">
      <c r="A55" s="82" t="s">
        <v>439</v>
      </c>
      <c r="B55" s="82" t="s">
        <v>393</v>
      </c>
      <c r="C55" s="82">
        <v>27500</v>
      </c>
      <c r="D55" s="82">
        <v>27500</v>
      </c>
      <c r="E55" s="82">
        <v>26</v>
      </c>
      <c r="F55" s="82">
        <v>1</v>
      </c>
      <c r="G55" s="82">
        <v>1</v>
      </c>
      <c r="H55" s="82">
        <v>3</v>
      </c>
    </row>
    <row r="56" spans="1:8">
      <c r="A56" s="82" t="s">
        <v>440</v>
      </c>
      <c r="B56" s="82" t="s">
        <v>393</v>
      </c>
      <c r="C56" s="82">
        <v>27500</v>
      </c>
      <c r="D56" s="82">
        <v>27500</v>
      </c>
      <c r="E56" s="82">
        <v>26</v>
      </c>
      <c r="F56" s="82">
        <v>1</v>
      </c>
      <c r="G56" s="82">
        <v>1</v>
      </c>
      <c r="H56" s="82">
        <v>3</v>
      </c>
    </row>
    <row r="57" spans="1:8">
      <c r="A57" s="82" t="s">
        <v>441</v>
      </c>
      <c r="B57" s="82" t="s">
        <v>394</v>
      </c>
      <c r="C57" s="82">
        <v>13800</v>
      </c>
      <c r="D57" s="82">
        <v>13800</v>
      </c>
      <c r="E57" s="82">
        <v>26</v>
      </c>
      <c r="F57" s="82">
        <v>1</v>
      </c>
      <c r="G57" s="82">
        <v>1</v>
      </c>
      <c r="H57" s="82">
        <v>3</v>
      </c>
    </row>
    <row r="58" spans="1:8">
      <c r="A58" s="82" t="s">
        <v>442</v>
      </c>
      <c r="B58" s="82" t="s">
        <v>393</v>
      </c>
      <c r="C58" s="82">
        <v>27500</v>
      </c>
      <c r="D58" s="82">
        <v>27500</v>
      </c>
      <c r="E58" s="82">
        <v>26</v>
      </c>
      <c r="F58" s="82">
        <v>1</v>
      </c>
      <c r="G58" s="82">
        <v>1</v>
      </c>
      <c r="H58" s="82">
        <v>3</v>
      </c>
    </row>
    <row r="59" spans="1:8">
      <c r="A59" s="82" t="s">
        <v>443</v>
      </c>
      <c r="B59" s="82" t="s">
        <v>394</v>
      </c>
      <c r="C59" s="82">
        <v>13800</v>
      </c>
      <c r="D59" s="82">
        <v>13800</v>
      </c>
      <c r="E59" s="82">
        <v>26</v>
      </c>
      <c r="F59" s="82">
        <v>1</v>
      </c>
      <c r="G59" s="82">
        <v>1</v>
      </c>
      <c r="H59" s="82">
        <v>3</v>
      </c>
    </row>
    <row r="60" spans="1:8">
      <c r="A60" s="82" t="s">
        <v>444</v>
      </c>
      <c r="B60" s="82" t="s">
        <v>393</v>
      </c>
      <c r="C60" s="82">
        <v>27500</v>
      </c>
      <c r="D60" s="82">
        <v>27500</v>
      </c>
      <c r="E60" s="82">
        <v>26</v>
      </c>
      <c r="F60" s="82">
        <v>1</v>
      </c>
      <c r="G60" s="82">
        <v>1</v>
      </c>
      <c r="H60" s="82">
        <v>3</v>
      </c>
    </row>
    <row r="61" spans="1:8">
      <c r="A61" s="82" t="s">
        <v>445</v>
      </c>
      <c r="B61" s="82" t="s">
        <v>393</v>
      </c>
      <c r="C61" s="82">
        <v>27500</v>
      </c>
      <c r="D61" s="82">
        <v>27500</v>
      </c>
      <c r="E61" s="82">
        <v>26</v>
      </c>
      <c r="F61" s="82">
        <v>1</v>
      </c>
      <c r="G61" s="82">
        <v>1</v>
      </c>
      <c r="H61" s="82">
        <v>3</v>
      </c>
    </row>
    <row r="62" spans="1:8">
      <c r="A62" s="82" t="s">
        <v>446</v>
      </c>
      <c r="B62" s="82" t="s">
        <v>393</v>
      </c>
      <c r="C62" s="82">
        <v>27500</v>
      </c>
      <c r="D62" s="82">
        <v>27500</v>
      </c>
      <c r="E62" s="82">
        <v>26</v>
      </c>
      <c r="F62" s="82">
        <v>1</v>
      </c>
      <c r="G62" s="82">
        <v>1</v>
      </c>
      <c r="H62" s="82">
        <v>3</v>
      </c>
    </row>
    <row r="63" spans="1:8">
      <c r="A63" s="82" t="s">
        <v>447</v>
      </c>
      <c r="B63" s="82" t="s">
        <v>393</v>
      </c>
      <c r="C63" s="82">
        <v>27500</v>
      </c>
      <c r="D63" s="82">
        <v>27500</v>
      </c>
      <c r="E63" s="82">
        <v>26</v>
      </c>
      <c r="F63" s="82">
        <v>1</v>
      </c>
      <c r="G63" s="82">
        <v>1</v>
      </c>
      <c r="H63" s="82">
        <v>3</v>
      </c>
    </row>
    <row r="64" spans="1:8">
      <c r="A64" s="82" t="s">
        <v>448</v>
      </c>
      <c r="B64" s="82" t="s">
        <v>394</v>
      </c>
      <c r="C64" s="82">
        <v>13800</v>
      </c>
      <c r="D64" s="82">
        <v>13800</v>
      </c>
      <c r="E64" s="82">
        <v>26</v>
      </c>
      <c r="F64" s="82">
        <v>1</v>
      </c>
      <c r="G64" s="82">
        <v>1</v>
      </c>
      <c r="H64" s="82">
        <v>3</v>
      </c>
    </row>
    <row r="65" spans="1:8">
      <c r="A65" s="82" t="s">
        <v>449</v>
      </c>
      <c r="B65" s="82" t="s">
        <v>393</v>
      </c>
      <c r="C65" s="82">
        <v>27500</v>
      </c>
      <c r="D65" s="82">
        <v>27500</v>
      </c>
      <c r="E65" s="82">
        <v>26</v>
      </c>
      <c r="F65" s="82">
        <v>1</v>
      </c>
      <c r="G65" s="82">
        <v>1</v>
      </c>
      <c r="H65" s="82">
        <v>3</v>
      </c>
    </row>
    <row r="66" spans="1:8">
      <c r="A66" s="82" t="s">
        <v>450</v>
      </c>
      <c r="B66" s="82" t="s">
        <v>393</v>
      </c>
      <c r="C66" s="82">
        <v>27500</v>
      </c>
      <c r="D66" s="82">
        <v>27500</v>
      </c>
      <c r="E66" s="82">
        <v>26</v>
      </c>
      <c r="F66" s="82">
        <v>1</v>
      </c>
      <c r="G66" s="82">
        <v>1</v>
      </c>
      <c r="H66" s="82">
        <v>3</v>
      </c>
    </row>
    <row r="67" spans="1:8">
      <c r="A67" s="82" t="s">
        <v>451</v>
      </c>
      <c r="B67" s="82" t="s">
        <v>393</v>
      </c>
      <c r="C67" s="82">
        <v>27500</v>
      </c>
      <c r="D67" s="82">
        <v>27500</v>
      </c>
      <c r="E67" s="82">
        <v>26</v>
      </c>
      <c r="F67" s="82">
        <v>1</v>
      </c>
      <c r="G67" s="82">
        <v>1</v>
      </c>
      <c r="H67" s="82">
        <v>3</v>
      </c>
    </row>
    <row r="68" spans="1:8">
      <c r="A68" s="82" t="s">
        <v>452</v>
      </c>
      <c r="B68" s="82" t="s">
        <v>393</v>
      </c>
      <c r="C68" s="82">
        <v>27500</v>
      </c>
      <c r="D68" s="82">
        <v>27500</v>
      </c>
      <c r="E68" s="82">
        <v>26</v>
      </c>
      <c r="F68" s="82">
        <v>1</v>
      </c>
      <c r="G68" s="82">
        <v>1</v>
      </c>
      <c r="H68" s="82">
        <v>3</v>
      </c>
    </row>
    <row r="69" spans="1:8">
      <c r="A69" s="82" t="s">
        <v>453</v>
      </c>
      <c r="B69" s="82" t="s">
        <v>393</v>
      </c>
      <c r="C69" s="82">
        <v>27500</v>
      </c>
      <c r="D69" s="82">
        <v>27500</v>
      </c>
      <c r="E69" s="82">
        <v>67</v>
      </c>
      <c r="F69" s="82">
        <v>1</v>
      </c>
      <c r="G69" s="82">
        <v>1</v>
      </c>
      <c r="H69" s="82">
        <v>3</v>
      </c>
    </row>
    <row r="70" spans="1:8">
      <c r="A70" s="82" t="s">
        <v>454</v>
      </c>
      <c r="B70" s="82" t="s">
        <v>393</v>
      </c>
      <c r="C70" s="82">
        <v>27500</v>
      </c>
      <c r="D70" s="82">
        <v>27500</v>
      </c>
      <c r="E70" s="82">
        <v>67</v>
      </c>
      <c r="F70" s="82">
        <v>1</v>
      </c>
      <c r="G70" s="82">
        <v>1</v>
      </c>
      <c r="H70" s="82">
        <v>3</v>
      </c>
    </row>
    <row r="71" spans="1:8">
      <c r="A71" s="82" t="s">
        <v>455</v>
      </c>
      <c r="B71" s="82" t="s">
        <v>394</v>
      </c>
      <c r="C71" s="82">
        <v>13800</v>
      </c>
      <c r="D71" s="82">
        <v>13800</v>
      </c>
      <c r="E71" s="82">
        <v>67</v>
      </c>
      <c r="F71" s="82">
        <v>1</v>
      </c>
      <c r="G71" s="82">
        <v>1</v>
      </c>
      <c r="H71" s="82">
        <v>3</v>
      </c>
    </row>
    <row r="72" spans="1:8">
      <c r="A72" s="82" t="s">
        <v>456</v>
      </c>
      <c r="B72" s="82" t="s">
        <v>393</v>
      </c>
      <c r="C72" s="82">
        <v>27500</v>
      </c>
      <c r="D72" s="82">
        <v>27500</v>
      </c>
      <c r="E72" s="82">
        <v>67</v>
      </c>
      <c r="F72" s="82">
        <v>1</v>
      </c>
      <c r="G72" s="82">
        <v>1</v>
      </c>
      <c r="H72" s="82">
        <v>3</v>
      </c>
    </row>
    <row r="73" spans="1:8">
      <c r="A73" s="82" t="s">
        <v>457</v>
      </c>
      <c r="B73" s="82" t="s">
        <v>394</v>
      </c>
      <c r="C73" s="82">
        <v>13800</v>
      </c>
      <c r="D73" s="82">
        <v>13800</v>
      </c>
      <c r="E73" s="82">
        <v>26</v>
      </c>
      <c r="F73" s="82">
        <v>1</v>
      </c>
      <c r="G73" s="82">
        <v>1</v>
      </c>
      <c r="H73" s="82">
        <v>3</v>
      </c>
    </row>
    <row r="74" spans="1:8">
      <c r="A74" s="82" t="s">
        <v>458</v>
      </c>
      <c r="B74" s="82" t="s">
        <v>393</v>
      </c>
      <c r="C74" s="82">
        <v>27500</v>
      </c>
      <c r="D74" s="82">
        <v>27500</v>
      </c>
      <c r="E74" s="82">
        <v>26</v>
      </c>
      <c r="F74" s="82">
        <v>1</v>
      </c>
      <c r="G74" s="82">
        <v>1</v>
      </c>
      <c r="H74" s="82">
        <v>3</v>
      </c>
    </row>
    <row r="75" spans="1:8">
      <c r="A75" s="82" t="s">
        <v>459</v>
      </c>
      <c r="B75" s="82" t="s">
        <v>393</v>
      </c>
      <c r="C75" s="82">
        <v>27500</v>
      </c>
      <c r="D75" s="82">
        <v>27500</v>
      </c>
      <c r="E75" s="82">
        <v>26</v>
      </c>
      <c r="F75" s="82">
        <v>1</v>
      </c>
      <c r="G75" s="82">
        <v>1</v>
      </c>
      <c r="H75" s="82">
        <v>3</v>
      </c>
    </row>
    <row r="76" spans="1:8">
      <c r="A76" s="82" t="s">
        <v>460</v>
      </c>
      <c r="B76" s="82" t="s">
        <v>393</v>
      </c>
      <c r="C76" s="82">
        <v>27500</v>
      </c>
      <c r="D76" s="82">
        <v>27500</v>
      </c>
      <c r="E76" s="82">
        <v>26</v>
      </c>
      <c r="F76" s="82">
        <v>1</v>
      </c>
      <c r="G76" s="82">
        <v>1</v>
      </c>
      <c r="H76" s="82">
        <v>3</v>
      </c>
    </row>
    <row r="77" spans="1:8">
      <c r="A77" s="82" t="s">
        <v>461</v>
      </c>
      <c r="B77" s="82" t="s">
        <v>393</v>
      </c>
      <c r="C77" s="82">
        <v>27500</v>
      </c>
      <c r="D77" s="82">
        <v>27500</v>
      </c>
      <c r="E77" s="82">
        <v>67</v>
      </c>
      <c r="F77" s="82">
        <v>1</v>
      </c>
      <c r="G77" s="82">
        <v>1</v>
      </c>
      <c r="H77" s="82">
        <v>3</v>
      </c>
    </row>
    <row r="78" spans="1:8">
      <c r="A78" s="82" t="s">
        <v>462</v>
      </c>
      <c r="B78" s="82" t="s">
        <v>393</v>
      </c>
      <c r="C78" s="82">
        <v>27500</v>
      </c>
      <c r="D78" s="82">
        <v>27500</v>
      </c>
      <c r="E78" s="82">
        <v>84</v>
      </c>
      <c r="F78" s="82">
        <v>1</v>
      </c>
      <c r="G78" s="82">
        <v>1</v>
      </c>
      <c r="H78" s="82">
        <v>3</v>
      </c>
    </row>
    <row r="79" spans="1:8">
      <c r="A79" s="82" t="s">
        <v>463</v>
      </c>
      <c r="B79" s="82" t="s">
        <v>393</v>
      </c>
      <c r="C79" s="82">
        <v>27500</v>
      </c>
      <c r="D79" s="82">
        <v>27500</v>
      </c>
      <c r="E79" s="82">
        <v>67</v>
      </c>
      <c r="F79" s="82">
        <v>1</v>
      </c>
      <c r="G79" s="82">
        <v>1</v>
      </c>
      <c r="H79" s="82">
        <v>3</v>
      </c>
    </row>
    <row r="80" spans="1:8">
      <c r="A80" s="82" t="s">
        <v>464</v>
      </c>
      <c r="B80" s="82" t="s">
        <v>394</v>
      </c>
      <c r="C80" s="82">
        <v>13800</v>
      </c>
      <c r="D80" s="82">
        <v>13800</v>
      </c>
      <c r="E80" s="82">
        <v>67</v>
      </c>
      <c r="F80" s="82">
        <v>1</v>
      </c>
      <c r="G80" s="82">
        <v>1</v>
      </c>
      <c r="H80" s="82">
        <v>3</v>
      </c>
    </row>
    <row r="81" spans="1:8">
      <c r="A81" s="82" t="s">
        <v>465</v>
      </c>
      <c r="B81" s="82" t="s">
        <v>393</v>
      </c>
      <c r="C81" s="82">
        <v>27500</v>
      </c>
      <c r="D81" s="82">
        <v>27500</v>
      </c>
      <c r="E81" s="82">
        <v>26</v>
      </c>
      <c r="F81" s="82">
        <v>1</v>
      </c>
      <c r="G81" s="82">
        <v>1</v>
      </c>
      <c r="H81" s="82">
        <v>3</v>
      </c>
    </row>
    <row r="82" spans="1:8">
      <c r="A82" s="82" t="s">
        <v>466</v>
      </c>
      <c r="B82" s="82" t="s">
        <v>393</v>
      </c>
      <c r="C82" s="82">
        <v>27500</v>
      </c>
      <c r="D82" s="82">
        <v>27500</v>
      </c>
      <c r="E82" s="82">
        <v>26</v>
      </c>
      <c r="F82" s="82">
        <v>1</v>
      </c>
      <c r="G82" s="82">
        <v>1</v>
      </c>
      <c r="H82" s="82">
        <v>3</v>
      </c>
    </row>
    <row r="83" spans="1:8">
      <c r="A83" s="82" t="s">
        <v>467</v>
      </c>
      <c r="B83" s="82" t="s">
        <v>393</v>
      </c>
      <c r="C83" s="82">
        <v>27500</v>
      </c>
      <c r="D83" s="82">
        <v>27500</v>
      </c>
      <c r="E83" s="82">
        <v>26</v>
      </c>
      <c r="F83" s="82">
        <v>1</v>
      </c>
      <c r="G83" s="82">
        <v>1</v>
      </c>
      <c r="H83" s="82">
        <v>3</v>
      </c>
    </row>
    <row r="84" spans="1:8">
      <c r="A84" s="82" t="s">
        <v>468</v>
      </c>
      <c r="B84" s="82" t="s">
        <v>393</v>
      </c>
      <c r="C84" s="82">
        <v>27500</v>
      </c>
      <c r="D84" s="82">
        <v>27500</v>
      </c>
      <c r="E84" s="82">
        <v>67</v>
      </c>
      <c r="F84" s="82">
        <v>1</v>
      </c>
      <c r="G84" s="82">
        <v>1</v>
      </c>
      <c r="H84" s="82">
        <v>3</v>
      </c>
    </row>
    <row r="85" spans="1:8">
      <c r="A85" s="82" t="s">
        <v>469</v>
      </c>
      <c r="B85" s="82" t="s">
        <v>394</v>
      </c>
      <c r="C85" s="82">
        <v>13800</v>
      </c>
      <c r="D85" s="82">
        <v>13800</v>
      </c>
      <c r="E85" s="82">
        <v>26</v>
      </c>
      <c r="F85" s="82">
        <v>1</v>
      </c>
      <c r="G85" s="82">
        <v>1</v>
      </c>
      <c r="H85" s="82">
        <v>3</v>
      </c>
    </row>
    <row r="86" spans="1:8">
      <c r="A86" s="82" t="s">
        <v>470</v>
      </c>
      <c r="B86" s="82" t="s">
        <v>393</v>
      </c>
      <c r="C86" s="82">
        <v>27500</v>
      </c>
      <c r="D86" s="82">
        <v>27500</v>
      </c>
      <c r="E86" s="82">
        <v>26</v>
      </c>
      <c r="F86" s="82">
        <v>1</v>
      </c>
      <c r="G86" s="82">
        <v>1</v>
      </c>
      <c r="H86" s="82">
        <v>3</v>
      </c>
    </row>
    <row r="87" spans="1:8">
      <c r="A87" s="82" t="s">
        <v>471</v>
      </c>
      <c r="B87" s="82" t="s">
        <v>394</v>
      </c>
      <c r="C87" s="82">
        <v>13800</v>
      </c>
      <c r="D87" s="82">
        <v>13800</v>
      </c>
      <c r="E87" s="82">
        <v>26</v>
      </c>
      <c r="F87" s="82">
        <v>1</v>
      </c>
      <c r="G87" s="82">
        <v>1</v>
      </c>
      <c r="H87" s="82">
        <v>3</v>
      </c>
    </row>
    <row r="88" spans="1:8">
      <c r="A88" s="82" t="s">
        <v>472</v>
      </c>
      <c r="B88" s="82" t="s">
        <v>393</v>
      </c>
      <c r="C88" s="82">
        <v>27500</v>
      </c>
      <c r="D88" s="82">
        <v>27500</v>
      </c>
      <c r="E88" s="82">
        <v>26</v>
      </c>
      <c r="F88" s="82">
        <v>1</v>
      </c>
      <c r="G88" s="82">
        <v>1</v>
      </c>
      <c r="H88" s="82">
        <v>3</v>
      </c>
    </row>
    <row r="89" spans="1:8">
      <c r="A89" s="82" t="s">
        <v>473</v>
      </c>
      <c r="B89" s="82" t="s">
        <v>393</v>
      </c>
      <c r="C89" s="82">
        <v>27500</v>
      </c>
      <c r="D89" s="82">
        <v>27500</v>
      </c>
      <c r="E89" s="82">
        <v>26</v>
      </c>
      <c r="F89" s="82">
        <v>1</v>
      </c>
      <c r="G89" s="82">
        <v>1</v>
      </c>
      <c r="H89" s="82">
        <v>3</v>
      </c>
    </row>
    <row r="90" spans="1:8">
      <c r="A90" s="82" t="s">
        <v>474</v>
      </c>
      <c r="B90" s="82" t="s">
        <v>393</v>
      </c>
      <c r="C90" s="82">
        <v>27500</v>
      </c>
      <c r="D90" s="82">
        <v>27500</v>
      </c>
      <c r="E90" s="82">
        <v>26</v>
      </c>
      <c r="F90" s="82">
        <v>1</v>
      </c>
      <c r="G90" s="82">
        <v>1</v>
      </c>
      <c r="H90" s="82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3" workbookViewId="0">
      <selection activeCell="H28" sqref="H28"/>
    </sheetView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9"/>
  <sheetViews>
    <sheetView tabSelected="1" topLeftCell="D1" workbookViewId="0">
      <selection activeCell="U2" sqref="U2"/>
    </sheetView>
  </sheetViews>
  <sheetFormatPr defaultRowHeight="12.75"/>
  <cols>
    <col min="15" max="15" width="14.85546875" customWidth="1"/>
  </cols>
  <sheetData>
    <row r="1" spans="1:21">
      <c r="A1" s="83" t="s">
        <v>475</v>
      </c>
      <c r="B1" s="83" t="s">
        <v>476</v>
      </c>
      <c r="C1" s="83" t="s">
        <v>477</v>
      </c>
      <c r="D1" s="83" t="s">
        <v>478</v>
      </c>
      <c r="E1" s="83" t="s">
        <v>479</v>
      </c>
      <c r="F1" s="83" t="s">
        <v>480</v>
      </c>
      <c r="G1" s="83" t="s">
        <v>481</v>
      </c>
      <c r="H1" s="83" t="s">
        <v>482</v>
      </c>
      <c r="I1" s="83" t="s">
        <v>483</v>
      </c>
      <c r="J1" s="83" t="s">
        <v>484</v>
      </c>
      <c r="K1" s="83" t="s">
        <v>485</v>
      </c>
      <c r="L1" s="83" t="s">
        <v>486</v>
      </c>
      <c r="M1" s="83" t="s">
        <v>487</v>
      </c>
      <c r="N1" s="83" t="s">
        <v>488</v>
      </c>
      <c r="O1" s="83" t="s">
        <v>489</v>
      </c>
      <c r="P1" s="83" t="s">
        <v>490</v>
      </c>
      <c r="Q1" s="83" t="s">
        <v>491</v>
      </c>
      <c r="R1" s="83" t="s">
        <v>492</v>
      </c>
      <c r="S1" s="83" t="s">
        <v>493</v>
      </c>
      <c r="T1" s="83" t="s">
        <v>494</v>
      </c>
      <c r="U1" s="83" t="s">
        <v>495</v>
      </c>
    </row>
    <row r="2" spans="1:21">
      <c r="A2">
        <v>1</v>
      </c>
      <c r="B2">
        <v>0</v>
      </c>
      <c r="C2" t="s">
        <v>352</v>
      </c>
      <c r="D2" t="s">
        <v>353</v>
      </c>
      <c r="E2" t="s">
        <v>354</v>
      </c>
      <c r="F2" t="s">
        <v>355</v>
      </c>
      <c r="G2" t="s">
        <v>393</v>
      </c>
      <c r="H2">
        <v>27500</v>
      </c>
      <c r="I2">
        <v>300000</v>
      </c>
      <c r="J2" s="80">
        <v>45910</v>
      </c>
      <c r="L2">
        <v>0</v>
      </c>
      <c r="M2">
        <v>0</v>
      </c>
      <c r="N2">
        <v>0</v>
      </c>
      <c r="O2">
        <v>26</v>
      </c>
      <c r="P2">
        <v>1</v>
      </c>
      <c r="Q2">
        <v>1</v>
      </c>
      <c r="R2">
        <v>3</v>
      </c>
      <c r="S2">
        <v>10</v>
      </c>
      <c r="T2">
        <v>41</v>
      </c>
      <c r="U2">
        <v>27541</v>
      </c>
    </row>
    <row r="3" spans="1:21">
      <c r="A3">
        <v>1</v>
      </c>
      <c r="B3">
        <v>1</v>
      </c>
      <c r="C3" t="s">
        <v>352</v>
      </c>
      <c r="D3" t="s">
        <v>353</v>
      </c>
      <c r="E3" t="s">
        <v>354</v>
      </c>
      <c r="F3" t="s">
        <v>355</v>
      </c>
      <c r="G3" t="s">
        <v>393</v>
      </c>
      <c r="H3">
        <v>27500</v>
      </c>
      <c r="I3">
        <v>300000</v>
      </c>
      <c r="J3" s="80">
        <v>45910</v>
      </c>
      <c r="L3">
        <v>0</v>
      </c>
      <c r="M3">
        <v>0</v>
      </c>
      <c r="N3">
        <v>0</v>
      </c>
      <c r="O3">
        <v>26</v>
      </c>
      <c r="P3">
        <v>1</v>
      </c>
      <c r="Q3">
        <v>1</v>
      </c>
      <c r="R3">
        <v>3</v>
      </c>
      <c r="S3">
        <v>10</v>
      </c>
      <c r="T3">
        <v>41</v>
      </c>
      <c r="U3">
        <v>27541</v>
      </c>
    </row>
    <row r="4" spans="1:21">
      <c r="A4">
        <v>1</v>
      </c>
      <c r="B4">
        <v>2</v>
      </c>
      <c r="C4" t="s">
        <v>352</v>
      </c>
      <c r="D4" t="s">
        <v>353</v>
      </c>
      <c r="E4" t="s">
        <v>354</v>
      </c>
      <c r="F4" t="s">
        <v>355</v>
      </c>
      <c r="G4" t="s">
        <v>393</v>
      </c>
      <c r="H4">
        <v>27500</v>
      </c>
      <c r="I4">
        <v>300000</v>
      </c>
      <c r="J4" s="80">
        <v>45910</v>
      </c>
      <c r="L4">
        <v>0</v>
      </c>
      <c r="M4">
        <v>0</v>
      </c>
      <c r="N4">
        <v>0</v>
      </c>
      <c r="O4">
        <v>26</v>
      </c>
      <c r="P4">
        <v>1</v>
      </c>
      <c r="Q4">
        <v>1</v>
      </c>
      <c r="R4">
        <v>3</v>
      </c>
      <c r="S4">
        <v>10</v>
      </c>
      <c r="T4">
        <v>41</v>
      </c>
      <c r="U4">
        <v>27541</v>
      </c>
    </row>
    <row r="5" spans="1:21">
      <c r="A5">
        <v>1</v>
      </c>
      <c r="B5">
        <v>3</v>
      </c>
      <c r="C5" t="s">
        <v>352</v>
      </c>
      <c r="D5" t="s">
        <v>353</v>
      </c>
      <c r="E5" t="s">
        <v>354</v>
      </c>
      <c r="F5" t="s">
        <v>355</v>
      </c>
      <c r="G5" t="s">
        <v>393</v>
      </c>
      <c r="H5">
        <v>27500</v>
      </c>
      <c r="I5">
        <v>300000</v>
      </c>
      <c r="J5" s="80">
        <v>45910</v>
      </c>
      <c r="L5">
        <v>0</v>
      </c>
      <c r="M5">
        <v>0</v>
      </c>
      <c r="N5">
        <v>0</v>
      </c>
      <c r="O5">
        <v>26</v>
      </c>
      <c r="P5">
        <v>1</v>
      </c>
      <c r="Q5">
        <v>1</v>
      </c>
      <c r="R5">
        <v>3</v>
      </c>
      <c r="S5">
        <v>10</v>
      </c>
      <c r="T5">
        <v>41</v>
      </c>
      <c r="U5">
        <v>27541</v>
      </c>
    </row>
    <row r="6" spans="1:21">
      <c r="A6">
        <v>1</v>
      </c>
      <c r="B6">
        <v>4</v>
      </c>
      <c r="C6" t="s">
        <v>352</v>
      </c>
      <c r="D6" t="s">
        <v>353</v>
      </c>
      <c r="E6" t="s">
        <v>354</v>
      </c>
      <c r="F6" t="s">
        <v>355</v>
      </c>
      <c r="G6" t="s">
        <v>393</v>
      </c>
      <c r="H6">
        <v>27500</v>
      </c>
      <c r="I6">
        <v>300000</v>
      </c>
      <c r="J6" s="80">
        <v>45910</v>
      </c>
      <c r="L6">
        <v>0</v>
      </c>
      <c r="M6">
        <v>0</v>
      </c>
      <c r="N6">
        <v>0</v>
      </c>
      <c r="O6">
        <v>26</v>
      </c>
      <c r="P6">
        <v>1</v>
      </c>
      <c r="Q6">
        <v>1</v>
      </c>
      <c r="R6">
        <v>3</v>
      </c>
      <c r="S6">
        <v>10</v>
      </c>
      <c r="T6">
        <v>41</v>
      </c>
      <c r="U6">
        <v>27541</v>
      </c>
    </row>
    <row r="7" spans="1:21">
      <c r="A7">
        <v>1</v>
      </c>
      <c r="B7">
        <v>5</v>
      </c>
      <c r="C7" t="s">
        <v>352</v>
      </c>
      <c r="D7" t="s">
        <v>353</v>
      </c>
      <c r="E7" t="s">
        <v>354</v>
      </c>
      <c r="F7" t="s">
        <v>355</v>
      </c>
      <c r="G7" t="s">
        <v>393</v>
      </c>
      <c r="H7">
        <v>27500</v>
      </c>
      <c r="I7">
        <v>300000</v>
      </c>
      <c r="J7" s="80">
        <v>45910</v>
      </c>
      <c r="L7">
        <v>0</v>
      </c>
      <c r="M7">
        <v>0</v>
      </c>
      <c r="N7">
        <v>0</v>
      </c>
      <c r="O7">
        <v>26</v>
      </c>
      <c r="P7">
        <v>1</v>
      </c>
      <c r="Q7">
        <v>1</v>
      </c>
      <c r="R7">
        <v>3</v>
      </c>
      <c r="S7">
        <v>10</v>
      </c>
      <c r="T7">
        <v>41</v>
      </c>
      <c r="U7">
        <v>27541</v>
      </c>
    </row>
    <row r="8" spans="1:21">
      <c r="A8">
        <v>1</v>
      </c>
      <c r="B8">
        <v>6</v>
      </c>
      <c r="C8" t="s">
        <v>352</v>
      </c>
      <c r="D8" t="s">
        <v>353</v>
      </c>
      <c r="E8" t="s">
        <v>354</v>
      </c>
      <c r="F8" t="s">
        <v>355</v>
      </c>
      <c r="G8" t="s">
        <v>393</v>
      </c>
      <c r="H8">
        <v>27500</v>
      </c>
      <c r="I8">
        <v>300000</v>
      </c>
      <c r="J8" s="80">
        <v>45910</v>
      </c>
      <c r="L8">
        <v>0</v>
      </c>
      <c r="M8">
        <v>0</v>
      </c>
      <c r="N8">
        <v>0</v>
      </c>
      <c r="O8">
        <v>26</v>
      </c>
      <c r="P8">
        <v>1</v>
      </c>
      <c r="Q8">
        <v>1</v>
      </c>
      <c r="R8">
        <v>3</v>
      </c>
      <c r="S8">
        <v>10</v>
      </c>
      <c r="T8">
        <v>41</v>
      </c>
      <c r="U8">
        <v>27541</v>
      </c>
    </row>
    <row r="9" spans="1:21">
      <c r="A9">
        <v>1</v>
      </c>
      <c r="B9">
        <v>7</v>
      </c>
      <c r="C9" t="s">
        <v>352</v>
      </c>
      <c r="D9" t="s">
        <v>353</v>
      </c>
      <c r="E9" t="s">
        <v>354</v>
      </c>
      <c r="F9" t="s">
        <v>355</v>
      </c>
      <c r="G9" t="s">
        <v>393</v>
      </c>
      <c r="H9">
        <v>27500</v>
      </c>
      <c r="I9">
        <v>300000</v>
      </c>
      <c r="J9" s="80">
        <v>45910</v>
      </c>
      <c r="L9">
        <v>0</v>
      </c>
      <c r="M9">
        <v>0</v>
      </c>
      <c r="N9">
        <v>0</v>
      </c>
      <c r="O9">
        <v>26</v>
      </c>
      <c r="P9">
        <v>1</v>
      </c>
      <c r="Q9">
        <v>1</v>
      </c>
      <c r="R9">
        <v>3</v>
      </c>
      <c r="S9">
        <v>10</v>
      </c>
      <c r="T9">
        <v>41</v>
      </c>
      <c r="U9">
        <v>27541</v>
      </c>
    </row>
    <row r="10" spans="1:21">
      <c r="A10">
        <v>1</v>
      </c>
      <c r="B10">
        <v>8</v>
      </c>
      <c r="C10" t="s">
        <v>352</v>
      </c>
      <c r="D10" t="s">
        <v>353</v>
      </c>
      <c r="E10" t="s">
        <v>354</v>
      </c>
      <c r="F10" t="s">
        <v>355</v>
      </c>
      <c r="G10" t="s">
        <v>393</v>
      </c>
      <c r="H10">
        <v>27500</v>
      </c>
      <c r="I10">
        <v>300000</v>
      </c>
      <c r="J10" s="80">
        <v>45910</v>
      </c>
      <c r="L10">
        <v>0</v>
      </c>
      <c r="M10">
        <v>0</v>
      </c>
      <c r="N10">
        <v>0</v>
      </c>
      <c r="O10">
        <v>26</v>
      </c>
      <c r="P10">
        <v>1</v>
      </c>
      <c r="Q10">
        <v>1</v>
      </c>
      <c r="R10">
        <v>3</v>
      </c>
      <c r="S10">
        <v>10</v>
      </c>
      <c r="T10">
        <v>41</v>
      </c>
      <c r="U10">
        <v>27541</v>
      </c>
    </row>
    <row r="11" spans="1:21">
      <c r="A11">
        <v>1</v>
      </c>
      <c r="B11">
        <v>9</v>
      </c>
      <c r="C11" t="s">
        <v>352</v>
      </c>
      <c r="D11" t="s">
        <v>353</v>
      </c>
      <c r="E11" t="s">
        <v>354</v>
      </c>
      <c r="F11" t="s">
        <v>355</v>
      </c>
      <c r="G11" t="s">
        <v>393</v>
      </c>
      <c r="H11">
        <v>27500</v>
      </c>
      <c r="I11">
        <v>300000</v>
      </c>
      <c r="J11" s="80">
        <v>45910</v>
      </c>
      <c r="L11">
        <v>0</v>
      </c>
      <c r="M11">
        <v>0</v>
      </c>
      <c r="N11">
        <v>0</v>
      </c>
      <c r="O11">
        <v>26</v>
      </c>
      <c r="P11">
        <v>1</v>
      </c>
      <c r="Q11">
        <v>1</v>
      </c>
      <c r="R11">
        <v>3</v>
      </c>
      <c r="S11">
        <v>10</v>
      </c>
      <c r="T11">
        <v>41</v>
      </c>
      <c r="U11">
        <v>27541</v>
      </c>
    </row>
    <row r="12" spans="1:21">
      <c r="A12">
        <v>1</v>
      </c>
      <c r="B12">
        <v>10</v>
      </c>
      <c r="C12" t="s">
        <v>352</v>
      </c>
      <c r="D12" t="s">
        <v>353</v>
      </c>
      <c r="E12" t="s">
        <v>354</v>
      </c>
      <c r="F12" t="s">
        <v>355</v>
      </c>
      <c r="G12" t="s">
        <v>393</v>
      </c>
      <c r="H12">
        <v>25000</v>
      </c>
      <c r="I12">
        <v>300000</v>
      </c>
      <c r="J12" s="80">
        <v>45910</v>
      </c>
      <c r="L12">
        <v>0</v>
      </c>
      <c r="M12">
        <v>0</v>
      </c>
      <c r="N12">
        <v>0</v>
      </c>
      <c r="O12">
        <v>26</v>
      </c>
      <c r="P12">
        <v>1</v>
      </c>
      <c r="Q12">
        <v>1</v>
      </c>
      <c r="R12">
        <v>3</v>
      </c>
      <c r="S12">
        <v>10</v>
      </c>
      <c r="T12">
        <v>41</v>
      </c>
      <c r="U12">
        <v>25041</v>
      </c>
    </row>
    <row r="13" spans="1:21">
      <c r="A13">
        <v>2</v>
      </c>
      <c r="B13">
        <v>0</v>
      </c>
      <c r="C13" t="s">
        <v>356</v>
      </c>
      <c r="D13" t="s">
        <v>357</v>
      </c>
      <c r="E13" t="s">
        <v>358</v>
      </c>
      <c r="F13" t="s">
        <v>359</v>
      </c>
      <c r="G13" t="s">
        <v>393</v>
      </c>
      <c r="H13">
        <v>27500</v>
      </c>
      <c r="I13">
        <v>459849</v>
      </c>
      <c r="J13" s="80">
        <v>45909</v>
      </c>
      <c r="L13">
        <v>0</v>
      </c>
      <c r="M13">
        <v>0</v>
      </c>
      <c r="N13">
        <v>0</v>
      </c>
      <c r="O13">
        <v>26</v>
      </c>
      <c r="P13">
        <v>1</v>
      </c>
      <c r="Q13">
        <v>1</v>
      </c>
      <c r="R13">
        <v>3</v>
      </c>
      <c r="S13">
        <v>10</v>
      </c>
      <c r="T13">
        <v>41</v>
      </c>
      <c r="U13">
        <v>27541</v>
      </c>
    </row>
    <row r="14" spans="1:21">
      <c r="A14">
        <v>2</v>
      </c>
      <c r="B14">
        <v>1</v>
      </c>
      <c r="C14" t="s">
        <v>356</v>
      </c>
      <c r="D14" t="s">
        <v>357</v>
      </c>
      <c r="E14" t="s">
        <v>358</v>
      </c>
      <c r="F14" t="s">
        <v>359</v>
      </c>
      <c r="G14" t="s">
        <v>393</v>
      </c>
      <c r="H14">
        <v>27500</v>
      </c>
      <c r="I14">
        <v>459849</v>
      </c>
      <c r="J14" s="80">
        <v>45909</v>
      </c>
      <c r="L14">
        <v>0</v>
      </c>
      <c r="M14">
        <v>0</v>
      </c>
      <c r="N14">
        <v>0</v>
      </c>
      <c r="O14">
        <v>26</v>
      </c>
      <c r="P14">
        <v>1</v>
      </c>
      <c r="Q14">
        <v>1</v>
      </c>
      <c r="R14">
        <v>3</v>
      </c>
      <c r="S14">
        <v>10</v>
      </c>
      <c r="T14">
        <v>41</v>
      </c>
      <c r="U14">
        <v>27541</v>
      </c>
    </row>
    <row r="15" spans="1:21">
      <c r="A15">
        <v>2</v>
      </c>
      <c r="B15">
        <v>2</v>
      </c>
      <c r="C15" t="s">
        <v>356</v>
      </c>
      <c r="D15" t="s">
        <v>357</v>
      </c>
      <c r="E15" t="s">
        <v>358</v>
      </c>
      <c r="F15" t="s">
        <v>359</v>
      </c>
      <c r="G15" t="s">
        <v>393</v>
      </c>
      <c r="H15">
        <v>27500</v>
      </c>
      <c r="I15">
        <v>459849</v>
      </c>
      <c r="J15" s="80">
        <v>45909</v>
      </c>
      <c r="L15">
        <v>0</v>
      </c>
      <c r="M15">
        <v>0</v>
      </c>
      <c r="N15">
        <v>0</v>
      </c>
      <c r="O15">
        <v>26</v>
      </c>
      <c r="P15">
        <v>1</v>
      </c>
      <c r="Q15">
        <v>1</v>
      </c>
      <c r="R15">
        <v>3</v>
      </c>
      <c r="S15">
        <v>10</v>
      </c>
      <c r="T15">
        <v>41</v>
      </c>
      <c r="U15">
        <v>27541</v>
      </c>
    </row>
    <row r="16" spans="1:21">
      <c r="A16">
        <v>2</v>
      </c>
      <c r="B16">
        <v>3</v>
      </c>
      <c r="C16" t="s">
        <v>356</v>
      </c>
      <c r="D16" t="s">
        <v>357</v>
      </c>
      <c r="E16" t="s">
        <v>358</v>
      </c>
      <c r="F16" t="s">
        <v>359</v>
      </c>
      <c r="G16" t="s">
        <v>393</v>
      </c>
      <c r="H16">
        <v>27500</v>
      </c>
      <c r="I16">
        <v>459849</v>
      </c>
      <c r="J16" s="80">
        <v>45909</v>
      </c>
      <c r="L16">
        <v>0</v>
      </c>
      <c r="M16">
        <v>0</v>
      </c>
      <c r="N16">
        <v>0</v>
      </c>
      <c r="O16">
        <v>26</v>
      </c>
      <c r="P16">
        <v>1</v>
      </c>
      <c r="Q16">
        <v>1</v>
      </c>
      <c r="R16">
        <v>3</v>
      </c>
      <c r="S16">
        <v>10</v>
      </c>
      <c r="T16">
        <v>41</v>
      </c>
      <c r="U16">
        <v>27541</v>
      </c>
    </row>
    <row r="17" spans="1:21">
      <c r="A17">
        <v>2</v>
      </c>
      <c r="B17">
        <v>4</v>
      </c>
      <c r="C17" t="s">
        <v>356</v>
      </c>
      <c r="D17" t="s">
        <v>357</v>
      </c>
      <c r="E17" t="s">
        <v>358</v>
      </c>
      <c r="F17" t="s">
        <v>359</v>
      </c>
      <c r="G17" t="s">
        <v>393</v>
      </c>
      <c r="H17">
        <v>27500</v>
      </c>
      <c r="I17">
        <v>459849</v>
      </c>
      <c r="J17" s="80">
        <v>45909</v>
      </c>
      <c r="L17">
        <v>0</v>
      </c>
      <c r="M17">
        <v>0</v>
      </c>
      <c r="N17">
        <v>0</v>
      </c>
      <c r="O17">
        <v>26</v>
      </c>
      <c r="P17">
        <v>1</v>
      </c>
      <c r="Q17">
        <v>1</v>
      </c>
      <c r="R17">
        <v>3</v>
      </c>
      <c r="S17">
        <v>10</v>
      </c>
      <c r="T17">
        <v>41</v>
      </c>
      <c r="U17">
        <v>27541</v>
      </c>
    </row>
    <row r="18" spans="1:21">
      <c r="A18">
        <v>2</v>
      </c>
      <c r="B18">
        <v>5</v>
      </c>
      <c r="C18" t="s">
        <v>356</v>
      </c>
      <c r="D18" t="s">
        <v>357</v>
      </c>
      <c r="E18" t="s">
        <v>358</v>
      </c>
      <c r="F18" t="s">
        <v>359</v>
      </c>
      <c r="G18" t="s">
        <v>393</v>
      </c>
      <c r="H18">
        <v>27500</v>
      </c>
      <c r="I18">
        <v>459849</v>
      </c>
      <c r="J18" s="80">
        <v>45909</v>
      </c>
      <c r="L18">
        <v>0</v>
      </c>
      <c r="M18">
        <v>0</v>
      </c>
      <c r="N18">
        <v>0</v>
      </c>
      <c r="O18">
        <v>26</v>
      </c>
      <c r="P18">
        <v>1</v>
      </c>
      <c r="Q18">
        <v>1</v>
      </c>
      <c r="R18">
        <v>3</v>
      </c>
      <c r="S18">
        <v>10</v>
      </c>
      <c r="T18">
        <v>41</v>
      </c>
      <c r="U18">
        <v>27541</v>
      </c>
    </row>
    <row r="19" spans="1:21">
      <c r="A19">
        <v>2</v>
      </c>
      <c r="B19">
        <v>6</v>
      </c>
      <c r="C19" t="s">
        <v>356</v>
      </c>
      <c r="D19" t="s">
        <v>357</v>
      </c>
      <c r="E19" t="s">
        <v>358</v>
      </c>
      <c r="F19" t="s">
        <v>359</v>
      </c>
      <c r="G19" t="s">
        <v>393</v>
      </c>
      <c r="H19">
        <v>27500</v>
      </c>
      <c r="I19">
        <v>459849</v>
      </c>
      <c r="J19" s="80">
        <v>45909</v>
      </c>
      <c r="L19">
        <v>0</v>
      </c>
      <c r="M19">
        <v>0</v>
      </c>
      <c r="N19">
        <v>0</v>
      </c>
      <c r="O19">
        <v>26</v>
      </c>
      <c r="P19">
        <v>1</v>
      </c>
      <c r="Q19">
        <v>1</v>
      </c>
      <c r="R19">
        <v>3</v>
      </c>
      <c r="S19">
        <v>10</v>
      </c>
      <c r="T19">
        <v>41</v>
      </c>
      <c r="U19">
        <v>27541</v>
      </c>
    </row>
    <row r="20" spans="1:21">
      <c r="A20">
        <v>2</v>
      </c>
      <c r="B20">
        <v>7</v>
      </c>
      <c r="C20" t="s">
        <v>356</v>
      </c>
      <c r="D20" t="s">
        <v>357</v>
      </c>
      <c r="E20" t="s">
        <v>358</v>
      </c>
      <c r="F20" t="s">
        <v>359</v>
      </c>
      <c r="G20" t="s">
        <v>393</v>
      </c>
      <c r="H20">
        <v>27500</v>
      </c>
      <c r="I20">
        <v>459849</v>
      </c>
      <c r="J20" s="80">
        <v>45909</v>
      </c>
      <c r="L20">
        <v>0</v>
      </c>
      <c r="M20">
        <v>0</v>
      </c>
      <c r="N20">
        <v>0</v>
      </c>
      <c r="O20">
        <v>26</v>
      </c>
      <c r="P20">
        <v>1</v>
      </c>
      <c r="Q20">
        <v>1</v>
      </c>
      <c r="R20">
        <v>3</v>
      </c>
      <c r="S20">
        <v>10</v>
      </c>
      <c r="T20">
        <v>41</v>
      </c>
      <c r="U20">
        <v>27541</v>
      </c>
    </row>
    <row r="21" spans="1:21">
      <c r="A21">
        <v>2</v>
      </c>
      <c r="B21">
        <v>8</v>
      </c>
      <c r="C21" t="s">
        <v>356</v>
      </c>
      <c r="D21" t="s">
        <v>357</v>
      </c>
      <c r="E21" t="s">
        <v>358</v>
      </c>
      <c r="F21" t="s">
        <v>359</v>
      </c>
      <c r="G21" t="s">
        <v>393</v>
      </c>
      <c r="H21">
        <v>27500</v>
      </c>
      <c r="I21">
        <v>459849</v>
      </c>
      <c r="J21" s="80">
        <v>45909</v>
      </c>
      <c r="L21">
        <v>0</v>
      </c>
      <c r="M21">
        <v>0</v>
      </c>
      <c r="N21">
        <v>0</v>
      </c>
      <c r="O21">
        <v>26</v>
      </c>
      <c r="P21">
        <v>1</v>
      </c>
      <c r="Q21">
        <v>1</v>
      </c>
      <c r="R21">
        <v>3</v>
      </c>
      <c r="S21">
        <v>10</v>
      </c>
      <c r="T21">
        <v>41</v>
      </c>
      <c r="U21">
        <v>27541</v>
      </c>
    </row>
    <row r="22" spans="1:21">
      <c r="A22">
        <v>2</v>
      </c>
      <c r="B22">
        <v>9</v>
      </c>
      <c r="C22" t="s">
        <v>356</v>
      </c>
      <c r="D22" t="s">
        <v>357</v>
      </c>
      <c r="E22" t="s">
        <v>358</v>
      </c>
      <c r="F22" t="s">
        <v>359</v>
      </c>
      <c r="G22" t="s">
        <v>393</v>
      </c>
      <c r="H22">
        <v>27500</v>
      </c>
      <c r="I22">
        <v>459849</v>
      </c>
      <c r="J22" s="80">
        <v>45909</v>
      </c>
      <c r="L22">
        <v>0</v>
      </c>
      <c r="M22">
        <v>0</v>
      </c>
      <c r="N22">
        <v>0</v>
      </c>
      <c r="O22">
        <v>26</v>
      </c>
      <c r="P22">
        <v>1</v>
      </c>
      <c r="Q22">
        <v>1</v>
      </c>
      <c r="R22">
        <v>3</v>
      </c>
      <c r="S22">
        <v>10</v>
      </c>
      <c r="T22">
        <v>41</v>
      </c>
      <c r="U22">
        <v>27541</v>
      </c>
    </row>
    <row r="23" spans="1:21">
      <c r="A23">
        <v>2</v>
      </c>
      <c r="B23">
        <v>10</v>
      </c>
      <c r="C23" t="s">
        <v>356</v>
      </c>
      <c r="D23" t="s">
        <v>357</v>
      </c>
      <c r="E23" t="s">
        <v>358</v>
      </c>
      <c r="F23" t="s">
        <v>359</v>
      </c>
      <c r="G23" t="s">
        <v>393</v>
      </c>
      <c r="H23">
        <v>27500</v>
      </c>
      <c r="I23">
        <v>459849</v>
      </c>
      <c r="J23" s="80">
        <v>45909</v>
      </c>
      <c r="L23">
        <v>0</v>
      </c>
      <c r="M23">
        <v>0</v>
      </c>
      <c r="N23">
        <v>0</v>
      </c>
      <c r="O23">
        <v>26</v>
      </c>
      <c r="P23">
        <v>1</v>
      </c>
      <c r="Q23">
        <v>1</v>
      </c>
      <c r="R23">
        <v>3</v>
      </c>
      <c r="S23">
        <v>10</v>
      </c>
      <c r="T23">
        <v>41</v>
      </c>
      <c r="U23">
        <v>27541</v>
      </c>
    </row>
    <row r="24" spans="1:21">
      <c r="A24">
        <v>2</v>
      </c>
      <c r="B24">
        <v>11</v>
      </c>
      <c r="C24" t="s">
        <v>356</v>
      </c>
      <c r="D24" t="s">
        <v>357</v>
      </c>
      <c r="E24" t="s">
        <v>358</v>
      </c>
      <c r="F24" t="s">
        <v>359</v>
      </c>
      <c r="G24" t="s">
        <v>393</v>
      </c>
      <c r="H24">
        <v>27500</v>
      </c>
      <c r="I24">
        <v>459849</v>
      </c>
      <c r="J24" s="80">
        <v>45909</v>
      </c>
      <c r="L24">
        <v>0</v>
      </c>
      <c r="M24">
        <v>0</v>
      </c>
      <c r="N24">
        <v>0</v>
      </c>
      <c r="O24">
        <v>26</v>
      </c>
      <c r="P24">
        <v>1</v>
      </c>
      <c r="Q24">
        <v>1</v>
      </c>
      <c r="R24">
        <v>3</v>
      </c>
      <c r="S24">
        <v>10</v>
      </c>
      <c r="T24">
        <v>41</v>
      </c>
      <c r="U24">
        <v>27541</v>
      </c>
    </row>
    <row r="25" spans="1:21">
      <c r="A25">
        <v>2</v>
      </c>
      <c r="B25">
        <v>12</v>
      </c>
      <c r="C25" t="s">
        <v>356</v>
      </c>
      <c r="D25" t="s">
        <v>357</v>
      </c>
      <c r="E25" t="s">
        <v>358</v>
      </c>
      <c r="F25" t="s">
        <v>359</v>
      </c>
      <c r="G25" t="s">
        <v>393</v>
      </c>
      <c r="H25">
        <v>27500</v>
      </c>
      <c r="I25">
        <v>459849</v>
      </c>
      <c r="J25" s="80">
        <v>45909</v>
      </c>
      <c r="L25">
        <v>0</v>
      </c>
      <c r="M25">
        <v>0</v>
      </c>
      <c r="N25">
        <v>0</v>
      </c>
      <c r="O25">
        <v>26</v>
      </c>
      <c r="P25">
        <v>1</v>
      </c>
      <c r="Q25">
        <v>1</v>
      </c>
      <c r="R25">
        <v>3</v>
      </c>
      <c r="S25">
        <v>10</v>
      </c>
      <c r="T25">
        <v>41</v>
      </c>
      <c r="U25">
        <v>27541</v>
      </c>
    </row>
    <row r="26" spans="1:21">
      <c r="A26">
        <v>2</v>
      </c>
      <c r="B26">
        <v>13</v>
      </c>
      <c r="C26" t="s">
        <v>356</v>
      </c>
      <c r="D26" t="s">
        <v>357</v>
      </c>
      <c r="E26" t="s">
        <v>358</v>
      </c>
      <c r="F26" t="s">
        <v>359</v>
      </c>
      <c r="G26" t="s">
        <v>393</v>
      </c>
      <c r="H26">
        <v>27500</v>
      </c>
      <c r="I26">
        <v>459849</v>
      </c>
      <c r="J26" s="80">
        <v>45909</v>
      </c>
      <c r="L26">
        <v>0</v>
      </c>
      <c r="M26">
        <v>0</v>
      </c>
      <c r="N26">
        <v>0</v>
      </c>
      <c r="O26">
        <v>26</v>
      </c>
      <c r="P26">
        <v>1</v>
      </c>
      <c r="Q26">
        <v>1</v>
      </c>
      <c r="R26">
        <v>3</v>
      </c>
      <c r="S26">
        <v>10</v>
      </c>
      <c r="T26">
        <v>41</v>
      </c>
      <c r="U26">
        <v>27541</v>
      </c>
    </row>
    <row r="27" spans="1:21">
      <c r="A27">
        <v>2</v>
      </c>
      <c r="B27">
        <v>14</v>
      </c>
      <c r="C27" t="s">
        <v>356</v>
      </c>
      <c r="D27" t="s">
        <v>357</v>
      </c>
      <c r="E27" t="s">
        <v>358</v>
      </c>
      <c r="F27" t="s">
        <v>359</v>
      </c>
      <c r="G27" t="s">
        <v>393</v>
      </c>
      <c r="H27">
        <v>27500</v>
      </c>
      <c r="I27">
        <v>459849</v>
      </c>
      <c r="J27" s="80">
        <v>45909</v>
      </c>
      <c r="L27">
        <v>0</v>
      </c>
      <c r="M27">
        <v>0</v>
      </c>
      <c r="N27">
        <v>0</v>
      </c>
      <c r="O27">
        <v>26</v>
      </c>
      <c r="P27">
        <v>1</v>
      </c>
      <c r="Q27">
        <v>1</v>
      </c>
      <c r="R27">
        <v>3</v>
      </c>
      <c r="S27">
        <v>10</v>
      </c>
      <c r="T27">
        <v>41</v>
      </c>
      <c r="U27">
        <v>27541</v>
      </c>
    </row>
    <row r="28" spans="1:21">
      <c r="A28">
        <v>2</v>
      </c>
      <c r="B28">
        <v>15</v>
      </c>
      <c r="C28" t="s">
        <v>356</v>
      </c>
      <c r="D28" t="s">
        <v>357</v>
      </c>
      <c r="E28" t="s">
        <v>358</v>
      </c>
      <c r="F28" t="s">
        <v>359</v>
      </c>
      <c r="G28" t="s">
        <v>393</v>
      </c>
      <c r="H28">
        <v>27500</v>
      </c>
      <c r="I28">
        <v>459849</v>
      </c>
      <c r="J28" s="80">
        <v>45909</v>
      </c>
      <c r="L28">
        <v>0</v>
      </c>
      <c r="M28">
        <v>0</v>
      </c>
      <c r="N28">
        <v>0</v>
      </c>
      <c r="O28">
        <v>26</v>
      </c>
      <c r="P28">
        <v>1</v>
      </c>
      <c r="Q28">
        <v>1</v>
      </c>
      <c r="R28">
        <v>3</v>
      </c>
      <c r="S28">
        <v>10</v>
      </c>
      <c r="T28">
        <v>41</v>
      </c>
      <c r="U28">
        <v>27541</v>
      </c>
    </row>
    <row r="29" spans="1:21">
      <c r="A29">
        <v>2</v>
      </c>
      <c r="B29">
        <v>16</v>
      </c>
      <c r="C29" t="s">
        <v>356</v>
      </c>
      <c r="D29" t="s">
        <v>357</v>
      </c>
      <c r="E29" t="s">
        <v>358</v>
      </c>
      <c r="F29" t="s">
        <v>359</v>
      </c>
      <c r="G29" t="s">
        <v>393</v>
      </c>
      <c r="H29">
        <v>19849</v>
      </c>
      <c r="I29">
        <v>459849</v>
      </c>
      <c r="J29" s="80">
        <v>45909</v>
      </c>
      <c r="L29">
        <v>0</v>
      </c>
      <c r="M29">
        <v>0</v>
      </c>
      <c r="N29">
        <v>0</v>
      </c>
      <c r="O29">
        <v>26</v>
      </c>
      <c r="P29">
        <v>1</v>
      </c>
      <c r="Q29">
        <v>1</v>
      </c>
      <c r="R29">
        <v>3</v>
      </c>
      <c r="S29">
        <v>10</v>
      </c>
      <c r="T29">
        <v>41</v>
      </c>
      <c r="U29">
        <v>19890</v>
      </c>
    </row>
    <row r="30" spans="1:21">
      <c r="A30">
        <v>3</v>
      </c>
      <c r="B30">
        <v>0</v>
      </c>
      <c r="C30" t="s">
        <v>356</v>
      </c>
      <c r="D30" t="s">
        <v>360</v>
      </c>
      <c r="E30" t="s">
        <v>361</v>
      </c>
      <c r="F30" t="s">
        <v>362</v>
      </c>
      <c r="G30" t="s">
        <v>394</v>
      </c>
      <c r="H30">
        <v>13800</v>
      </c>
      <c r="I30">
        <v>448747</v>
      </c>
      <c r="J30" s="80">
        <v>45910</v>
      </c>
      <c r="L30">
        <v>0</v>
      </c>
      <c r="M30">
        <v>0</v>
      </c>
      <c r="N30">
        <v>0</v>
      </c>
      <c r="O30">
        <v>26</v>
      </c>
      <c r="P30">
        <v>1</v>
      </c>
      <c r="Q30">
        <v>1</v>
      </c>
      <c r="R30">
        <v>3</v>
      </c>
      <c r="S30">
        <v>10</v>
      </c>
      <c r="T30">
        <v>41</v>
      </c>
      <c r="U30">
        <v>13841</v>
      </c>
    </row>
    <row r="31" spans="1:21">
      <c r="A31">
        <v>3</v>
      </c>
      <c r="B31">
        <v>1</v>
      </c>
      <c r="C31" t="s">
        <v>356</v>
      </c>
      <c r="D31" t="s">
        <v>360</v>
      </c>
      <c r="E31" t="s">
        <v>361</v>
      </c>
      <c r="F31" t="s">
        <v>362</v>
      </c>
      <c r="G31" t="s">
        <v>394</v>
      </c>
      <c r="H31">
        <v>13800</v>
      </c>
      <c r="I31">
        <v>448747</v>
      </c>
      <c r="J31" s="80">
        <v>45910</v>
      </c>
      <c r="L31">
        <v>0</v>
      </c>
      <c r="M31">
        <v>0</v>
      </c>
      <c r="N31">
        <v>0</v>
      </c>
      <c r="O31">
        <v>26</v>
      </c>
      <c r="P31">
        <v>1</v>
      </c>
      <c r="Q31">
        <v>1</v>
      </c>
      <c r="R31">
        <v>3</v>
      </c>
      <c r="S31">
        <v>10</v>
      </c>
      <c r="T31">
        <v>41</v>
      </c>
      <c r="U31">
        <v>13841</v>
      </c>
    </row>
    <row r="32" spans="1:21">
      <c r="A32">
        <v>3</v>
      </c>
      <c r="B32">
        <v>2</v>
      </c>
      <c r="C32" t="s">
        <v>356</v>
      </c>
      <c r="D32" t="s">
        <v>360</v>
      </c>
      <c r="E32" t="s">
        <v>361</v>
      </c>
      <c r="F32" t="s">
        <v>362</v>
      </c>
      <c r="G32" t="s">
        <v>394</v>
      </c>
      <c r="H32">
        <v>13800</v>
      </c>
      <c r="I32">
        <v>448747</v>
      </c>
      <c r="J32" s="80">
        <v>45910</v>
      </c>
      <c r="L32">
        <v>0</v>
      </c>
      <c r="M32">
        <v>0</v>
      </c>
      <c r="N32">
        <v>0</v>
      </c>
      <c r="O32">
        <v>26</v>
      </c>
      <c r="P32">
        <v>1</v>
      </c>
      <c r="Q32">
        <v>1</v>
      </c>
      <c r="R32">
        <v>3</v>
      </c>
      <c r="S32">
        <v>10</v>
      </c>
      <c r="T32">
        <v>41</v>
      </c>
      <c r="U32">
        <v>13841</v>
      </c>
    </row>
    <row r="33" spans="1:21">
      <c r="A33">
        <v>3</v>
      </c>
      <c r="B33">
        <v>3</v>
      </c>
      <c r="C33" t="s">
        <v>356</v>
      </c>
      <c r="D33" t="s">
        <v>360</v>
      </c>
      <c r="E33" t="s">
        <v>361</v>
      </c>
      <c r="F33" t="s">
        <v>362</v>
      </c>
      <c r="G33" t="s">
        <v>394</v>
      </c>
      <c r="H33">
        <v>13800</v>
      </c>
      <c r="I33">
        <v>448747</v>
      </c>
      <c r="J33" s="80">
        <v>45910</v>
      </c>
      <c r="L33">
        <v>0</v>
      </c>
      <c r="M33">
        <v>0</v>
      </c>
      <c r="N33">
        <v>0</v>
      </c>
      <c r="O33">
        <v>26</v>
      </c>
      <c r="P33">
        <v>1</v>
      </c>
      <c r="Q33">
        <v>1</v>
      </c>
      <c r="R33">
        <v>3</v>
      </c>
      <c r="S33">
        <v>10</v>
      </c>
      <c r="T33">
        <v>41</v>
      </c>
      <c r="U33">
        <v>13841</v>
      </c>
    </row>
    <row r="34" spans="1:21">
      <c r="A34">
        <v>3</v>
      </c>
      <c r="B34">
        <v>4</v>
      </c>
      <c r="C34" t="s">
        <v>356</v>
      </c>
      <c r="D34" t="s">
        <v>360</v>
      </c>
      <c r="E34" t="s">
        <v>361</v>
      </c>
      <c r="F34" t="s">
        <v>362</v>
      </c>
      <c r="G34" t="s">
        <v>394</v>
      </c>
      <c r="H34">
        <v>13800</v>
      </c>
      <c r="I34">
        <v>448747</v>
      </c>
      <c r="J34" s="80">
        <v>45910</v>
      </c>
      <c r="L34">
        <v>0</v>
      </c>
      <c r="M34">
        <v>0</v>
      </c>
      <c r="N34">
        <v>0</v>
      </c>
      <c r="O34">
        <v>26</v>
      </c>
      <c r="P34">
        <v>1</v>
      </c>
      <c r="Q34">
        <v>1</v>
      </c>
      <c r="R34">
        <v>3</v>
      </c>
      <c r="S34">
        <v>10</v>
      </c>
      <c r="T34">
        <v>41</v>
      </c>
      <c r="U34">
        <v>13841</v>
      </c>
    </row>
    <row r="35" spans="1:21">
      <c r="A35">
        <v>3</v>
      </c>
      <c r="B35">
        <v>5</v>
      </c>
      <c r="C35" t="s">
        <v>356</v>
      </c>
      <c r="D35" t="s">
        <v>360</v>
      </c>
      <c r="E35" t="s">
        <v>361</v>
      </c>
      <c r="F35" t="s">
        <v>362</v>
      </c>
      <c r="G35" t="s">
        <v>394</v>
      </c>
      <c r="H35">
        <v>13800</v>
      </c>
      <c r="I35">
        <v>448747</v>
      </c>
      <c r="J35" s="80">
        <v>45910</v>
      </c>
      <c r="L35">
        <v>0</v>
      </c>
      <c r="M35">
        <v>0</v>
      </c>
      <c r="N35">
        <v>0</v>
      </c>
      <c r="O35">
        <v>26</v>
      </c>
      <c r="P35">
        <v>1</v>
      </c>
      <c r="Q35">
        <v>1</v>
      </c>
      <c r="R35">
        <v>3</v>
      </c>
      <c r="S35">
        <v>10</v>
      </c>
      <c r="T35">
        <v>41</v>
      </c>
      <c r="U35">
        <v>13841</v>
      </c>
    </row>
    <row r="36" spans="1:21">
      <c r="A36">
        <v>3</v>
      </c>
      <c r="B36">
        <v>6</v>
      </c>
      <c r="C36" t="s">
        <v>356</v>
      </c>
      <c r="D36" t="s">
        <v>360</v>
      </c>
      <c r="E36" t="s">
        <v>361</v>
      </c>
      <c r="F36" t="s">
        <v>362</v>
      </c>
      <c r="G36" t="s">
        <v>394</v>
      </c>
      <c r="H36">
        <v>13800</v>
      </c>
      <c r="I36">
        <v>448747</v>
      </c>
      <c r="J36" s="80">
        <v>45910</v>
      </c>
      <c r="L36">
        <v>0</v>
      </c>
      <c r="M36">
        <v>0</v>
      </c>
      <c r="N36">
        <v>0</v>
      </c>
      <c r="O36">
        <v>26</v>
      </c>
      <c r="P36">
        <v>1</v>
      </c>
      <c r="Q36">
        <v>1</v>
      </c>
      <c r="R36">
        <v>3</v>
      </c>
      <c r="S36">
        <v>10</v>
      </c>
      <c r="T36">
        <v>41</v>
      </c>
      <c r="U36">
        <v>13841</v>
      </c>
    </row>
    <row r="37" spans="1:21">
      <c r="A37">
        <v>3</v>
      </c>
      <c r="B37">
        <v>7</v>
      </c>
      <c r="C37" t="s">
        <v>356</v>
      </c>
      <c r="D37" t="s">
        <v>360</v>
      </c>
      <c r="E37" t="s">
        <v>361</v>
      </c>
      <c r="F37" t="s">
        <v>362</v>
      </c>
      <c r="G37" t="s">
        <v>394</v>
      </c>
      <c r="H37">
        <v>13800</v>
      </c>
      <c r="I37">
        <v>448747</v>
      </c>
      <c r="J37" s="80">
        <v>45910</v>
      </c>
      <c r="L37">
        <v>0</v>
      </c>
      <c r="M37">
        <v>0</v>
      </c>
      <c r="N37">
        <v>0</v>
      </c>
      <c r="O37">
        <v>26</v>
      </c>
      <c r="P37">
        <v>1</v>
      </c>
      <c r="Q37">
        <v>1</v>
      </c>
      <c r="R37">
        <v>3</v>
      </c>
      <c r="S37">
        <v>10</v>
      </c>
      <c r="T37">
        <v>41</v>
      </c>
      <c r="U37">
        <v>13841</v>
      </c>
    </row>
    <row r="38" spans="1:21">
      <c r="A38">
        <v>3</v>
      </c>
      <c r="B38">
        <v>8</v>
      </c>
      <c r="C38" t="s">
        <v>356</v>
      </c>
      <c r="D38" t="s">
        <v>360</v>
      </c>
      <c r="E38" t="s">
        <v>361</v>
      </c>
      <c r="F38" t="s">
        <v>362</v>
      </c>
      <c r="G38" t="s">
        <v>394</v>
      </c>
      <c r="H38">
        <v>13800</v>
      </c>
      <c r="I38">
        <v>448747</v>
      </c>
      <c r="J38" s="80">
        <v>45910</v>
      </c>
      <c r="L38">
        <v>0</v>
      </c>
      <c r="M38">
        <v>0</v>
      </c>
      <c r="N38">
        <v>0</v>
      </c>
      <c r="O38">
        <v>26</v>
      </c>
      <c r="P38">
        <v>1</v>
      </c>
      <c r="Q38">
        <v>1</v>
      </c>
      <c r="R38">
        <v>3</v>
      </c>
      <c r="S38">
        <v>10</v>
      </c>
      <c r="T38">
        <v>41</v>
      </c>
      <c r="U38">
        <v>13841</v>
      </c>
    </row>
    <row r="39" spans="1:21">
      <c r="A39">
        <v>3</v>
      </c>
      <c r="B39">
        <v>9</v>
      </c>
      <c r="C39" t="s">
        <v>356</v>
      </c>
      <c r="D39" t="s">
        <v>360</v>
      </c>
      <c r="E39" t="s">
        <v>361</v>
      </c>
      <c r="F39" t="s">
        <v>362</v>
      </c>
      <c r="G39" t="s">
        <v>394</v>
      </c>
      <c r="H39">
        <v>13800</v>
      </c>
      <c r="I39">
        <v>448747</v>
      </c>
      <c r="J39" s="80">
        <v>45910</v>
      </c>
      <c r="L39">
        <v>0</v>
      </c>
      <c r="M39">
        <v>0</v>
      </c>
      <c r="N39">
        <v>0</v>
      </c>
      <c r="O39">
        <v>26</v>
      </c>
      <c r="P39">
        <v>1</v>
      </c>
      <c r="Q39">
        <v>1</v>
      </c>
      <c r="R39">
        <v>3</v>
      </c>
      <c r="S39">
        <v>10</v>
      </c>
      <c r="T39">
        <v>41</v>
      </c>
      <c r="U39">
        <v>13841</v>
      </c>
    </row>
    <row r="40" spans="1:21">
      <c r="A40">
        <v>3</v>
      </c>
      <c r="B40">
        <v>10</v>
      </c>
      <c r="C40" t="s">
        <v>356</v>
      </c>
      <c r="D40" t="s">
        <v>360</v>
      </c>
      <c r="E40" t="s">
        <v>361</v>
      </c>
      <c r="F40" t="s">
        <v>362</v>
      </c>
      <c r="G40" t="s">
        <v>394</v>
      </c>
      <c r="H40">
        <v>13800</v>
      </c>
      <c r="I40">
        <v>448747</v>
      </c>
      <c r="J40" s="80">
        <v>45910</v>
      </c>
      <c r="L40">
        <v>0</v>
      </c>
      <c r="M40">
        <v>0</v>
      </c>
      <c r="N40">
        <v>0</v>
      </c>
      <c r="O40">
        <v>26</v>
      </c>
      <c r="P40">
        <v>1</v>
      </c>
      <c r="Q40">
        <v>1</v>
      </c>
      <c r="R40">
        <v>3</v>
      </c>
      <c r="S40">
        <v>10</v>
      </c>
      <c r="T40">
        <v>41</v>
      </c>
      <c r="U40">
        <v>13841</v>
      </c>
    </row>
    <row r="41" spans="1:21">
      <c r="A41">
        <v>3</v>
      </c>
      <c r="B41">
        <v>11</v>
      </c>
      <c r="C41" t="s">
        <v>356</v>
      </c>
      <c r="D41" t="s">
        <v>360</v>
      </c>
      <c r="E41" t="s">
        <v>361</v>
      </c>
      <c r="F41" t="s">
        <v>362</v>
      </c>
      <c r="G41" t="s">
        <v>394</v>
      </c>
      <c r="H41">
        <v>13800</v>
      </c>
      <c r="I41">
        <v>448747</v>
      </c>
      <c r="J41" s="80">
        <v>45910</v>
      </c>
      <c r="L41">
        <v>0</v>
      </c>
      <c r="M41">
        <v>0</v>
      </c>
      <c r="N41">
        <v>0</v>
      </c>
      <c r="O41">
        <v>26</v>
      </c>
      <c r="P41">
        <v>1</v>
      </c>
      <c r="Q41">
        <v>1</v>
      </c>
      <c r="R41">
        <v>3</v>
      </c>
      <c r="S41">
        <v>10</v>
      </c>
      <c r="T41">
        <v>41</v>
      </c>
      <c r="U41">
        <v>13841</v>
      </c>
    </row>
    <row r="42" spans="1:21">
      <c r="A42">
        <v>3</v>
      </c>
      <c r="B42">
        <v>12</v>
      </c>
      <c r="C42" t="s">
        <v>356</v>
      </c>
      <c r="D42" t="s">
        <v>360</v>
      </c>
      <c r="E42" t="s">
        <v>361</v>
      </c>
      <c r="F42" t="s">
        <v>362</v>
      </c>
      <c r="G42" t="s">
        <v>394</v>
      </c>
      <c r="H42">
        <v>13800</v>
      </c>
      <c r="I42">
        <v>448747</v>
      </c>
      <c r="J42" s="80">
        <v>45910</v>
      </c>
      <c r="L42">
        <v>0</v>
      </c>
      <c r="M42">
        <v>0</v>
      </c>
      <c r="N42">
        <v>0</v>
      </c>
      <c r="O42">
        <v>26</v>
      </c>
      <c r="P42">
        <v>1</v>
      </c>
      <c r="Q42">
        <v>1</v>
      </c>
      <c r="R42">
        <v>3</v>
      </c>
      <c r="S42">
        <v>10</v>
      </c>
      <c r="T42">
        <v>41</v>
      </c>
      <c r="U42">
        <v>13841</v>
      </c>
    </row>
    <row r="43" spans="1:21">
      <c r="A43">
        <v>3</v>
      </c>
      <c r="B43">
        <v>13</v>
      </c>
      <c r="C43" t="s">
        <v>356</v>
      </c>
      <c r="D43" t="s">
        <v>360</v>
      </c>
      <c r="E43" t="s">
        <v>361</v>
      </c>
      <c r="F43" t="s">
        <v>362</v>
      </c>
      <c r="G43" t="s">
        <v>394</v>
      </c>
      <c r="H43">
        <v>13800</v>
      </c>
      <c r="I43">
        <v>448747</v>
      </c>
      <c r="J43" s="80">
        <v>45910</v>
      </c>
      <c r="L43">
        <v>0</v>
      </c>
      <c r="M43">
        <v>0</v>
      </c>
      <c r="N43">
        <v>0</v>
      </c>
      <c r="O43">
        <v>26</v>
      </c>
      <c r="P43">
        <v>1</v>
      </c>
      <c r="Q43">
        <v>1</v>
      </c>
      <c r="R43">
        <v>3</v>
      </c>
      <c r="S43">
        <v>10</v>
      </c>
      <c r="T43">
        <v>41</v>
      </c>
      <c r="U43">
        <v>13841</v>
      </c>
    </row>
    <row r="44" spans="1:21">
      <c r="A44">
        <v>3</v>
      </c>
      <c r="B44">
        <v>14</v>
      </c>
      <c r="C44" t="s">
        <v>356</v>
      </c>
      <c r="D44" t="s">
        <v>360</v>
      </c>
      <c r="E44" t="s">
        <v>361</v>
      </c>
      <c r="F44" t="s">
        <v>362</v>
      </c>
      <c r="G44" t="s">
        <v>394</v>
      </c>
      <c r="H44">
        <v>13800</v>
      </c>
      <c r="I44">
        <v>448747</v>
      </c>
      <c r="J44" s="80">
        <v>45910</v>
      </c>
      <c r="L44">
        <v>0</v>
      </c>
      <c r="M44">
        <v>0</v>
      </c>
      <c r="N44">
        <v>0</v>
      </c>
      <c r="O44">
        <v>26</v>
      </c>
      <c r="P44">
        <v>1</v>
      </c>
      <c r="Q44">
        <v>1</v>
      </c>
      <c r="R44">
        <v>3</v>
      </c>
      <c r="S44">
        <v>10</v>
      </c>
      <c r="T44">
        <v>41</v>
      </c>
      <c r="U44">
        <v>13841</v>
      </c>
    </row>
    <row r="45" spans="1:21">
      <c r="A45">
        <v>3</v>
      </c>
      <c r="B45">
        <v>15</v>
      </c>
      <c r="C45" t="s">
        <v>356</v>
      </c>
      <c r="D45" t="s">
        <v>360</v>
      </c>
      <c r="E45" t="s">
        <v>361</v>
      </c>
      <c r="F45" t="s">
        <v>362</v>
      </c>
      <c r="G45" t="s">
        <v>394</v>
      </c>
      <c r="H45">
        <v>13800</v>
      </c>
      <c r="I45">
        <v>448747</v>
      </c>
      <c r="J45" s="80">
        <v>45910</v>
      </c>
      <c r="L45">
        <v>0</v>
      </c>
      <c r="M45">
        <v>0</v>
      </c>
      <c r="N45">
        <v>0</v>
      </c>
      <c r="O45">
        <v>26</v>
      </c>
      <c r="P45">
        <v>1</v>
      </c>
      <c r="Q45">
        <v>1</v>
      </c>
      <c r="R45">
        <v>3</v>
      </c>
      <c r="S45">
        <v>10</v>
      </c>
      <c r="T45">
        <v>41</v>
      </c>
      <c r="U45">
        <v>13841</v>
      </c>
    </row>
    <row r="46" spans="1:21">
      <c r="A46">
        <v>3</v>
      </c>
      <c r="B46">
        <v>16</v>
      </c>
      <c r="C46" t="s">
        <v>356</v>
      </c>
      <c r="D46" t="s">
        <v>360</v>
      </c>
      <c r="E46" t="s">
        <v>361</v>
      </c>
      <c r="F46" t="s">
        <v>362</v>
      </c>
      <c r="G46" t="s">
        <v>394</v>
      </c>
      <c r="H46">
        <v>13800</v>
      </c>
      <c r="I46">
        <v>448747</v>
      </c>
      <c r="J46" s="80">
        <v>45910</v>
      </c>
      <c r="L46">
        <v>0</v>
      </c>
      <c r="M46">
        <v>0</v>
      </c>
      <c r="N46">
        <v>0</v>
      </c>
      <c r="O46">
        <v>26</v>
      </c>
      <c r="P46">
        <v>1</v>
      </c>
      <c r="Q46">
        <v>1</v>
      </c>
      <c r="R46">
        <v>3</v>
      </c>
      <c r="S46">
        <v>10</v>
      </c>
      <c r="T46">
        <v>41</v>
      </c>
      <c r="U46">
        <v>13841</v>
      </c>
    </row>
    <row r="47" spans="1:21">
      <c r="A47">
        <v>3</v>
      </c>
      <c r="B47">
        <v>17</v>
      </c>
      <c r="C47" t="s">
        <v>356</v>
      </c>
      <c r="D47" t="s">
        <v>360</v>
      </c>
      <c r="E47" t="s">
        <v>361</v>
      </c>
      <c r="F47" t="s">
        <v>362</v>
      </c>
      <c r="G47" t="s">
        <v>394</v>
      </c>
      <c r="H47">
        <v>13800</v>
      </c>
      <c r="I47">
        <v>448747</v>
      </c>
      <c r="J47" s="80">
        <v>45910</v>
      </c>
      <c r="L47">
        <v>0</v>
      </c>
      <c r="M47">
        <v>0</v>
      </c>
      <c r="N47">
        <v>0</v>
      </c>
      <c r="O47">
        <v>26</v>
      </c>
      <c r="P47">
        <v>1</v>
      </c>
      <c r="Q47">
        <v>1</v>
      </c>
      <c r="R47">
        <v>3</v>
      </c>
      <c r="S47">
        <v>10</v>
      </c>
      <c r="T47">
        <v>41</v>
      </c>
      <c r="U47">
        <v>13841</v>
      </c>
    </row>
    <row r="48" spans="1:21">
      <c r="A48">
        <v>3</v>
      </c>
      <c r="B48">
        <v>18</v>
      </c>
      <c r="C48" t="s">
        <v>356</v>
      </c>
      <c r="D48" t="s">
        <v>360</v>
      </c>
      <c r="E48" t="s">
        <v>361</v>
      </c>
      <c r="F48" t="s">
        <v>362</v>
      </c>
      <c r="G48" t="s">
        <v>394</v>
      </c>
      <c r="H48">
        <v>13800</v>
      </c>
      <c r="I48">
        <v>448747</v>
      </c>
      <c r="J48" s="80">
        <v>45910</v>
      </c>
      <c r="L48">
        <v>0</v>
      </c>
      <c r="M48">
        <v>0</v>
      </c>
      <c r="N48">
        <v>0</v>
      </c>
      <c r="O48">
        <v>26</v>
      </c>
      <c r="P48">
        <v>1</v>
      </c>
      <c r="Q48">
        <v>1</v>
      </c>
      <c r="R48">
        <v>3</v>
      </c>
      <c r="S48">
        <v>10</v>
      </c>
      <c r="T48">
        <v>41</v>
      </c>
      <c r="U48">
        <v>13841</v>
      </c>
    </row>
    <row r="49" spans="1:21">
      <c r="A49">
        <v>3</v>
      </c>
      <c r="B49">
        <v>19</v>
      </c>
      <c r="C49" t="s">
        <v>356</v>
      </c>
      <c r="D49" t="s">
        <v>360</v>
      </c>
      <c r="E49" t="s">
        <v>361</v>
      </c>
      <c r="F49" t="s">
        <v>362</v>
      </c>
      <c r="G49" t="s">
        <v>394</v>
      </c>
      <c r="H49">
        <v>13800</v>
      </c>
      <c r="I49">
        <v>448747</v>
      </c>
      <c r="J49" s="80">
        <v>45910</v>
      </c>
      <c r="L49">
        <v>0</v>
      </c>
      <c r="M49">
        <v>0</v>
      </c>
      <c r="N49">
        <v>0</v>
      </c>
      <c r="O49">
        <v>26</v>
      </c>
      <c r="P49">
        <v>1</v>
      </c>
      <c r="Q49">
        <v>1</v>
      </c>
      <c r="R49">
        <v>3</v>
      </c>
      <c r="S49">
        <v>10</v>
      </c>
      <c r="T49">
        <v>41</v>
      </c>
      <c r="U49">
        <v>13841</v>
      </c>
    </row>
    <row r="50" spans="1:21">
      <c r="A50">
        <v>3</v>
      </c>
      <c r="B50">
        <v>20</v>
      </c>
      <c r="C50" t="s">
        <v>356</v>
      </c>
      <c r="D50" t="s">
        <v>360</v>
      </c>
      <c r="E50" t="s">
        <v>361</v>
      </c>
      <c r="F50" t="s">
        <v>362</v>
      </c>
      <c r="G50" t="s">
        <v>394</v>
      </c>
      <c r="H50">
        <v>13800</v>
      </c>
      <c r="I50">
        <v>448747</v>
      </c>
      <c r="J50" s="80">
        <v>45910</v>
      </c>
      <c r="L50">
        <v>0</v>
      </c>
      <c r="M50">
        <v>0</v>
      </c>
      <c r="N50">
        <v>0</v>
      </c>
      <c r="O50">
        <v>26</v>
      </c>
      <c r="P50">
        <v>1</v>
      </c>
      <c r="Q50">
        <v>1</v>
      </c>
      <c r="R50">
        <v>3</v>
      </c>
      <c r="S50">
        <v>10</v>
      </c>
      <c r="T50">
        <v>41</v>
      </c>
      <c r="U50">
        <v>13841</v>
      </c>
    </row>
    <row r="51" spans="1:21">
      <c r="A51">
        <v>3</v>
      </c>
      <c r="B51">
        <v>21</v>
      </c>
      <c r="C51" t="s">
        <v>356</v>
      </c>
      <c r="D51" t="s">
        <v>360</v>
      </c>
      <c r="E51" t="s">
        <v>361</v>
      </c>
      <c r="F51" t="s">
        <v>362</v>
      </c>
      <c r="G51" t="s">
        <v>394</v>
      </c>
      <c r="H51">
        <v>13800</v>
      </c>
      <c r="I51">
        <v>448747</v>
      </c>
      <c r="J51" s="80">
        <v>45910</v>
      </c>
      <c r="L51">
        <v>0</v>
      </c>
      <c r="M51">
        <v>0</v>
      </c>
      <c r="N51">
        <v>0</v>
      </c>
      <c r="O51">
        <v>26</v>
      </c>
      <c r="P51">
        <v>1</v>
      </c>
      <c r="Q51">
        <v>1</v>
      </c>
      <c r="R51">
        <v>3</v>
      </c>
      <c r="S51">
        <v>10</v>
      </c>
      <c r="T51">
        <v>41</v>
      </c>
      <c r="U51">
        <v>13841</v>
      </c>
    </row>
    <row r="52" spans="1:21">
      <c r="A52">
        <v>3</v>
      </c>
      <c r="B52">
        <v>22</v>
      </c>
      <c r="C52" t="s">
        <v>356</v>
      </c>
      <c r="D52" t="s">
        <v>360</v>
      </c>
      <c r="E52" t="s">
        <v>361</v>
      </c>
      <c r="F52" t="s">
        <v>362</v>
      </c>
      <c r="G52" t="s">
        <v>394</v>
      </c>
      <c r="H52">
        <v>13800</v>
      </c>
      <c r="I52">
        <v>448747</v>
      </c>
      <c r="J52" s="80">
        <v>45910</v>
      </c>
      <c r="L52">
        <v>0</v>
      </c>
      <c r="M52">
        <v>0</v>
      </c>
      <c r="N52">
        <v>0</v>
      </c>
      <c r="O52">
        <v>26</v>
      </c>
      <c r="P52">
        <v>1</v>
      </c>
      <c r="Q52">
        <v>1</v>
      </c>
      <c r="R52">
        <v>3</v>
      </c>
      <c r="S52">
        <v>10</v>
      </c>
      <c r="T52">
        <v>41</v>
      </c>
      <c r="U52">
        <v>13841</v>
      </c>
    </row>
    <row r="53" spans="1:21">
      <c r="A53">
        <v>3</v>
      </c>
      <c r="B53">
        <v>23</v>
      </c>
      <c r="C53" t="s">
        <v>356</v>
      </c>
      <c r="D53" t="s">
        <v>360</v>
      </c>
      <c r="E53" t="s">
        <v>361</v>
      </c>
      <c r="F53" t="s">
        <v>362</v>
      </c>
      <c r="G53" t="s">
        <v>394</v>
      </c>
      <c r="H53">
        <v>13800</v>
      </c>
      <c r="I53">
        <v>448747</v>
      </c>
      <c r="J53" s="80">
        <v>45910</v>
      </c>
      <c r="L53">
        <v>0</v>
      </c>
      <c r="M53">
        <v>0</v>
      </c>
      <c r="N53">
        <v>0</v>
      </c>
      <c r="O53">
        <v>26</v>
      </c>
      <c r="P53">
        <v>1</v>
      </c>
      <c r="Q53">
        <v>1</v>
      </c>
      <c r="R53">
        <v>3</v>
      </c>
      <c r="S53">
        <v>10</v>
      </c>
      <c r="T53">
        <v>41</v>
      </c>
      <c r="U53">
        <v>13841</v>
      </c>
    </row>
    <row r="54" spans="1:21">
      <c r="A54">
        <v>3</v>
      </c>
      <c r="B54">
        <v>24</v>
      </c>
      <c r="C54" t="s">
        <v>356</v>
      </c>
      <c r="D54" t="s">
        <v>360</v>
      </c>
      <c r="E54" t="s">
        <v>361</v>
      </c>
      <c r="F54" t="s">
        <v>362</v>
      </c>
      <c r="G54" t="s">
        <v>394</v>
      </c>
      <c r="H54">
        <v>13800</v>
      </c>
      <c r="I54">
        <v>448747</v>
      </c>
      <c r="J54" s="80">
        <v>45910</v>
      </c>
      <c r="L54">
        <v>0</v>
      </c>
      <c r="M54">
        <v>0</v>
      </c>
      <c r="N54">
        <v>0</v>
      </c>
      <c r="O54">
        <v>26</v>
      </c>
      <c r="P54">
        <v>1</v>
      </c>
      <c r="Q54">
        <v>1</v>
      </c>
      <c r="R54">
        <v>3</v>
      </c>
      <c r="S54">
        <v>10</v>
      </c>
      <c r="T54">
        <v>41</v>
      </c>
      <c r="U54">
        <v>13841</v>
      </c>
    </row>
    <row r="55" spans="1:21">
      <c r="A55">
        <v>3</v>
      </c>
      <c r="B55">
        <v>25</v>
      </c>
      <c r="C55" t="s">
        <v>356</v>
      </c>
      <c r="D55" t="s">
        <v>360</v>
      </c>
      <c r="E55" t="s">
        <v>361</v>
      </c>
      <c r="F55" t="s">
        <v>362</v>
      </c>
      <c r="G55" t="s">
        <v>394</v>
      </c>
      <c r="H55">
        <v>13800</v>
      </c>
      <c r="I55">
        <v>448747</v>
      </c>
      <c r="J55" s="80">
        <v>45910</v>
      </c>
      <c r="L55">
        <v>0</v>
      </c>
      <c r="M55">
        <v>0</v>
      </c>
      <c r="N55">
        <v>0</v>
      </c>
      <c r="O55">
        <v>26</v>
      </c>
      <c r="P55">
        <v>1</v>
      </c>
      <c r="Q55">
        <v>1</v>
      </c>
      <c r="R55">
        <v>3</v>
      </c>
      <c r="S55">
        <v>10</v>
      </c>
      <c r="T55">
        <v>41</v>
      </c>
      <c r="U55">
        <v>13841</v>
      </c>
    </row>
    <row r="56" spans="1:21">
      <c r="A56">
        <v>3</v>
      </c>
      <c r="B56">
        <v>26</v>
      </c>
      <c r="C56" t="s">
        <v>356</v>
      </c>
      <c r="D56" t="s">
        <v>360</v>
      </c>
      <c r="E56" t="s">
        <v>361</v>
      </c>
      <c r="F56" t="s">
        <v>362</v>
      </c>
      <c r="G56" t="s">
        <v>394</v>
      </c>
      <c r="H56">
        <v>13800</v>
      </c>
      <c r="I56">
        <v>448747</v>
      </c>
      <c r="J56" s="80">
        <v>45910</v>
      </c>
      <c r="L56">
        <v>0</v>
      </c>
      <c r="M56">
        <v>0</v>
      </c>
      <c r="N56">
        <v>0</v>
      </c>
      <c r="O56">
        <v>26</v>
      </c>
      <c r="P56">
        <v>1</v>
      </c>
      <c r="Q56">
        <v>1</v>
      </c>
      <c r="R56">
        <v>3</v>
      </c>
      <c r="S56">
        <v>10</v>
      </c>
      <c r="T56">
        <v>41</v>
      </c>
      <c r="U56">
        <v>13841</v>
      </c>
    </row>
    <row r="57" spans="1:21">
      <c r="A57">
        <v>3</v>
      </c>
      <c r="B57">
        <v>27</v>
      </c>
      <c r="C57" t="s">
        <v>356</v>
      </c>
      <c r="D57" t="s">
        <v>360</v>
      </c>
      <c r="E57" t="s">
        <v>361</v>
      </c>
      <c r="F57" t="s">
        <v>362</v>
      </c>
      <c r="G57" t="s">
        <v>394</v>
      </c>
      <c r="H57">
        <v>13800</v>
      </c>
      <c r="I57">
        <v>448747</v>
      </c>
      <c r="J57" s="80">
        <v>45910</v>
      </c>
      <c r="L57">
        <v>0</v>
      </c>
      <c r="M57">
        <v>0</v>
      </c>
      <c r="N57">
        <v>0</v>
      </c>
      <c r="O57">
        <v>26</v>
      </c>
      <c r="P57">
        <v>1</v>
      </c>
      <c r="Q57">
        <v>1</v>
      </c>
      <c r="R57">
        <v>3</v>
      </c>
      <c r="S57">
        <v>10</v>
      </c>
      <c r="T57">
        <v>41</v>
      </c>
      <c r="U57">
        <v>13841</v>
      </c>
    </row>
    <row r="58" spans="1:21">
      <c r="A58">
        <v>3</v>
      </c>
      <c r="B58">
        <v>28</v>
      </c>
      <c r="C58" t="s">
        <v>356</v>
      </c>
      <c r="D58" t="s">
        <v>360</v>
      </c>
      <c r="E58" t="s">
        <v>361</v>
      </c>
      <c r="F58" t="s">
        <v>362</v>
      </c>
      <c r="G58" t="s">
        <v>394</v>
      </c>
      <c r="H58">
        <v>13800</v>
      </c>
      <c r="I58">
        <v>448747</v>
      </c>
      <c r="J58" s="80">
        <v>45910</v>
      </c>
      <c r="L58">
        <v>0</v>
      </c>
      <c r="M58">
        <v>0</v>
      </c>
      <c r="N58">
        <v>0</v>
      </c>
      <c r="O58">
        <v>26</v>
      </c>
      <c r="P58">
        <v>1</v>
      </c>
      <c r="Q58">
        <v>1</v>
      </c>
      <c r="R58">
        <v>3</v>
      </c>
      <c r="S58">
        <v>10</v>
      </c>
      <c r="T58">
        <v>41</v>
      </c>
      <c r="U58">
        <v>13841</v>
      </c>
    </row>
    <row r="59" spans="1:21">
      <c r="A59">
        <v>3</v>
      </c>
      <c r="B59">
        <v>29</v>
      </c>
      <c r="C59" t="s">
        <v>356</v>
      </c>
      <c r="D59" t="s">
        <v>360</v>
      </c>
      <c r="E59" t="s">
        <v>361</v>
      </c>
      <c r="F59" t="s">
        <v>362</v>
      </c>
      <c r="G59" t="s">
        <v>394</v>
      </c>
      <c r="H59">
        <v>13800</v>
      </c>
      <c r="I59">
        <v>448747</v>
      </c>
      <c r="J59" s="80">
        <v>45910</v>
      </c>
      <c r="L59">
        <v>0</v>
      </c>
      <c r="M59">
        <v>0</v>
      </c>
      <c r="N59">
        <v>0</v>
      </c>
      <c r="O59">
        <v>26</v>
      </c>
      <c r="P59">
        <v>1</v>
      </c>
      <c r="Q59">
        <v>1</v>
      </c>
      <c r="R59">
        <v>3</v>
      </c>
      <c r="S59">
        <v>10</v>
      </c>
      <c r="T59">
        <v>41</v>
      </c>
      <c r="U59">
        <v>13841</v>
      </c>
    </row>
    <row r="60" spans="1:21">
      <c r="A60">
        <v>3</v>
      </c>
      <c r="B60">
        <v>30</v>
      </c>
      <c r="C60" t="s">
        <v>356</v>
      </c>
      <c r="D60" t="s">
        <v>360</v>
      </c>
      <c r="E60" t="s">
        <v>361</v>
      </c>
      <c r="F60" t="s">
        <v>362</v>
      </c>
      <c r="G60" t="s">
        <v>394</v>
      </c>
      <c r="H60">
        <v>13800</v>
      </c>
      <c r="I60">
        <v>448747</v>
      </c>
      <c r="J60" s="80">
        <v>45910</v>
      </c>
      <c r="L60">
        <v>0</v>
      </c>
      <c r="M60">
        <v>0</v>
      </c>
      <c r="N60">
        <v>0</v>
      </c>
      <c r="O60">
        <v>26</v>
      </c>
      <c r="P60">
        <v>1</v>
      </c>
      <c r="Q60">
        <v>1</v>
      </c>
      <c r="R60">
        <v>3</v>
      </c>
      <c r="S60">
        <v>10</v>
      </c>
      <c r="T60">
        <v>41</v>
      </c>
      <c r="U60">
        <v>13841</v>
      </c>
    </row>
    <row r="61" spans="1:21">
      <c r="A61">
        <v>3</v>
      </c>
      <c r="B61">
        <v>31</v>
      </c>
      <c r="C61" t="s">
        <v>356</v>
      </c>
      <c r="D61" t="s">
        <v>360</v>
      </c>
      <c r="E61" t="s">
        <v>361</v>
      </c>
      <c r="F61" t="s">
        <v>362</v>
      </c>
      <c r="G61" t="s">
        <v>394</v>
      </c>
      <c r="H61">
        <v>13800</v>
      </c>
      <c r="I61">
        <v>448747</v>
      </c>
      <c r="J61" s="80">
        <v>45910</v>
      </c>
      <c r="L61">
        <v>0</v>
      </c>
      <c r="M61">
        <v>0</v>
      </c>
      <c r="N61">
        <v>0</v>
      </c>
      <c r="O61">
        <v>26</v>
      </c>
      <c r="P61">
        <v>1</v>
      </c>
      <c r="Q61">
        <v>1</v>
      </c>
      <c r="R61">
        <v>3</v>
      </c>
      <c r="S61">
        <v>10</v>
      </c>
      <c r="T61">
        <v>41</v>
      </c>
      <c r="U61">
        <v>13841</v>
      </c>
    </row>
    <row r="62" spans="1:21">
      <c r="A62">
        <v>3</v>
      </c>
      <c r="B62">
        <v>32</v>
      </c>
      <c r="C62" t="s">
        <v>356</v>
      </c>
      <c r="D62" t="s">
        <v>360</v>
      </c>
      <c r="E62" t="s">
        <v>361</v>
      </c>
      <c r="F62" t="s">
        <v>362</v>
      </c>
      <c r="G62" t="s">
        <v>394</v>
      </c>
      <c r="H62">
        <v>7147</v>
      </c>
      <c r="I62">
        <v>448747</v>
      </c>
      <c r="J62" s="80">
        <v>45910</v>
      </c>
      <c r="L62">
        <v>0</v>
      </c>
      <c r="M62">
        <v>0</v>
      </c>
      <c r="N62">
        <v>0</v>
      </c>
      <c r="O62">
        <v>26</v>
      </c>
      <c r="P62">
        <v>1</v>
      </c>
      <c r="Q62">
        <v>1</v>
      </c>
      <c r="R62">
        <v>3</v>
      </c>
      <c r="S62">
        <v>10</v>
      </c>
      <c r="T62">
        <v>41</v>
      </c>
      <c r="U62">
        <v>7188</v>
      </c>
    </row>
    <row r="63" spans="1:21">
      <c r="A63">
        <v>4</v>
      </c>
      <c r="B63">
        <v>0</v>
      </c>
      <c r="C63" t="s">
        <v>352</v>
      </c>
      <c r="D63" t="s">
        <v>363</v>
      </c>
      <c r="E63" t="s">
        <v>364</v>
      </c>
      <c r="F63" t="s">
        <v>365</v>
      </c>
      <c r="G63" t="s">
        <v>393</v>
      </c>
      <c r="H63">
        <v>27500</v>
      </c>
      <c r="I63">
        <v>581263</v>
      </c>
      <c r="J63" s="80">
        <v>45911</v>
      </c>
      <c r="L63">
        <v>0</v>
      </c>
      <c r="M63">
        <v>0</v>
      </c>
      <c r="N63">
        <v>0</v>
      </c>
      <c r="O63">
        <v>26</v>
      </c>
      <c r="P63">
        <v>1</v>
      </c>
      <c r="Q63">
        <v>1</v>
      </c>
      <c r="R63">
        <v>3</v>
      </c>
      <c r="S63">
        <v>10</v>
      </c>
      <c r="T63">
        <v>41</v>
      </c>
      <c r="U63">
        <v>27541</v>
      </c>
    </row>
    <row r="64" spans="1:21">
      <c r="A64">
        <v>4</v>
      </c>
      <c r="B64">
        <v>1</v>
      </c>
      <c r="C64" t="s">
        <v>352</v>
      </c>
      <c r="D64" t="s">
        <v>363</v>
      </c>
      <c r="E64" t="s">
        <v>364</v>
      </c>
      <c r="F64" t="s">
        <v>365</v>
      </c>
      <c r="G64" t="s">
        <v>393</v>
      </c>
      <c r="H64">
        <v>27500</v>
      </c>
      <c r="I64">
        <v>581263</v>
      </c>
      <c r="J64" s="80">
        <v>45911</v>
      </c>
      <c r="L64">
        <v>0</v>
      </c>
      <c r="M64">
        <v>0</v>
      </c>
      <c r="N64">
        <v>0</v>
      </c>
      <c r="O64">
        <v>26</v>
      </c>
      <c r="P64">
        <v>1</v>
      </c>
      <c r="Q64">
        <v>1</v>
      </c>
      <c r="R64">
        <v>3</v>
      </c>
      <c r="S64">
        <v>10</v>
      </c>
      <c r="T64">
        <v>41</v>
      </c>
      <c r="U64">
        <v>27541</v>
      </c>
    </row>
    <row r="65" spans="1:21">
      <c r="A65">
        <v>4</v>
      </c>
      <c r="B65">
        <v>2</v>
      </c>
      <c r="C65" t="s">
        <v>352</v>
      </c>
      <c r="D65" t="s">
        <v>363</v>
      </c>
      <c r="E65" t="s">
        <v>364</v>
      </c>
      <c r="F65" t="s">
        <v>365</v>
      </c>
      <c r="G65" t="s">
        <v>393</v>
      </c>
      <c r="H65">
        <v>27500</v>
      </c>
      <c r="I65">
        <v>581263</v>
      </c>
      <c r="J65" s="80">
        <v>45911</v>
      </c>
      <c r="L65">
        <v>0</v>
      </c>
      <c r="M65">
        <v>0</v>
      </c>
      <c r="N65">
        <v>0</v>
      </c>
      <c r="O65">
        <v>26</v>
      </c>
      <c r="P65">
        <v>1</v>
      </c>
      <c r="Q65">
        <v>1</v>
      </c>
      <c r="R65">
        <v>3</v>
      </c>
      <c r="S65">
        <v>10</v>
      </c>
      <c r="T65">
        <v>41</v>
      </c>
      <c r="U65">
        <v>27541</v>
      </c>
    </row>
    <row r="66" spans="1:21">
      <c r="A66">
        <v>4</v>
      </c>
      <c r="B66">
        <v>3</v>
      </c>
      <c r="C66" t="s">
        <v>352</v>
      </c>
      <c r="D66" t="s">
        <v>363</v>
      </c>
      <c r="E66" t="s">
        <v>364</v>
      </c>
      <c r="F66" t="s">
        <v>365</v>
      </c>
      <c r="G66" t="s">
        <v>393</v>
      </c>
      <c r="H66">
        <v>27500</v>
      </c>
      <c r="I66">
        <v>581263</v>
      </c>
      <c r="J66" s="80">
        <v>45911</v>
      </c>
      <c r="L66">
        <v>0</v>
      </c>
      <c r="M66">
        <v>0</v>
      </c>
      <c r="N66">
        <v>0</v>
      </c>
      <c r="O66">
        <v>26</v>
      </c>
      <c r="P66">
        <v>1</v>
      </c>
      <c r="Q66">
        <v>1</v>
      </c>
      <c r="R66">
        <v>3</v>
      </c>
      <c r="S66">
        <v>10</v>
      </c>
      <c r="T66">
        <v>41</v>
      </c>
      <c r="U66">
        <v>27541</v>
      </c>
    </row>
    <row r="67" spans="1:21">
      <c r="A67">
        <v>4</v>
      </c>
      <c r="B67">
        <v>4</v>
      </c>
      <c r="C67" t="s">
        <v>352</v>
      </c>
      <c r="D67" t="s">
        <v>363</v>
      </c>
      <c r="E67" t="s">
        <v>364</v>
      </c>
      <c r="F67" t="s">
        <v>365</v>
      </c>
      <c r="G67" t="s">
        <v>393</v>
      </c>
      <c r="H67">
        <v>27500</v>
      </c>
      <c r="I67">
        <v>581263</v>
      </c>
      <c r="J67" s="80">
        <v>45911</v>
      </c>
      <c r="L67">
        <v>0</v>
      </c>
      <c r="M67">
        <v>0</v>
      </c>
      <c r="N67">
        <v>0</v>
      </c>
      <c r="O67">
        <v>26</v>
      </c>
      <c r="P67">
        <v>1</v>
      </c>
      <c r="Q67">
        <v>1</v>
      </c>
      <c r="R67">
        <v>3</v>
      </c>
      <c r="S67">
        <v>10</v>
      </c>
      <c r="T67">
        <v>41</v>
      </c>
      <c r="U67">
        <v>27541</v>
      </c>
    </row>
    <row r="68" spans="1:21">
      <c r="A68">
        <v>4</v>
      </c>
      <c r="B68">
        <v>5</v>
      </c>
      <c r="C68" t="s">
        <v>352</v>
      </c>
      <c r="D68" t="s">
        <v>363</v>
      </c>
      <c r="E68" t="s">
        <v>364</v>
      </c>
      <c r="F68" t="s">
        <v>365</v>
      </c>
      <c r="G68" t="s">
        <v>393</v>
      </c>
      <c r="H68">
        <v>27500</v>
      </c>
      <c r="I68">
        <v>581263</v>
      </c>
      <c r="J68" s="80">
        <v>45911</v>
      </c>
      <c r="L68">
        <v>0</v>
      </c>
      <c r="M68">
        <v>0</v>
      </c>
      <c r="N68">
        <v>0</v>
      </c>
      <c r="O68">
        <v>26</v>
      </c>
      <c r="P68">
        <v>1</v>
      </c>
      <c r="Q68">
        <v>1</v>
      </c>
      <c r="R68">
        <v>3</v>
      </c>
      <c r="S68">
        <v>10</v>
      </c>
      <c r="T68">
        <v>41</v>
      </c>
      <c r="U68">
        <v>27541</v>
      </c>
    </row>
    <row r="69" spans="1:21">
      <c r="A69">
        <v>4</v>
      </c>
      <c r="B69">
        <v>6</v>
      </c>
      <c r="C69" t="s">
        <v>352</v>
      </c>
      <c r="D69" t="s">
        <v>363</v>
      </c>
      <c r="E69" t="s">
        <v>364</v>
      </c>
      <c r="F69" t="s">
        <v>365</v>
      </c>
      <c r="G69" t="s">
        <v>393</v>
      </c>
      <c r="H69">
        <v>27500</v>
      </c>
      <c r="I69">
        <v>581263</v>
      </c>
      <c r="J69" s="80">
        <v>45911</v>
      </c>
      <c r="L69">
        <v>0</v>
      </c>
      <c r="M69">
        <v>0</v>
      </c>
      <c r="N69">
        <v>0</v>
      </c>
      <c r="O69">
        <v>26</v>
      </c>
      <c r="P69">
        <v>1</v>
      </c>
      <c r="Q69">
        <v>1</v>
      </c>
      <c r="R69">
        <v>3</v>
      </c>
      <c r="S69">
        <v>10</v>
      </c>
      <c r="T69">
        <v>41</v>
      </c>
      <c r="U69">
        <v>27541</v>
      </c>
    </row>
    <row r="70" spans="1:21">
      <c r="A70">
        <v>4</v>
      </c>
      <c r="B70">
        <v>7</v>
      </c>
      <c r="C70" t="s">
        <v>352</v>
      </c>
      <c r="D70" t="s">
        <v>363</v>
      </c>
      <c r="E70" t="s">
        <v>364</v>
      </c>
      <c r="F70" t="s">
        <v>365</v>
      </c>
      <c r="G70" t="s">
        <v>393</v>
      </c>
      <c r="H70">
        <v>27500</v>
      </c>
      <c r="I70">
        <v>581263</v>
      </c>
      <c r="J70" s="80">
        <v>45911</v>
      </c>
      <c r="L70">
        <v>0</v>
      </c>
      <c r="M70">
        <v>0</v>
      </c>
      <c r="N70">
        <v>0</v>
      </c>
      <c r="O70">
        <v>26</v>
      </c>
      <c r="P70">
        <v>1</v>
      </c>
      <c r="Q70">
        <v>1</v>
      </c>
      <c r="R70">
        <v>3</v>
      </c>
      <c r="S70">
        <v>10</v>
      </c>
      <c r="T70">
        <v>41</v>
      </c>
      <c r="U70">
        <v>27541</v>
      </c>
    </row>
    <row r="71" spans="1:21">
      <c r="A71">
        <v>4</v>
      </c>
      <c r="B71">
        <v>8</v>
      </c>
      <c r="C71" t="s">
        <v>352</v>
      </c>
      <c r="D71" t="s">
        <v>363</v>
      </c>
      <c r="E71" t="s">
        <v>364</v>
      </c>
      <c r="F71" t="s">
        <v>365</v>
      </c>
      <c r="G71" t="s">
        <v>393</v>
      </c>
      <c r="H71">
        <v>27500</v>
      </c>
      <c r="I71">
        <v>581263</v>
      </c>
      <c r="J71" s="80">
        <v>45911</v>
      </c>
      <c r="L71">
        <v>0</v>
      </c>
      <c r="M71">
        <v>0</v>
      </c>
      <c r="N71">
        <v>0</v>
      </c>
      <c r="O71">
        <v>26</v>
      </c>
      <c r="P71">
        <v>1</v>
      </c>
      <c r="Q71">
        <v>1</v>
      </c>
      <c r="R71">
        <v>3</v>
      </c>
      <c r="S71">
        <v>10</v>
      </c>
      <c r="T71">
        <v>41</v>
      </c>
      <c r="U71">
        <v>27541</v>
      </c>
    </row>
    <row r="72" spans="1:21">
      <c r="A72">
        <v>4</v>
      </c>
      <c r="B72">
        <v>9</v>
      </c>
      <c r="C72" t="s">
        <v>352</v>
      </c>
      <c r="D72" t="s">
        <v>363</v>
      </c>
      <c r="E72" t="s">
        <v>364</v>
      </c>
      <c r="F72" t="s">
        <v>365</v>
      </c>
      <c r="G72" t="s">
        <v>393</v>
      </c>
      <c r="H72">
        <v>27500</v>
      </c>
      <c r="I72">
        <v>581263</v>
      </c>
      <c r="J72" s="80">
        <v>45911</v>
      </c>
      <c r="L72">
        <v>0</v>
      </c>
      <c r="M72">
        <v>0</v>
      </c>
      <c r="N72">
        <v>0</v>
      </c>
      <c r="O72">
        <v>26</v>
      </c>
      <c r="P72">
        <v>1</v>
      </c>
      <c r="Q72">
        <v>1</v>
      </c>
      <c r="R72">
        <v>3</v>
      </c>
      <c r="S72">
        <v>10</v>
      </c>
      <c r="T72">
        <v>41</v>
      </c>
      <c r="U72">
        <v>27541</v>
      </c>
    </row>
    <row r="73" spans="1:21">
      <c r="A73">
        <v>4</v>
      </c>
      <c r="B73">
        <v>10</v>
      </c>
      <c r="C73" t="s">
        <v>352</v>
      </c>
      <c r="D73" t="s">
        <v>363</v>
      </c>
      <c r="E73" t="s">
        <v>364</v>
      </c>
      <c r="F73" t="s">
        <v>365</v>
      </c>
      <c r="G73" t="s">
        <v>393</v>
      </c>
      <c r="H73">
        <v>27500</v>
      </c>
      <c r="I73">
        <v>581263</v>
      </c>
      <c r="J73" s="80">
        <v>45911</v>
      </c>
      <c r="L73">
        <v>0</v>
      </c>
      <c r="M73">
        <v>0</v>
      </c>
      <c r="N73">
        <v>0</v>
      </c>
      <c r="O73">
        <v>26</v>
      </c>
      <c r="P73">
        <v>1</v>
      </c>
      <c r="Q73">
        <v>1</v>
      </c>
      <c r="R73">
        <v>3</v>
      </c>
      <c r="S73">
        <v>10</v>
      </c>
      <c r="T73">
        <v>41</v>
      </c>
      <c r="U73">
        <v>27541</v>
      </c>
    </row>
    <row r="74" spans="1:21">
      <c r="A74">
        <v>4</v>
      </c>
      <c r="B74">
        <v>11</v>
      </c>
      <c r="C74" t="s">
        <v>352</v>
      </c>
      <c r="D74" t="s">
        <v>363</v>
      </c>
      <c r="E74" t="s">
        <v>364</v>
      </c>
      <c r="F74" t="s">
        <v>365</v>
      </c>
      <c r="G74" t="s">
        <v>393</v>
      </c>
      <c r="H74">
        <v>27500</v>
      </c>
      <c r="I74">
        <v>581263</v>
      </c>
      <c r="J74" s="80">
        <v>45911</v>
      </c>
      <c r="L74">
        <v>0</v>
      </c>
      <c r="M74">
        <v>0</v>
      </c>
      <c r="N74">
        <v>0</v>
      </c>
      <c r="O74">
        <v>26</v>
      </c>
      <c r="P74">
        <v>1</v>
      </c>
      <c r="Q74">
        <v>1</v>
      </c>
      <c r="R74">
        <v>3</v>
      </c>
      <c r="S74">
        <v>10</v>
      </c>
      <c r="T74">
        <v>41</v>
      </c>
      <c r="U74">
        <v>27541</v>
      </c>
    </row>
    <row r="75" spans="1:21">
      <c r="A75">
        <v>4</v>
      </c>
      <c r="B75">
        <v>12</v>
      </c>
      <c r="C75" t="s">
        <v>352</v>
      </c>
      <c r="D75" t="s">
        <v>363</v>
      </c>
      <c r="E75" t="s">
        <v>364</v>
      </c>
      <c r="F75" t="s">
        <v>365</v>
      </c>
      <c r="G75" t="s">
        <v>393</v>
      </c>
      <c r="H75">
        <v>27500</v>
      </c>
      <c r="I75">
        <v>581263</v>
      </c>
      <c r="J75" s="80">
        <v>45911</v>
      </c>
      <c r="L75">
        <v>0</v>
      </c>
      <c r="M75">
        <v>0</v>
      </c>
      <c r="N75">
        <v>0</v>
      </c>
      <c r="O75">
        <v>26</v>
      </c>
      <c r="P75">
        <v>1</v>
      </c>
      <c r="Q75">
        <v>1</v>
      </c>
      <c r="R75">
        <v>3</v>
      </c>
      <c r="S75">
        <v>10</v>
      </c>
      <c r="T75">
        <v>41</v>
      </c>
      <c r="U75">
        <v>27541</v>
      </c>
    </row>
    <row r="76" spans="1:21">
      <c r="A76">
        <v>4</v>
      </c>
      <c r="B76">
        <v>13</v>
      </c>
      <c r="C76" t="s">
        <v>352</v>
      </c>
      <c r="D76" t="s">
        <v>363</v>
      </c>
      <c r="E76" t="s">
        <v>364</v>
      </c>
      <c r="F76" t="s">
        <v>365</v>
      </c>
      <c r="G76" t="s">
        <v>393</v>
      </c>
      <c r="H76">
        <v>27500</v>
      </c>
      <c r="I76">
        <v>581263</v>
      </c>
      <c r="J76" s="80">
        <v>45911</v>
      </c>
      <c r="L76">
        <v>0</v>
      </c>
      <c r="M76">
        <v>0</v>
      </c>
      <c r="N76">
        <v>0</v>
      </c>
      <c r="O76">
        <v>26</v>
      </c>
      <c r="P76">
        <v>1</v>
      </c>
      <c r="Q76">
        <v>1</v>
      </c>
      <c r="R76">
        <v>3</v>
      </c>
      <c r="S76">
        <v>10</v>
      </c>
      <c r="T76">
        <v>41</v>
      </c>
      <c r="U76">
        <v>27541</v>
      </c>
    </row>
    <row r="77" spans="1:21">
      <c r="A77">
        <v>4</v>
      </c>
      <c r="B77">
        <v>14</v>
      </c>
      <c r="C77" t="s">
        <v>352</v>
      </c>
      <c r="D77" t="s">
        <v>363</v>
      </c>
      <c r="E77" t="s">
        <v>364</v>
      </c>
      <c r="F77" t="s">
        <v>365</v>
      </c>
      <c r="G77" t="s">
        <v>393</v>
      </c>
      <c r="H77">
        <v>27500</v>
      </c>
      <c r="I77">
        <v>581263</v>
      </c>
      <c r="J77" s="80">
        <v>45911</v>
      </c>
      <c r="L77">
        <v>0</v>
      </c>
      <c r="M77">
        <v>0</v>
      </c>
      <c r="N77">
        <v>0</v>
      </c>
      <c r="O77">
        <v>26</v>
      </c>
      <c r="P77">
        <v>1</v>
      </c>
      <c r="Q77">
        <v>1</v>
      </c>
      <c r="R77">
        <v>3</v>
      </c>
      <c r="S77">
        <v>10</v>
      </c>
      <c r="T77">
        <v>41</v>
      </c>
      <c r="U77">
        <v>27541</v>
      </c>
    </row>
    <row r="78" spans="1:21">
      <c r="A78">
        <v>4</v>
      </c>
      <c r="B78">
        <v>15</v>
      </c>
      <c r="C78" t="s">
        <v>352</v>
      </c>
      <c r="D78" t="s">
        <v>363</v>
      </c>
      <c r="E78" t="s">
        <v>364</v>
      </c>
      <c r="F78" t="s">
        <v>365</v>
      </c>
      <c r="G78" t="s">
        <v>393</v>
      </c>
      <c r="H78">
        <v>27500</v>
      </c>
      <c r="I78">
        <v>581263</v>
      </c>
      <c r="J78" s="80">
        <v>45911</v>
      </c>
      <c r="L78">
        <v>0</v>
      </c>
      <c r="M78">
        <v>0</v>
      </c>
      <c r="N78">
        <v>0</v>
      </c>
      <c r="O78">
        <v>26</v>
      </c>
      <c r="P78">
        <v>1</v>
      </c>
      <c r="Q78">
        <v>1</v>
      </c>
      <c r="R78">
        <v>3</v>
      </c>
      <c r="S78">
        <v>10</v>
      </c>
      <c r="T78">
        <v>41</v>
      </c>
      <c r="U78">
        <v>27541</v>
      </c>
    </row>
    <row r="79" spans="1:21">
      <c r="A79">
        <v>4</v>
      </c>
      <c r="B79">
        <v>16</v>
      </c>
      <c r="C79" t="s">
        <v>352</v>
      </c>
      <c r="D79" t="s">
        <v>363</v>
      </c>
      <c r="E79" t="s">
        <v>364</v>
      </c>
      <c r="F79" t="s">
        <v>365</v>
      </c>
      <c r="G79" t="s">
        <v>393</v>
      </c>
      <c r="H79">
        <v>27500</v>
      </c>
      <c r="I79">
        <v>581263</v>
      </c>
      <c r="J79" s="80">
        <v>45911</v>
      </c>
      <c r="L79">
        <v>0</v>
      </c>
      <c r="M79">
        <v>0</v>
      </c>
      <c r="N79">
        <v>0</v>
      </c>
      <c r="O79">
        <v>26</v>
      </c>
      <c r="P79">
        <v>1</v>
      </c>
      <c r="Q79">
        <v>1</v>
      </c>
      <c r="R79">
        <v>3</v>
      </c>
      <c r="S79">
        <v>10</v>
      </c>
      <c r="T79">
        <v>41</v>
      </c>
      <c r="U79">
        <v>27541</v>
      </c>
    </row>
    <row r="80" spans="1:21">
      <c r="A80">
        <v>4</v>
      </c>
      <c r="B80">
        <v>17</v>
      </c>
      <c r="C80" t="s">
        <v>352</v>
      </c>
      <c r="D80" t="s">
        <v>363</v>
      </c>
      <c r="E80" t="s">
        <v>364</v>
      </c>
      <c r="F80" t="s">
        <v>365</v>
      </c>
      <c r="G80" t="s">
        <v>393</v>
      </c>
      <c r="H80">
        <v>27500</v>
      </c>
      <c r="I80">
        <v>581263</v>
      </c>
      <c r="J80" s="80">
        <v>45911</v>
      </c>
      <c r="L80">
        <v>0</v>
      </c>
      <c r="M80">
        <v>0</v>
      </c>
      <c r="N80">
        <v>0</v>
      </c>
      <c r="O80">
        <v>26</v>
      </c>
      <c r="P80">
        <v>1</v>
      </c>
      <c r="Q80">
        <v>1</v>
      </c>
      <c r="R80">
        <v>3</v>
      </c>
      <c r="S80">
        <v>10</v>
      </c>
      <c r="T80">
        <v>41</v>
      </c>
      <c r="U80">
        <v>27541</v>
      </c>
    </row>
    <row r="81" spans="1:21">
      <c r="A81">
        <v>4</v>
      </c>
      <c r="B81">
        <v>18</v>
      </c>
      <c r="C81" t="s">
        <v>352</v>
      </c>
      <c r="D81" t="s">
        <v>363</v>
      </c>
      <c r="E81" t="s">
        <v>364</v>
      </c>
      <c r="F81" t="s">
        <v>365</v>
      </c>
      <c r="G81" t="s">
        <v>393</v>
      </c>
      <c r="H81">
        <v>27500</v>
      </c>
      <c r="I81">
        <v>581263</v>
      </c>
      <c r="J81" s="80">
        <v>45911</v>
      </c>
      <c r="L81">
        <v>0</v>
      </c>
      <c r="M81">
        <v>0</v>
      </c>
      <c r="N81">
        <v>0</v>
      </c>
      <c r="O81">
        <v>26</v>
      </c>
      <c r="P81">
        <v>1</v>
      </c>
      <c r="Q81">
        <v>1</v>
      </c>
      <c r="R81">
        <v>3</v>
      </c>
      <c r="S81">
        <v>10</v>
      </c>
      <c r="T81">
        <v>41</v>
      </c>
      <c r="U81">
        <v>27541</v>
      </c>
    </row>
    <row r="82" spans="1:21">
      <c r="A82">
        <v>4</v>
      </c>
      <c r="B82">
        <v>19</v>
      </c>
      <c r="C82" t="s">
        <v>352</v>
      </c>
      <c r="D82" t="s">
        <v>363</v>
      </c>
      <c r="E82" t="s">
        <v>364</v>
      </c>
      <c r="F82" t="s">
        <v>365</v>
      </c>
      <c r="G82" t="s">
        <v>393</v>
      </c>
      <c r="H82">
        <v>27500</v>
      </c>
      <c r="I82">
        <v>581263</v>
      </c>
      <c r="J82" s="80">
        <v>45911</v>
      </c>
      <c r="L82">
        <v>0</v>
      </c>
      <c r="M82">
        <v>0</v>
      </c>
      <c r="N82">
        <v>0</v>
      </c>
      <c r="O82">
        <v>26</v>
      </c>
      <c r="P82">
        <v>1</v>
      </c>
      <c r="Q82">
        <v>1</v>
      </c>
      <c r="R82">
        <v>3</v>
      </c>
      <c r="S82">
        <v>10</v>
      </c>
      <c r="T82">
        <v>41</v>
      </c>
      <c r="U82">
        <v>27541</v>
      </c>
    </row>
    <row r="83" spans="1:21">
      <c r="A83">
        <v>4</v>
      </c>
      <c r="B83">
        <v>20</v>
      </c>
      <c r="C83" t="s">
        <v>352</v>
      </c>
      <c r="D83" t="s">
        <v>363</v>
      </c>
      <c r="E83" t="s">
        <v>364</v>
      </c>
      <c r="F83" t="s">
        <v>365</v>
      </c>
      <c r="G83" t="s">
        <v>393</v>
      </c>
      <c r="H83">
        <v>27500</v>
      </c>
      <c r="I83">
        <v>581263</v>
      </c>
      <c r="J83" s="80">
        <v>45911</v>
      </c>
      <c r="L83">
        <v>0</v>
      </c>
      <c r="M83">
        <v>0</v>
      </c>
      <c r="N83">
        <v>0</v>
      </c>
      <c r="O83">
        <v>26</v>
      </c>
      <c r="P83">
        <v>1</v>
      </c>
      <c r="Q83">
        <v>1</v>
      </c>
      <c r="R83">
        <v>3</v>
      </c>
      <c r="S83">
        <v>10</v>
      </c>
      <c r="T83">
        <v>41</v>
      </c>
      <c r="U83">
        <v>27541</v>
      </c>
    </row>
    <row r="84" spans="1:21">
      <c r="A84">
        <v>4</v>
      </c>
      <c r="B84">
        <v>21</v>
      </c>
      <c r="C84" t="s">
        <v>352</v>
      </c>
      <c r="D84" t="s">
        <v>363</v>
      </c>
      <c r="E84" t="s">
        <v>364</v>
      </c>
      <c r="F84" t="s">
        <v>365</v>
      </c>
      <c r="G84" t="s">
        <v>393</v>
      </c>
      <c r="H84">
        <v>3763</v>
      </c>
      <c r="I84">
        <v>581263</v>
      </c>
      <c r="J84" s="80">
        <v>45911</v>
      </c>
      <c r="L84">
        <v>0</v>
      </c>
      <c r="M84">
        <v>0</v>
      </c>
      <c r="N84">
        <v>0</v>
      </c>
      <c r="O84">
        <v>26</v>
      </c>
      <c r="P84">
        <v>1</v>
      </c>
      <c r="Q84">
        <v>1</v>
      </c>
      <c r="R84">
        <v>3</v>
      </c>
      <c r="S84">
        <v>10</v>
      </c>
      <c r="T84">
        <v>41</v>
      </c>
      <c r="U84">
        <v>3804</v>
      </c>
    </row>
    <row r="85" spans="1:21">
      <c r="A85">
        <v>5</v>
      </c>
      <c r="B85">
        <v>0</v>
      </c>
      <c r="C85" t="s">
        <v>356</v>
      </c>
      <c r="D85" t="s">
        <v>366</v>
      </c>
      <c r="E85" t="s">
        <v>367</v>
      </c>
      <c r="F85" t="s">
        <v>368</v>
      </c>
      <c r="G85" t="s">
        <v>393</v>
      </c>
      <c r="H85">
        <v>27500</v>
      </c>
      <c r="I85">
        <v>302500</v>
      </c>
      <c r="J85" s="80">
        <v>45912</v>
      </c>
      <c r="L85">
        <v>0</v>
      </c>
      <c r="M85">
        <v>0</v>
      </c>
      <c r="N85">
        <v>0</v>
      </c>
      <c r="O85">
        <v>26</v>
      </c>
      <c r="P85">
        <v>1</v>
      </c>
      <c r="Q85">
        <v>1</v>
      </c>
      <c r="R85">
        <v>3</v>
      </c>
      <c r="S85">
        <v>10</v>
      </c>
      <c r="T85">
        <v>41</v>
      </c>
      <c r="U85">
        <v>27541</v>
      </c>
    </row>
    <row r="86" spans="1:21">
      <c r="A86">
        <v>5</v>
      </c>
      <c r="B86">
        <v>1</v>
      </c>
      <c r="C86" t="s">
        <v>356</v>
      </c>
      <c r="D86" t="s">
        <v>366</v>
      </c>
      <c r="E86" t="s">
        <v>367</v>
      </c>
      <c r="F86" t="s">
        <v>368</v>
      </c>
      <c r="G86" t="s">
        <v>393</v>
      </c>
      <c r="H86">
        <v>27500</v>
      </c>
      <c r="I86">
        <v>302500</v>
      </c>
      <c r="J86" s="80">
        <v>45912</v>
      </c>
      <c r="L86">
        <v>0</v>
      </c>
      <c r="M86">
        <v>0</v>
      </c>
      <c r="N86">
        <v>0</v>
      </c>
      <c r="O86">
        <v>26</v>
      </c>
      <c r="P86">
        <v>1</v>
      </c>
      <c r="Q86">
        <v>1</v>
      </c>
      <c r="R86">
        <v>3</v>
      </c>
      <c r="S86">
        <v>10</v>
      </c>
      <c r="T86">
        <v>41</v>
      </c>
      <c r="U86">
        <v>27541</v>
      </c>
    </row>
    <row r="87" spans="1:21">
      <c r="A87">
        <v>5</v>
      </c>
      <c r="B87">
        <v>2</v>
      </c>
      <c r="C87" t="s">
        <v>356</v>
      </c>
      <c r="D87" t="s">
        <v>366</v>
      </c>
      <c r="E87" t="s">
        <v>367</v>
      </c>
      <c r="F87" t="s">
        <v>368</v>
      </c>
      <c r="G87" t="s">
        <v>393</v>
      </c>
      <c r="H87">
        <v>27500</v>
      </c>
      <c r="I87">
        <v>302500</v>
      </c>
      <c r="J87" s="80">
        <v>45912</v>
      </c>
      <c r="L87">
        <v>0</v>
      </c>
      <c r="M87">
        <v>0</v>
      </c>
      <c r="N87">
        <v>0</v>
      </c>
      <c r="O87">
        <v>26</v>
      </c>
      <c r="P87">
        <v>1</v>
      </c>
      <c r="Q87">
        <v>1</v>
      </c>
      <c r="R87">
        <v>3</v>
      </c>
      <c r="S87">
        <v>10</v>
      </c>
      <c r="T87">
        <v>41</v>
      </c>
      <c r="U87">
        <v>27541</v>
      </c>
    </row>
    <row r="88" spans="1:21">
      <c r="A88">
        <v>5</v>
      </c>
      <c r="B88">
        <v>3</v>
      </c>
      <c r="C88" t="s">
        <v>356</v>
      </c>
      <c r="D88" t="s">
        <v>366</v>
      </c>
      <c r="E88" t="s">
        <v>367</v>
      </c>
      <c r="F88" t="s">
        <v>368</v>
      </c>
      <c r="G88" t="s">
        <v>393</v>
      </c>
      <c r="H88">
        <v>27500</v>
      </c>
      <c r="I88">
        <v>302500</v>
      </c>
      <c r="J88" s="80">
        <v>45912</v>
      </c>
      <c r="L88">
        <v>0</v>
      </c>
      <c r="M88">
        <v>0</v>
      </c>
      <c r="N88">
        <v>0</v>
      </c>
      <c r="O88">
        <v>26</v>
      </c>
      <c r="P88">
        <v>1</v>
      </c>
      <c r="Q88">
        <v>1</v>
      </c>
      <c r="R88">
        <v>3</v>
      </c>
      <c r="S88">
        <v>10</v>
      </c>
      <c r="T88">
        <v>41</v>
      </c>
      <c r="U88">
        <v>27541</v>
      </c>
    </row>
    <row r="89" spans="1:21">
      <c r="A89">
        <v>5</v>
      </c>
      <c r="B89">
        <v>4</v>
      </c>
      <c r="C89" t="s">
        <v>356</v>
      </c>
      <c r="D89" t="s">
        <v>366</v>
      </c>
      <c r="E89" t="s">
        <v>367</v>
      </c>
      <c r="F89" t="s">
        <v>368</v>
      </c>
      <c r="G89" t="s">
        <v>393</v>
      </c>
      <c r="H89">
        <v>27500</v>
      </c>
      <c r="I89">
        <v>302500</v>
      </c>
      <c r="J89" s="80">
        <v>45912</v>
      </c>
      <c r="L89">
        <v>0</v>
      </c>
      <c r="M89">
        <v>0</v>
      </c>
      <c r="N89">
        <v>0</v>
      </c>
      <c r="O89">
        <v>26</v>
      </c>
      <c r="P89">
        <v>1</v>
      </c>
      <c r="Q89">
        <v>1</v>
      </c>
      <c r="R89">
        <v>3</v>
      </c>
      <c r="S89">
        <v>10</v>
      </c>
      <c r="T89">
        <v>41</v>
      </c>
      <c r="U89">
        <v>27541</v>
      </c>
    </row>
    <row r="90" spans="1:21">
      <c r="A90">
        <v>5</v>
      </c>
      <c r="B90">
        <v>5</v>
      </c>
      <c r="C90" t="s">
        <v>356</v>
      </c>
      <c r="D90" t="s">
        <v>366</v>
      </c>
      <c r="E90" t="s">
        <v>367</v>
      </c>
      <c r="F90" t="s">
        <v>368</v>
      </c>
      <c r="G90" t="s">
        <v>393</v>
      </c>
      <c r="H90">
        <v>27500</v>
      </c>
      <c r="I90">
        <v>302500</v>
      </c>
      <c r="J90" s="80">
        <v>45912</v>
      </c>
      <c r="L90">
        <v>0</v>
      </c>
      <c r="M90">
        <v>0</v>
      </c>
      <c r="N90">
        <v>0</v>
      </c>
      <c r="O90">
        <v>26</v>
      </c>
      <c r="P90">
        <v>1</v>
      </c>
      <c r="Q90">
        <v>1</v>
      </c>
      <c r="R90">
        <v>3</v>
      </c>
      <c r="S90">
        <v>10</v>
      </c>
      <c r="T90">
        <v>41</v>
      </c>
      <c r="U90">
        <v>27541</v>
      </c>
    </row>
    <row r="91" spans="1:21">
      <c r="A91">
        <v>5</v>
      </c>
      <c r="B91">
        <v>6</v>
      </c>
      <c r="C91" t="s">
        <v>356</v>
      </c>
      <c r="D91" t="s">
        <v>366</v>
      </c>
      <c r="E91" t="s">
        <v>367</v>
      </c>
      <c r="F91" t="s">
        <v>368</v>
      </c>
      <c r="G91" t="s">
        <v>393</v>
      </c>
      <c r="H91">
        <v>27500</v>
      </c>
      <c r="I91">
        <v>302500</v>
      </c>
      <c r="J91" s="80">
        <v>45912</v>
      </c>
      <c r="L91">
        <v>0</v>
      </c>
      <c r="M91">
        <v>0</v>
      </c>
      <c r="N91">
        <v>0</v>
      </c>
      <c r="O91">
        <v>26</v>
      </c>
      <c r="P91">
        <v>1</v>
      </c>
      <c r="Q91">
        <v>1</v>
      </c>
      <c r="R91">
        <v>3</v>
      </c>
      <c r="S91">
        <v>10</v>
      </c>
      <c r="T91">
        <v>41</v>
      </c>
      <c r="U91">
        <v>27541</v>
      </c>
    </row>
    <row r="92" spans="1:21">
      <c r="A92">
        <v>5</v>
      </c>
      <c r="B92">
        <v>7</v>
      </c>
      <c r="C92" t="s">
        <v>356</v>
      </c>
      <c r="D92" t="s">
        <v>366</v>
      </c>
      <c r="E92" t="s">
        <v>367</v>
      </c>
      <c r="F92" t="s">
        <v>368</v>
      </c>
      <c r="G92" t="s">
        <v>393</v>
      </c>
      <c r="H92">
        <v>27500</v>
      </c>
      <c r="I92">
        <v>302500</v>
      </c>
      <c r="J92" s="80">
        <v>45912</v>
      </c>
      <c r="L92">
        <v>0</v>
      </c>
      <c r="M92">
        <v>0</v>
      </c>
      <c r="N92">
        <v>0</v>
      </c>
      <c r="O92">
        <v>26</v>
      </c>
      <c r="P92">
        <v>1</v>
      </c>
      <c r="Q92">
        <v>1</v>
      </c>
      <c r="R92">
        <v>3</v>
      </c>
      <c r="S92">
        <v>10</v>
      </c>
      <c r="T92">
        <v>41</v>
      </c>
      <c r="U92">
        <v>27541</v>
      </c>
    </row>
    <row r="93" spans="1:21">
      <c r="A93">
        <v>5</v>
      </c>
      <c r="B93">
        <v>8</v>
      </c>
      <c r="C93" t="s">
        <v>356</v>
      </c>
      <c r="D93" t="s">
        <v>366</v>
      </c>
      <c r="E93" t="s">
        <v>367</v>
      </c>
      <c r="F93" t="s">
        <v>368</v>
      </c>
      <c r="G93" t="s">
        <v>393</v>
      </c>
      <c r="H93">
        <v>27500</v>
      </c>
      <c r="I93">
        <v>302500</v>
      </c>
      <c r="J93" s="80">
        <v>45912</v>
      </c>
      <c r="L93">
        <v>0</v>
      </c>
      <c r="M93">
        <v>0</v>
      </c>
      <c r="N93">
        <v>0</v>
      </c>
      <c r="O93">
        <v>26</v>
      </c>
      <c r="P93">
        <v>1</v>
      </c>
      <c r="Q93">
        <v>1</v>
      </c>
      <c r="R93">
        <v>3</v>
      </c>
      <c r="S93">
        <v>10</v>
      </c>
      <c r="T93">
        <v>41</v>
      </c>
      <c r="U93">
        <v>27541</v>
      </c>
    </row>
    <row r="94" spans="1:21">
      <c r="A94">
        <v>5</v>
      </c>
      <c r="B94">
        <v>9</v>
      </c>
      <c r="C94" t="s">
        <v>356</v>
      </c>
      <c r="D94" t="s">
        <v>366</v>
      </c>
      <c r="E94" t="s">
        <v>367</v>
      </c>
      <c r="F94" t="s">
        <v>368</v>
      </c>
      <c r="G94" t="s">
        <v>393</v>
      </c>
      <c r="H94">
        <v>27500</v>
      </c>
      <c r="I94">
        <v>302500</v>
      </c>
      <c r="J94" s="80">
        <v>45912</v>
      </c>
      <c r="L94">
        <v>0</v>
      </c>
      <c r="M94">
        <v>0</v>
      </c>
      <c r="N94">
        <v>0</v>
      </c>
      <c r="O94">
        <v>26</v>
      </c>
      <c r="P94">
        <v>1</v>
      </c>
      <c r="Q94">
        <v>1</v>
      </c>
      <c r="R94">
        <v>3</v>
      </c>
      <c r="S94">
        <v>10</v>
      </c>
      <c r="T94">
        <v>41</v>
      </c>
      <c r="U94">
        <v>27541</v>
      </c>
    </row>
    <row r="95" spans="1:21">
      <c r="A95">
        <v>5</v>
      </c>
      <c r="B95">
        <v>10</v>
      </c>
      <c r="C95" t="s">
        <v>356</v>
      </c>
      <c r="D95" t="s">
        <v>366</v>
      </c>
      <c r="E95" t="s">
        <v>367</v>
      </c>
      <c r="F95" t="s">
        <v>368</v>
      </c>
      <c r="G95" t="s">
        <v>393</v>
      </c>
      <c r="H95">
        <v>27500</v>
      </c>
      <c r="I95">
        <v>302500</v>
      </c>
      <c r="J95" s="80">
        <v>45912</v>
      </c>
      <c r="L95">
        <v>0</v>
      </c>
      <c r="M95">
        <v>0</v>
      </c>
      <c r="N95">
        <v>0</v>
      </c>
      <c r="O95">
        <v>26</v>
      </c>
      <c r="P95">
        <v>1</v>
      </c>
      <c r="Q95">
        <v>1</v>
      </c>
      <c r="R95">
        <v>3</v>
      </c>
      <c r="S95">
        <v>10</v>
      </c>
      <c r="T95">
        <v>41</v>
      </c>
      <c r="U95">
        <v>27541</v>
      </c>
    </row>
    <row r="96" spans="1:21">
      <c r="A96">
        <v>6</v>
      </c>
      <c r="B96">
        <v>0</v>
      </c>
      <c r="C96" t="s">
        <v>352</v>
      </c>
      <c r="D96" t="s">
        <v>369</v>
      </c>
      <c r="E96" t="s">
        <v>370</v>
      </c>
      <c r="F96" t="s">
        <v>371</v>
      </c>
      <c r="G96" t="s">
        <v>393</v>
      </c>
      <c r="H96">
        <v>27500</v>
      </c>
      <c r="I96">
        <v>82500</v>
      </c>
      <c r="J96" s="80">
        <v>45913</v>
      </c>
      <c r="L96">
        <v>0</v>
      </c>
      <c r="M96">
        <v>0</v>
      </c>
      <c r="N96">
        <v>0</v>
      </c>
      <c r="O96">
        <v>26</v>
      </c>
      <c r="P96">
        <v>1</v>
      </c>
      <c r="Q96">
        <v>1</v>
      </c>
      <c r="R96">
        <v>3</v>
      </c>
      <c r="S96">
        <v>10</v>
      </c>
      <c r="T96">
        <v>41</v>
      </c>
      <c r="U96">
        <v>27541</v>
      </c>
    </row>
    <row r="97" spans="1:21">
      <c r="A97">
        <v>6</v>
      </c>
      <c r="B97">
        <v>1</v>
      </c>
      <c r="C97" t="s">
        <v>352</v>
      </c>
      <c r="D97" t="s">
        <v>369</v>
      </c>
      <c r="E97" t="s">
        <v>370</v>
      </c>
      <c r="F97" t="s">
        <v>371</v>
      </c>
      <c r="G97" t="s">
        <v>393</v>
      </c>
      <c r="H97">
        <v>27500</v>
      </c>
      <c r="I97">
        <v>82500</v>
      </c>
      <c r="J97" s="80">
        <v>45913</v>
      </c>
      <c r="L97">
        <v>0</v>
      </c>
      <c r="M97">
        <v>0</v>
      </c>
      <c r="N97">
        <v>0</v>
      </c>
      <c r="O97">
        <v>26</v>
      </c>
      <c r="P97">
        <v>1</v>
      </c>
      <c r="Q97">
        <v>1</v>
      </c>
      <c r="R97">
        <v>3</v>
      </c>
      <c r="S97">
        <v>10</v>
      </c>
      <c r="T97">
        <v>41</v>
      </c>
      <c r="U97">
        <v>27541</v>
      </c>
    </row>
    <row r="98" spans="1:21">
      <c r="A98">
        <v>6</v>
      </c>
      <c r="B98">
        <v>2</v>
      </c>
      <c r="C98" t="s">
        <v>352</v>
      </c>
      <c r="D98" t="s">
        <v>369</v>
      </c>
      <c r="E98" t="s">
        <v>370</v>
      </c>
      <c r="F98" t="s">
        <v>371</v>
      </c>
      <c r="G98" t="s">
        <v>393</v>
      </c>
      <c r="H98">
        <v>27500</v>
      </c>
      <c r="I98">
        <v>82500</v>
      </c>
      <c r="J98" s="80">
        <v>45913</v>
      </c>
      <c r="L98">
        <v>0</v>
      </c>
      <c r="M98">
        <v>0</v>
      </c>
      <c r="N98">
        <v>0</v>
      </c>
      <c r="O98">
        <v>26</v>
      </c>
      <c r="P98">
        <v>1</v>
      </c>
      <c r="Q98">
        <v>1</v>
      </c>
      <c r="R98">
        <v>3</v>
      </c>
      <c r="S98">
        <v>10</v>
      </c>
      <c r="T98">
        <v>41</v>
      </c>
      <c r="U98">
        <v>27541</v>
      </c>
    </row>
    <row r="99" spans="1:21">
      <c r="A99">
        <v>7</v>
      </c>
      <c r="B99">
        <v>0</v>
      </c>
      <c r="C99" t="s">
        <v>352</v>
      </c>
      <c r="D99" t="s">
        <v>372</v>
      </c>
      <c r="E99" t="s">
        <v>373</v>
      </c>
      <c r="F99" t="s">
        <v>374</v>
      </c>
      <c r="G99" t="s">
        <v>394</v>
      </c>
      <c r="H99">
        <v>13800</v>
      </c>
      <c r="I99">
        <v>54643</v>
      </c>
      <c r="J99" s="80">
        <v>45914</v>
      </c>
      <c r="L99">
        <v>0</v>
      </c>
      <c r="M99">
        <v>0</v>
      </c>
      <c r="N99">
        <v>0</v>
      </c>
      <c r="O99">
        <v>26</v>
      </c>
      <c r="P99">
        <v>1</v>
      </c>
      <c r="Q99">
        <v>1</v>
      </c>
      <c r="R99">
        <v>3</v>
      </c>
      <c r="S99">
        <v>10</v>
      </c>
      <c r="T99">
        <v>41</v>
      </c>
      <c r="U99">
        <v>13841</v>
      </c>
    </row>
    <row r="100" spans="1:21">
      <c r="A100">
        <v>7</v>
      </c>
      <c r="B100">
        <v>1</v>
      </c>
      <c r="C100" t="s">
        <v>352</v>
      </c>
      <c r="D100" t="s">
        <v>372</v>
      </c>
      <c r="E100" t="s">
        <v>373</v>
      </c>
      <c r="F100" t="s">
        <v>374</v>
      </c>
      <c r="G100" t="s">
        <v>394</v>
      </c>
      <c r="H100">
        <v>13800</v>
      </c>
      <c r="I100">
        <v>54643</v>
      </c>
      <c r="J100" s="80">
        <v>45914</v>
      </c>
      <c r="L100">
        <v>0</v>
      </c>
      <c r="M100">
        <v>0</v>
      </c>
      <c r="N100">
        <v>0</v>
      </c>
      <c r="O100">
        <v>26</v>
      </c>
      <c r="P100">
        <v>1</v>
      </c>
      <c r="Q100">
        <v>1</v>
      </c>
      <c r="R100">
        <v>3</v>
      </c>
      <c r="S100">
        <v>10</v>
      </c>
      <c r="T100">
        <v>41</v>
      </c>
      <c r="U100">
        <v>13841</v>
      </c>
    </row>
    <row r="101" spans="1:21">
      <c r="A101">
        <v>7</v>
      </c>
      <c r="B101">
        <v>2</v>
      </c>
      <c r="C101" t="s">
        <v>352</v>
      </c>
      <c r="D101" t="s">
        <v>372</v>
      </c>
      <c r="E101" t="s">
        <v>373</v>
      </c>
      <c r="F101" t="s">
        <v>374</v>
      </c>
      <c r="G101" t="s">
        <v>394</v>
      </c>
      <c r="H101">
        <v>13800</v>
      </c>
      <c r="I101">
        <v>54643</v>
      </c>
      <c r="J101" s="80">
        <v>45914</v>
      </c>
      <c r="L101">
        <v>0</v>
      </c>
      <c r="M101">
        <v>0</v>
      </c>
      <c r="N101">
        <v>0</v>
      </c>
      <c r="O101">
        <v>26</v>
      </c>
      <c r="P101">
        <v>1</v>
      </c>
      <c r="Q101">
        <v>1</v>
      </c>
      <c r="R101">
        <v>3</v>
      </c>
      <c r="S101">
        <v>10</v>
      </c>
      <c r="T101">
        <v>41</v>
      </c>
      <c r="U101">
        <v>13841</v>
      </c>
    </row>
    <row r="102" spans="1:21">
      <c r="A102">
        <v>7</v>
      </c>
      <c r="B102">
        <v>3</v>
      </c>
      <c r="C102" t="s">
        <v>352</v>
      </c>
      <c r="D102" t="s">
        <v>372</v>
      </c>
      <c r="E102" t="s">
        <v>373</v>
      </c>
      <c r="F102" t="s">
        <v>374</v>
      </c>
      <c r="G102" t="s">
        <v>394</v>
      </c>
      <c r="H102">
        <v>13243</v>
      </c>
      <c r="I102">
        <v>54643</v>
      </c>
      <c r="J102" s="80">
        <v>45914</v>
      </c>
      <c r="L102">
        <v>0</v>
      </c>
      <c r="M102">
        <v>0</v>
      </c>
      <c r="N102">
        <v>0</v>
      </c>
      <c r="O102">
        <v>26</v>
      </c>
      <c r="P102">
        <v>1</v>
      </c>
      <c r="Q102">
        <v>1</v>
      </c>
      <c r="R102">
        <v>3</v>
      </c>
      <c r="S102">
        <v>10</v>
      </c>
      <c r="T102">
        <v>41</v>
      </c>
      <c r="U102">
        <v>13284</v>
      </c>
    </row>
    <row r="103" spans="1:21">
      <c r="A103">
        <v>8</v>
      </c>
      <c r="B103">
        <v>0</v>
      </c>
      <c r="C103" t="s">
        <v>352</v>
      </c>
      <c r="D103" t="s">
        <v>375</v>
      </c>
      <c r="E103" t="s">
        <v>376</v>
      </c>
      <c r="F103" t="s">
        <v>377</v>
      </c>
      <c r="G103" t="s">
        <v>394</v>
      </c>
      <c r="H103">
        <v>13800</v>
      </c>
      <c r="I103">
        <v>96600</v>
      </c>
      <c r="J103" s="80">
        <v>45915</v>
      </c>
      <c r="L103">
        <v>0</v>
      </c>
      <c r="M103">
        <v>0</v>
      </c>
      <c r="N103">
        <v>0</v>
      </c>
      <c r="O103">
        <v>26</v>
      </c>
      <c r="P103">
        <v>1</v>
      </c>
      <c r="Q103">
        <v>1</v>
      </c>
      <c r="R103">
        <v>3</v>
      </c>
      <c r="S103">
        <v>10</v>
      </c>
      <c r="T103">
        <v>41</v>
      </c>
      <c r="U103">
        <v>13841</v>
      </c>
    </row>
    <row r="104" spans="1:21">
      <c r="A104">
        <v>8</v>
      </c>
      <c r="B104">
        <v>1</v>
      </c>
      <c r="C104" t="s">
        <v>352</v>
      </c>
      <c r="D104" t="s">
        <v>375</v>
      </c>
      <c r="E104" t="s">
        <v>376</v>
      </c>
      <c r="F104" t="s">
        <v>377</v>
      </c>
      <c r="G104" t="s">
        <v>394</v>
      </c>
      <c r="H104">
        <v>13800</v>
      </c>
      <c r="I104">
        <v>96600</v>
      </c>
      <c r="J104" s="80">
        <v>45915</v>
      </c>
      <c r="L104">
        <v>0</v>
      </c>
      <c r="M104">
        <v>0</v>
      </c>
      <c r="N104">
        <v>0</v>
      </c>
      <c r="O104">
        <v>26</v>
      </c>
      <c r="P104">
        <v>1</v>
      </c>
      <c r="Q104">
        <v>1</v>
      </c>
      <c r="R104">
        <v>3</v>
      </c>
      <c r="S104">
        <v>10</v>
      </c>
      <c r="T104">
        <v>41</v>
      </c>
      <c r="U104">
        <v>13841</v>
      </c>
    </row>
    <row r="105" spans="1:21">
      <c r="A105">
        <v>8</v>
      </c>
      <c r="B105">
        <v>2</v>
      </c>
      <c r="C105" t="s">
        <v>352</v>
      </c>
      <c r="D105" t="s">
        <v>375</v>
      </c>
      <c r="E105" t="s">
        <v>376</v>
      </c>
      <c r="F105" t="s">
        <v>377</v>
      </c>
      <c r="G105" t="s">
        <v>394</v>
      </c>
      <c r="H105">
        <v>13800</v>
      </c>
      <c r="I105">
        <v>96600</v>
      </c>
      <c r="J105" s="80">
        <v>45915</v>
      </c>
      <c r="L105">
        <v>0</v>
      </c>
      <c r="M105">
        <v>0</v>
      </c>
      <c r="N105">
        <v>0</v>
      </c>
      <c r="O105">
        <v>26</v>
      </c>
      <c r="P105">
        <v>1</v>
      </c>
      <c r="Q105">
        <v>1</v>
      </c>
      <c r="R105">
        <v>3</v>
      </c>
      <c r="S105">
        <v>10</v>
      </c>
      <c r="T105">
        <v>41</v>
      </c>
      <c r="U105">
        <v>13841</v>
      </c>
    </row>
    <row r="106" spans="1:21">
      <c r="A106">
        <v>8</v>
      </c>
      <c r="B106">
        <v>3</v>
      </c>
      <c r="C106" t="s">
        <v>352</v>
      </c>
      <c r="D106" t="s">
        <v>375</v>
      </c>
      <c r="E106" t="s">
        <v>376</v>
      </c>
      <c r="F106" t="s">
        <v>377</v>
      </c>
      <c r="G106" t="s">
        <v>394</v>
      </c>
      <c r="H106">
        <v>13800</v>
      </c>
      <c r="I106">
        <v>96600</v>
      </c>
      <c r="J106" s="80">
        <v>45915</v>
      </c>
      <c r="L106">
        <v>0</v>
      </c>
      <c r="M106">
        <v>0</v>
      </c>
      <c r="N106">
        <v>0</v>
      </c>
      <c r="O106">
        <v>26</v>
      </c>
      <c r="P106">
        <v>1</v>
      </c>
      <c r="Q106">
        <v>1</v>
      </c>
      <c r="R106">
        <v>3</v>
      </c>
      <c r="S106">
        <v>10</v>
      </c>
      <c r="T106">
        <v>41</v>
      </c>
      <c r="U106">
        <v>13841</v>
      </c>
    </row>
    <row r="107" spans="1:21">
      <c r="A107">
        <v>8</v>
      </c>
      <c r="B107">
        <v>4</v>
      </c>
      <c r="C107" t="s">
        <v>352</v>
      </c>
      <c r="D107" t="s">
        <v>375</v>
      </c>
      <c r="E107" t="s">
        <v>376</v>
      </c>
      <c r="F107" t="s">
        <v>377</v>
      </c>
      <c r="G107" t="s">
        <v>394</v>
      </c>
      <c r="H107">
        <v>13800</v>
      </c>
      <c r="I107">
        <v>96600</v>
      </c>
      <c r="J107" s="80">
        <v>45915</v>
      </c>
      <c r="L107">
        <v>0</v>
      </c>
      <c r="M107">
        <v>0</v>
      </c>
      <c r="N107">
        <v>0</v>
      </c>
      <c r="O107">
        <v>26</v>
      </c>
      <c r="P107">
        <v>1</v>
      </c>
      <c r="Q107">
        <v>1</v>
      </c>
      <c r="R107">
        <v>3</v>
      </c>
      <c r="S107">
        <v>10</v>
      </c>
      <c r="T107">
        <v>41</v>
      </c>
      <c r="U107">
        <v>13841</v>
      </c>
    </row>
    <row r="108" spans="1:21">
      <c r="A108">
        <v>8</v>
      </c>
      <c r="B108">
        <v>5</v>
      </c>
      <c r="C108" t="s">
        <v>352</v>
      </c>
      <c r="D108" t="s">
        <v>375</v>
      </c>
      <c r="E108" t="s">
        <v>376</v>
      </c>
      <c r="F108" t="s">
        <v>377</v>
      </c>
      <c r="G108" t="s">
        <v>394</v>
      </c>
      <c r="H108">
        <v>13800</v>
      </c>
      <c r="I108">
        <v>96600</v>
      </c>
      <c r="J108" s="80">
        <v>45915</v>
      </c>
      <c r="L108">
        <v>0</v>
      </c>
      <c r="M108">
        <v>0</v>
      </c>
      <c r="N108">
        <v>0</v>
      </c>
      <c r="O108">
        <v>26</v>
      </c>
      <c r="P108">
        <v>1</v>
      </c>
      <c r="Q108">
        <v>1</v>
      </c>
      <c r="R108">
        <v>3</v>
      </c>
      <c r="S108">
        <v>10</v>
      </c>
      <c r="T108">
        <v>41</v>
      </c>
      <c r="U108">
        <v>13841</v>
      </c>
    </row>
    <row r="109" spans="1:21">
      <c r="A109">
        <v>8</v>
      </c>
      <c r="B109">
        <v>6</v>
      </c>
      <c r="C109" t="s">
        <v>352</v>
      </c>
      <c r="D109" t="s">
        <v>375</v>
      </c>
      <c r="E109" t="s">
        <v>376</v>
      </c>
      <c r="F109" t="s">
        <v>377</v>
      </c>
      <c r="G109" t="s">
        <v>394</v>
      </c>
      <c r="H109">
        <v>13800</v>
      </c>
      <c r="I109">
        <v>96600</v>
      </c>
      <c r="J109" s="80">
        <v>45915</v>
      </c>
      <c r="L109">
        <v>0</v>
      </c>
      <c r="M109">
        <v>0</v>
      </c>
      <c r="N109">
        <v>0</v>
      </c>
      <c r="O109">
        <v>26</v>
      </c>
      <c r="P109">
        <v>1</v>
      </c>
      <c r="Q109">
        <v>1</v>
      </c>
      <c r="R109">
        <v>3</v>
      </c>
      <c r="S109">
        <v>10</v>
      </c>
      <c r="T109">
        <v>41</v>
      </c>
      <c r="U109">
        <v>13841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"/>
  <sheetViews>
    <sheetView workbookViewId="0">
      <selection activeCell="O4" sqref="O4"/>
    </sheetView>
  </sheetViews>
  <sheetFormatPr defaultRowHeight="12.75"/>
  <sheetData>
    <row r="1" spans="1:19">
      <c r="A1" s="83" t="s">
        <v>341</v>
      </c>
      <c r="B1" s="83" t="s">
        <v>342</v>
      </c>
      <c r="C1" s="83" t="s">
        <v>343</v>
      </c>
      <c r="D1" s="83" t="s">
        <v>344</v>
      </c>
      <c r="E1" s="83" t="s">
        <v>345</v>
      </c>
      <c r="F1" s="83" t="s">
        <v>346</v>
      </c>
      <c r="G1" s="83" t="s">
        <v>347</v>
      </c>
      <c r="H1" s="83" t="s">
        <v>348</v>
      </c>
      <c r="I1" s="83" t="s">
        <v>349</v>
      </c>
      <c r="J1" s="83" t="s">
        <v>350</v>
      </c>
      <c r="K1" s="83" t="s">
        <v>351</v>
      </c>
      <c r="L1" s="83" t="s">
        <v>385</v>
      </c>
      <c r="M1" s="83" t="s">
        <v>386</v>
      </c>
      <c r="N1" s="83" t="s">
        <v>387</v>
      </c>
      <c r="O1" s="83" t="s">
        <v>388</v>
      </c>
      <c r="P1" s="83" t="s">
        <v>389</v>
      </c>
      <c r="Q1" s="83" t="s">
        <v>390</v>
      </c>
      <c r="R1" s="83" t="s">
        <v>391</v>
      </c>
      <c r="S1" s="83" t="s">
        <v>392</v>
      </c>
    </row>
    <row r="2" spans="1:19" ht="24" customHeight="1">
      <c r="A2">
        <v>1</v>
      </c>
      <c r="B2" t="s">
        <v>352</v>
      </c>
      <c r="C2" t="s">
        <v>353</v>
      </c>
      <c r="D2" t="s">
        <v>354</v>
      </c>
      <c r="E2" t="s">
        <v>355</v>
      </c>
      <c r="F2">
        <v>300000</v>
      </c>
      <c r="G2" s="80">
        <v>45910</v>
      </c>
      <c r="I2">
        <v>0</v>
      </c>
      <c r="J2">
        <v>0</v>
      </c>
      <c r="K2">
        <v>0</v>
      </c>
      <c r="L2" t="s">
        <v>353</v>
      </c>
      <c r="M2" t="s">
        <v>393</v>
      </c>
      <c r="N2">
        <v>27500</v>
      </c>
      <c r="O2">
        <v>27500</v>
      </c>
      <c r="P2">
        <v>26</v>
      </c>
      <c r="Q2">
        <v>1</v>
      </c>
      <c r="R2">
        <v>1</v>
      </c>
      <c r="S2">
        <v>3</v>
      </c>
    </row>
    <row r="3" spans="1:19" ht="24" customHeight="1">
      <c r="A3">
        <v>2</v>
      </c>
      <c r="B3" t="s">
        <v>356</v>
      </c>
      <c r="C3" t="s">
        <v>357</v>
      </c>
      <c r="D3" t="s">
        <v>358</v>
      </c>
      <c r="E3" t="s">
        <v>359</v>
      </c>
      <c r="F3">
        <v>459849</v>
      </c>
      <c r="G3" s="80">
        <v>45909</v>
      </c>
      <c r="I3">
        <v>0</v>
      </c>
      <c r="J3">
        <v>0</v>
      </c>
      <c r="K3">
        <v>0</v>
      </c>
      <c r="L3" t="s">
        <v>357</v>
      </c>
      <c r="M3" t="s">
        <v>393</v>
      </c>
      <c r="N3">
        <v>27500</v>
      </c>
      <c r="O3">
        <v>27500</v>
      </c>
      <c r="P3">
        <v>26</v>
      </c>
      <c r="Q3">
        <v>1</v>
      </c>
      <c r="R3">
        <v>1</v>
      </c>
      <c r="S3">
        <v>3</v>
      </c>
    </row>
    <row r="4" spans="1:19" ht="24" customHeight="1">
      <c r="A4">
        <v>3</v>
      </c>
      <c r="B4" t="s">
        <v>356</v>
      </c>
      <c r="C4" t="s">
        <v>360</v>
      </c>
      <c r="D4" t="s">
        <v>361</v>
      </c>
      <c r="E4" t="s">
        <v>362</v>
      </c>
      <c r="F4">
        <v>448747</v>
      </c>
      <c r="G4" s="80">
        <v>45910</v>
      </c>
      <c r="I4">
        <v>0</v>
      </c>
      <c r="J4">
        <v>0</v>
      </c>
      <c r="K4">
        <v>0</v>
      </c>
      <c r="L4" t="s">
        <v>360</v>
      </c>
      <c r="M4" t="s">
        <v>394</v>
      </c>
      <c r="N4">
        <v>13800</v>
      </c>
      <c r="O4">
        <v>13800</v>
      </c>
      <c r="P4">
        <v>26</v>
      </c>
      <c r="Q4">
        <v>1</v>
      </c>
      <c r="R4">
        <v>1</v>
      </c>
      <c r="S4">
        <v>3</v>
      </c>
    </row>
    <row r="5" spans="1:19" ht="24" customHeight="1">
      <c r="A5">
        <v>4</v>
      </c>
      <c r="B5" t="s">
        <v>352</v>
      </c>
      <c r="C5" t="s">
        <v>363</v>
      </c>
      <c r="D5" t="s">
        <v>364</v>
      </c>
      <c r="E5" t="s">
        <v>365</v>
      </c>
      <c r="F5">
        <v>581263</v>
      </c>
      <c r="G5" s="80">
        <v>45911</v>
      </c>
      <c r="I5">
        <v>0</v>
      </c>
      <c r="J5">
        <v>0</v>
      </c>
      <c r="K5">
        <v>0</v>
      </c>
      <c r="L5" t="s">
        <v>363</v>
      </c>
      <c r="M5" t="s">
        <v>393</v>
      </c>
      <c r="N5">
        <v>27500</v>
      </c>
      <c r="O5">
        <v>27500</v>
      </c>
      <c r="P5">
        <v>26</v>
      </c>
      <c r="Q5">
        <v>1</v>
      </c>
      <c r="R5">
        <v>1</v>
      </c>
      <c r="S5">
        <v>3</v>
      </c>
    </row>
    <row r="6" spans="1:19">
      <c r="A6">
        <v>5</v>
      </c>
      <c r="B6" t="s">
        <v>356</v>
      </c>
      <c r="C6" t="s">
        <v>366</v>
      </c>
      <c r="D6" t="s">
        <v>367</v>
      </c>
      <c r="E6" t="s">
        <v>368</v>
      </c>
      <c r="F6">
        <v>302500</v>
      </c>
      <c r="G6" s="80">
        <v>45912</v>
      </c>
      <c r="I6">
        <v>0</v>
      </c>
      <c r="J6">
        <v>0</v>
      </c>
      <c r="K6">
        <v>0</v>
      </c>
      <c r="L6" t="s">
        <v>366</v>
      </c>
      <c r="M6" t="s">
        <v>393</v>
      </c>
      <c r="N6">
        <v>27500</v>
      </c>
      <c r="O6">
        <v>27500</v>
      </c>
      <c r="P6">
        <v>26</v>
      </c>
      <c r="Q6">
        <v>1</v>
      </c>
      <c r="R6">
        <v>1</v>
      </c>
      <c r="S6">
        <v>3</v>
      </c>
    </row>
    <row r="7" spans="1:19">
      <c r="A7">
        <v>6</v>
      </c>
      <c r="B7" t="s">
        <v>352</v>
      </c>
      <c r="C7" t="s">
        <v>369</v>
      </c>
      <c r="D7" t="s">
        <v>370</v>
      </c>
      <c r="E7" t="s">
        <v>371</v>
      </c>
      <c r="F7">
        <v>82500</v>
      </c>
      <c r="G7" s="80">
        <v>45913</v>
      </c>
      <c r="I7">
        <v>0</v>
      </c>
      <c r="J7">
        <v>0</v>
      </c>
      <c r="K7">
        <v>0</v>
      </c>
      <c r="L7" t="s">
        <v>369</v>
      </c>
      <c r="M7" t="s">
        <v>393</v>
      </c>
      <c r="N7">
        <v>27500</v>
      </c>
      <c r="O7">
        <v>27500</v>
      </c>
      <c r="P7">
        <v>26</v>
      </c>
      <c r="Q7">
        <v>1</v>
      </c>
      <c r="R7">
        <v>1</v>
      </c>
      <c r="S7">
        <v>3</v>
      </c>
    </row>
    <row r="8" spans="1:19">
      <c r="A8">
        <v>7</v>
      </c>
      <c r="B8" t="s">
        <v>352</v>
      </c>
      <c r="C8" t="s">
        <v>372</v>
      </c>
      <c r="D8" t="s">
        <v>373</v>
      </c>
      <c r="E8" t="s">
        <v>374</v>
      </c>
      <c r="F8">
        <v>54643</v>
      </c>
      <c r="G8" s="80">
        <v>45914</v>
      </c>
      <c r="I8">
        <v>0</v>
      </c>
      <c r="J8">
        <v>0</v>
      </c>
      <c r="K8">
        <v>0</v>
      </c>
      <c r="L8" t="s">
        <v>372</v>
      </c>
      <c r="M8" t="s">
        <v>394</v>
      </c>
      <c r="N8">
        <v>13800</v>
      </c>
      <c r="O8">
        <v>13800</v>
      </c>
      <c r="P8">
        <v>26</v>
      </c>
      <c r="Q8">
        <v>1</v>
      </c>
      <c r="R8">
        <v>1</v>
      </c>
      <c r="S8">
        <v>3</v>
      </c>
    </row>
    <row r="9" spans="1:19">
      <c r="A9">
        <v>8</v>
      </c>
      <c r="B9" t="s">
        <v>352</v>
      </c>
      <c r="C9" t="s">
        <v>375</v>
      </c>
      <c r="D9" t="s">
        <v>376</v>
      </c>
      <c r="E9" t="s">
        <v>377</v>
      </c>
      <c r="F9">
        <v>96600</v>
      </c>
      <c r="G9" s="80">
        <v>45915</v>
      </c>
      <c r="I9">
        <v>0</v>
      </c>
      <c r="J9">
        <v>0</v>
      </c>
      <c r="K9">
        <v>0</v>
      </c>
      <c r="L9" t="s">
        <v>375</v>
      </c>
      <c r="M9" t="s">
        <v>394</v>
      </c>
      <c r="N9">
        <v>13800</v>
      </c>
      <c r="O9">
        <v>13800</v>
      </c>
      <c r="P9">
        <v>26</v>
      </c>
      <c r="Q9">
        <v>1</v>
      </c>
      <c r="R9">
        <v>1</v>
      </c>
      <c r="S9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IK</vt:lpstr>
      <vt:lpstr>LotQtyF1</vt:lpstr>
      <vt:lpstr>INPUT1</vt:lpstr>
      <vt:lpstr>MASTER_GW</vt:lpstr>
      <vt:lpstr>FLOW_WORK</vt:lpstr>
      <vt:lpstr>Lot Splits</vt:lpstr>
      <vt:lpstr>step1</vt:lpstr>
      <vt:lpstr>IK!Print_Titles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100882</dc:creator>
  <cp:lastModifiedBy>TVC IT Application</cp:lastModifiedBy>
  <dcterms:created xsi:type="dcterms:W3CDTF">2012-02-20T08:24:26Z</dcterms:created>
  <dcterms:modified xsi:type="dcterms:W3CDTF">2025-09-10T09:32:31Z</dcterms:modified>
</cp:coreProperties>
</file>