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Codegym\C0523G1-Le_Quoc_Thang_Module3\data\"/>
    </mc:Choice>
  </mc:AlternateContent>
  <xr:revisionPtr revIDLastSave="0" documentId="13_ncr:1_{C0BD50A5-930F-4447-BA43-57B8CE1910EB}" xr6:coauthVersionLast="47" xr6:coauthVersionMax="47" xr10:uidLastSave="{00000000-0000-0000-0000-000000000000}"/>
  <bookViews>
    <workbookView xWindow="-120" yWindow="-120" windowWidth="29040" windowHeight="15720" firstSheet="4" activeTab="1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7" l="1"/>
  <c r="G7" i="17"/>
  <c r="G8" i="17"/>
  <c r="G9" i="17"/>
  <c r="G10" i="17"/>
  <c r="G11" i="17"/>
  <c r="G12" i="17"/>
  <c r="G5" i="17"/>
  <c r="J6" i="15"/>
  <c r="J7" i="15"/>
  <c r="J8" i="15"/>
  <c r="J9" i="15"/>
  <c r="J10" i="15"/>
  <c r="J11" i="15"/>
  <c r="J12" i="15"/>
  <c r="J13" i="15"/>
  <c r="J14" i="15"/>
  <c r="J15" i="15"/>
  <c r="J16" i="15"/>
  <c r="J5" i="15"/>
  <c r="L6" i="9"/>
  <c r="L7" i="9"/>
  <c r="L8" i="9"/>
  <c r="L9" i="9"/>
  <c r="L10" i="9"/>
  <c r="L11" i="9"/>
  <c r="L12" i="9"/>
  <c r="L13" i="9"/>
  <c r="L14" i="9"/>
  <c r="L5" i="9"/>
  <c r="A1" i="9"/>
  <c r="M6" i="6"/>
  <c r="M7" i="6"/>
  <c r="M8" i="6"/>
  <c r="M9" i="6"/>
  <c r="M10" i="6"/>
  <c r="M11" i="6"/>
  <c r="M12" i="6"/>
  <c r="M13" i="6"/>
  <c r="M14" i="6"/>
  <c r="M5" i="6"/>
  <c r="N6" i="12"/>
  <c r="N7" i="12"/>
  <c r="N8" i="12"/>
  <c r="N9" i="12"/>
  <c r="N10" i="12"/>
  <c r="N5" i="12"/>
  <c r="H5" i="14"/>
  <c r="E6" i="11"/>
  <c r="E7" i="11"/>
  <c r="E5" i="11"/>
  <c r="E6" i="10"/>
  <c r="E7" i="10"/>
  <c r="E8" i="10"/>
  <c r="E5" i="10"/>
  <c r="E6" i="8"/>
  <c r="E7" i="8"/>
  <c r="E8" i="8"/>
  <c r="E9" i="8"/>
  <c r="E5" i="8"/>
  <c r="E6" i="5"/>
  <c r="E7" i="5"/>
  <c r="E8" i="5"/>
  <c r="E5" i="5"/>
  <c r="B2" i="17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<sst xmlns="http://schemas.openxmlformats.org/spreadsheetml/2006/main" count="1047" uniqueCount="339">
  <si>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</si>
  <si>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</si>
  <si>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</si>
  <si>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</si>
  <si>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</si>
  <si>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</si>
  <si>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</si>
  <si>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</si>
  <si>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</si>
  <si>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</si>
  <si>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</si>
  <si>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</si>
  <si>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</si>
  <si>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</si>
  <si>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</si>
  <si>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</si>
  <si>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</si>
  <si>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</si>
  <si>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</si>
  <si>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</si>
  <si>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</si>
  <si>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</si>
  <si>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</si>
  <si>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</si>
  <si>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</si>
  <si>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</si>
  <si>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</si>
  <si>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</si>
  <si>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</si>
  <si>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</si>
  <si>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</si>
  <si>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</si>
  <si>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</si>
  <si>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</si>
  <si>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</si>
  <si>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</si>
  <si>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</si>
  <si>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</si>
  <si>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</si>
  <si>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</si>
  <si>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</si>
  <si>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</si>
  <si>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</si>
  <si>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</si>
  <si>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</si>
  <si>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</si>
  <si>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</si>
  <si>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</si>
  <si>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</si>
  <si>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</si>
  <si>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</si>
  <si>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</si>
  <si>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</si>
  <si>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</si>
  <si>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</si>
  <si>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</si>
  <si>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</si>
  <si>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</si>
  <si>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</si>
  <si>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</si>
  <si>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</si>
  <si>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</si>
  <si>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</si>
  <si>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</si>
  <si>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</si>
  <si>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</si>
  <si>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</si>
  <si>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</si>
  <si>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</si>
  <si>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</si>
  <si>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</si>
  <si>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</si>
  <si>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</si>
  <si>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</si>
  <si>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</si>
  <si>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</si>
  <si>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</si>
  <si>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</si>
  <si>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</si>
  <si>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</si>
  <si>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</si>
  <si>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</si>
  <si>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</si>
  <si>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</si>
  <si>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</si>
  <si>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</si>
  <si>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</si>
  <si>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</si>
  <si>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</si>
  <si>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</si>
  <si>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</si>
  <si>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</si>
  <si>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</si>
  <si>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</si>
  <si>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</si>
  <si>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</si>
  <si>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</si>
  <si>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</si>
  <si>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</si>
  <si>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</si>
  <si>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</si>
  <si>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</si>
  <si>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</si>
  <si>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</si>
  <si>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</si>
  <si>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</si>
  <si>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</si>
  <si>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</si>
  <si>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</si>
  <si>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</si>
  <si>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</si>
  <si>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</si>
  <si>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</si>
  <si>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</si>
  <si>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</si>
  <si>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</si>
  <si>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</si>
  <si>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</si>
  <si>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</si>
  <si>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</si>
  <si>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</si>
  <si>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</si>
  <si>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</si>
  <si>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</si>
  <si>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</si>
  <si>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</si>
  <si>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</si>
  <si>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</si>
  <si>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</si>
  <si>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</si>
  <si>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</si>
  <si>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</si>
  <si>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</si>
  <si>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</si>
  <si>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</si>
  <si>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</si>
  <si>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</si>
  <si>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</si>
  <si>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</si>
  <si>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</si>
  <si>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</si>
  <si>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</si>
  <si>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</si>
  <si>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</si>
  <si>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</si>
  <si>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</si>
  <si>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</si>
  <si>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</si>
  <si>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</si>
  <si>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</si>
  <si>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</si>
  <si>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</si>
  <si>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</si>
  <si>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</si>
  <si>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</si>
  <si>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</si>
  <si>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</si>
  <si>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</si>
  <si>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</si>
  <si>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</si>
  <si>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</si>
  <si>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</si>
  <si>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</si>
  <si>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</si>
  <si>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</si>
  <si>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</si>
  <si>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</si>
  <si>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</si>
  <si>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</si>
  <si>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</si>
  <si>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</si>
  <si>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</si>
  <si>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</si>
  <si>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</si>
  <si>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</si>
  <si>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</si>
  <si>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</si>
  <si>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</si>
  <si>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</si>
  <si>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</si>
  <si>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</si>
  <si>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</si>
  <si>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</si>
  <si>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</si>
  <si>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</si>
  <si>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</si>
  <si>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</si>
  <si>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</si>
  <si>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</si>
  <si>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</si>
  <si>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</si>
  <si>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</si>
  <si>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</si>
  <si>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</si>
  <si>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</si>
  <si>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</si>
  <si>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</si>
  <si>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</si>
  <si>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</si>
  <si>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</si>
  <si>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</si>
  <si>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</si>
  <si>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</si>
  <si>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</si>
  <si>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</si>
  <si>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</si>
  <si>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</si>
  <si>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</si>
  <si>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</si>
  <si>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</si>
  <si>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</si>
  <si>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</si>
  <si>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</si>
  <si>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</si>
  <si>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</si>
  <si>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</si>
  <si>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</si>
  <si>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</si>
  <si>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</si>
  <si>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</si>
  <si>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</si>
  <si>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</si>
  <si>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</si>
  <si>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</si>
  <si>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</si>
  <si>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</si>
  <si>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</si>
  <si>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</si>
  <si>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</si>
  <si>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</si>
  <si>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</si>
  <si>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</si>
  <si>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</si>
  <si>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</si>
  <si>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</si>
  <si>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</si>
  <si>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</si>
  <si>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</si>
  <si>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</si>
  <si>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</si>
  <si>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</si>
  <si>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</si>
  <si>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</si>
  <si>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</si>
  <si>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</si>
  <si>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</si>
  <si>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</si>
  <si>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</si>
  <si>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</si>
  <si>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</si>
  <si>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</si>
  <si>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</si>
  <si>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</si>
  <si>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</si>
  <si>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</si>
  <si>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</si>
  <si>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</si>
  <si>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</si>
  <si>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</si>
  <si>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</si>
  <si>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</si>
  <si>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</si>
  <si>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</si>
  <si>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</si>
  <si>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</si>
  <si>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</si>
  <si>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</si>
  <si>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</si>
  <si>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</si>
  <si>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</si>
  <si>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</si>
  <si>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</si>
  <si>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</si>
  <si>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</si>
  <si>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</si>
  <si>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</si>
  <si>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</si>
  <si>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</si>
  <si>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</si>
  <si>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</si>
  <si>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</si>
  <si>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</si>
  <si>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</si>
  <si>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</si>
  <si>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</si>
  <si>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</si>
  <si>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</si>
  <si>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</si>
  <si>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</si>
  <si>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</si>
  <si>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</si>
  <si>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</si>
  <si>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</si>
  <si>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</si>
  <si>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</si>
  <si>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</si>
  <si>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</si>
  <si>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</si>
  <si>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</si>
  <si>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</si>
  <si>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</si>
  <si>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</si>
  <si>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</si>
  <si>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</si>
  <si>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</si>
  <si>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</si>
  <si>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</si>
  <si>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</si>
  <si>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</si>
  <si>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</si>
  <si>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</si>
  <si>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</si>
  <si>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</si>
  <si>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</si>
  <si>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</si>
  <si>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</si>
  <si>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</si>
  <si>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</si>
  <si>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</si>
  <si>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</si>
  <si>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</si>
  <si>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</si>
  <si>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</si>
  <si>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</si>
  <si>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</si>
  <si>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</si>
  <si>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</si>
  <si>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</si>
  <si>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</si>
  <si>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</si>
  <si>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</si>
  <si>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</si>
  <si>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</si>
  <si>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</si>
  <si>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</si>
  <si>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('Sale-Marketing'),</t>
  </si>
  <si>
    <t>('Hành chính'),</t>
  </si>
  <si>
    <t>('Phục vụ'),</t>
  </si>
  <si>
    <t>('Quản lý'),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</si>
</sst>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RowHeight="15" x14ac:dyDescent="0.25"/>
  <cols>
    <col min="1" max="1" width="9.140625" style="1"/>
    <col min="2" max="2" width="9.28515625" style="1" bestFit="1" customWidth="1"/>
    <col min="3" max="3" width="9.5703125" style="1" bestFit="1" customWidth="1"/>
    <col min="4" max="16384" width="9.140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>
      <selection activeCell="E5" sqref="E5:E7"/>
    </sheetView>
  </sheetViews>
  <sheetFormatPr defaultRowHeight="15" x14ac:dyDescent="0.25"/>
  <cols>
    <col min="1" max="1" width="9.140625" style="1"/>
    <col min="2" max="2" width="16" style="1" bestFit="1" customWidth="1"/>
    <col min="3" max="3" width="16.285156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loai_dich_vu</v>
      </c>
    </row>
    <row r="4" spans="2:5" x14ac:dyDescent="0.25">
      <c r="B4" s="7" t="s">
        <v>116</v>
      </c>
      <c r="C4" s="3" t="s">
        <v>117</v>
      </c>
      <c r="E4" s="13"/>
    </row>
    <row r="5" spans="2:5" x14ac:dyDescent="0.25">
      <c r="B5" s="2" t="s">
        <v>2</v>
      </c>
      <c r="C5" s="2" t="s">
        <v>118</v>
      </c>
      <c r="E5" s="13" t="str">
        <f>"('"&amp;C5&amp;"'),"</f>
        <v>('Villa'),</v>
      </c>
    </row>
    <row r="6" spans="2:5" x14ac:dyDescent="0.25">
      <c r="B6" s="2" t="s">
        <v>3</v>
      </c>
      <c r="C6" s="2" t="s">
        <v>119</v>
      </c>
      <c r="E6" s="13" t="str">
        <f t="shared" ref="E6:E7" si="0">"('"&amp;C6&amp;"'),"</f>
        <v>('House'),</v>
      </c>
    </row>
    <row r="7" spans="2:5" x14ac:dyDescent="0.25">
      <c r="B7" s="2" t="s">
        <v>4</v>
      </c>
      <c r="C7" s="2" t="s">
        <v>120</v>
      </c>
      <c r="E7" s="13" t="str">
        <f t="shared" si="0"/>
        <v>('Room'),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N10"/>
  <sheetViews>
    <sheetView workbookViewId="0">
      <selection activeCell="N5" sqref="N5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85546875" style="1" bestFit="1" customWidth="1"/>
    <col min="11" max="11" width="13.85546875" style="1" bestFit="1" customWidth="1"/>
    <col min="12" max="12" width="16" style="1" bestFit="1" customWidth="1"/>
    <col min="13" max="16384" width="9.140625" style="1"/>
  </cols>
  <sheetData>
    <row r="2" spans="2:14" s="4" customFormat="1" ht="18.75" x14ac:dyDescent="0.3">
      <c r="B2" s="5" t="str">
        <f ca="1">MID(CELL("filename",A1),FIND("]",CELL("filename",A1))+1,255)</f>
        <v>dich_vu</v>
      </c>
    </row>
    <row r="4" spans="2:14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25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 t="str">
        <f>"('" &amp; C5 &amp; "','" &amp; D5&amp; "','" &amp;E5 &amp; "','" &amp;F5 &amp; "','" &amp;G5 &amp; "','" &amp;H5 &amp; "','" &amp;I5 &amp; "','" &amp;J5 &amp; "','" &amp;K5 &amp; "','" &amp;L5 &amp;"'),"</f>
        <v>('Villa Beach Front','25000','10000000','10','vip','Có hồ bơi','500','4','3','1'),</v>
      </c>
    </row>
    <row r="6" spans="2:14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 t="str">
        <f t="shared" ref="N6:N10" si="0">"('" &amp; C6 &amp; "','" &amp; D6&amp; "','" &amp;E6 &amp; "','" &amp;F6 &amp; "','" &amp;G6 &amp; "','" &amp;H6 &amp; "','" &amp;I6 &amp; "','" &amp;J6 &amp; "','" &amp;K6 &amp; "','" &amp;L6 &amp;"'),"</f>
        <v>('House Princess 01','14000','5000000','7','vip','Có thêm bếp nướng','null','3','2','2'),</v>
      </c>
    </row>
    <row r="7" spans="2:14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 t="str">
        <f t="shared" si="0"/>
        <v>('Room Twin 01','5000','1000000','2','normal','Có tivi','null','null','4','3'),</v>
      </c>
    </row>
    <row r="8" spans="2:14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 t="str">
        <f t="shared" si="0"/>
        <v>('Villa No Beach Front','22000','9000000','8','normal','Có hồ bơi','300','3','3','1'),</v>
      </c>
    </row>
    <row r="9" spans="2:14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 t="str">
        <f t="shared" si="0"/>
        <v>('House Princess 02','10000','4000000','5','normal','Có thêm bếp nướng','null','2','3','2'),</v>
      </c>
    </row>
    <row r="10" spans="2:14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 t="str">
        <f t="shared" si="0"/>
        <v>('Room Twin 02','3000','900000','2','normal','Có tivi','null','null','4','3'),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tabSelected="1" workbookViewId="0">
      <selection activeCell="H5" sqref="H5"/>
    </sheetView>
  </sheetViews>
  <sheetFormatPr defaultRowHeight="15" x14ac:dyDescent="0.25"/>
  <cols>
    <col min="1" max="1" width="9.140625" style="1"/>
    <col min="2" max="2" width="19.85546875" style="1" bestFit="1" customWidth="1"/>
    <col min="3" max="3" width="19.7109375" style="1" bestFit="1" customWidth="1"/>
    <col min="4" max="4" width="6" style="1" bestFit="1" customWidth="1"/>
    <col min="5" max="5" width="7" style="1" bestFit="1" customWidth="1"/>
    <col min="6" max="6" width="24.140625" style="1" bestFit="1" customWidth="1"/>
    <col min="7" max="16384" width="9.140625" style="1"/>
  </cols>
  <sheetData>
    <row r="2" spans="2:8" s="4" customFormat="1" ht="18.75" x14ac:dyDescent="0.3">
      <c r="B2" s="5" t="str">
        <f ca="1">MID(CELL("filename",A1),FIND("]",CELL("filename",A1))+1,255)</f>
        <v>dich_vu_di_kem</v>
      </c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 t="str">
        <f>"('" &amp; C5 &amp; "','" &amp; D5&amp; "','" &amp;E5 &amp; "','" &amp;F5 &amp;"'),"</f>
        <v>('Karaoke','10000','giờ','tiện nghi, hiện tại'),</v>
      </c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>
      <selection activeCell="J5" sqref="J5"/>
    </sheetView>
  </sheetViews>
  <sheetFormatPr defaultRowHeight="15" x14ac:dyDescent="0.25"/>
  <cols>
    <col min="1" max="1" width="9.140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140625" style="1" bestFit="1" customWidth="1"/>
    <col min="7" max="7" width="15.28515625" style="1" bestFit="1" customWidth="1"/>
    <col min="8" max="8" width="11.5703125" style="1" bestFit="1" customWidth="1"/>
    <col min="9" max="16384" width="9.140625" style="1"/>
  </cols>
  <sheetData>
    <row r="2" spans="2:10" s="4" customFormat="1" ht="18.75" x14ac:dyDescent="0.3">
      <c r="B2" s="5" t="str">
        <f ca="1">MID(CELL("filename",A1),FIND("]",CELL("filename",A1))+1,255)</f>
        <v>hop_dong</v>
      </c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 t="str">
        <f>"(" &amp;B5 &amp; "," &amp;C5 &amp; "," &amp;D5 &amp; "," &amp;E5 &amp; "," &amp;F5 &amp; "," &amp;G5 &amp; "," &amp;H5 &amp;"),"</f>
        <v>(1,2020-12-08,2020-12-08,0,3,1,3),</v>
      </c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 t="str">
        <f t="shared" ref="J6:J16" si="0">"(" &amp;B6 &amp; "," &amp;C6 &amp; "," &amp;D6 &amp; "," &amp;E6 &amp; "," &amp;F6 &amp; "," &amp;G6 &amp; "," &amp;H6 &amp;"),"</f>
        <v>(2,2020-07-14,2020-07-21,200000,7,3,1),</v>
      </c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 t="str">
        <f t="shared" si="0"/>
        <v>(3,2021-03-15,2021-03-17,50000,3,4,2),</v>
      </c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 t="str">
        <f t="shared" si="0"/>
        <v>(4,2021-01-14,2021-01-18,100000,7,5,5),</v>
      </c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 t="str">
        <f t="shared" si="0"/>
        <v>(5,2021-07-14,2021-07-15,0,7,2,6),</v>
      </c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 t="str">
        <f t="shared" si="0"/>
        <v>(6,2021-06-01,2021-06-03,0,7,7,6),</v>
      </c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 t="str">
        <f t="shared" si="0"/>
        <v>(7,2021-09-02,2021-09-05,100000,7,4,4),</v>
      </c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 t="str">
        <f t="shared" si="0"/>
        <v>(8,2021-06-17,2021-06-18,150000,3,4,1),</v>
      </c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 t="str">
        <f t="shared" si="0"/>
        <v>(9,2020-11-19,2020-11-19,0,3,4,3),</v>
      </c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 t="str">
        <f t="shared" si="0"/>
        <v>(10,2021-04-12,2021-04-14,0,10,3,5),</v>
      </c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 t="str">
        <f t="shared" si="0"/>
        <v>(11,2021-04-25,2021-04-25,0,2,2,1),</v>
      </c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  <c r="J16" s="13" t="str">
        <f t="shared" si="0"/>
        <v>(12,2021-05-25,2021-05-27,0,7,10,1),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>
      <selection activeCell="G5" sqref="G5:G12"/>
    </sheetView>
  </sheetViews>
  <sheetFormatPr defaultRowHeight="15" x14ac:dyDescent="0.25"/>
  <cols>
    <col min="1" max="1" width="9.140625" style="1"/>
    <col min="2" max="2" width="22.855468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140625" style="1"/>
  </cols>
  <sheetData>
    <row r="2" spans="2:7" s="4" customFormat="1" ht="18.75" x14ac:dyDescent="0.3">
      <c r="B2" s="5" t="str">
        <f ca="1">MID(CELL("filename",A1),FIND("]",CELL("filename",A1))+1,255)</f>
        <v>hop_dong_chi_tiet</v>
      </c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 s="13" t="str">
        <f>"(" &amp;B5 &amp; "," &amp;C5 &amp; "," &amp;D5 &amp; "," &amp;E5&amp;"),"</f>
        <v>(1,5,2,4),</v>
      </c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 s="13" t="str">
        <f t="shared" ref="G6:G12" si="0">"(" &amp;B6 &amp; "," &amp;C6 &amp; "," &amp;D6 &amp; "," &amp;E6&amp;"),"</f>
        <v>(2,8,2,5),</v>
      </c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 s="13" t="str">
        <f t="shared" si="0"/>
        <v>(3,15,2,6),</v>
      </c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 s="13" t="str">
        <f t="shared" si="0"/>
        <v>(4,1,3,1),</v>
      </c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 s="13" t="str">
        <f t="shared" si="0"/>
        <v>(5,11,3,2),</v>
      </c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 s="13" t="str">
        <f t="shared" si="0"/>
        <v>(6,1,1,3),</v>
      </c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 s="13" t="str">
        <f t="shared" si="0"/>
        <v>(7,2,1,2),</v>
      </c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 s="13" t="str">
        <f t="shared" si="0"/>
        <v>(8,2,12,2),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workbookViewId="0"/>
  </sheetViews>
  <sheetFormatPr defaultRowHeight="15" x14ac:dyDescent="0.25"/>
  <cols>
    <col min="1" max="1" width="9.140625" style="1"/>
    <col min="2" max="2" width="20.85546875" style="1" bestFit="1" customWidth="1"/>
    <col min="3" max="3" width="20.7109375" style="1" bestFit="1" customWidth="1"/>
    <col min="4" max="4" width="24.85546875" style="1" bestFit="1" customWidth="1"/>
    <col min="5" max="5" width="15.7109375" style="1" bestFit="1" customWidth="1"/>
    <col min="6" max="6" width="24.85546875" style="1" bestFit="1" customWidth="1"/>
    <col min="7" max="7" width="29.140625" style="1" bestFit="1" customWidth="1"/>
    <col min="8" max="8" width="24.85546875" style="1" bestFit="1" customWidth="1"/>
    <col min="9" max="9" width="12.28515625" style="1" bestFit="1" customWidth="1"/>
    <col min="10" max="16384" width="9.140625" style="1"/>
  </cols>
  <sheetData>
    <row r="2" spans="2:4" s="12" customFormat="1" ht="18.75" x14ac:dyDescent="0.3">
      <c r="B2" s="11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2" customFormat="1" ht="18.75" x14ac:dyDescent="0.3">
      <c r="B9" s="11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2" customFormat="1" ht="18.75" x14ac:dyDescent="0.3">
      <c r="B17" s="11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2" customFormat="1" ht="18.75" x14ac:dyDescent="0.3">
      <c r="B25" s="11" t="s">
        <v>235</v>
      </c>
    </row>
    <row r="27" spans="2:9" x14ac:dyDescent="0.2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25">
      <c r="B41" s="9"/>
      <c r="C41" s="9"/>
      <c r="D41" s="9"/>
      <c r="E41" s="9"/>
      <c r="F41" s="9"/>
      <c r="G41" s="9"/>
      <c r="H41" s="9"/>
      <c r="I41" s="9"/>
    </row>
    <row r="43" spans="2:9" s="12" customFormat="1" ht="18.75" x14ac:dyDescent="0.3">
      <c r="B43" s="11" t="s">
        <v>247</v>
      </c>
    </row>
    <row r="45" spans="2:9" x14ac:dyDescent="0.25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.75" x14ac:dyDescent="0.3">
      <c r="B52" s="11" t="s">
        <v>252</v>
      </c>
    </row>
    <row r="54" spans="2:7" x14ac:dyDescent="0.25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.75" x14ac:dyDescent="0.3">
      <c r="B58" s="11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2" customFormat="1" ht="18.75" x14ac:dyDescent="0.3">
      <c r="B64" s="11" t="s">
        <v>260</v>
      </c>
    </row>
    <row r="66" spans="2:6" x14ac:dyDescent="0.25">
      <c r="B66" s="14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2" customFormat="1" ht="18.75" x14ac:dyDescent="0.3">
      <c r="B76" s="11" t="s">
        <v>261</v>
      </c>
    </row>
    <row r="78" spans="2:6" x14ac:dyDescent="0.25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.75" x14ac:dyDescent="0.3">
      <c r="B93" s="11" t="s">
        <v>275</v>
      </c>
    </row>
    <row r="95" spans="2:6" x14ac:dyDescent="0.25">
      <c r="B95" s="14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2" customFormat="1" ht="18.75" x14ac:dyDescent="0.3">
      <c r="B101" s="11" t="s">
        <v>283</v>
      </c>
    </row>
    <row r="103" spans="2:9" x14ac:dyDescent="0.25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.75" x14ac:dyDescent="0.3">
      <c r="B108" s="11" t="s">
        <v>284</v>
      </c>
    </row>
    <row r="110" spans="2:9" x14ac:dyDescent="0.25">
      <c r="B110" s="14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2" customFormat="1" ht="18.75" x14ac:dyDescent="0.3">
      <c r="B115" s="11" t="s">
        <v>286</v>
      </c>
    </row>
    <row r="117" spans="2:7" x14ac:dyDescent="0.25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.75" x14ac:dyDescent="0.3">
      <c r="B125" s="11" t="s">
        <v>287</v>
      </c>
    </row>
    <row r="127" spans="2:7" x14ac:dyDescent="0.25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.75" x14ac:dyDescent="0.3">
      <c r="B133" s="11" t="s">
        <v>298</v>
      </c>
    </row>
    <row r="135" spans="2:7" x14ac:dyDescent="0.25">
      <c r="B135" s="1" t="s">
        <v>299</v>
      </c>
    </row>
    <row r="137" spans="2:7" x14ac:dyDescent="0.25">
      <c r="B137" s="14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2" customFormat="1" ht="18.75" x14ac:dyDescent="0.3">
      <c r="B146" s="11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2" customFormat="1" ht="18.75" x14ac:dyDescent="0.3">
      <c r="B155" s="11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2" customFormat="1" ht="18.75" x14ac:dyDescent="0.3">
      <c r="B165" s="11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2" customFormat="1" ht="18.75" x14ac:dyDescent="0.3">
      <c r="B173" s="11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RowHeight="15" x14ac:dyDescent="0.25"/>
  <cols>
    <col min="1" max="1" width="9.140625" style="1"/>
    <col min="2" max="2" width="9.28515625" style="1" bestFit="1" customWidth="1"/>
    <col min="3" max="3" width="12.285156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vi_tri</v>
      </c>
    </row>
    <row r="4" spans="2:5" x14ac:dyDescent="0.25">
      <c r="B4" s="7" t="s">
        <v>0</v>
      </c>
      <c r="C4" s="3" t="s">
        <v>1</v>
      </c>
      <c r="E4" s="13"/>
    </row>
    <row r="5" spans="2:5" x14ac:dyDescent="0.25">
      <c r="B5" s="2" t="s">
        <v>2</v>
      </c>
      <c r="C5" s="2" t="s">
        <v>8</v>
      </c>
      <c r="E5" s="13"/>
    </row>
    <row r="6" spans="2:5" x14ac:dyDescent="0.25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/>
  </sheetViews>
  <sheetFormatPr defaultRowHeight="15" x14ac:dyDescent="0.25"/>
  <cols>
    <col min="1" max="1" width="9.140625" style="1"/>
    <col min="2" max="2" width="12.28515625" style="1" bestFit="1" customWidth="1"/>
    <col min="3" max="3" width="12.57031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trinh_do</v>
      </c>
    </row>
    <row r="4" spans="2:5" x14ac:dyDescent="0.25">
      <c r="B4" s="7" t="s">
        <v>9</v>
      </c>
      <c r="C4" s="3" t="s">
        <v>10</v>
      </c>
      <c r="E4" s="13"/>
    </row>
    <row r="5" spans="2:5" x14ac:dyDescent="0.25">
      <c r="B5" s="2" t="s">
        <v>2</v>
      </c>
      <c r="C5" s="2" t="s">
        <v>11</v>
      </c>
      <c r="E5" s="13"/>
    </row>
    <row r="6" spans="2:5" x14ac:dyDescent="0.25">
      <c r="B6" s="2" t="s">
        <v>3</v>
      </c>
      <c r="C6" s="2" t="s">
        <v>12</v>
      </c>
      <c r="E6" s="13"/>
    </row>
    <row r="7" spans="2:5" x14ac:dyDescent="0.25">
      <c r="B7" s="2" t="s">
        <v>4</v>
      </c>
      <c r="C7" s="2" t="s">
        <v>13</v>
      </c>
      <c r="E7" s="13"/>
    </row>
    <row r="8" spans="2:5" x14ac:dyDescent="0.25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I8"/>
  <sheetViews>
    <sheetView workbookViewId="0">
      <selection activeCell="E5" sqref="E5"/>
    </sheetView>
  </sheetViews>
  <sheetFormatPr defaultRowHeight="15" x14ac:dyDescent="0.25"/>
  <cols>
    <col min="1" max="1" width="9.140625" style="1"/>
    <col min="2" max="2" width="12.42578125" style="1" bestFit="1" customWidth="1"/>
    <col min="3" max="3" width="14.5703125" style="1" bestFit="1" customWidth="1"/>
    <col min="4" max="16384" width="9.140625" style="1"/>
  </cols>
  <sheetData>
    <row r="2" spans="2:9" s="4" customFormat="1" ht="18.75" x14ac:dyDescent="0.3">
      <c r="B2" s="5" t="str">
        <f ca="1">MID(CELL("filename",A1),FIND("]",CELL("filename",A1))+1,255)</f>
        <v>bo_phan</v>
      </c>
    </row>
    <row r="4" spans="2:9" x14ac:dyDescent="0.25">
      <c r="B4" s="7" t="s">
        <v>15</v>
      </c>
      <c r="C4" s="3" t="s">
        <v>16</v>
      </c>
      <c r="E4" s="13"/>
    </row>
    <row r="5" spans="2:9" x14ac:dyDescent="0.25">
      <c r="B5" s="2" t="s">
        <v>2</v>
      </c>
      <c r="C5" s="2" t="s">
        <v>36</v>
      </c>
      <c r="E5" s="13" t="str">
        <f>"('"&amp;C5&amp;"'),"</f>
        <v>('Sale-Marketing'),</v>
      </c>
      <c r="I5" s="1" t="s">
        <v>335</v>
      </c>
    </row>
    <row r="6" spans="2:9" x14ac:dyDescent="0.25">
      <c r="B6" s="2" t="s">
        <v>3</v>
      </c>
      <c r="C6" s="2" t="s">
        <v>38</v>
      </c>
      <c r="E6" s="13" t="str">
        <f t="shared" ref="E6:E8" si="0">"('"&amp;C6&amp;"'),"</f>
        <v>('Hành chính'),</v>
      </c>
      <c r="I6" s="1" t="s">
        <v>336</v>
      </c>
    </row>
    <row r="7" spans="2:9" x14ac:dyDescent="0.25">
      <c r="B7" s="2" t="s">
        <v>4</v>
      </c>
      <c r="C7" s="2" t="s">
        <v>17</v>
      </c>
      <c r="E7" s="13" t="str">
        <f t="shared" si="0"/>
        <v>('Phục vụ'),</v>
      </c>
      <c r="I7" s="1" t="s">
        <v>337</v>
      </c>
    </row>
    <row r="8" spans="2:9" x14ac:dyDescent="0.25">
      <c r="B8" s="2" t="s">
        <v>5</v>
      </c>
      <c r="C8" s="2" t="s">
        <v>37</v>
      </c>
      <c r="E8" s="13" t="str">
        <f t="shared" si="0"/>
        <v>('Quản lý'),</v>
      </c>
      <c r="I8" s="1" t="s">
        <v>338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zoomScale="85" zoomScaleNormal="85" workbookViewId="0">
      <selection activeCell="M5" sqref="M5"/>
    </sheetView>
  </sheetViews>
  <sheetFormatPr defaultRowHeight="15" x14ac:dyDescent="0.25"/>
  <cols>
    <col min="1" max="1" width="9.140625" style="1"/>
    <col min="2" max="2" width="14.140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855468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140625" style="1"/>
  </cols>
  <sheetData>
    <row r="2" spans="2:14" s="4" customFormat="1" ht="18.75" x14ac:dyDescent="0.3">
      <c r="B2" s="5" t="str">
        <f ca="1">MID(CELL("filename",A1),FIND("]",CELL("filename",A1))+1,255)</f>
        <v>nhan_vien</v>
      </c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M5" s="13" t="str">
        <f>"('" &amp; C5&amp; "'," &amp;D5 &amp; ",'" &amp;E5 &amp; "'," &amp;F5 &amp; ",'" &amp;G5 &amp; "','" &amp;H5 &amp; "','" &amp;I5 &amp; "'," &amp;J5 &amp; "," &amp;K5 &amp;"," &amp;L5 &amp;"),"</f>
        <v>('Nguyễn Văn An',1970-11-07,'456231786',10000000,'0901234121','annguyen@gmail.com','295 Nguyễn Tất Thành, Đà Nẵng',1,3,1),</v>
      </c>
      <c r="N5" s="13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M6" s="13" t="str">
        <f t="shared" ref="M6:M14" si="0">"('" &amp; C6&amp; "'," &amp;D6 &amp; ",'" &amp;E6 &amp; "'," &amp;F6 &amp; ",'" &amp;G6 &amp; "','" &amp;H6 &amp; "','" &amp;I6 &amp; "'," &amp;J6 &amp; "," &amp;K6 &amp;"," &amp;L6 &amp;"),"</f>
        <v>('Lê Văn Bình',1997-04-09,'654231234',7000000,'0934212314','binhlv@gmail.com','22 Yên Bái, Đà Nẵng',1,2,2),</v>
      </c>
      <c r="N6" s="13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M7" s="13" t="str">
        <f t="shared" si="0"/>
        <v>('Hồ Thị Yến',1995-12-12,'999231723',14000000,'0412352315','thiyen@gmail.com','K234/11 Điện Biên Phủ, Gia Lai',1,3,2),</v>
      </c>
      <c r="N7" s="13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M8" s="13" t="str">
        <f t="shared" si="0"/>
        <v>('Võ Công Toản',1980-04-04,'123231365',17000000,'0374443232','toan0404@gmail.com','77 Hoàng Diệu, Quảng Trị',1,4,4),</v>
      </c>
      <c r="N8" s="13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M9" s="13" t="str">
        <f t="shared" si="0"/>
        <v>('Nguyễn Bỉnh Phát',1999-12-09,'454363232',6000000,'0902341231','phatphat@gmail.com','43 Yên Bái, Đà Nẵng',2,1,1),</v>
      </c>
      <c r="N9" s="13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M10" s="13" t="str">
        <f t="shared" si="0"/>
        <v>('Khúc Nguyễn An Nghi',2000-11-08,'964542311',7000000,'0978653213','annghi20@gmail.com','294 Nguyễn Tất Thành, Đà Nẵng',2,2,3),</v>
      </c>
      <c r="N10" s="13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M11" s="13" t="str">
        <f t="shared" si="0"/>
        <v>('Nguyễn Hữu Hà',1993-01-01,'534323231',8000000,'0941234553','nhh0101@gmail.com','4 Nguyễn Chí Thanh, Huế',2,3,2),</v>
      </c>
      <c r="N11" s="13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M12" s="13" t="str">
        <f t="shared" si="0"/>
        <v>('Nguyễn Hà Đông',1989-09-03,'234414123',9000000,'0642123111','donghanguyen@gmail.com','111 Hùng Vương, Hà Nội',2,4,4),</v>
      </c>
      <c r="N12" s="13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M13" s="13" t="str">
        <f t="shared" si="0"/>
        <v>('Tòng Hoang',1982-09-03,'256781231',6000000,'0245144444','hoangtong@gmail.com','213 Hàm Nghi, Đà Nẵng',2,4,4),</v>
      </c>
      <c r="N13" s="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M14" s="13" t="str">
        <f t="shared" si="0"/>
        <v>('Nguyễn Công Đạo',1994-01-08,'755434343',8000000,'0988767111','nguyencongdao12@gmail.com','6 Hoà Khánh, Đồng Nai',2,3,2),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>
      <selection activeCell="E5" sqref="E5:E9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14.57031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loai_khach</v>
      </c>
    </row>
    <row r="4" spans="2:5" x14ac:dyDescent="0.25">
      <c r="B4" s="7" t="s">
        <v>81</v>
      </c>
      <c r="C4" s="3" t="s">
        <v>82</v>
      </c>
      <c r="E4" s="13"/>
    </row>
    <row r="5" spans="2:5" x14ac:dyDescent="0.25">
      <c r="B5" s="2" t="s">
        <v>2</v>
      </c>
      <c r="C5" s="2" t="s">
        <v>76</v>
      </c>
      <c r="E5" s="13" t="str">
        <f>"('"&amp;C5&amp;"'),"</f>
        <v>('Diamond'),</v>
      </c>
    </row>
    <row r="6" spans="2:5" x14ac:dyDescent="0.25">
      <c r="B6" s="2" t="s">
        <v>3</v>
      </c>
      <c r="C6" s="2" t="s">
        <v>77</v>
      </c>
      <c r="E6" s="13" t="str">
        <f t="shared" ref="E6:E9" si="0">"('"&amp;C6&amp;"'),"</f>
        <v>('Platinium'),</v>
      </c>
    </row>
    <row r="7" spans="2:5" x14ac:dyDescent="0.25">
      <c r="B7" s="2" t="s">
        <v>4</v>
      </c>
      <c r="C7" s="2" t="s">
        <v>78</v>
      </c>
      <c r="E7" s="13" t="str">
        <f t="shared" si="0"/>
        <v>('Gold'),</v>
      </c>
    </row>
    <row r="8" spans="2:5" x14ac:dyDescent="0.25">
      <c r="B8" s="2" t="s">
        <v>5</v>
      </c>
      <c r="C8" s="2" t="s">
        <v>79</v>
      </c>
      <c r="E8" s="13" t="str">
        <f t="shared" si="0"/>
        <v>('Silver'),</v>
      </c>
    </row>
    <row r="9" spans="2:5" x14ac:dyDescent="0.25">
      <c r="B9" s="2" t="s">
        <v>6</v>
      </c>
      <c r="C9" s="2" t="s">
        <v>80</v>
      </c>
      <c r="E9" s="13" t="str">
        <f t="shared" si="0"/>
        <v>('Member'),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A1:L14"/>
  <sheetViews>
    <sheetView zoomScale="85" zoomScaleNormal="85" workbookViewId="0">
      <selection activeCell="L5" sqref="L5:L1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9.140625" style="1" customWidth="1"/>
    <col min="4" max="4" width="10.42578125" style="1" bestFit="1" customWidth="1"/>
    <col min="5" max="5" width="8.855468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140625" style="1" bestFit="1" customWidth="1"/>
    <col min="10" max="10" width="14.28515625" style="1" bestFit="1" customWidth="1"/>
    <col min="11" max="16384" width="9.140625" style="1"/>
  </cols>
  <sheetData>
    <row r="1" spans="1:12" x14ac:dyDescent="0.25">
      <c r="A1" s="13" t="e">
        <f>"('" &amp;#REF!&amp; "'," &amp;#REF! &amp; ",'" &amp;#REF! &amp; "'," &amp;#REF! &amp; ",'" &amp;#REF! &amp; "','" &amp;#REF! &amp; "','" &amp;#REF! &amp; "'," &amp;#REF! &amp; "," &amp;#REF! &amp;"," &amp;#REF! &amp;"),"</f>
        <v>#REF!</v>
      </c>
    </row>
    <row r="2" spans="1:12" s="4" customFormat="1" ht="18.75" x14ac:dyDescent="0.3">
      <c r="B2" s="5" t="str">
        <f ca="1">MID(CELL("filename",A1),FIND("]",CELL("filename",A1))+1,255)</f>
        <v>khach_hang</v>
      </c>
    </row>
    <row r="4" spans="1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1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 t="str">
        <f>"('" &amp;C5 &amp; "'," &amp;D5 &amp; "," &amp;E5 &amp; ",'" &amp;F5 &amp; "','" &amp;G5 &amp; "','" &amp;H5 &amp; "','" &amp;I5 &amp; "'," &amp;J5 &amp;"),"</f>
        <v>('Nguyễn Thị Hào',1970-11-07,0,'643431213','0945423362','thihao07@gmail.com','23 Nguyễn Hoàng, Đà Nẵng',5),</v>
      </c>
    </row>
    <row r="6" spans="1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 t="str">
        <f t="shared" ref="L6:L14" si="0">"('" &amp;C6 &amp; "'," &amp;D6 &amp; "," &amp;E6 &amp; ",'" &amp;F6 &amp; "','" &amp;G6 &amp; "','" &amp;H6 &amp; "','" &amp;I6 &amp; "'," &amp;J6 &amp;"),"</f>
        <v>('Phạm Xuân Diệu',1992-08-08,1,'865342123','0954333333','xuandieu92@gmail.com','K77/22 Thái Phiên, Quảng Trị',3),</v>
      </c>
    </row>
    <row r="7" spans="1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 t="str">
        <f t="shared" si="0"/>
        <v>('Trương Đình Nghệ',1990-02-27,1,'488645199','0373213122','nghenhan2702@gmail.com','K323/12 Ông Ích Khiêm, Vinh',1),</v>
      </c>
    </row>
    <row r="8" spans="1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 t="str">
        <f t="shared" si="0"/>
        <v>('Dương Văn Quan',1981-07-08,1,'543432111','0490039241','duongquan@gmail.com','K453/12 Lê Lợi, Đà Nẵng',1),</v>
      </c>
    </row>
    <row r="9" spans="1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 t="str">
        <f t="shared" si="0"/>
        <v>('Hoàng Trần Nhi Nhi',1995-12-09,0,'795453345','0312345678','nhinhi123@gmail.com','224 Lý Thái Tổ, Gia Lai',4),</v>
      </c>
    </row>
    <row r="10" spans="1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 t="str">
        <f t="shared" si="0"/>
        <v>('Tôn Nữ Mộc Châu',2005-12-06,0,'732434215','0988888844','tonnuchau@gmail.com','37 Yên Thế, Đà Nẵng',4),</v>
      </c>
    </row>
    <row r="11" spans="1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 t="str">
        <f t="shared" si="0"/>
        <v>('Nguyễn Mỹ Kim',1984-04-08,0,'856453123','0912345698','kimcuong84@gmail.com','K123/45 Lê Lợi, Hồ Chí Minh',1),</v>
      </c>
    </row>
    <row r="12" spans="1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 t="str">
        <f t="shared" si="0"/>
        <v>('Nguyễn Thị Hào',1999-04-08,0,'965656433','0763212345','haohao99@gmail.com','55 Nguyễn Văn Linh, Kon Tum',3),</v>
      </c>
    </row>
    <row r="13" spans="1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 t="str">
        <f t="shared" si="0"/>
        <v>('Trần Đại Danh',1994-07-01,1,'432341235','0643343433','danhhai99@gmail.com','24 Lý Thường Kiệt, Quảng Ngãi',1),</v>
      </c>
    </row>
    <row r="14" spans="1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 t="str">
        <f t="shared" si="0"/>
        <v>('Nguyễn Tâm Đắc',1989-07-01,1,'344343432','0987654321','dactam@gmail.com','22 Ngô Quyền, Đà Nẵng',2),</v>
      </c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>
      <selection activeCell="E5" sqref="E5:E8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14.140625" style="1" bestFit="1" customWidth="1"/>
    <col min="4" max="4" width="8.7109375" style="1" bestFit="1" customWidth="1"/>
    <col min="5" max="16384" width="9.140625" style="1"/>
  </cols>
  <sheetData>
    <row r="2" spans="2:6" s="4" customFormat="1" ht="18.75" x14ac:dyDescent="0.3">
      <c r="B2" s="5" t="str">
        <f ca="1">MID(CELL("filename",A1),FIND("]",CELL("filename",A1))+1,255)</f>
        <v>kieu_thue</v>
      </c>
    </row>
    <row r="4" spans="2:6" x14ac:dyDescent="0.25">
      <c r="B4" s="7" t="s">
        <v>110</v>
      </c>
      <c r="C4" s="3" t="s">
        <v>111</v>
      </c>
      <c r="E4" s="13"/>
      <c r="F4" s="13"/>
    </row>
    <row r="5" spans="2:6" x14ac:dyDescent="0.25">
      <c r="B5" s="2" t="s">
        <v>2</v>
      </c>
      <c r="C5" s="2" t="s">
        <v>112</v>
      </c>
      <c r="E5" s="13" t="str">
        <f>"('"&amp;C5&amp;"'),"</f>
        <v>('year'),</v>
      </c>
      <c r="F5" s="13"/>
    </row>
    <row r="6" spans="2:6" x14ac:dyDescent="0.25">
      <c r="B6" s="2" t="s">
        <v>3</v>
      </c>
      <c r="C6" s="2" t="s">
        <v>113</v>
      </c>
      <c r="E6" s="13" t="str">
        <f t="shared" ref="E6:E8" si="0">"('"&amp;C6&amp;"'),"</f>
        <v>('month'),</v>
      </c>
      <c r="F6" s="13"/>
    </row>
    <row r="7" spans="2:6" x14ac:dyDescent="0.25">
      <c r="B7" s="2" t="s">
        <v>4</v>
      </c>
      <c r="C7" s="2" t="s">
        <v>114</v>
      </c>
      <c r="E7" s="13" t="str">
        <f t="shared" si="0"/>
        <v>('day'),</v>
      </c>
      <c r="F7" s="13"/>
    </row>
    <row r="8" spans="2:6" x14ac:dyDescent="0.25">
      <c r="B8" s="2" t="s">
        <v>5</v>
      </c>
      <c r="C8" s="2" t="s">
        <v>115</v>
      </c>
      <c r="E8" s="13" t="str">
        <f t="shared" si="0"/>
        <v>('hour'),</v>
      </c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Thắng Lê</cp:lastModifiedBy>
  <dcterms:created xsi:type="dcterms:W3CDTF">2015-06-05T18:17:20Z</dcterms:created>
  <dcterms:modified xsi:type="dcterms:W3CDTF">2023-08-12T02:00:02Z</dcterms:modified>
</cp:coreProperties>
</file>