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VVL\Excel\02 MinCurve\01 Hit A Point\mcExample\"/>
    </mc:Choice>
  </mc:AlternateContent>
  <xr:revisionPtr revIDLastSave="0" documentId="13_ncr:1_{2B367D45-6792-4609-8614-80319654DABB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Example 1" sheetId="2" r:id="rId1"/>
    <sheet name="Example 2 - Plan survey 30m" sheetId="3" r:id="rId2"/>
    <sheet name="Example 3- MD.TVD" sheetId="4" r:id="rId3"/>
    <sheet name="Example 4 -Actual survey" sheetId="5" r:id="rId4"/>
    <sheet name="Help" sheetId="6" r:id="rId5"/>
    <sheet name="About" sheetId="7" r:id="rId6"/>
  </sheets>
  <externalReferences>
    <externalReference r:id="rId7"/>
  </externalReferences>
  <definedNames>
    <definedName name="_xlnm.Print_Area" localSheetId="0">'Example 1'!$A$1:$L$66</definedName>
    <definedName name="_xlnm.Print_Area">#N/A</definedName>
    <definedName name="_xlnm.Print_Titl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6" l="1"/>
  <c r="F41" i="6"/>
  <c r="J38" i="6"/>
  <c r="J39" i="6" s="1"/>
  <c r="J40" i="6" s="1"/>
  <c r="J41" i="6" s="1"/>
  <c r="I38" i="6"/>
  <c r="I39" i="6" s="1"/>
  <c r="I40" i="6" s="1"/>
  <c r="I41" i="6" s="1"/>
  <c r="H38" i="6"/>
  <c r="H39" i="6" s="1"/>
  <c r="H40" i="6" s="1"/>
  <c r="H41" i="6" s="1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F33" i="5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E33" i="5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D33" i="5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G21" i="5"/>
  <c r="F21" i="5"/>
  <c r="E21" i="5"/>
  <c r="D21" i="5"/>
  <c r="C21" i="5"/>
  <c r="B21" i="5"/>
  <c r="G20" i="5"/>
  <c r="F20" i="5"/>
  <c r="E20" i="5"/>
  <c r="D20" i="5"/>
  <c r="C20" i="5"/>
  <c r="B20" i="5"/>
  <c r="G19" i="5"/>
  <c r="F19" i="5"/>
  <c r="E19" i="5"/>
  <c r="D19" i="5"/>
  <c r="C19" i="5"/>
  <c r="B19" i="5"/>
  <c r="G18" i="5"/>
  <c r="F18" i="5"/>
  <c r="E18" i="5"/>
  <c r="D18" i="5"/>
  <c r="C18" i="5"/>
  <c r="B18" i="5"/>
  <c r="G17" i="5"/>
  <c r="F17" i="5"/>
  <c r="E17" i="5"/>
  <c r="C17" i="5"/>
  <c r="B17" i="5"/>
  <c r="A17" i="5"/>
  <c r="G16" i="5"/>
  <c r="F16" i="5"/>
  <c r="E16" i="5"/>
  <c r="C16" i="5"/>
  <c r="B16" i="5"/>
  <c r="A16" i="5"/>
  <c r="A18" i="5" s="1"/>
  <c r="C33" i="4"/>
  <c r="C32" i="4"/>
  <c r="C31" i="4"/>
  <c r="C30" i="4"/>
  <c r="C29" i="4"/>
  <c r="C28" i="4"/>
  <c r="B28" i="4"/>
  <c r="B29" i="4" s="1"/>
  <c r="B30" i="4" s="1"/>
  <c r="B31" i="4" s="1"/>
  <c r="B32" i="4" s="1"/>
  <c r="C27" i="4"/>
  <c r="F21" i="4"/>
  <c r="F20" i="4"/>
  <c r="F19" i="4"/>
  <c r="F18" i="4"/>
  <c r="F17" i="4"/>
  <c r="F16" i="4"/>
  <c r="F15" i="4"/>
  <c r="F14" i="4"/>
  <c r="G13" i="4"/>
  <c r="F13" i="4"/>
  <c r="I148" i="3"/>
  <c r="H148" i="3"/>
  <c r="G148" i="3"/>
  <c r="F148" i="3"/>
  <c r="E148" i="3"/>
  <c r="D148" i="3"/>
  <c r="I147" i="3"/>
  <c r="H147" i="3"/>
  <c r="G147" i="3"/>
  <c r="F147" i="3"/>
  <c r="E147" i="3"/>
  <c r="D147" i="3"/>
  <c r="I146" i="3"/>
  <c r="H146" i="3"/>
  <c r="G146" i="3"/>
  <c r="F146" i="3"/>
  <c r="E146" i="3"/>
  <c r="D146" i="3"/>
  <c r="I145" i="3"/>
  <c r="H145" i="3"/>
  <c r="G145" i="3"/>
  <c r="F145" i="3"/>
  <c r="E145" i="3"/>
  <c r="D145" i="3"/>
  <c r="I144" i="3"/>
  <c r="H144" i="3"/>
  <c r="G144" i="3"/>
  <c r="F144" i="3"/>
  <c r="E144" i="3"/>
  <c r="D144" i="3"/>
  <c r="I143" i="3"/>
  <c r="H143" i="3"/>
  <c r="G143" i="3"/>
  <c r="F143" i="3"/>
  <c r="E143" i="3"/>
  <c r="D143" i="3"/>
  <c r="I142" i="3"/>
  <c r="H142" i="3"/>
  <c r="G142" i="3"/>
  <c r="F142" i="3"/>
  <c r="E142" i="3"/>
  <c r="D142" i="3"/>
  <c r="I141" i="3"/>
  <c r="H141" i="3"/>
  <c r="G141" i="3"/>
  <c r="F141" i="3"/>
  <c r="E141" i="3"/>
  <c r="D141" i="3"/>
  <c r="I140" i="3"/>
  <c r="H140" i="3"/>
  <c r="G140" i="3"/>
  <c r="F140" i="3"/>
  <c r="E140" i="3"/>
  <c r="D140" i="3"/>
  <c r="I139" i="3"/>
  <c r="H139" i="3"/>
  <c r="G139" i="3"/>
  <c r="F139" i="3"/>
  <c r="E139" i="3"/>
  <c r="D139" i="3"/>
  <c r="I138" i="3"/>
  <c r="H138" i="3"/>
  <c r="G138" i="3"/>
  <c r="F138" i="3"/>
  <c r="E138" i="3"/>
  <c r="D138" i="3"/>
  <c r="I137" i="3"/>
  <c r="H137" i="3"/>
  <c r="G137" i="3"/>
  <c r="F137" i="3"/>
  <c r="E137" i="3"/>
  <c r="D137" i="3"/>
  <c r="I136" i="3"/>
  <c r="H136" i="3"/>
  <c r="G136" i="3"/>
  <c r="F136" i="3"/>
  <c r="E136" i="3"/>
  <c r="D136" i="3"/>
  <c r="I135" i="3"/>
  <c r="H135" i="3"/>
  <c r="G135" i="3"/>
  <c r="F135" i="3"/>
  <c r="E135" i="3"/>
  <c r="D135" i="3"/>
  <c r="I134" i="3"/>
  <c r="H134" i="3"/>
  <c r="G134" i="3"/>
  <c r="F134" i="3"/>
  <c r="E134" i="3"/>
  <c r="D134" i="3"/>
  <c r="I133" i="3"/>
  <c r="H133" i="3"/>
  <c r="G133" i="3"/>
  <c r="F133" i="3"/>
  <c r="E133" i="3"/>
  <c r="D133" i="3"/>
  <c r="I132" i="3"/>
  <c r="H132" i="3"/>
  <c r="G132" i="3"/>
  <c r="F132" i="3"/>
  <c r="E132" i="3"/>
  <c r="D132" i="3"/>
  <c r="I131" i="3"/>
  <c r="H131" i="3"/>
  <c r="G131" i="3"/>
  <c r="F131" i="3"/>
  <c r="E131" i="3"/>
  <c r="D131" i="3"/>
  <c r="I130" i="3"/>
  <c r="H130" i="3"/>
  <c r="G130" i="3"/>
  <c r="F130" i="3"/>
  <c r="E130" i="3"/>
  <c r="D130" i="3"/>
  <c r="I129" i="3"/>
  <c r="H129" i="3"/>
  <c r="G129" i="3"/>
  <c r="F129" i="3"/>
  <c r="E129" i="3"/>
  <c r="D129" i="3"/>
  <c r="I128" i="3"/>
  <c r="H128" i="3"/>
  <c r="G128" i="3"/>
  <c r="F128" i="3"/>
  <c r="E128" i="3"/>
  <c r="D128" i="3"/>
  <c r="I127" i="3"/>
  <c r="H127" i="3"/>
  <c r="G127" i="3"/>
  <c r="F127" i="3"/>
  <c r="E127" i="3"/>
  <c r="D127" i="3"/>
  <c r="I126" i="3"/>
  <c r="H126" i="3"/>
  <c r="G126" i="3"/>
  <c r="F126" i="3"/>
  <c r="E126" i="3"/>
  <c r="D126" i="3"/>
  <c r="I125" i="3"/>
  <c r="H125" i="3"/>
  <c r="G125" i="3"/>
  <c r="F125" i="3"/>
  <c r="E125" i="3"/>
  <c r="D125" i="3"/>
  <c r="I124" i="3"/>
  <c r="H124" i="3"/>
  <c r="G124" i="3"/>
  <c r="F124" i="3"/>
  <c r="E124" i="3"/>
  <c r="D124" i="3"/>
  <c r="I123" i="3"/>
  <c r="H123" i="3"/>
  <c r="G123" i="3"/>
  <c r="F123" i="3"/>
  <c r="E123" i="3"/>
  <c r="D123" i="3"/>
  <c r="I122" i="3"/>
  <c r="H122" i="3"/>
  <c r="G122" i="3"/>
  <c r="F122" i="3"/>
  <c r="E122" i="3"/>
  <c r="D122" i="3"/>
  <c r="I121" i="3"/>
  <c r="H121" i="3"/>
  <c r="G121" i="3"/>
  <c r="F121" i="3"/>
  <c r="E121" i="3"/>
  <c r="D121" i="3"/>
  <c r="I120" i="3"/>
  <c r="H120" i="3"/>
  <c r="G120" i="3"/>
  <c r="F120" i="3"/>
  <c r="E120" i="3"/>
  <c r="D120" i="3"/>
  <c r="I119" i="3"/>
  <c r="H119" i="3"/>
  <c r="G119" i="3"/>
  <c r="F119" i="3"/>
  <c r="E119" i="3"/>
  <c r="D119" i="3"/>
  <c r="I118" i="3"/>
  <c r="H118" i="3"/>
  <c r="G118" i="3"/>
  <c r="F118" i="3"/>
  <c r="E118" i="3"/>
  <c r="D118" i="3"/>
  <c r="I117" i="3"/>
  <c r="H117" i="3"/>
  <c r="G117" i="3"/>
  <c r="F117" i="3"/>
  <c r="E117" i="3"/>
  <c r="D117" i="3"/>
  <c r="I116" i="3"/>
  <c r="H116" i="3"/>
  <c r="G116" i="3"/>
  <c r="F116" i="3"/>
  <c r="E116" i="3"/>
  <c r="D116" i="3"/>
  <c r="I115" i="3"/>
  <c r="H115" i="3"/>
  <c r="G115" i="3"/>
  <c r="F115" i="3"/>
  <c r="E115" i="3"/>
  <c r="D115" i="3"/>
  <c r="I114" i="3"/>
  <c r="H114" i="3"/>
  <c r="G114" i="3"/>
  <c r="F114" i="3"/>
  <c r="E114" i="3"/>
  <c r="D114" i="3"/>
  <c r="I113" i="3"/>
  <c r="H113" i="3"/>
  <c r="G113" i="3"/>
  <c r="F113" i="3"/>
  <c r="E113" i="3"/>
  <c r="D113" i="3"/>
  <c r="I112" i="3"/>
  <c r="H112" i="3"/>
  <c r="G112" i="3"/>
  <c r="F112" i="3"/>
  <c r="E112" i="3"/>
  <c r="D112" i="3"/>
  <c r="I111" i="3"/>
  <c r="H111" i="3"/>
  <c r="G111" i="3"/>
  <c r="F111" i="3"/>
  <c r="E111" i="3"/>
  <c r="D111" i="3"/>
  <c r="I110" i="3"/>
  <c r="H110" i="3"/>
  <c r="G110" i="3"/>
  <c r="F110" i="3"/>
  <c r="E110" i="3"/>
  <c r="D110" i="3"/>
  <c r="I109" i="3"/>
  <c r="H109" i="3"/>
  <c r="G109" i="3"/>
  <c r="F109" i="3"/>
  <c r="E109" i="3"/>
  <c r="D109" i="3"/>
  <c r="I108" i="3"/>
  <c r="H108" i="3"/>
  <c r="G108" i="3"/>
  <c r="F108" i="3"/>
  <c r="E108" i="3"/>
  <c r="D108" i="3"/>
  <c r="I107" i="3"/>
  <c r="H107" i="3"/>
  <c r="G107" i="3"/>
  <c r="F107" i="3"/>
  <c r="E107" i="3"/>
  <c r="D107" i="3"/>
  <c r="I106" i="3"/>
  <c r="H106" i="3"/>
  <c r="G106" i="3"/>
  <c r="F106" i="3"/>
  <c r="E106" i="3"/>
  <c r="D106" i="3"/>
  <c r="I105" i="3"/>
  <c r="H105" i="3"/>
  <c r="G105" i="3"/>
  <c r="F105" i="3"/>
  <c r="E105" i="3"/>
  <c r="D105" i="3"/>
  <c r="I104" i="3"/>
  <c r="H104" i="3"/>
  <c r="G104" i="3"/>
  <c r="F104" i="3"/>
  <c r="E104" i="3"/>
  <c r="D104" i="3"/>
  <c r="I103" i="3"/>
  <c r="H103" i="3"/>
  <c r="G103" i="3"/>
  <c r="F103" i="3"/>
  <c r="E103" i="3"/>
  <c r="D103" i="3"/>
  <c r="I102" i="3"/>
  <c r="H102" i="3"/>
  <c r="G102" i="3"/>
  <c r="F102" i="3"/>
  <c r="E102" i="3"/>
  <c r="D102" i="3"/>
  <c r="I101" i="3"/>
  <c r="H101" i="3"/>
  <c r="G101" i="3"/>
  <c r="F101" i="3"/>
  <c r="E101" i="3"/>
  <c r="D101" i="3"/>
  <c r="I100" i="3"/>
  <c r="H100" i="3"/>
  <c r="G100" i="3"/>
  <c r="F100" i="3"/>
  <c r="E100" i="3"/>
  <c r="D100" i="3"/>
  <c r="I99" i="3"/>
  <c r="H99" i="3"/>
  <c r="G99" i="3"/>
  <c r="F99" i="3"/>
  <c r="E99" i="3"/>
  <c r="D99" i="3"/>
  <c r="I98" i="3"/>
  <c r="H98" i="3"/>
  <c r="G98" i="3"/>
  <c r="F98" i="3"/>
  <c r="E98" i="3"/>
  <c r="D98" i="3"/>
  <c r="I97" i="3"/>
  <c r="H97" i="3"/>
  <c r="G97" i="3"/>
  <c r="F97" i="3"/>
  <c r="E97" i="3"/>
  <c r="D97" i="3"/>
  <c r="I96" i="3"/>
  <c r="H96" i="3"/>
  <c r="G96" i="3"/>
  <c r="F96" i="3"/>
  <c r="E96" i="3"/>
  <c r="D96" i="3"/>
  <c r="I95" i="3"/>
  <c r="H95" i="3"/>
  <c r="G95" i="3"/>
  <c r="F95" i="3"/>
  <c r="E95" i="3"/>
  <c r="D95" i="3"/>
  <c r="I94" i="3"/>
  <c r="H94" i="3"/>
  <c r="G94" i="3"/>
  <c r="F94" i="3"/>
  <c r="E94" i="3"/>
  <c r="D94" i="3"/>
  <c r="I93" i="3"/>
  <c r="H93" i="3"/>
  <c r="G93" i="3"/>
  <c r="F93" i="3"/>
  <c r="E93" i="3"/>
  <c r="D93" i="3"/>
  <c r="I92" i="3"/>
  <c r="H92" i="3"/>
  <c r="G92" i="3"/>
  <c r="F92" i="3"/>
  <c r="E92" i="3"/>
  <c r="D92" i="3"/>
  <c r="I91" i="3"/>
  <c r="H91" i="3"/>
  <c r="G91" i="3"/>
  <c r="F91" i="3"/>
  <c r="E91" i="3"/>
  <c r="D91" i="3"/>
  <c r="I90" i="3"/>
  <c r="H90" i="3"/>
  <c r="G90" i="3"/>
  <c r="F90" i="3"/>
  <c r="E90" i="3"/>
  <c r="D90" i="3"/>
  <c r="I89" i="3"/>
  <c r="H89" i="3"/>
  <c r="G89" i="3"/>
  <c r="F89" i="3"/>
  <c r="E89" i="3"/>
  <c r="D89" i="3"/>
  <c r="I88" i="3"/>
  <c r="H88" i="3"/>
  <c r="G88" i="3"/>
  <c r="F88" i="3"/>
  <c r="E88" i="3"/>
  <c r="D88" i="3"/>
  <c r="I87" i="3"/>
  <c r="H87" i="3"/>
  <c r="G87" i="3"/>
  <c r="F87" i="3"/>
  <c r="E87" i="3"/>
  <c r="D87" i="3"/>
  <c r="I86" i="3"/>
  <c r="H86" i="3"/>
  <c r="G86" i="3"/>
  <c r="F86" i="3"/>
  <c r="E86" i="3"/>
  <c r="D86" i="3"/>
  <c r="I85" i="3"/>
  <c r="H85" i="3"/>
  <c r="G85" i="3"/>
  <c r="F85" i="3"/>
  <c r="E85" i="3"/>
  <c r="D85" i="3"/>
  <c r="I84" i="3"/>
  <c r="H84" i="3"/>
  <c r="G84" i="3"/>
  <c r="F84" i="3"/>
  <c r="E84" i="3"/>
  <c r="D84" i="3"/>
  <c r="I83" i="3"/>
  <c r="H83" i="3"/>
  <c r="G83" i="3"/>
  <c r="F83" i="3"/>
  <c r="E83" i="3"/>
  <c r="D83" i="3"/>
  <c r="I82" i="3"/>
  <c r="H82" i="3"/>
  <c r="G82" i="3"/>
  <c r="F82" i="3"/>
  <c r="E82" i="3"/>
  <c r="D82" i="3"/>
  <c r="I81" i="3"/>
  <c r="H81" i="3"/>
  <c r="G81" i="3"/>
  <c r="F81" i="3"/>
  <c r="E81" i="3"/>
  <c r="D81" i="3"/>
  <c r="I80" i="3"/>
  <c r="H80" i="3"/>
  <c r="G80" i="3"/>
  <c r="F80" i="3"/>
  <c r="E80" i="3"/>
  <c r="D80" i="3"/>
  <c r="I79" i="3"/>
  <c r="H79" i="3"/>
  <c r="G79" i="3"/>
  <c r="F79" i="3"/>
  <c r="E79" i="3"/>
  <c r="D79" i="3"/>
  <c r="I78" i="3"/>
  <c r="H78" i="3"/>
  <c r="G78" i="3"/>
  <c r="F78" i="3"/>
  <c r="E78" i="3"/>
  <c r="D78" i="3"/>
  <c r="I77" i="3"/>
  <c r="H77" i="3"/>
  <c r="G77" i="3"/>
  <c r="F77" i="3"/>
  <c r="E77" i="3"/>
  <c r="D77" i="3"/>
  <c r="I76" i="3"/>
  <c r="H76" i="3"/>
  <c r="G76" i="3"/>
  <c r="F76" i="3"/>
  <c r="E76" i="3"/>
  <c r="D76" i="3"/>
  <c r="I75" i="3"/>
  <c r="H75" i="3"/>
  <c r="G75" i="3"/>
  <c r="F75" i="3"/>
  <c r="E75" i="3"/>
  <c r="D75" i="3"/>
  <c r="I74" i="3"/>
  <c r="H74" i="3"/>
  <c r="G74" i="3"/>
  <c r="F74" i="3"/>
  <c r="E74" i="3"/>
  <c r="D74" i="3"/>
  <c r="I73" i="3"/>
  <c r="H73" i="3"/>
  <c r="G73" i="3"/>
  <c r="F73" i="3"/>
  <c r="E73" i="3"/>
  <c r="D73" i="3"/>
  <c r="I72" i="3"/>
  <c r="H72" i="3"/>
  <c r="G72" i="3"/>
  <c r="F72" i="3"/>
  <c r="E72" i="3"/>
  <c r="D72" i="3"/>
  <c r="I71" i="3"/>
  <c r="H71" i="3"/>
  <c r="G71" i="3"/>
  <c r="F71" i="3"/>
  <c r="E71" i="3"/>
  <c r="D71" i="3"/>
  <c r="I70" i="3"/>
  <c r="H70" i="3"/>
  <c r="G70" i="3"/>
  <c r="F70" i="3"/>
  <c r="E70" i="3"/>
  <c r="D70" i="3"/>
  <c r="I69" i="3"/>
  <c r="H69" i="3"/>
  <c r="G69" i="3"/>
  <c r="F69" i="3"/>
  <c r="E69" i="3"/>
  <c r="D69" i="3"/>
  <c r="I68" i="3"/>
  <c r="H68" i="3"/>
  <c r="G68" i="3"/>
  <c r="F68" i="3"/>
  <c r="E68" i="3"/>
  <c r="D68" i="3"/>
  <c r="I67" i="3"/>
  <c r="H67" i="3"/>
  <c r="G67" i="3"/>
  <c r="F67" i="3"/>
  <c r="E67" i="3"/>
  <c r="D67" i="3"/>
  <c r="I66" i="3"/>
  <c r="H66" i="3"/>
  <c r="G66" i="3"/>
  <c r="F66" i="3"/>
  <c r="E66" i="3"/>
  <c r="D66" i="3"/>
  <c r="I65" i="3"/>
  <c r="H65" i="3"/>
  <c r="G65" i="3"/>
  <c r="F65" i="3"/>
  <c r="E65" i="3"/>
  <c r="D65" i="3"/>
  <c r="I64" i="3"/>
  <c r="H64" i="3"/>
  <c r="G64" i="3"/>
  <c r="F64" i="3"/>
  <c r="E64" i="3"/>
  <c r="D64" i="3"/>
  <c r="I63" i="3"/>
  <c r="H63" i="3"/>
  <c r="G63" i="3"/>
  <c r="F63" i="3"/>
  <c r="E63" i="3"/>
  <c r="D63" i="3"/>
  <c r="I62" i="3"/>
  <c r="H62" i="3"/>
  <c r="G62" i="3"/>
  <c r="F62" i="3"/>
  <c r="E62" i="3"/>
  <c r="D62" i="3"/>
  <c r="I61" i="3"/>
  <c r="H61" i="3"/>
  <c r="G61" i="3"/>
  <c r="F61" i="3"/>
  <c r="E61" i="3"/>
  <c r="D61" i="3"/>
  <c r="I60" i="3"/>
  <c r="H60" i="3"/>
  <c r="G60" i="3"/>
  <c r="F60" i="3"/>
  <c r="E60" i="3"/>
  <c r="D60" i="3"/>
  <c r="I59" i="3"/>
  <c r="H59" i="3"/>
  <c r="G59" i="3"/>
  <c r="F59" i="3"/>
  <c r="E59" i="3"/>
  <c r="D59" i="3"/>
  <c r="I58" i="3"/>
  <c r="H58" i="3"/>
  <c r="G58" i="3"/>
  <c r="F58" i="3"/>
  <c r="E58" i="3"/>
  <c r="D58" i="3"/>
  <c r="I57" i="3"/>
  <c r="H57" i="3"/>
  <c r="G57" i="3"/>
  <c r="F57" i="3"/>
  <c r="E57" i="3"/>
  <c r="D57" i="3"/>
  <c r="I56" i="3"/>
  <c r="H56" i="3"/>
  <c r="G56" i="3"/>
  <c r="F56" i="3"/>
  <c r="E56" i="3"/>
  <c r="D56" i="3"/>
  <c r="I55" i="3"/>
  <c r="H55" i="3"/>
  <c r="G55" i="3"/>
  <c r="F55" i="3"/>
  <c r="E55" i="3"/>
  <c r="D55" i="3"/>
  <c r="I54" i="3"/>
  <c r="H54" i="3"/>
  <c r="G54" i="3"/>
  <c r="F54" i="3"/>
  <c r="E54" i="3"/>
  <c r="D54" i="3"/>
  <c r="I53" i="3"/>
  <c r="H53" i="3"/>
  <c r="G53" i="3"/>
  <c r="F53" i="3"/>
  <c r="E53" i="3"/>
  <c r="D53" i="3"/>
  <c r="I52" i="3"/>
  <c r="H52" i="3"/>
  <c r="G52" i="3"/>
  <c r="F52" i="3"/>
  <c r="E52" i="3"/>
  <c r="D52" i="3"/>
  <c r="I51" i="3"/>
  <c r="H51" i="3"/>
  <c r="G51" i="3"/>
  <c r="F51" i="3"/>
  <c r="E51" i="3"/>
  <c r="D51" i="3"/>
  <c r="I50" i="3"/>
  <c r="H50" i="3"/>
  <c r="G50" i="3"/>
  <c r="F50" i="3"/>
  <c r="E50" i="3"/>
  <c r="D50" i="3"/>
  <c r="I49" i="3"/>
  <c r="H49" i="3"/>
  <c r="G49" i="3"/>
  <c r="F49" i="3"/>
  <c r="E49" i="3"/>
  <c r="D49" i="3"/>
  <c r="I48" i="3"/>
  <c r="H48" i="3"/>
  <c r="G48" i="3"/>
  <c r="F48" i="3"/>
  <c r="E48" i="3"/>
  <c r="D48" i="3"/>
  <c r="I47" i="3"/>
  <c r="H47" i="3"/>
  <c r="G47" i="3"/>
  <c r="F47" i="3"/>
  <c r="E47" i="3"/>
  <c r="D47" i="3"/>
  <c r="I46" i="3"/>
  <c r="H46" i="3"/>
  <c r="G46" i="3"/>
  <c r="F46" i="3"/>
  <c r="E46" i="3"/>
  <c r="D46" i="3"/>
  <c r="I45" i="3"/>
  <c r="H45" i="3"/>
  <c r="G45" i="3"/>
  <c r="F45" i="3"/>
  <c r="E45" i="3"/>
  <c r="D45" i="3"/>
  <c r="I44" i="3"/>
  <c r="H44" i="3"/>
  <c r="G44" i="3"/>
  <c r="F44" i="3"/>
  <c r="E44" i="3"/>
  <c r="D44" i="3"/>
  <c r="I43" i="3"/>
  <c r="H43" i="3"/>
  <c r="G43" i="3"/>
  <c r="F43" i="3"/>
  <c r="E43" i="3"/>
  <c r="D43" i="3"/>
  <c r="I42" i="3"/>
  <c r="H42" i="3"/>
  <c r="G42" i="3"/>
  <c r="F42" i="3"/>
  <c r="E42" i="3"/>
  <c r="D42" i="3"/>
  <c r="I41" i="3"/>
  <c r="H41" i="3"/>
  <c r="G41" i="3"/>
  <c r="F41" i="3"/>
  <c r="E41" i="3"/>
  <c r="D41" i="3"/>
  <c r="I40" i="3"/>
  <c r="H40" i="3"/>
  <c r="G40" i="3"/>
  <c r="F40" i="3"/>
  <c r="E40" i="3"/>
  <c r="D40" i="3"/>
  <c r="I39" i="3"/>
  <c r="H39" i="3"/>
  <c r="G39" i="3"/>
  <c r="F39" i="3"/>
  <c r="E39" i="3"/>
  <c r="D39" i="3"/>
  <c r="I38" i="3"/>
  <c r="H38" i="3"/>
  <c r="G38" i="3"/>
  <c r="F38" i="3"/>
  <c r="E38" i="3"/>
  <c r="D38" i="3"/>
  <c r="I37" i="3"/>
  <c r="H37" i="3"/>
  <c r="G37" i="3"/>
  <c r="F37" i="3"/>
  <c r="E37" i="3"/>
  <c r="D37" i="3"/>
  <c r="I36" i="3"/>
  <c r="H36" i="3"/>
  <c r="G36" i="3"/>
  <c r="F36" i="3"/>
  <c r="E36" i="3"/>
  <c r="D36" i="3"/>
  <c r="I35" i="3"/>
  <c r="H35" i="3"/>
  <c r="G35" i="3"/>
  <c r="F35" i="3"/>
  <c r="E35" i="3"/>
  <c r="D35" i="3"/>
  <c r="I34" i="3"/>
  <c r="H34" i="3"/>
  <c r="G34" i="3"/>
  <c r="F34" i="3"/>
  <c r="E34" i="3"/>
  <c r="D34" i="3"/>
  <c r="I33" i="3"/>
  <c r="H33" i="3"/>
  <c r="G33" i="3"/>
  <c r="F33" i="3"/>
  <c r="E33" i="3"/>
  <c r="D33" i="3"/>
  <c r="I32" i="3"/>
  <c r="H32" i="3"/>
  <c r="G32" i="3"/>
  <c r="F32" i="3"/>
  <c r="E32" i="3"/>
  <c r="D32" i="3"/>
  <c r="I31" i="3"/>
  <c r="H31" i="3"/>
  <c r="G31" i="3"/>
  <c r="F31" i="3"/>
  <c r="E31" i="3"/>
  <c r="D31" i="3"/>
  <c r="I30" i="3"/>
  <c r="H30" i="3"/>
  <c r="G30" i="3"/>
  <c r="F30" i="3"/>
  <c r="E30" i="3"/>
  <c r="D30" i="3"/>
  <c r="I29" i="3"/>
  <c r="H29" i="3"/>
  <c r="G29" i="3"/>
  <c r="F29" i="3"/>
  <c r="E29" i="3"/>
  <c r="D29" i="3"/>
  <c r="I28" i="3"/>
  <c r="H28" i="3"/>
  <c r="G28" i="3"/>
  <c r="F28" i="3"/>
  <c r="E28" i="3"/>
  <c r="D28" i="3"/>
  <c r="I27" i="3"/>
  <c r="H27" i="3"/>
  <c r="G27" i="3"/>
  <c r="F27" i="3"/>
  <c r="E27" i="3"/>
  <c r="D27" i="3"/>
  <c r="I26" i="3"/>
  <c r="H26" i="3"/>
  <c r="G26" i="3"/>
  <c r="F26" i="3"/>
  <c r="E26" i="3"/>
  <c r="D26" i="3"/>
  <c r="I25" i="3"/>
  <c r="H25" i="3"/>
  <c r="G25" i="3"/>
  <c r="F25" i="3"/>
  <c r="E25" i="3"/>
  <c r="D25" i="3"/>
  <c r="I24" i="3"/>
  <c r="H24" i="3"/>
  <c r="G24" i="3"/>
  <c r="F24" i="3"/>
  <c r="E24" i="3"/>
  <c r="D24" i="3"/>
  <c r="I23" i="3"/>
  <c r="H23" i="3"/>
  <c r="G23" i="3"/>
  <c r="F23" i="3"/>
  <c r="E23" i="3"/>
  <c r="D23" i="3"/>
  <c r="I22" i="3"/>
  <c r="H22" i="3"/>
  <c r="G22" i="3"/>
  <c r="F22" i="3"/>
  <c r="E22" i="3"/>
  <c r="D22" i="3"/>
  <c r="I21" i="3"/>
  <c r="H21" i="3"/>
  <c r="G21" i="3"/>
  <c r="F21" i="3"/>
  <c r="E21" i="3"/>
  <c r="D21" i="3"/>
  <c r="I20" i="3"/>
  <c r="H20" i="3"/>
  <c r="G20" i="3"/>
  <c r="F20" i="3"/>
  <c r="E20" i="3"/>
  <c r="D20" i="3"/>
  <c r="I19" i="3"/>
  <c r="H19" i="3"/>
  <c r="G19" i="3"/>
  <c r="F19" i="3"/>
  <c r="E19" i="3"/>
  <c r="D19" i="3"/>
  <c r="I18" i="3"/>
  <c r="H18" i="3"/>
  <c r="G18" i="3"/>
  <c r="F18" i="3"/>
  <c r="E18" i="3"/>
  <c r="D18" i="3"/>
  <c r="I17" i="3"/>
  <c r="H17" i="3"/>
  <c r="G17" i="3"/>
  <c r="F17" i="3"/>
  <c r="E17" i="3"/>
  <c r="D17" i="3"/>
  <c r="C17" i="3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I16" i="3"/>
  <c r="H16" i="3"/>
  <c r="G16" i="3"/>
  <c r="F16" i="3"/>
  <c r="E16" i="3"/>
  <c r="D16" i="3"/>
  <c r="I15" i="3"/>
  <c r="H15" i="3"/>
  <c r="G15" i="3"/>
  <c r="F15" i="3"/>
  <c r="E15" i="3"/>
  <c r="D15" i="3"/>
  <c r="C15" i="3"/>
  <c r="I14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I12" i="3"/>
  <c r="H12" i="3"/>
  <c r="G12" i="3"/>
  <c r="F12" i="3"/>
  <c r="E12" i="3"/>
  <c r="D12" i="3"/>
  <c r="G65" i="2"/>
  <c r="C65" i="2"/>
  <c r="G64" i="2"/>
  <c r="G63" i="2"/>
  <c r="C61" i="2"/>
  <c r="G61" i="2" s="1"/>
  <c r="C60" i="2"/>
  <c r="G60" i="2" s="1"/>
  <c r="G59" i="2"/>
  <c r="G58" i="2"/>
  <c r="B58" i="2"/>
  <c r="G57" i="2"/>
  <c r="G56" i="2"/>
  <c r="F56" i="2"/>
  <c r="F57" i="2" s="1"/>
  <c r="F58" i="2" s="1"/>
  <c r="F59" i="2" s="1"/>
  <c r="F60" i="2" s="1"/>
  <c r="F61" i="2" s="1"/>
  <c r="F62" i="2" s="1"/>
  <c r="F63" i="2" s="1"/>
  <c r="F64" i="2" s="1"/>
  <c r="F65" i="2" s="1"/>
  <c r="E56" i="2"/>
  <c r="E57" i="2" s="1"/>
  <c r="E58" i="2" s="1"/>
  <c r="E59" i="2" s="1"/>
  <c r="E60" i="2" s="1"/>
  <c r="E61" i="2" s="1"/>
  <c r="E62" i="2" s="1"/>
  <c r="E63" i="2" s="1"/>
  <c r="E64" i="2" s="1"/>
  <c r="E65" i="2" s="1"/>
  <c r="D56" i="2"/>
  <c r="D57" i="2" s="1"/>
  <c r="D58" i="2" s="1"/>
  <c r="D59" i="2" s="1"/>
  <c r="D60" i="2" s="1"/>
  <c r="D61" i="2" s="1"/>
  <c r="D62" i="2" s="1"/>
  <c r="D63" i="2" s="1"/>
  <c r="D64" i="2" s="1"/>
  <c r="D65" i="2" s="1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C40" i="2"/>
  <c r="B40" i="2"/>
  <c r="A40" i="2"/>
  <c r="G39" i="2"/>
  <c r="F39" i="2"/>
  <c r="E39" i="2"/>
  <c r="C39" i="2"/>
  <c r="B39" i="2"/>
  <c r="A39" i="2"/>
  <c r="A41" i="2" s="1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E17" i="2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D17" i="2"/>
  <c r="D18" i="2" s="1" a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E20" i="4"/>
  <c r="E21" i="4" s="1"/>
  <c r="G6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Tuan Lam</author>
    <author>ttlam</author>
  </authors>
  <commentList>
    <comment ref="D18" authorId="0" shapeId="0" xr:uid="{F2505E76-9683-4D91-9488-D3DE082828BF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Formulae on this row are copied/pasted from cells above</t>
        </r>
      </text>
    </comment>
    <comment ref="D39" authorId="0" shapeId="0" xr:uid="{D1772E84-3FF0-413C-92E9-1D7E972636F8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Enter TVD to calculate other parameters</t>
        </r>
      </text>
    </comment>
    <comment ref="A41" authorId="0" shapeId="0" xr:uid="{A7648A08-6A29-4AF2-A824-B1AA330879DE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Enter MD to calculate other parameters</t>
        </r>
      </text>
    </comment>
    <comment ref="A50" authorId="1" shapeId="0" xr:uid="{42FDDC7A-F9B0-4B0A-AD0B-AF35E4C9AC7B}">
      <text>
        <r>
          <rPr>
            <sz val="8"/>
            <color indexed="81"/>
            <rFont val="Tahoma"/>
            <family val="2"/>
          </rPr>
          <t>Actual and Planned well survey used the same format and formulae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7" authorId="0" shapeId="0" xr:uid="{99DDD8E3-9099-4243-8B8E-1CC69922B7FF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Formulae on this row are copied/pasted from cells above</t>
        </r>
      </text>
    </comment>
    <comment ref="A66" authorId="1" shapeId="0" xr:uid="{1B0CF0E2-9641-4287-AA3B-913FE226AEAF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Last row of survey should be a empty row for some functions as </t>
        </r>
        <r>
          <rPr>
            <b/>
            <sz val="8"/>
            <color indexed="81"/>
            <rFont val="Tahoma"/>
            <family val="2"/>
          </rPr>
          <t>mcGetMDfromTVD</t>
        </r>
        <r>
          <rPr>
            <sz val="8"/>
            <color indexed="81"/>
            <rFont val="Tahoma"/>
            <family val="2"/>
          </rPr>
          <t xml:space="preserve">  to work properly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Tuan Lam</author>
  </authors>
  <commentList>
    <comment ref="B11" authorId="0" shapeId="0" xr:uid="{A0D6AF78-5800-418E-BF34-DBCFB098E32D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This is an example how to get MD if TVD is given.</t>
        </r>
      </text>
    </comment>
    <comment ref="F14" authorId="0" shapeId="0" xr:uid="{196989DD-B15D-4E03-866C-A158AB7714B4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Formulae on this column are copied/pasted from cell above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Tuan Lam</author>
    <author>ttlam</author>
  </authors>
  <commentList>
    <comment ref="D16" authorId="0" shapeId="0" xr:uid="{C33CA9CB-C655-4356-8B41-64B122647F1A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Enter TVD to calculate other parameters</t>
        </r>
      </text>
    </comment>
    <comment ref="A18" authorId="0" shapeId="0" xr:uid="{BE1606BD-1728-4FA3-87ED-9807336F9E37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Enter MD to calculate other parameters</t>
        </r>
      </text>
    </comment>
    <comment ref="A27" authorId="1" shapeId="0" xr:uid="{C4860B52-4B97-40DB-83E9-503A03DAFE98}">
      <text>
        <r>
          <rPr>
            <sz val="8"/>
            <color indexed="81"/>
            <rFont val="Tahoma"/>
            <family val="2"/>
          </rPr>
          <t>Actual and Planned well survey used the same format and formulae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4" authorId="0" shapeId="0" xr:uid="{63923122-5108-4734-900B-4A58D28020D1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Formulae on this row are copied/pasted from cells above</t>
        </r>
      </text>
    </comment>
    <comment ref="A159" authorId="1" shapeId="0" xr:uid="{9FC45F16-1BFE-406C-9998-30A25B7284A0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This row should be empty for some functions as </t>
        </r>
        <r>
          <rPr>
            <b/>
            <sz val="8"/>
            <color indexed="81"/>
            <rFont val="Tahoma"/>
            <family val="2"/>
          </rPr>
          <t>mcGetMDfromTVD</t>
        </r>
        <r>
          <rPr>
            <sz val="8"/>
            <color indexed="81"/>
            <rFont val="Tahoma"/>
            <family val="2"/>
          </rPr>
          <t xml:space="preserve">  to work properly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Tuan Lam</author>
  </authors>
  <commentList>
    <comment ref="E37" authorId="0" shapeId="0" xr:uid="{BB0F6973-67E0-4D0A-9775-93134C5B2F32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Data range:
MD, Inclination &amp; Azimuth, TVD, North, East  should be stored in 6 first columns
</t>
        </r>
      </text>
    </comment>
    <comment ref="H37" authorId="0" shapeId="0" xr:uid="{00F8EFBA-86C6-4E3C-A5A4-A2D5A10F65FA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Tie-in coordinate for first point should be given in 3 consecutive cells.</t>
        </r>
      </text>
    </comment>
    <comment ref="K37" authorId="0" shapeId="0" xr:uid="{C885A729-94CD-4ADE-86B0-4C2645420B1A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Cells outside of data range are "free". They can be used for any purpose </t>
        </r>
      </text>
    </comment>
    <comment ref="H38" authorId="0" shapeId="0" xr:uid="{3C706871-114A-4F81-BCB5-659C6EA159CF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using mcXXXX functions in 3 columns is similar native Excel function
=E29+ mcVertical(C29,C30,D29,D30,B30-B29)
These three column should hold the value of 
</t>
        </r>
        <r>
          <rPr>
            <b/>
            <sz val="8"/>
            <color indexed="81"/>
            <rFont val="Tahoma"/>
            <family val="2"/>
          </rPr>
          <t>TVD, North, East</t>
        </r>
        <r>
          <rPr>
            <sz val="8"/>
            <color indexed="81"/>
            <rFont val="Tahoma"/>
            <family val="2"/>
          </rPr>
          <t xml:space="preserve"> relative to the first point of 
data range.
Value or formula can be entered into these cells</t>
        </r>
      </text>
    </comment>
    <comment ref="E42" authorId="0" shapeId="0" xr:uid="{0E04DD7F-05A1-4EEC-A16A-BDD989BF3DAB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Empty row at the end of data range is MUST</t>
        </r>
      </text>
    </comment>
    <comment ref="K43" authorId="0" shapeId="0" xr:uid="{697C65F9-8D5E-4E21-BE55-1CAB66EC3CA5}">
      <text>
        <r>
          <rPr>
            <b/>
            <sz val="8"/>
            <color indexed="81"/>
            <rFont val="Tahoma"/>
            <family val="2"/>
          </rPr>
          <t>Tran Tuan Lam:</t>
        </r>
        <r>
          <rPr>
            <sz val="8"/>
            <color indexed="81"/>
            <rFont val="Tahoma"/>
            <family val="2"/>
          </rPr>
          <t xml:space="preserve">
Cells outside of data range are "free". They can be used for any purpose </t>
        </r>
      </text>
    </comment>
  </commentList>
</comments>
</file>

<file path=xl/sharedStrings.xml><?xml version="1.0" encoding="utf-8"?>
<sst xmlns="http://schemas.openxmlformats.org/spreadsheetml/2006/main" count="206" uniqueCount="93">
  <si>
    <t>3B6BE86B-0759-4766-81C8-91255F8A8C18</t>
  </si>
  <si>
    <t>Well survey calculation using minimum curvature method</t>
  </si>
  <si>
    <t>Well</t>
  </si>
  <si>
    <t>WellA</t>
  </si>
  <si>
    <t>Planned well survey</t>
  </si>
  <si>
    <t>Local Coordinate</t>
  </si>
  <si>
    <t>MD</t>
  </si>
  <si>
    <t>Inclination</t>
  </si>
  <si>
    <t>Azimuth</t>
  </si>
  <si>
    <t>TVD</t>
  </si>
  <si>
    <t>N/S</t>
  </si>
  <si>
    <t>E/W</t>
  </si>
  <si>
    <t>DLS</t>
  </si>
  <si>
    <t>Remark</t>
  </si>
  <si>
    <t>(+)/(-)</t>
  </si>
  <si>
    <t xml:space="preserve"> /30m</t>
  </si>
  <si>
    <t>m</t>
  </si>
  <si>
    <t>deg</t>
  </si>
  <si>
    <t>&lt;&lt;&lt; Last row of survey should be empty</t>
  </si>
  <si>
    <t>Example: Interpolation from planned survey</t>
  </si>
  <si>
    <t>Actual survey</t>
  </si>
  <si>
    <t>Tie in</t>
  </si>
  <si>
    <t>Example: Interpolation from planned survey (30m)</t>
  </si>
  <si>
    <t>Description</t>
  </si>
  <si>
    <t>`</t>
  </si>
  <si>
    <t>Conductor shoe</t>
  </si>
  <si>
    <t>20in casing shoe</t>
  </si>
  <si>
    <t>13 3/8 casing shoe</t>
  </si>
  <si>
    <t>9 5/8" casing shoe</t>
  </si>
  <si>
    <t>TD</t>
  </si>
  <si>
    <t>Example how to convert Measure depth to TVD vice versa</t>
  </si>
  <si>
    <t>Interpolation: calculate MD from TVD (for actual survey)</t>
  </si>
  <si>
    <t>Remarks</t>
  </si>
  <si>
    <t>30in shoe</t>
  </si>
  <si>
    <t>This is an example how to calculate MD of a point when TVD is known</t>
  </si>
  <si>
    <t>26in hole</t>
  </si>
  <si>
    <r>
      <t>=mcGetMDfromTVD('Example 1'!</t>
    </r>
    <r>
      <rPr>
        <b/>
        <sz val="10"/>
        <color indexed="12"/>
        <rFont val="Arial"/>
        <family val="2"/>
      </rPr>
      <t>$A$55</t>
    </r>
    <r>
      <rPr>
        <sz val="10"/>
        <color indexed="12"/>
        <rFont val="Arial"/>
        <family val="2"/>
      </rPr>
      <t>,E13)</t>
    </r>
  </si>
  <si>
    <t>20in casing shoe TVD/MD</t>
  </si>
  <si>
    <r>
      <t>=mcGetMDfromTVD('Example 1'!</t>
    </r>
    <r>
      <rPr>
        <b/>
        <sz val="10"/>
        <color indexed="12"/>
        <rFont val="Arial"/>
        <family val="2"/>
      </rPr>
      <t>$A$55:$C$65</t>
    </r>
    <r>
      <rPr>
        <sz val="10"/>
        <color indexed="12"/>
        <rFont val="Arial"/>
        <family val="2"/>
      </rPr>
      <t>,E13)</t>
    </r>
  </si>
  <si>
    <t>17 1/2" section TD</t>
  </si>
  <si>
    <t>Using 2 above formulae will produce the same result. Internal calculation will always track down the data range until empty row found.</t>
  </si>
  <si>
    <t>13 3/8" shoe</t>
  </si>
  <si>
    <t>12 1/4" hole</t>
  </si>
  <si>
    <t>However in the second form Excel assumes the cell with formula depends on the cells in range A55:C65 and E13</t>
  </si>
  <si>
    <t>9 5/8" shoe</t>
  </si>
  <si>
    <t xml:space="preserve">Any data change in range A55:C65 or cell E13 the value of cell with formula will be automatically calculated. </t>
  </si>
  <si>
    <t>8 1/2" section TD</t>
  </si>
  <si>
    <t>Written formula in first form auto calculation will happen only if data in cells A65 or E13 have been changed.</t>
  </si>
  <si>
    <t>a Point of interest</t>
  </si>
  <si>
    <t>Calculate TVD from MD</t>
  </si>
  <si>
    <t>This is an example how TVD is calculated when MD is known</t>
  </si>
  <si>
    <t>There is no different between planned and actual well survey in all calculations.</t>
  </si>
  <si>
    <t>They are treated in the same way</t>
  </si>
  <si>
    <r>
      <t xml:space="preserve">Example: Interpolation from </t>
    </r>
    <r>
      <rPr>
        <b/>
        <sz val="12"/>
        <color indexed="10"/>
        <rFont val="Tahoma"/>
        <family val="2"/>
      </rPr>
      <t>ACTUAL</t>
    </r>
    <r>
      <rPr>
        <b/>
        <sz val="12"/>
        <color indexed="12"/>
        <rFont val="Tahoma"/>
        <family val="2"/>
      </rPr>
      <t xml:space="preserve"> survey</t>
    </r>
  </si>
  <si>
    <t>&lt;&lt;&lt; Always leave blank line at the end of data</t>
  </si>
  <si>
    <t>&lt;&lt;&lt; From this line you can type in what ever you want</t>
  </si>
  <si>
    <t>Short help</t>
  </si>
  <si>
    <t>This workbook is used to</t>
  </si>
  <si>
    <t>1) Make survey calculation (TVD/North/East/Dogleg) from directional survey (MD/Inclination/Azimuth) for a well</t>
  </si>
  <si>
    <t>2) Interpolate survey values for any point given Measure Depth  or True Vertical Depth</t>
  </si>
  <si>
    <t>Use the same table format for planned and actual survey</t>
  </si>
  <si>
    <t>VBA functions is stored in this work book. Macro should be enable for calculation.</t>
  </si>
  <si>
    <t>These functions can be used as normal Excel function to carry out survey calculation.</t>
  </si>
  <si>
    <t>Minimum curvature method is applied for all calculations.</t>
  </si>
  <si>
    <t>Function name has prefix mc; for example function mcVertical calculate vertical distance between 2 survey stations.</t>
  </si>
  <si>
    <t>Cell color coding in this workbook</t>
  </si>
  <si>
    <t>Input cell</t>
  </si>
  <si>
    <t>Type in these cells</t>
  </si>
  <si>
    <t>Formula/output cells</t>
  </si>
  <si>
    <t>Standard survey data range format</t>
  </si>
  <si>
    <t xml:space="preserve">Some functions on entire survey table to make calculation. </t>
  </si>
  <si>
    <r>
      <t xml:space="preserve">First 6 columns of survey table should be </t>
    </r>
    <r>
      <rPr>
        <b/>
        <sz val="10"/>
        <rFont val="Arial"/>
        <family val="2"/>
      </rPr>
      <t xml:space="preserve">MD, Inclination, Azimuth, TVD, North, East </t>
    </r>
    <r>
      <rPr>
        <sz val="10"/>
        <rFont val="Arial"/>
        <family val="2"/>
      </rPr>
      <t>to make these functions operate correctly</t>
    </r>
  </si>
  <si>
    <t>Empty row in data range is required at the end of data</t>
  </si>
  <si>
    <t>Cells outside this data range are free to use</t>
  </si>
  <si>
    <t>Incl, 
deg</t>
  </si>
  <si>
    <t>Azimuth, deg</t>
  </si>
  <si>
    <t>North/ South</t>
  </si>
  <si>
    <t>East/ West</t>
  </si>
  <si>
    <t>&lt;&lt; Empty row is required at the end of data. This is End of data signature</t>
  </si>
  <si>
    <t>If MD is given in meter then the TVD, North, East are result in meter.</t>
  </si>
  <si>
    <t>If MD is given in ft then the TVD, North, East are result in ft.</t>
  </si>
  <si>
    <t>Copy/Paste</t>
  </si>
  <si>
    <t>mcXXXXX functions can be used as normal Excel function, that mean formula can be copy/ paste between cells.</t>
  </si>
  <si>
    <t>Function can be copy/paste make it easy to add a row to survey sheet or make MD-TVD convert for hundreds values</t>
  </si>
  <si>
    <t>https://docs.google.com/open?id=0B1YlPk2odxmINjBjNGVmMjAtNWRkMi00MDk1LWFkNjUtNzYzODA3MGQ5ZWRk</t>
  </si>
  <si>
    <t>Download:</t>
  </si>
  <si>
    <t>mincurv@gmail.com</t>
  </si>
  <si>
    <t>Comment:</t>
  </si>
  <si>
    <t>This work book can be used for private personal purpose only.</t>
  </si>
  <si>
    <t>Use at your own risk.</t>
  </si>
  <si>
    <t>This workbook is developed by Tran Tuan Lam.</t>
  </si>
  <si>
    <t>Minimum Curvature Method</t>
  </si>
  <si>
    <t>Directional Survey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</si>
</sst>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866 Helvetica"/>
      <family val="2"/>
    </font>
    <font>
      <sz val="10"/>
      <name val="Tahoma"/>
      <family val="2"/>
      <charset val="204"/>
    </font>
    <font>
      <b/>
      <sz val="14"/>
      <color indexed="12"/>
      <name val="Tahoma"/>
      <family val="2"/>
    </font>
    <font>
      <b/>
      <sz val="10"/>
      <name val="Arial"/>
      <family val="2"/>
    </font>
    <font>
      <b/>
      <sz val="12"/>
      <name val="Tahoma"/>
      <family val="2"/>
    </font>
    <font>
      <b/>
      <sz val="10"/>
      <color indexed="12"/>
      <name val="Tahoma"/>
      <family val="2"/>
    </font>
    <font>
      <sz val="10"/>
      <color indexed="54"/>
      <name val="Tahoma"/>
      <family val="2"/>
      <charset val="204"/>
    </font>
    <font>
      <b/>
      <sz val="12"/>
      <color indexed="12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Tahoma"/>
      <family val="2"/>
    </font>
    <font>
      <b/>
      <i/>
      <sz val="10"/>
      <name val="Tahoma"/>
      <family val="2"/>
      <charset val="204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Tahoma"/>
      <family val="2"/>
      <charset val="204"/>
    </font>
    <font>
      <b/>
      <sz val="14"/>
      <color indexed="12"/>
      <name val="Arial"/>
      <family val="2"/>
    </font>
    <font>
      <b/>
      <sz val="10"/>
      <name val="Tahoma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1"/>
      <color indexed="10"/>
      <name val="Tahoma"/>
      <family val="2"/>
      <charset val="204"/>
    </font>
    <font>
      <b/>
      <sz val="12"/>
      <color indexed="10"/>
      <name val="Tahoma"/>
      <family val="2"/>
    </font>
    <font>
      <b/>
      <sz val="14"/>
      <color indexed="21"/>
      <name val="Arial"/>
      <family val="2"/>
    </font>
    <font>
      <b/>
      <sz val="10"/>
      <color indexed="21"/>
      <name val="Arial"/>
      <family val="2"/>
    </font>
    <font>
      <u/>
      <sz val="10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0" fontId="2" fillId="0" borderId="0" xfId="1" applyFont="1" applyProtection="1">
      <protection locked="0"/>
    </xf>
    <xf numFmtId="0" fontId="4" fillId="0" borderId="0" xfId="2" applyFont="1"/>
    <xf numFmtId="0" fontId="5" fillId="0" borderId="0" xfId="2" applyFont="1"/>
    <xf numFmtId="0" fontId="6" fillId="0" borderId="0" xfId="3" applyFont="1"/>
    <xf numFmtId="0" fontId="1" fillId="0" borderId="0" xfId="3"/>
    <xf numFmtId="0" fontId="7" fillId="0" borderId="0" xfId="2" applyFont="1"/>
    <xf numFmtId="0" fontId="8" fillId="2" borderId="1" xfId="2" applyFont="1" applyFill="1" applyBorder="1" applyAlignment="1">
      <alignment horizontal="center"/>
    </xf>
    <xf numFmtId="0" fontId="8" fillId="2" borderId="2" xfId="2" applyFont="1" applyFill="1" applyBorder="1" applyAlignment="1">
      <alignment horizontal="center"/>
    </xf>
    <xf numFmtId="0" fontId="8" fillId="2" borderId="1" xfId="2" applyFont="1" applyFill="1" applyBorder="1"/>
    <xf numFmtId="0" fontId="8" fillId="2" borderId="3" xfId="2" applyFont="1" applyFill="1" applyBorder="1" applyAlignment="1">
      <alignment horizontal="center"/>
    </xf>
    <xf numFmtId="0" fontId="8" fillId="2" borderId="3" xfId="2" applyFont="1" applyFill="1" applyBorder="1"/>
    <xf numFmtId="0" fontId="8" fillId="2" borderId="4" xfId="2" applyFont="1" applyFill="1" applyBorder="1" applyAlignment="1">
      <alignment horizontal="center"/>
    </xf>
    <xf numFmtId="0" fontId="8" fillId="2" borderId="4" xfId="2" applyFont="1" applyFill="1" applyBorder="1"/>
    <xf numFmtId="0" fontId="4" fillId="3" borderId="1" xfId="2" applyFont="1" applyFill="1" applyBorder="1"/>
    <xf numFmtId="2" fontId="4" fillId="3" borderId="1" xfId="2" applyNumberFormat="1" applyFont="1" applyFill="1" applyBorder="1"/>
    <xf numFmtId="0" fontId="4" fillId="0" borderId="1" xfId="2" applyFont="1" applyBorder="1"/>
    <xf numFmtId="0" fontId="4" fillId="3" borderId="3" xfId="2" applyFont="1" applyFill="1" applyBorder="1"/>
    <xf numFmtId="2" fontId="4" fillId="3" borderId="3" xfId="2" applyNumberFormat="1" applyFont="1" applyFill="1" applyBorder="1"/>
    <xf numFmtId="2" fontId="1" fillId="4" borderId="3" xfId="1" applyNumberFormat="1" applyFill="1" applyBorder="1"/>
    <xf numFmtId="2" fontId="1" fillId="5" borderId="3" xfId="1" applyNumberFormat="1" applyFill="1" applyBorder="1"/>
    <xf numFmtId="0" fontId="4" fillId="0" borderId="3" xfId="2" applyFont="1" applyBorder="1"/>
    <xf numFmtId="0" fontId="9" fillId="0" borderId="3" xfId="2" applyFont="1" applyBorder="1"/>
    <xf numFmtId="0" fontId="9" fillId="0" borderId="0" xfId="2" applyFont="1"/>
    <xf numFmtId="0" fontId="10" fillId="0" borderId="0" xfId="2" applyFont="1"/>
    <xf numFmtId="0" fontId="1" fillId="0" borderId="0" xfId="1"/>
    <xf numFmtId="0" fontId="8" fillId="6" borderId="1" xfId="2" applyFont="1" applyFill="1" applyBorder="1" applyAlignment="1">
      <alignment horizontal="center"/>
    </xf>
    <xf numFmtId="0" fontId="8" fillId="6" borderId="2" xfId="2" applyFont="1" applyFill="1" applyBorder="1" applyAlignment="1">
      <alignment horizontal="center"/>
    </xf>
    <xf numFmtId="0" fontId="8" fillId="6" borderId="1" xfId="2" applyFont="1" applyFill="1" applyBorder="1"/>
    <xf numFmtId="0" fontId="8" fillId="6" borderId="3" xfId="2" applyFont="1" applyFill="1" applyBorder="1" applyAlignment="1">
      <alignment horizontal="center"/>
    </xf>
    <xf numFmtId="0" fontId="8" fillId="6" borderId="3" xfId="2" applyFont="1" applyFill="1" applyBorder="1"/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/>
    <xf numFmtId="2" fontId="1" fillId="3" borderId="3" xfId="1" applyNumberFormat="1" applyFill="1" applyBorder="1"/>
    <xf numFmtId="0" fontId="1" fillId="4" borderId="3" xfId="1" applyFill="1" applyBorder="1"/>
    <xf numFmtId="2" fontId="4" fillId="0" borderId="3" xfId="2" applyNumberFormat="1" applyFont="1" applyBorder="1"/>
    <xf numFmtId="0" fontId="1" fillId="3" borderId="3" xfId="1" applyFill="1" applyBorder="1"/>
    <xf numFmtId="0" fontId="9" fillId="7" borderId="0" xfId="2" applyFont="1" applyFill="1"/>
    <xf numFmtId="0" fontId="8" fillId="8" borderId="1" xfId="2" applyFont="1" applyFill="1" applyBorder="1" applyAlignment="1">
      <alignment horizontal="center"/>
    </xf>
    <xf numFmtId="0" fontId="8" fillId="8" borderId="5" xfId="2" applyFont="1" applyFill="1" applyBorder="1" applyAlignment="1">
      <alignment horizontal="center"/>
    </xf>
    <xf numFmtId="0" fontId="8" fillId="8" borderId="6" xfId="2" applyFont="1" applyFill="1" applyBorder="1" applyAlignment="1">
      <alignment horizontal="center"/>
    </xf>
    <xf numFmtId="0" fontId="8" fillId="8" borderId="1" xfId="2" applyFont="1" applyFill="1" applyBorder="1"/>
    <xf numFmtId="0" fontId="8" fillId="8" borderId="3" xfId="2" applyFont="1" applyFill="1" applyBorder="1" applyAlignment="1">
      <alignment horizontal="center"/>
    </xf>
    <xf numFmtId="0" fontId="8" fillId="8" borderId="3" xfId="2" applyFont="1" applyFill="1" applyBorder="1"/>
    <xf numFmtId="0" fontId="8" fillId="8" borderId="4" xfId="2" applyFont="1" applyFill="1" applyBorder="1" applyAlignment="1">
      <alignment horizontal="center"/>
    </xf>
    <xf numFmtId="0" fontId="8" fillId="8" borderId="4" xfId="2" applyFont="1" applyFill="1" applyBorder="1"/>
    <xf numFmtId="164" fontId="4" fillId="3" borderId="1" xfId="2" applyNumberFormat="1" applyFont="1" applyFill="1" applyBorder="1"/>
    <xf numFmtId="164" fontId="4" fillId="3" borderId="3" xfId="2" applyNumberFormat="1" applyFont="1" applyFill="1" applyBorder="1"/>
    <xf numFmtId="0" fontId="1" fillId="0" borderId="3" xfId="1" applyBorder="1"/>
    <xf numFmtId="164" fontId="1" fillId="4" borderId="3" xfId="1" applyNumberFormat="1" applyFill="1" applyBorder="1"/>
    <xf numFmtId="2" fontId="1" fillId="0" borderId="0" xfId="1" applyNumberFormat="1"/>
    <xf numFmtId="2" fontId="4" fillId="0" borderId="0" xfId="2" applyNumberFormat="1" applyFont="1"/>
    <xf numFmtId="0" fontId="5" fillId="0" borderId="0" xfId="2" applyFont="1" applyAlignment="1">
      <alignment horizontal="centerContinuous"/>
    </xf>
    <xf numFmtId="0" fontId="4" fillId="0" borderId="0" xfId="2" applyFont="1" applyAlignment="1">
      <alignment horizontal="centerContinuous"/>
    </xf>
    <xf numFmtId="0" fontId="13" fillId="0" borderId="0" xfId="2" applyFont="1"/>
    <xf numFmtId="2" fontId="1" fillId="0" borderId="3" xfId="1" applyNumberFormat="1" applyBorder="1"/>
    <xf numFmtId="0" fontId="14" fillId="0" borderId="3" xfId="2" applyFont="1" applyBorder="1"/>
    <xf numFmtId="0" fontId="15" fillId="0" borderId="3" xfId="1" applyFont="1" applyBorder="1"/>
    <xf numFmtId="2" fontId="15" fillId="0" borderId="3" xfId="1" applyNumberFormat="1" applyFont="1" applyBorder="1"/>
    <xf numFmtId="2" fontId="14" fillId="0" borderId="3" xfId="2" applyNumberFormat="1" applyFont="1" applyBorder="1"/>
    <xf numFmtId="0" fontId="16" fillId="0" borderId="0" xfId="1" applyFont="1"/>
    <xf numFmtId="0" fontId="6" fillId="0" borderId="3" xfId="1" applyFont="1" applyBorder="1"/>
    <xf numFmtId="2" fontId="6" fillId="0" borderId="3" xfId="1" applyNumberFormat="1" applyFont="1" applyBorder="1"/>
    <xf numFmtId="2" fontId="17" fillId="0" borderId="3" xfId="2" applyNumberFormat="1" applyFont="1" applyBorder="1"/>
    <xf numFmtId="0" fontId="18" fillId="0" borderId="0" xfId="1" applyFont="1"/>
    <xf numFmtId="0" fontId="19" fillId="2" borderId="5" xfId="2" applyFont="1" applyFill="1" applyBorder="1" applyAlignment="1">
      <alignment horizontal="centerContinuous"/>
    </xf>
    <xf numFmtId="0" fontId="1" fillId="2" borderId="7" xfId="3" applyFill="1" applyBorder="1" applyAlignment="1">
      <alignment horizontal="centerContinuous"/>
    </xf>
    <xf numFmtId="2" fontId="6" fillId="2" borderId="2" xfId="1" applyNumberFormat="1" applyFont="1" applyFill="1" applyBorder="1" applyAlignment="1">
      <alignment horizontal="center"/>
    </xf>
    <xf numFmtId="0" fontId="1" fillId="0" borderId="8" xfId="3" applyBorder="1"/>
    <xf numFmtId="2" fontId="1" fillId="3" borderId="1" xfId="1" applyNumberFormat="1" applyFill="1" applyBorder="1"/>
    <xf numFmtId="2" fontId="1" fillId="5" borderId="1" xfId="1" applyNumberFormat="1" applyFill="1" applyBorder="1"/>
    <xf numFmtId="2" fontId="1" fillId="5" borderId="2" xfId="1" applyNumberFormat="1" applyFill="1" applyBorder="1"/>
    <xf numFmtId="0" fontId="1" fillId="3" borderId="3" xfId="3" applyFill="1" applyBorder="1"/>
    <xf numFmtId="2" fontId="20" fillId="0" borderId="0" xfId="1" quotePrefix="1" applyNumberFormat="1" applyFont="1"/>
    <xf numFmtId="0" fontId="1" fillId="0" borderId="0" xfId="2" applyFont="1"/>
    <xf numFmtId="0" fontId="1" fillId="0" borderId="9" xfId="3" applyBorder="1"/>
    <xf numFmtId="0" fontId="1" fillId="0" borderId="10" xfId="3" applyBorder="1"/>
    <xf numFmtId="2" fontId="1" fillId="3" borderId="4" xfId="1" applyNumberFormat="1" applyFill="1" applyBorder="1"/>
    <xf numFmtId="2" fontId="1" fillId="5" borderId="4" xfId="1" applyNumberFormat="1" applyFill="1" applyBorder="1"/>
    <xf numFmtId="0" fontId="6" fillId="2" borderId="2" xfId="3" applyFont="1" applyFill="1" applyBorder="1" applyAlignment="1">
      <alignment horizontal="center"/>
    </xf>
    <xf numFmtId="0" fontId="1" fillId="3" borderId="1" xfId="3" applyFill="1" applyBorder="1"/>
    <xf numFmtId="0" fontId="1" fillId="5" borderId="1" xfId="3" applyFill="1" applyBorder="1"/>
    <xf numFmtId="0" fontId="1" fillId="5" borderId="3" xfId="3" applyFill="1" applyBorder="1"/>
    <xf numFmtId="0" fontId="22" fillId="0" borderId="0" xfId="2" applyFont="1"/>
    <xf numFmtId="0" fontId="8" fillId="7" borderId="1" xfId="2" applyFont="1" applyFill="1" applyBorder="1" applyAlignment="1">
      <alignment horizontal="center"/>
    </xf>
    <xf numFmtId="0" fontId="8" fillId="7" borderId="2" xfId="2" applyFont="1" applyFill="1" applyBorder="1" applyAlignment="1">
      <alignment horizontal="center"/>
    </xf>
    <xf numFmtId="0" fontId="8" fillId="7" borderId="1" xfId="2" applyFont="1" applyFill="1" applyBorder="1"/>
    <xf numFmtId="0" fontId="8" fillId="7" borderId="3" xfId="2" applyFont="1" applyFill="1" applyBorder="1" applyAlignment="1">
      <alignment horizontal="center"/>
    </xf>
    <xf numFmtId="0" fontId="8" fillId="7" borderId="3" xfId="2" applyFont="1" applyFill="1" applyBorder="1"/>
    <xf numFmtId="0" fontId="8" fillId="7" borderId="4" xfId="2" applyFont="1" applyFill="1" applyBorder="1" applyAlignment="1">
      <alignment horizontal="center"/>
    </xf>
    <xf numFmtId="0" fontId="8" fillId="7" borderId="4" xfId="2" applyFont="1" applyFill="1" applyBorder="1"/>
    <xf numFmtId="0" fontId="9" fillId="0" borderId="0" xfId="2" applyFont="1" applyAlignment="1">
      <alignment horizontal="center"/>
    </xf>
    <xf numFmtId="0" fontId="24" fillId="0" borderId="0" xfId="1" applyFont="1"/>
    <xf numFmtId="0" fontId="1" fillId="9" borderId="0" xfId="1" applyFill="1"/>
    <xf numFmtId="0" fontId="6" fillId="0" borderId="0" xfId="1" applyFont="1"/>
    <xf numFmtId="0" fontId="1" fillId="0" borderId="0" xfId="1" applyAlignment="1">
      <alignment horizontal="left" indent="1"/>
    </xf>
    <xf numFmtId="0" fontId="16" fillId="0" borderId="0" xfId="1" applyFont="1" applyAlignment="1">
      <alignment horizontal="left" indent="1"/>
    </xf>
    <xf numFmtId="0" fontId="20" fillId="0" borderId="0" xfId="1" applyFont="1"/>
    <xf numFmtId="0" fontId="1" fillId="3" borderId="2" xfId="1" applyFill="1" applyBorder="1"/>
    <xf numFmtId="0" fontId="1" fillId="5" borderId="2" xfId="1" applyFill="1" applyBorder="1"/>
    <xf numFmtId="0" fontId="1" fillId="4" borderId="2" xfId="1" applyFill="1" applyBorder="1"/>
    <xf numFmtId="0" fontId="1" fillId="10" borderId="2" xfId="1" applyFill="1" applyBorder="1"/>
    <xf numFmtId="0" fontId="1" fillId="0" borderId="11" xfId="1" applyBorder="1" applyAlignment="1">
      <alignment horizontal="center"/>
    </xf>
    <xf numFmtId="0" fontId="1" fillId="0" borderId="11" xfId="1" applyBorder="1" applyAlignment="1">
      <alignment horizontal="center" wrapText="1"/>
    </xf>
    <xf numFmtId="0" fontId="4" fillId="3" borderId="12" xfId="2" applyFont="1" applyFill="1" applyBorder="1"/>
    <xf numFmtId="0" fontId="4" fillId="3" borderId="13" xfId="2" applyFont="1" applyFill="1" applyBorder="1"/>
    <xf numFmtId="0" fontId="4" fillId="3" borderId="14" xfId="2" applyFont="1" applyFill="1" applyBorder="1"/>
    <xf numFmtId="0" fontId="4" fillId="3" borderId="15" xfId="2" applyFont="1" applyFill="1" applyBorder="1"/>
    <xf numFmtId="0" fontId="4" fillId="3" borderId="16" xfId="2" applyFont="1" applyFill="1" applyBorder="1"/>
    <xf numFmtId="2" fontId="1" fillId="4" borderId="16" xfId="1" applyNumberFormat="1" applyFill="1" applyBorder="1"/>
    <xf numFmtId="2" fontId="1" fillId="4" borderId="17" xfId="1" applyNumberFormat="1" applyFill="1" applyBorder="1"/>
    <xf numFmtId="0" fontId="4" fillId="3" borderId="18" xfId="2" applyFont="1" applyFill="1" applyBorder="1"/>
    <xf numFmtId="0" fontId="4" fillId="3" borderId="19" xfId="2" applyFont="1" applyFill="1" applyBorder="1"/>
    <xf numFmtId="2" fontId="1" fillId="4" borderId="19" xfId="1" applyNumberFormat="1" applyFill="1" applyBorder="1"/>
    <xf numFmtId="2" fontId="1" fillId="4" borderId="20" xfId="1" applyNumberFormat="1" applyFill="1" applyBorder="1"/>
    <xf numFmtId="0" fontId="1" fillId="0" borderId="0" xfId="1" applyProtection="1">
      <protection locked="0"/>
    </xf>
    <xf numFmtId="0" fontId="25" fillId="0" borderId="0" xfId="1" applyFont="1" applyProtection="1">
      <protection locked="0"/>
    </xf>
    <xf numFmtId="0" fontId="1" fillId="0" borderId="0" xfId="1" applyProtection="1">
      <protection hidden="1"/>
    </xf>
    <xf numFmtId="0" fontId="26" fillId="0" borderId="0" xfId="4" applyAlignment="1" applyProtection="1">
      <protection hidden="1"/>
    </xf>
    <xf numFmtId="0" fontId="18" fillId="0" borderId="0" xfId="1" applyFont="1" applyProtection="1">
      <protection hidden="1"/>
    </xf>
    <xf numFmtId="0" fontId="2" fillId="0" borderId="0" xfId="1" applyFont="1" applyProtection="1">
      <protection hidden="1"/>
    </xf>
  </cellXfs>
  <cellStyles count="5">
    <cellStyle name="Hyperlink" xfId="4" builtinId="8"/>
    <cellStyle name="Normal" xfId="0" builtinId="0"/>
    <cellStyle name="Normal 2" xfId="1" xr:uid="{291C91B6-2F1D-4097-B4BA-4DE3865CCBD9}"/>
    <cellStyle name="Normal_AcadEng1" xfId="2" xr:uid="{55D961D9-15AA-448B-8B4E-2ED3DCFE2E16}"/>
    <cellStyle name="Normal_E-08P-final survey" xfId="3" xr:uid="{E22E9188-B434-4B0B-9C3A-CCE3A0ABE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142875</xdr:rowOff>
    </xdr:from>
    <xdr:to>
      <xdr:col>7</xdr:col>
      <xdr:colOff>600075</xdr:colOff>
      <xdr:row>14</xdr:row>
      <xdr:rowOff>123825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CFBCD51-C4DE-4E23-8B06-F7B13D3F0F52}"/>
            </a:ext>
          </a:extLst>
        </xdr:cNvPr>
        <xdr:cNvSpPr>
          <a:spLocks noChangeShapeType="1"/>
        </xdr:cNvSpPr>
      </xdr:nvSpPr>
      <xdr:spPr bwMode="auto">
        <a:xfrm flipH="1" flipV="1">
          <a:off x="3667125" y="2130425"/>
          <a:ext cx="12001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12</xdr:row>
      <xdr:rowOff>95250</xdr:rowOff>
    </xdr:from>
    <xdr:to>
      <xdr:col>7</xdr:col>
      <xdr:colOff>600075</xdr:colOff>
      <xdr:row>13</xdr:row>
      <xdr:rowOff>95250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F6FF728A-030B-4C78-AB11-FB19EEB33312}"/>
            </a:ext>
          </a:extLst>
        </xdr:cNvPr>
        <xdr:cNvSpPr>
          <a:spLocks noChangeShapeType="1"/>
        </xdr:cNvSpPr>
      </xdr:nvSpPr>
      <xdr:spPr bwMode="auto">
        <a:xfrm flipH="1" flipV="1">
          <a:off x="4286250" y="2082800"/>
          <a:ext cx="581025" cy="15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MinCurv-R1-20121213%20(1).xlsm" TargetMode="External"/><Relationship Id="rId1" Type="http://schemas.openxmlformats.org/officeDocument/2006/relationships/externalLinkPath" Target="/Users/DELL/Downloads/MinCurv-R1-20121213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1"/>
      <sheetName val="Example 2 - Plan survey 30m"/>
      <sheetName val="Example 3- MD.TVD"/>
      <sheetName val="Example 4 -Actual survey"/>
      <sheetName val="Help"/>
      <sheetName val="About"/>
    </sheetNames>
    <sheetDataSet>
      <sheetData sheetId="0">
        <row r="16">
          <cell r="A16">
            <v>0</v>
          </cell>
        </row>
        <row r="55">
          <cell r="A55">
            <v>0</v>
          </cell>
          <cell r="B55">
            <v>0</v>
          </cell>
          <cell r="C55">
            <v>250</v>
          </cell>
        </row>
        <row r="56">
          <cell r="A56">
            <v>1400</v>
          </cell>
          <cell r="B56">
            <v>0</v>
          </cell>
          <cell r="C56">
            <v>250</v>
          </cell>
        </row>
        <row r="57">
          <cell r="A57">
            <v>1831.52</v>
          </cell>
          <cell r="B57">
            <v>28.768000000000001</v>
          </cell>
          <cell r="C57">
            <v>250</v>
          </cell>
        </row>
        <row r="58">
          <cell r="A58">
            <v>3013.56</v>
          </cell>
          <cell r="B58">
            <v>28.768000000000001</v>
          </cell>
          <cell r="C58">
            <v>250</v>
          </cell>
        </row>
        <row r="59">
          <cell r="A59">
            <v>3205.79</v>
          </cell>
          <cell r="B59">
            <v>38</v>
          </cell>
          <cell r="C59">
            <v>271</v>
          </cell>
        </row>
        <row r="60">
          <cell r="A60">
            <v>3235.79</v>
          </cell>
          <cell r="B60">
            <v>38</v>
          </cell>
          <cell r="C60">
            <v>271</v>
          </cell>
        </row>
        <row r="61">
          <cell r="A61">
            <v>3265.79</v>
          </cell>
          <cell r="B61">
            <v>38</v>
          </cell>
          <cell r="C61">
            <v>271</v>
          </cell>
        </row>
        <row r="62">
          <cell r="A62">
            <v>3492.03</v>
          </cell>
          <cell r="B62">
            <v>41.8</v>
          </cell>
          <cell r="C62">
            <v>238</v>
          </cell>
        </row>
        <row r="63">
          <cell r="A63">
            <v>3522.03</v>
          </cell>
          <cell r="B63">
            <v>41.8</v>
          </cell>
          <cell r="C63">
            <v>238</v>
          </cell>
        </row>
        <row r="64">
          <cell r="A64">
            <v>4112.1099999999997</v>
          </cell>
          <cell r="B64">
            <v>82.721999999999994</v>
          </cell>
          <cell r="C64">
            <v>192</v>
          </cell>
        </row>
        <row r="65">
          <cell r="A65">
            <v>4218.66</v>
          </cell>
          <cell r="B65">
            <v>82.721999999999994</v>
          </cell>
          <cell r="C65">
            <v>192</v>
          </cell>
          <cell r="D65" t="e">
            <v>#NAME?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ocs.google.com/open?id=0B1YlPk2odxmINjBjNGVmMjAtNWRkMi00MDk1LWFkNjUtNzYzODA3MGQ5ZWRk" TargetMode="External"/><Relationship Id="rId1" Type="http://schemas.openxmlformats.org/officeDocument/2006/relationships/hyperlink" Target="mailto:mincu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D947-EE46-4622-9641-8BA67ED1796E}">
  <sheetPr codeName="Sheet20">
    <tabColor indexed="12"/>
  </sheetPr>
  <dimension ref="A1:I182"/>
  <sheetViews>
    <sheetView view="pageBreakPreview" zoomScaleNormal="100" workbookViewId="0">
      <selection activeCell="D20" sqref="D20"/>
    </sheetView>
  </sheetViews>
  <sheetFormatPr defaultColWidth="9.08984375" defaultRowHeight="12.5"/>
  <cols>
    <col min="1" max="1" width="8.36328125" style="2" customWidth="1"/>
    <col min="2" max="2" width="10.54296875" style="2" customWidth="1"/>
    <col min="3" max="3" width="8.453125" style="2" customWidth="1"/>
    <col min="4" max="6" width="9.08984375" style="2"/>
    <col min="7" max="7" width="10.54296875" style="2" bestFit="1" customWidth="1"/>
    <col min="8" max="8" width="21.08984375" style="2" customWidth="1"/>
    <col min="9" max="9" width="6.54296875" style="2" customWidth="1"/>
    <col min="10" max="10" width="6.08984375" style="2" customWidth="1"/>
    <col min="11" max="11" width="5.90625" style="2" customWidth="1"/>
    <col min="12" max="12" width="6.36328125" style="2" customWidth="1"/>
    <col min="13" max="13" width="10.6328125" style="2" customWidth="1"/>
    <col min="14" max="16384" width="9.08984375" style="2"/>
  </cols>
  <sheetData>
    <row r="1" spans="1:8">
      <c r="A1" s="1" t="s">
        <v>0</v>
      </c>
    </row>
    <row r="2" spans="1:8" ht="17.5">
      <c r="A2" s="3" t="s">
        <v>1</v>
      </c>
    </row>
    <row r="3" spans="1:8" ht="13">
      <c r="A3" s="4" t="s">
        <v>2</v>
      </c>
      <c r="B3" s="5" t="s">
        <v>3</v>
      </c>
    </row>
    <row r="11" spans="1:8" ht="15">
      <c r="A11" s="6" t="s">
        <v>4</v>
      </c>
    </row>
    <row r="12" spans="1:8">
      <c r="A12" s="7"/>
      <c r="B12" s="7"/>
      <c r="C12" s="7"/>
      <c r="D12" s="7"/>
      <c r="E12" s="8" t="s">
        <v>5</v>
      </c>
      <c r="F12" s="8"/>
      <c r="G12" s="7"/>
      <c r="H12" s="9"/>
    </row>
    <row r="13" spans="1:8">
      <c r="A13" s="10" t="s">
        <v>6</v>
      </c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10" t="s">
        <v>13</v>
      </c>
    </row>
    <row r="14" spans="1:8">
      <c r="A14" s="10"/>
      <c r="B14" s="10"/>
      <c r="C14" s="10"/>
      <c r="D14" s="10"/>
      <c r="E14" s="10" t="s">
        <v>14</v>
      </c>
      <c r="F14" s="10" t="s">
        <v>14</v>
      </c>
      <c r="G14" s="10" t="s">
        <v>15</v>
      </c>
      <c r="H14" s="11"/>
    </row>
    <row r="15" spans="1:8">
      <c r="A15" s="12" t="s">
        <v>16</v>
      </c>
      <c r="B15" s="12" t="s">
        <v>17</v>
      </c>
      <c r="C15" s="12" t="s">
        <v>17</v>
      </c>
      <c r="D15" s="12" t="s">
        <v>16</v>
      </c>
      <c r="E15" s="12" t="s">
        <v>16</v>
      </c>
      <c r="F15" s="12" t="s">
        <v>16</v>
      </c>
      <c r="G15" s="12"/>
      <c r="H15" s="13"/>
    </row>
    <row r="16" spans="1:8">
      <c r="A16" s="14">
        <v>0</v>
      </c>
      <c r="B16" s="15">
        <v>0</v>
      </c>
      <c r="C16" s="15">
        <v>300</v>
      </c>
      <c r="D16" s="14">
        <v>0</v>
      </c>
      <c r="E16" s="14">
        <v>0</v>
      </c>
      <c r="F16" s="14">
        <v>0</v>
      </c>
      <c r="G16" s="16">
        <v>0</v>
      </c>
      <c r="H16" s="16"/>
    </row>
    <row r="17" spans="1:9">
      <c r="A17" s="17">
        <v>200</v>
      </c>
      <c r="B17" s="18">
        <v>0</v>
      </c>
      <c r="C17" s="18">
        <v>300</v>
      </c>
      <c r="D17" s="19" t="e">
        <f ca="1">D16+ mcVertical(B16,B17,C16,C17,A17-A16)</f>
        <v>#NAME?</v>
      </c>
      <c r="E17" s="19" t="e">
        <f ca="1">E16+mcNorth(B16,B17,C16,C17,A17-A16)</f>
        <v>#NAME?</v>
      </c>
      <c r="F17" s="19" t="e">
        <f ca="1">F16+mcEast(B16,B17,C16,C17,A17-A16)</f>
        <v>#NAME?</v>
      </c>
      <c r="G17" s="20" t="e">
        <f ca="1">DLS30Deg(B16,B17,C17-C16,A17-A16)</f>
        <v>#NAME?</v>
      </c>
      <c r="H17" s="21"/>
    </row>
    <row r="18" spans="1:9">
      <c r="A18" s="17">
        <v>300</v>
      </c>
      <c r="B18" s="18">
        <v>5</v>
      </c>
      <c r="C18" s="18">
        <v>300</v>
      </c>
      <c r="D18" s="19" t="e">
        <f t="array" aca="1" ref="D18" ca="1">D17+mcVertical(B17,B18,C17,C18,A18-A17)</f>
        <v>#NAME?</v>
      </c>
      <c r="E18" s="19" t="e">
        <f t="shared" ref="E18:E29" ca="1" si="0">E17+mcNorth(B17,B18,C17,C18,A18-A17)</f>
        <v>#NAME?</v>
      </c>
      <c r="F18" s="19" t="e">
        <f t="shared" ref="F18:F29" ca="1" si="1">F17+mcEast(B17,B18,C17,C18,A18-A17)</f>
        <v>#NAME?</v>
      </c>
      <c r="G18" s="20" t="e">
        <f t="shared" ref="G18:G29" ca="1" si="2">DLS30Deg(B17,B18,C18-C17,A18-A17)</f>
        <v>#NAME?</v>
      </c>
      <c r="H18" s="21"/>
    </row>
    <row r="19" spans="1:9">
      <c r="A19" s="17">
        <v>330</v>
      </c>
      <c r="B19" s="18">
        <v>3.4999999999999938</v>
      </c>
      <c r="C19" s="18">
        <v>300</v>
      </c>
      <c r="D19" s="19" t="e">
        <f t="shared" ref="D19:D29" ca="1" si="3">D18+ mcVertical(B18,B19,C18,C19,A19-A18)</f>
        <v>#NAME?</v>
      </c>
      <c r="E19" s="19" t="e">
        <f t="shared" ca="1" si="0"/>
        <v>#NAME?</v>
      </c>
      <c r="F19" s="19" t="e">
        <f t="shared" ca="1" si="1"/>
        <v>#NAME?</v>
      </c>
      <c r="G19" s="20" t="e">
        <f t="shared" ca="1" si="2"/>
        <v>#NAME?</v>
      </c>
      <c r="H19" s="21"/>
    </row>
    <row r="20" spans="1:9">
      <c r="A20" s="17">
        <v>400</v>
      </c>
      <c r="B20" s="18">
        <v>0</v>
      </c>
      <c r="C20" s="18">
        <v>0</v>
      </c>
      <c r="D20" s="19" t="e">
        <f t="shared" ca="1" si="3"/>
        <v>#NAME?</v>
      </c>
      <c r="E20" s="19" t="e">
        <f t="shared" ca="1" si="0"/>
        <v>#NAME?</v>
      </c>
      <c r="F20" s="19" t="e">
        <f t="shared" ca="1" si="1"/>
        <v>#NAME?</v>
      </c>
      <c r="G20" s="20" t="e">
        <f t="shared" ca="1" si="2"/>
        <v>#NAME?</v>
      </c>
      <c r="H20" s="21"/>
    </row>
    <row r="21" spans="1:9" s="23" customFormat="1">
      <c r="A21" s="17">
        <v>2030</v>
      </c>
      <c r="B21" s="18">
        <v>0</v>
      </c>
      <c r="C21" s="18">
        <v>270.12679562306926</v>
      </c>
      <c r="D21" s="19" t="e">
        <f ca="1">D20+ mcVertical(B20,B21,C20,C21,A21-A20)</f>
        <v>#NAME?</v>
      </c>
      <c r="E21" s="19" t="e">
        <f ca="1">E20+mcNorth(B20,B21,C20,C21,A21-A20)</f>
        <v>#NAME?</v>
      </c>
      <c r="F21" s="19" t="e">
        <f ca="1">F20+mcEast(B20,B21,C20,C21,A21-A20)</f>
        <v>#NAME?</v>
      </c>
      <c r="G21" s="20" t="e">
        <f ca="1">DLS30Deg(B20,B21,C21-C20,A21-A20)</f>
        <v>#NAME?</v>
      </c>
      <c r="H21" s="22"/>
    </row>
    <row r="22" spans="1:9" s="23" customFormat="1">
      <c r="A22" s="17">
        <v>2229.8148355620096</v>
      </c>
      <c r="B22" s="18">
        <v>10</v>
      </c>
      <c r="C22" s="18">
        <v>270.12679562306926</v>
      </c>
      <c r="D22" s="19" t="e">
        <f t="shared" ca="1" si="3"/>
        <v>#NAME?</v>
      </c>
      <c r="E22" s="19" t="e">
        <f t="shared" ca="1" si="0"/>
        <v>#NAME?</v>
      </c>
      <c r="F22" s="19" t="e">
        <f t="shared" ca="1" si="1"/>
        <v>#NAME?</v>
      </c>
      <c r="G22" s="20" t="e">
        <f t="shared" ca="1" si="2"/>
        <v>#NAME?</v>
      </c>
      <c r="H22" s="22"/>
    </row>
    <row r="23" spans="1:9" s="23" customFormat="1">
      <c r="A23" s="17">
        <v>2312.6615373514351</v>
      </c>
      <c r="B23" s="18">
        <v>14.133076867571539</v>
      </c>
      <c r="C23" s="18">
        <v>270.12679562306926</v>
      </c>
      <c r="D23" s="19" t="e">
        <f t="shared" ca="1" si="3"/>
        <v>#NAME?</v>
      </c>
      <c r="E23" s="19" t="e">
        <f t="shared" ca="1" si="0"/>
        <v>#NAME?</v>
      </c>
      <c r="F23" s="19" t="e">
        <f t="shared" ca="1" si="1"/>
        <v>#NAME?</v>
      </c>
      <c r="G23" s="20" t="e">
        <f t="shared" ca="1" si="2"/>
        <v>#NAME?</v>
      </c>
      <c r="H23" s="22"/>
    </row>
    <row r="24" spans="1:9" s="23" customFormat="1">
      <c r="A24" s="17">
        <v>2350.4259382688797</v>
      </c>
      <c r="B24" s="18">
        <v>16.021296913443742</v>
      </c>
      <c r="C24" s="18">
        <v>270.12679562306926</v>
      </c>
      <c r="D24" s="19" t="e">
        <f t="shared" ca="1" si="3"/>
        <v>#NAME?</v>
      </c>
      <c r="E24" s="19" t="e">
        <f t="shared" ca="1" si="0"/>
        <v>#NAME?</v>
      </c>
      <c r="F24" s="19" t="e">
        <f t="shared" ca="1" si="1"/>
        <v>#NAME?</v>
      </c>
      <c r="G24" s="20" t="e">
        <f t="shared" ca="1" si="2"/>
        <v>#NAME?</v>
      </c>
      <c r="H24" s="22"/>
    </row>
    <row r="25" spans="1:9" s="23" customFormat="1">
      <c r="A25" s="17">
        <v>2881.8038894327046</v>
      </c>
      <c r="B25" s="18">
        <v>16.021296913443742</v>
      </c>
      <c r="C25" s="18">
        <v>270.12679562306926</v>
      </c>
      <c r="D25" s="19" t="e">
        <f ca="1">D24+ mcVertical(B24,B25,C24,C25,A25-A24)</f>
        <v>#NAME?</v>
      </c>
      <c r="E25" s="19" t="e">
        <f ca="1">E24+mcNorth(B24,B25,C24,C25,A25-A24)</f>
        <v>#NAME?</v>
      </c>
      <c r="F25" s="19" t="e">
        <f ca="1">F24+mcEast(B24,B25,C24,C25,A25-A24)</f>
        <v>#NAME?</v>
      </c>
      <c r="G25" s="20" t="e">
        <f ca="1">DLS30Deg(B24,B25,C25-C24,A25-A24)</f>
        <v>#NAME?</v>
      </c>
      <c r="H25" s="22"/>
    </row>
    <row r="26" spans="1:9" s="23" customFormat="1">
      <c r="A26" s="17">
        <v>3517.0287916216407</v>
      </c>
      <c r="B26" s="18">
        <v>36</v>
      </c>
      <c r="C26" s="18">
        <v>191.30999755859375</v>
      </c>
      <c r="D26" s="19" t="e">
        <f t="shared" ca="1" si="3"/>
        <v>#NAME?</v>
      </c>
      <c r="E26" s="19" t="e">
        <f t="shared" ca="1" si="0"/>
        <v>#NAME?</v>
      </c>
      <c r="F26" s="19" t="e">
        <f t="shared" ca="1" si="1"/>
        <v>#NAME?</v>
      </c>
      <c r="G26" s="20" t="e">
        <f t="shared" ca="1" si="2"/>
        <v>#NAME?</v>
      </c>
      <c r="H26" s="22"/>
    </row>
    <row r="27" spans="1:9" s="23" customFormat="1">
      <c r="A27" s="17">
        <v>3572.0287916216407</v>
      </c>
      <c r="B27" s="18">
        <v>36</v>
      </c>
      <c r="C27" s="18">
        <v>191.30999755859375</v>
      </c>
      <c r="D27" s="19" t="e">
        <f ca="1">D26+ mcVertical(B26,B27,C26,C27,A27-A26)</f>
        <v>#NAME?</v>
      </c>
      <c r="E27" s="19" t="e">
        <f ca="1">E26+mcNorth(B26,B27,C26,C27,A27-A26)</f>
        <v>#NAME?</v>
      </c>
      <c r="F27" s="19" t="e">
        <f ca="1">F26+mcEast(B26,B27,C26,C27,A27-A26)</f>
        <v>#NAME?</v>
      </c>
      <c r="G27" s="20" t="e">
        <f ca="1">DLS30Deg(B26,B27,C27-C26,A27-A26)</f>
        <v>#NAME?</v>
      </c>
      <c r="H27" s="22"/>
    </row>
    <row r="28" spans="1:9" s="23" customFormat="1">
      <c r="A28" s="17">
        <v>3918.5383080995998</v>
      </c>
      <c r="B28" s="18">
        <v>70.650951647412697</v>
      </c>
      <c r="C28" s="18">
        <v>191.30978538229226</v>
      </c>
      <c r="D28" s="19" t="e">
        <f t="shared" ca="1" si="3"/>
        <v>#NAME?</v>
      </c>
      <c r="E28" s="19" t="e">
        <f t="shared" ca="1" si="0"/>
        <v>#NAME?</v>
      </c>
      <c r="F28" s="19" t="e">
        <f t="shared" ca="1" si="1"/>
        <v>#NAME?</v>
      </c>
      <c r="G28" s="20" t="e">
        <f t="shared" ca="1" si="2"/>
        <v>#NAME?</v>
      </c>
      <c r="H28" s="22"/>
    </row>
    <row r="29" spans="1:9" s="23" customFormat="1">
      <c r="A29" s="17">
        <v>3950</v>
      </c>
      <c r="B29" s="18">
        <v>73.65289257405972</v>
      </c>
      <c r="C29" s="18">
        <v>191.30977341131418</v>
      </c>
      <c r="D29" s="19" t="e">
        <f t="shared" ca="1" si="3"/>
        <v>#NAME?</v>
      </c>
      <c r="E29" s="19" t="e">
        <f t="shared" ca="1" si="0"/>
        <v>#NAME?</v>
      </c>
      <c r="F29" s="19" t="e">
        <f t="shared" ca="1" si="1"/>
        <v>#NAME?</v>
      </c>
      <c r="G29" s="20" t="e">
        <f t="shared" ca="1" si="2"/>
        <v>#NAME?</v>
      </c>
      <c r="H29" s="22"/>
    </row>
    <row r="30" spans="1:9" s="23" customFormat="1">
      <c r="A30" s="17"/>
      <c r="B30" s="18"/>
      <c r="C30" s="18"/>
      <c r="D30" s="19"/>
      <c r="E30" s="19"/>
      <c r="F30" s="19"/>
      <c r="G30" s="20"/>
      <c r="H30" s="22"/>
      <c r="I30" s="2" t="s">
        <v>18</v>
      </c>
    </row>
    <row r="31" spans="1:9" s="23" customFormat="1"/>
    <row r="32" spans="1:9" s="23" customFormat="1"/>
    <row r="33" spans="1:9" s="23" customFormat="1"/>
    <row r="34" spans="1:9" ht="15">
      <c r="A34" s="24" t="s">
        <v>19</v>
      </c>
      <c r="I34" s="25"/>
    </row>
    <row r="35" spans="1:9">
      <c r="A35" s="26"/>
      <c r="B35" s="26"/>
      <c r="C35" s="26"/>
      <c r="D35" s="26"/>
      <c r="E35" s="27" t="s">
        <v>5</v>
      </c>
      <c r="F35" s="27"/>
      <c r="G35" s="26"/>
      <c r="H35" s="28"/>
    </row>
    <row r="36" spans="1:9">
      <c r="A36" s="29" t="s">
        <v>6</v>
      </c>
      <c r="B36" s="29" t="s">
        <v>7</v>
      </c>
      <c r="C36" s="29" t="s">
        <v>8</v>
      </c>
      <c r="D36" s="29" t="s">
        <v>9</v>
      </c>
      <c r="E36" s="29" t="s">
        <v>10</v>
      </c>
      <c r="F36" s="29" t="s">
        <v>11</v>
      </c>
      <c r="G36" s="29" t="s">
        <v>12</v>
      </c>
      <c r="H36" s="29" t="s">
        <v>13</v>
      </c>
    </row>
    <row r="37" spans="1:9">
      <c r="A37" s="29"/>
      <c r="B37" s="29"/>
      <c r="C37" s="29"/>
      <c r="D37" s="29"/>
      <c r="E37" s="29" t="s">
        <v>14</v>
      </c>
      <c r="F37" s="29" t="s">
        <v>14</v>
      </c>
      <c r="G37" s="29" t="s">
        <v>15</v>
      </c>
      <c r="H37" s="30"/>
    </row>
    <row r="38" spans="1:9">
      <c r="A38" s="31" t="s">
        <v>16</v>
      </c>
      <c r="B38" s="31" t="s">
        <v>17</v>
      </c>
      <c r="C38" s="31" t="s">
        <v>17</v>
      </c>
      <c r="D38" s="31" t="s">
        <v>16</v>
      </c>
      <c r="E38" s="31" t="s">
        <v>16</v>
      </c>
      <c r="F38" s="31" t="s">
        <v>16</v>
      </c>
      <c r="G38" s="31"/>
      <c r="H38" s="32"/>
    </row>
    <row r="39" spans="1:9">
      <c r="A39" s="19" t="e">
        <f ca="1">mcGetMDfromTVD($A$16:$C$30, D39)</f>
        <v>#NAME?</v>
      </c>
      <c r="B39" s="19" t="e">
        <f ca="1">mcGetInclinationfromTVD($A$16:$C$30, D39)</f>
        <v>#NAME?</v>
      </c>
      <c r="C39" s="19" t="e">
        <f ca="1">mcGetAzimuthfromTVD($A$16:$C$30, D39)</f>
        <v>#NAME?</v>
      </c>
      <c r="D39" s="33">
        <v>1500</v>
      </c>
      <c r="E39" s="34" t="e">
        <f ca="1">mcGetNorthfromTVD($A$16:$C$30, D39)</f>
        <v>#NAME?</v>
      </c>
      <c r="F39" s="34" t="e">
        <f ca="1">mcGetEastfromTVD($A$16:$C$30, D39)</f>
        <v>#NAME?</v>
      </c>
      <c r="G39" s="19" t="e">
        <f ca="1">mcGetDLS30fromTVD($A$16:$C$30, D39)</f>
        <v>#NAME?</v>
      </c>
      <c r="H39" s="21"/>
      <c r="I39" s="25"/>
    </row>
    <row r="40" spans="1:9">
      <c r="A40" s="19" t="e">
        <f ca="1">mcGetMDfromTVD($A$16:$C$30, D40)</f>
        <v>#NAME?</v>
      </c>
      <c r="B40" s="19" t="e">
        <f ca="1">mcGetInclinationfromTVD($A$16:$C$30, D40)</f>
        <v>#NAME?</v>
      </c>
      <c r="C40" s="19" t="e">
        <f ca="1">mcGetAzimuthfromTVD($A$16:$C$30, D40)</f>
        <v>#NAME?</v>
      </c>
      <c r="D40" s="33">
        <v>455</v>
      </c>
      <c r="E40" s="34" t="e">
        <f ca="1">mcGetNorthfromTVD($A$16:$C$30, D40)</f>
        <v>#NAME?</v>
      </c>
      <c r="F40" s="34" t="e">
        <f ca="1">mcGetEastfromTVD($A$16:$C$30, D40)</f>
        <v>#NAME?</v>
      </c>
      <c r="G40" s="19" t="e">
        <f ca="1">mcGetDLS30fromTVD($A$16:$C$30, D40)</f>
        <v>#NAME?</v>
      </c>
      <c r="H40" s="21"/>
      <c r="I40" s="25"/>
    </row>
    <row r="41" spans="1:9">
      <c r="A41" s="33" t="e">
        <f ca="1">A39</f>
        <v>#NAME?</v>
      </c>
      <c r="B41" s="19" t="e">
        <f ca="1">mcGetInclinationfromMD(A$16:C$30, A41)</f>
        <v>#NAME?</v>
      </c>
      <c r="C41" s="19" t="e">
        <f ca="1">mcGetAzimuthfromMD(A$16:C$30, A41)</f>
        <v>#NAME?</v>
      </c>
      <c r="D41" s="19" t="e">
        <f ca="1">mcGetTVDfromMD(A$16:C$30, A41)</f>
        <v>#NAME?</v>
      </c>
      <c r="E41" s="19" t="e">
        <f ca="1">mcGetNorthfromMD(A$16:C$30,A41)</f>
        <v>#NAME?</v>
      </c>
      <c r="F41" s="19" t="e">
        <f ca="1">mcGetEastfromMD(A$16,A41)</f>
        <v>#NAME?</v>
      </c>
      <c r="G41" s="19" t="e">
        <f ca="1">mcGetDLS30fromMD(A$16,A41)</f>
        <v>#NAME?</v>
      </c>
      <c r="H41" s="35"/>
      <c r="I41" s="25"/>
    </row>
    <row r="42" spans="1:9">
      <c r="A42" s="36">
        <v>1900</v>
      </c>
      <c r="B42" s="19" t="e">
        <f ca="1">mcGetInclinationfromMD(A$16:C$30, A42)</f>
        <v>#NAME?</v>
      </c>
      <c r="C42" s="19" t="e">
        <f ca="1">mcGetAzimuthfromMD(A$16:C$30, A42)</f>
        <v>#NAME?</v>
      </c>
      <c r="D42" s="19" t="e">
        <f ca="1">mcGetTVDfromMD(A$16:C$30, A42)</f>
        <v>#NAME?</v>
      </c>
      <c r="E42" s="19" t="e">
        <f ca="1">mcGetNorthfromMD(A$16:C$30,A42)</f>
        <v>#NAME?</v>
      </c>
      <c r="F42" s="19" t="e">
        <f ca="1">mcGetEastfromMD(A$16,A42)</f>
        <v>#NAME?</v>
      </c>
      <c r="G42" s="19" t="e">
        <f ca="1">mcGetDLS30fromMD(A$16,A42)</f>
        <v>#NAME?</v>
      </c>
      <c r="H42" s="35"/>
      <c r="I42" s="25"/>
    </row>
    <row r="43" spans="1:9">
      <c r="A43" s="36">
        <v>2000</v>
      </c>
      <c r="B43" s="19" t="e">
        <f ca="1">mcGetInclinationfromMD(A$16:C$30, A43)</f>
        <v>#NAME?</v>
      </c>
      <c r="C43" s="19" t="e">
        <f ca="1">mcGetAzimuthfromMD(A$16:C$30, A43)</f>
        <v>#NAME?</v>
      </c>
      <c r="D43" s="19" t="e">
        <f ca="1">mcGetTVDfromMD(A$16:C$30, A43)</f>
        <v>#NAME?</v>
      </c>
      <c r="E43" s="19" t="e">
        <f ca="1">mcGetNorthfromMD(A$16:C$30,A43)</f>
        <v>#NAME?</v>
      </c>
      <c r="F43" s="19" t="e">
        <f ca="1">mcGetEastfromMD(A$16,A43)</f>
        <v>#NAME?</v>
      </c>
      <c r="G43" s="19" t="e">
        <f ca="1">mcGetDLS30fromMD(A$16,A43)</f>
        <v>#NAME?</v>
      </c>
      <c r="H43" s="35"/>
      <c r="I43" s="25"/>
    </row>
    <row r="44" spans="1:9">
      <c r="A44" s="36">
        <v>2201</v>
      </c>
      <c r="B44" s="19" t="e">
        <f ca="1">mcGetInclinationfromMD(A$16:C$30, A44)</f>
        <v>#NAME?</v>
      </c>
      <c r="C44" s="19" t="e">
        <f ca="1">mcGetAzimuthfromMD(A$16:C$30, A44)</f>
        <v>#NAME?</v>
      </c>
      <c r="D44" s="19" t="e">
        <f ca="1">mcGetTVDfromMD(A$16:C$30, A44)</f>
        <v>#NAME?</v>
      </c>
      <c r="E44" s="19" t="e">
        <f ca="1">mcGetNorthfromMD(A$16:C$30,A44)</f>
        <v>#NAME?</v>
      </c>
      <c r="F44" s="19" t="e">
        <f ca="1">mcGetEastfromMD(A$16,A44)</f>
        <v>#NAME?</v>
      </c>
      <c r="G44" s="19" t="e">
        <f ca="1">mcGetDLS30fromMD(A$16,A44)</f>
        <v>#NAME?</v>
      </c>
      <c r="H44" s="21"/>
      <c r="I44" s="25"/>
    </row>
    <row r="45" spans="1:9" s="23" customFormat="1">
      <c r="I45" s="2" t="s">
        <v>18</v>
      </c>
    </row>
    <row r="46" spans="1:9" s="23" customFormat="1"/>
    <row r="47" spans="1:9" s="37" customFormat="1" ht="5.25" customHeight="1"/>
    <row r="48" spans="1:9" s="23" customFormat="1"/>
    <row r="49" spans="1:8" s="23" customFormat="1"/>
    <row r="50" spans="1:8" s="23" customFormat="1" ht="15">
      <c r="A50" s="6" t="s">
        <v>20</v>
      </c>
      <c r="B50" s="2"/>
      <c r="C50" s="2"/>
      <c r="D50" s="2"/>
      <c r="E50" s="2"/>
      <c r="F50" s="2"/>
      <c r="G50" s="2"/>
    </row>
    <row r="51" spans="1:8" s="23" customFormat="1">
      <c r="A51" s="38"/>
      <c r="B51" s="38"/>
      <c r="C51" s="38"/>
      <c r="D51" s="38"/>
      <c r="E51" s="39" t="s">
        <v>5</v>
      </c>
      <c r="F51" s="40"/>
      <c r="G51" s="38"/>
      <c r="H51" s="41"/>
    </row>
    <row r="52" spans="1:8" s="23" customFormat="1">
      <c r="A52" s="42" t="s">
        <v>6</v>
      </c>
      <c r="B52" s="42" t="s">
        <v>7</v>
      </c>
      <c r="C52" s="42" t="s">
        <v>8</v>
      </c>
      <c r="D52" s="42" t="s">
        <v>9</v>
      </c>
      <c r="E52" s="42" t="s">
        <v>10</v>
      </c>
      <c r="F52" s="42" t="s">
        <v>11</v>
      </c>
      <c r="G52" s="42" t="s">
        <v>12</v>
      </c>
      <c r="H52" s="42" t="s">
        <v>13</v>
      </c>
    </row>
    <row r="53" spans="1:8" s="25" customFormat="1">
      <c r="A53" s="42"/>
      <c r="B53" s="42"/>
      <c r="C53" s="42"/>
      <c r="D53" s="42"/>
      <c r="E53" s="42" t="s">
        <v>14</v>
      </c>
      <c r="F53" s="42" t="s">
        <v>14</v>
      </c>
      <c r="G53" s="42" t="s">
        <v>15</v>
      </c>
      <c r="H53" s="43"/>
    </row>
    <row r="54" spans="1:8" s="25" customFormat="1">
      <c r="A54" s="44" t="s">
        <v>16</v>
      </c>
      <c r="B54" s="44" t="s">
        <v>17</v>
      </c>
      <c r="C54" s="44" t="s">
        <v>17</v>
      </c>
      <c r="D54" s="44" t="s">
        <v>16</v>
      </c>
      <c r="E54" s="44" t="s">
        <v>16</v>
      </c>
      <c r="F54" s="44" t="s">
        <v>16</v>
      </c>
      <c r="G54" s="44"/>
      <c r="H54" s="45"/>
    </row>
    <row r="55" spans="1:8" s="25" customFormat="1">
      <c r="A55" s="15">
        <v>0</v>
      </c>
      <c r="B55" s="46">
        <v>0</v>
      </c>
      <c r="C55" s="15">
        <v>250</v>
      </c>
      <c r="D55" s="14">
        <v>0</v>
      </c>
      <c r="E55" s="14">
        <v>0</v>
      </c>
      <c r="F55" s="14">
        <v>0</v>
      </c>
      <c r="G55" s="14">
        <v>0</v>
      </c>
      <c r="H55" s="16" t="s">
        <v>21</v>
      </c>
    </row>
    <row r="56" spans="1:8" s="25" customFormat="1">
      <c r="A56" s="18">
        <v>1400</v>
      </c>
      <c r="B56" s="47">
        <v>0</v>
      </c>
      <c r="C56" s="18">
        <v>250</v>
      </c>
      <c r="D56" s="19" t="e">
        <f t="shared" ref="D56:D65" ca="1" si="4">D55+ mcVertical(B55,B56,C55,C56,A56-A55)</f>
        <v>#NAME?</v>
      </c>
      <c r="E56" s="19" t="e">
        <f t="shared" ref="E56:E65" ca="1" si="5">E55+mcNorth(B55,B56,C55,C56,A56-A55)</f>
        <v>#NAME?</v>
      </c>
      <c r="F56" s="19" t="e">
        <f t="shared" ref="F56:F65" ca="1" si="6">F55+mcEast(B55,B56,C55,C56,A56-A55)</f>
        <v>#NAME?</v>
      </c>
      <c r="G56" s="20" t="e">
        <f t="shared" ref="G56:G65" ca="1" si="7">DLS30Deg(B55,B56,C56-C55,A56-A55)</f>
        <v>#NAME?</v>
      </c>
      <c r="H56" s="21"/>
    </row>
    <row r="57" spans="1:8" s="25" customFormat="1">
      <c r="A57" s="17">
        <v>1831.52</v>
      </c>
      <c r="B57" s="47">
        <v>28.768000000000001</v>
      </c>
      <c r="C57" s="18">
        <v>250</v>
      </c>
      <c r="D57" s="19" t="e">
        <f t="shared" ca="1" si="4"/>
        <v>#NAME?</v>
      </c>
      <c r="E57" s="19" t="e">
        <f t="shared" ca="1" si="5"/>
        <v>#NAME?</v>
      </c>
      <c r="F57" s="19" t="e">
        <f t="shared" ca="1" si="6"/>
        <v>#NAME?</v>
      </c>
      <c r="G57" s="20" t="e">
        <f t="shared" ca="1" si="7"/>
        <v>#NAME?</v>
      </c>
      <c r="H57" s="21"/>
    </row>
    <row r="58" spans="1:8" s="25" customFormat="1">
      <c r="A58" s="17">
        <v>3013.56</v>
      </c>
      <c r="B58" s="47">
        <f>B57</f>
        <v>28.768000000000001</v>
      </c>
      <c r="C58" s="18">
        <v>250</v>
      </c>
      <c r="D58" s="19" t="e">
        <f t="shared" ca="1" si="4"/>
        <v>#NAME?</v>
      </c>
      <c r="E58" s="19" t="e">
        <f t="shared" ca="1" si="5"/>
        <v>#NAME?</v>
      </c>
      <c r="F58" s="19" t="e">
        <f t="shared" ca="1" si="6"/>
        <v>#NAME?</v>
      </c>
      <c r="G58" s="20" t="e">
        <f t="shared" ca="1" si="7"/>
        <v>#NAME?</v>
      </c>
      <c r="H58" s="21"/>
    </row>
    <row r="59" spans="1:8" s="25" customFormat="1">
      <c r="A59" s="17">
        <v>3205.79</v>
      </c>
      <c r="B59" s="47">
        <v>38</v>
      </c>
      <c r="C59" s="18">
        <v>271</v>
      </c>
      <c r="D59" s="19" t="e">
        <f t="shared" ca="1" si="4"/>
        <v>#NAME?</v>
      </c>
      <c r="E59" s="19" t="e">
        <f t="shared" ca="1" si="5"/>
        <v>#NAME?</v>
      </c>
      <c r="F59" s="19" t="e">
        <f t="shared" ca="1" si="6"/>
        <v>#NAME?</v>
      </c>
      <c r="G59" s="20" t="e">
        <f t="shared" ca="1" si="7"/>
        <v>#NAME?</v>
      </c>
      <c r="H59" s="21"/>
    </row>
    <row r="60" spans="1:8" s="25" customFormat="1">
      <c r="A60" s="17">
        <v>3235.79</v>
      </c>
      <c r="B60" s="47">
        <v>38</v>
      </c>
      <c r="C60" s="33">
        <f>C59</f>
        <v>271</v>
      </c>
      <c r="D60" s="19" t="e">
        <f t="shared" ca="1" si="4"/>
        <v>#NAME?</v>
      </c>
      <c r="E60" s="19" t="e">
        <f t="shared" ca="1" si="5"/>
        <v>#NAME?</v>
      </c>
      <c r="F60" s="19" t="e">
        <f t="shared" ca="1" si="6"/>
        <v>#NAME?</v>
      </c>
      <c r="G60" s="20" t="e">
        <f t="shared" ca="1" si="7"/>
        <v>#NAME?</v>
      </c>
      <c r="H60" s="48"/>
    </row>
    <row r="61" spans="1:8" s="25" customFormat="1">
      <c r="A61" s="17">
        <v>3265.79</v>
      </c>
      <c r="B61" s="47">
        <v>38</v>
      </c>
      <c r="C61" s="18">
        <f>C60</f>
        <v>271</v>
      </c>
      <c r="D61" s="19" t="e">
        <f t="shared" ca="1" si="4"/>
        <v>#NAME?</v>
      </c>
      <c r="E61" s="19" t="e">
        <f t="shared" ca="1" si="5"/>
        <v>#NAME?</v>
      </c>
      <c r="F61" s="19" t="e">
        <f t="shared" ca="1" si="6"/>
        <v>#NAME?</v>
      </c>
      <c r="G61" s="20" t="e">
        <f t="shared" ca="1" si="7"/>
        <v>#NAME?</v>
      </c>
      <c r="H61" s="48"/>
    </row>
    <row r="62" spans="1:8" s="25" customFormat="1">
      <c r="A62" s="17">
        <v>3492.03</v>
      </c>
      <c r="B62" s="47">
        <v>41.8</v>
      </c>
      <c r="C62" s="18">
        <v>238</v>
      </c>
      <c r="D62" s="19" t="e">
        <f t="shared" ca="1" si="4"/>
        <v>#NAME?</v>
      </c>
      <c r="E62" s="19" t="e">
        <f t="shared" ca="1" si="5"/>
        <v>#NAME?</v>
      </c>
      <c r="F62" s="19" t="e">
        <f t="shared" ca="1" si="6"/>
        <v>#NAME?</v>
      </c>
      <c r="G62" s="20" t="e">
        <f t="shared" ca="1" si="7"/>
        <v>#NAME?</v>
      </c>
      <c r="H62" s="48"/>
    </row>
    <row r="63" spans="1:8" s="25" customFormat="1">
      <c r="A63" s="17">
        <v>3522.03</v>
      </c>
      <c r="B63" s="47">
        <v>41.8</v>
      </c>
      <c r="C63" s="18">
        <v>238</v>
      </c>
      <c r="D63" s="19" t="e">
        <f t="shared" ca="1" si="4"/>
        <v>#NAME?</v>
      </c>
      <c r="E63" s="19" t="e">
        <f t="shared" ca="1" si="5"/>
        <v>#NAME?</v>
      </c>
      <c r="F63" s="19" t="e">
        <f t="shared" ca="1" si="6"/>
        <v>#NAME?</v>
      </c>
      <c r="G63" s="20" t="e">
        <f t="shared" ca="1" si="7"/>
        <v>#NAME?</v>
      </c>
      <c r="H63" s="48"/>
    </row>
    <row r="64" spans="1:8">
      <c r="A64" s="17">
        <v>4112.1099999999997</v>
      </c>
      <c r="B64" s="47">
        <v>82.721999999999994</v>
      </c>
      <c r="C64" s="18">
        <v>192</v>
      </c>
      <c r="D64" s="19" t="e">
        <f t="shared" ca="1" si="4"/>
        <v>#NAME?</v>
      </c>
      <c r="E64" s="19" t="e">
        <f t="shared" ca="1" si="5"/>
        <v>#NAME?</v>
      </c>
      <c r="F64" s="19" t="e">
        <f t="shared" ca="1" si="6"/>
        <v>#NAME?</v>
      </c>
      <c r="G64" s="20" t="e">
        <f t="shared" ca="1" si="7"/>
        <v>#NAME?</v>
      </c>
      <c r="H64" s="21"/>
    </row>
    <row r="65" spans="1:9">
      <c r="A65" s="17">
        <v>4218.66</v>
      </c>
      <c r="B65" s="47">
        <v>82.721999999999994</v>
      </c>
      <c r="C65" s="18">
        <f>C64</f>
        <v>192</v>
      </c>
      <c r="D65" s="19" t="e">
        <f t="shared" ca="1" si="4"/>
        <v>#NAME?</v>
      </c>
      <c r="E65" s="19" t="e">
        <f t="shared" ca="1" si="5"/>
        <v>#NAME?</v>
      </c>
      <c r="F65" s="19" t="e">
        <f t="shared" ca="1" si="6"/>
        <v>#NAME?</v>
      </c>
      <c r="G65" s="20" t="e">
        <f t="shared" ca="1" si="7"/>
        <v>#NAME?</v>
      </c>
      <c r="H65" s="21"/>
    </row>
    <row r="66" spans="1:9">
      <c r="A66" s="17"/>
      <c r="B66" s="47"/>
      <c r="C66" s="47"/>
      <c r="D66" s="49"/>
      <c r="E66" s="19"/>
      <c r="F66" s="19"/>
      <c r="G66" s="20"/>
      <c r="H66" s="21"/>
      <c r="I66" s="2" t="s">
        <v>18</v>
      </c>
    </row>
    <row r="67" spans="1:9">
      <c r="A67" s="5"/>
      <c r="B67" s="5"/>
      <c r="C67" s="5"/>
      <c r="D67" s="50"/>
      <c r="E67" s="50"/>
      <c r="F67" s="50"/>
      <c r="G67" s="50"/>
    </row>
    <row r="68" spans="1:9">
      <c r="A68" s="5"/>
      <c r="B68" s="5"/>
      <c r="C68" s="5"/>
      <c r="D68" s="50"/>
      <c r="E68" s="50"/>
      <c r="F68" s="50"/>
      <c r="G68" s="50"/>
    </row>
    <row r="69" spans="1:9">
      <c r="A69" s="5"/>
      <c r="B69" s="5"/>
      <c r="C69" s="5"/>
      <c r="D69" s="50"/>
      <c r="E69" s="50"/>
      <c r="F69" s="50"/>
      <c r="G69" s="51"/>
    </row>
    <row r="70" spans="1:9">
      <c r="A70" s="5"/>
      <c r="B70" s="5"/>
      <c r="C70" s="5"/>
      <c r="D70" s="50"/>
      <c r="E70" s="50"/>
      <c r="F70" s="50"/>
      <c r="G70" s="51"/>
    </row>
    <row r="71" spans="1:9">
      <c r="A71" s="5"/>
      <c r="B71" s="5"/>
      <c r="C71" s="5"/>
      <c r="D71" s="50"/>
      <c r="E71" s="50"/>
      <c r="F71" s="50"/>
      <c r="G71" s="51"/>
    </row>
    <row r="72" spans="1:9">
      <c r="A72" s="5"/>
      <c r="B72" s="5"/>
      <c r="C72" s="5"/>
      <c r="D72" s="50"/>
      <c r="E72" s="50"/>
      <c r="F72" s="50"/>
      <c r="G72" s="51"/>
    </row>
    <row r="73" spans="1:9">
      <c r="A73" s="5"/>
      <c r="B73" s="5"/>
      <c r="C73" s="5"/>
      <c r="D73" s="50"/>
      <c r="E73" s="50"/>
      <c r="F73" s="50"/>
      <c r="G73" s="51"/>
    </row>
    <row r="74" spans="1:9">
      <c r="A74" s="5"/>
      <c r="B74" s="5"/>
      <c r="C74" s="5"/>
      <c r="D74" s="50"/>
      <c r="E74" s="50"/>
      <c r="F74" s="50"/>
      <c r="G74" s="51"/>
    </row>
    <row r="75" spans="1:9">
      <c r="A75" s="5"/>
      <c r="B75" s="5"/>
      <c r="C75" s="5"/>
      <c r="D75" s="50"/>
      <c r="E75" s="50"/>
      <c r="F75" s="50"/>
      <c r="G75" s="51"/>
    </row>
    <row r="76" spans="1:9">
      <c r="A76" s="5"/>
      <c r="B76" s="5"/>
      <c r="C76" s="5"/>
      <c r="D76" s="50"/>
      <c r="E76" s="50"/>
      <c r="F76" s="50"/>
      <c r="G76" s="51"/>
    </row>
    <row r="77" spans="1:9">
      <c r="A77" s="5"/>
      <c r="B77" s="5"/>
      <c r="C77" s="5"/>
      <c r="D77" s="50"/>
      <c r="E77" s="50"/>
      <c r="F77" s="50"/>
      <c r="G77" s="51"/>
    </row>
    <row r="78" spans="1:9">
      <c r="A78" s="5"/>
      <c r="B78" s="5"/>
      <c r="C78" s="5"/>
      <c r="D78" s="50"/>
      <c r="E78" s="50"/>
      <c r="F78" s="50"/>
      <c r="G78" s="51"/>
    </row>
    <row r="79" spans="1:9">
      <c r="A79" s="5"/>
      <c r="B79" s="5"/>
      <c r="C79" s="5"/>
      <c r="D79" s="50"/>
      <c r="E79" s="50"/>
      <c r="F79" s="50"/>
      <c r="G79" s="51"/>
    </row>
    <row r="80" spans="1:9">
      <c r="A80" s="5"/>
      <c r="B80" s="5"/>
      <c r="C80" s="5"/>
      <c r="D80" s="50"/>
      <c r="E80" s="50"/>
      <c r="F80" s="50"/>
      <c r="G80" s="51"/>
    </row>
    <row r="81" spans="1:7">
      <c r="A81" s="5"/>
      <c r="B81" s="5"/>
      <c r="C81" s="5"/>
      <c r="D81" s="50"/>
      <c r="E81" s="50"/>
      <c r="F81" s="50"/>
      <c r="G81" s="51"/>
    </row>
    <row r="82" spans="1:7">
      <c r="A82" s="5"/>
      <c r="B82" s="5"/>
      <c r="C82" s="5"/>
      <c r="D82" s="50"/>
      <c r="E82" s="50"/>
      <c r="F82" s="50"/>
      <c r="G82" s="51"/>
    </row>
    <row r="83" spans="1:7">
      <c r="A83" s="5"/>
      <c r="B83" s="5"/>
      <c r="C83" s="5"/>
      <c r="D83" s="50"/>
      <c r="E83" s="50"/>
      <c r="F83" s="50"/>
      <c r="G83" s="51"/>
    </row>
    <row r="84" spans="1:7">
      <c r="A84" s="5"/>
      <c r="B84" s="5"/>
      <c r="C84" s="5"/>
      <c r="D84" s="50"/>
      <c r="E84" s="50"/>
      <c r="F84" s="50"/>
      <c r="G84" s="51"/>
    </row>
    <row r="85" spans="1:7">
      <c r="A85" s="5"/>
      <c r="B85" s="5"/>
      <c r="C85" s="5"/>
      <c r="D85" s="50"/>
      <c r="E85" s="50"/>
      <c r="F85" s="50"/>
      <c r="G85" s="51"/>
    </row>
    <row r="86" spans="1:7">
      <c r="A86" s="5"/>
      <c r="B86" s="5"/>
      <c r="C86" s="5"/>
      <c r="D86" s="50"/>
      <c r="E86" s="50"/>
      <c r="F86" s="50"/>
      <c r="G86" s="51"/>
    </row>
    <row r="87" spans="1:7">
      <c r="A87" s="5"/>
      <c r="B87" s="5"/>
      <c r="C87" s="5"/>
      <c r="D87" s="50"/>
      <c r="E87" s="50"/>
      <c r="F87" s="50"/>
      <c r="G87" s="51"/>
    </row>
    <row r="88" spans="1:7">
      <c r="A88" s="5"/>
      <c r="B88" s="5"/>
      <c r="C88" s="5"/>
      <c r="D88" s="50"/>
      <c r="E88" s="50"/>
      <c r="F88" s="50"/>
      <c r="G88" s="51"/>
    </row>
    <row r="89" spans="1:7">
      <c r="A89" s="5"/>
      <c r="B89" s="5"/>
      <c r="C89" s="5"/>
      <c r="D89" s="50"/>
      <c r="E89" s="50"/>
      <c r="F89" s="50"/>
      <c r="G89" s="51"/>
    </row>
    <row r="90" spans="1:7">
      <c r="A90" s="5"/>
      <c r="B90" s="5"/>
      <c r="C90" s="5"/>
      <c r="D90" s="50"/>
      <c r="E90" s="50"/>
      <c r="F90" s="50"/>
      <c r="G90" s="51"/>
    </row>
    <row r="91" spans="1:7">
      <c r="A91" s="5"/>
      <c r="B91" s="5"/>
      <c r="C91" s="5"/>
      <c r="D91" s="50"/>
      <c r="E91" s="50"/>
      <c r="F91" s="50"/>
      <c r="G91" s="51"/>
    </row>
    <row r="92" spans="1:7">
      <c r="A92" s="5"/>
      <c r="B92" s="5"/>
      <c r="C92" s="5"/>
      <c r="D92" s="50"/>
      <c r="E92" s="50"/>
      <c r="F92" s="50"/>
      <c r="G92" s="51"/>
    </row>
    <row r="93" spans="1:7">
      <c r="A93" s="5"/>
      <c r="B93" s="5"/>
      <c r="C93" s="5"/>
      <c r="D93" s="50"/>
      <c r="E93" s="50"/>
      <c r="F93" s="50"/>
      <c r="G93" s="51"/>
    </row>
    <row r="94" spans="1:7">
      <c r="A94" s="5"/>
      <c r="B94" s="5"/>
      <c r="C94" s="5"/>
      <c r="D94" s="50"/>
      <c r="E94" s="50"/>
      <c r="F94" s="50"/>
      <c r="G94" s="51"/>
    </row>
    <row r="95" spans="1:7">
      <c r="G95" s="51"/>
    </row>
    <row r="96" spans="1:7">
      <c r="G96" s="51"/>
    </row>
    <row r="97" spans="7:7">
      <c r="G97" s="51"/>
    </row>
    <row r="98" spans="7:7">
      <c r="G98" s="51"/>
    </row>
    <row r="99" spans="7:7">
      <c r="G99" s="51"/>
    </row>
    <row r="100" spans="7:7">
      <c r="G100" s="51"/>
    </row>
    <row r="101" spans="7:7">
      <c r="G101" s="51"/>
    </row>
    <row r="102" spans="7:7">
      <c r="G102" s="51"/>
    </row>
    <row r="103" spans="7:7">
      <c r="G103" s="51"/>
    </row>
    <row r="104" spans="7:7">
      <c r="G104" s="51"/>
    </row>
    <row r="105" spans="7:7">
      <c r="G105" s="51"/>
    </row>
    <row r="106" spans="7:7">
      <c r="G106" s="51"/>
    </row>
    <row r="107" spans="7:7">
      <c r="G107" s="51"/>
    </row>
    <row r="108" spans="7:7">
      <c r="G108" s="51"/>
    </row>
    <row r="109" spans="7:7">
      <c r="G109" s="51"/>
    </row>
    <row r="110" spans="7:7">
      <c r="G110" s="51"/>
    </row>
    <row r="111" spans="7:7">
      <c r="G111" s="51"/>
    </row>
    <row r="112" spans="7:7">
      <c r="G112" s="51"/>
    </row>
    <row r="113" spans="7:7">
      <c r="G113" s="51"/>
    </row>
    <row r="114" spans="7:7">
      <c r="G114" s="51"/>
    </row>
    <row r="115" spans="7:7">
      <c r="G115" s="51"/>
    </row>
    <row r="116" spans="7:7">
      <c r="G116" s="51"/>
    </row>
    <row r="117" spans="7:7">
      <c r="G117" s="51"/>
    </row>
    <row r="118" spans="7:7">
      <c r="G118" s="51"/>
    </row>
    <row r="119" spans="7:7">
      <c r="G119" s="51"/>
    </row>
    <row r="120" spans="7:7">
      <c r="G120" s="51"/>
    </row>
    <row r="121" spans="7:7">
      <c r="G121" s="51"/>
    </row>
    <row r="122" spans="7:7">
      <c r="G122" s="51"/>
    </row>
    <row r="123" spans="7:7">
      <c r="G123" s="51"/>
    </row>
    <row r="124" spans="7:7">
      <c r="G124" s="51"/>
    </row>
    <row r="125" spans="7:7">
      <c r="G125" s="51"/>
    </row>
    <row r="126" spans="7:7">
      <c r="G126" s="51"/>
    </row>
    <row r="127" spans="7:7">
      <c r="G127" s="51"/>
    </row>
    <row r="128" spans="7:7">
      <c r="G128" s="51"/>
    </row>
    <row r="129" spans="7:7">
      <c r="G129" s="51"/>
    </row>
    <row r="130" spans="7:7">
      <c r="G130" s="51"/>
    </row>
    <row r="131" spans="7:7">
      <c r="G131" s="51"/>
    </row>
    <row r="132" spans="7:7">
      <c r="G132" s="51"/>
    </row>
    <row r="133" spans="7:7">
      <c r="G133" s="51"/>
    </row>
    <row r="134" spans="7:7">
      <c r="G134" s="51"/>
    </row>
    <row r="135" spans="7:7">
      <c r="G135" s="51"/>
    </row>
    <row r="136" spans="7:7">
      <c r="G136" s="51"/>
    </row>
    <row r="137" spans="7:7">
      <c r="G137" s="51"/>
    </row>
    <row r="138" spans="7:7">
      <c r="G138" s="51"/>
    </row>
    <row r="139" spans="7:7">
      <c r="G139" s="51"/>
    </row>
    <row r="140" spans="7:7">
      <c r="G140" s="51"/>
    </row>
    <row r="141" spans="7:7">
      <c r="G141" s="51"/>
    </row>
    <row r="142" spans="7:7">
      <c r="G142" s="51"/>
    </row>
    <row r="143" spans="7:7">
      <c r="G143" s="51"/>
    </row>
    <row r="144" spans="7:7">
      <c r="G144" s="51"/>
    </row>
    <row r="145" spans="7:7">
      <c r="G145" s="51"/>
    </row>
    <row r="146" spans="7:7">
      <c r="G146" s="51"/>
    </row>
    <row r="147" spans="7:7">
      <c r="G147" s="51"/>
    </row>
    <row r="148" spans="7:7">
      <c r="G148" s="51"/>
    </row>
    <row r="149" spans="7:7">
      <c r="G149" s="51"/>
    </row>
    <row r="150" spans="7:7">
      <c r="G150" s="51"/>
    </row>
    <row r="151" spans="7:7">
      <c r="G151" s="51"/>
    </row>
    <row r="152" spans="7:7">
      <c r="G152" s="51"/>
    </row>
    <row r="153" spans="7:7">
      <c r="G153" s="51"/>
    </row>
    <row r="154" spans="7:7">
      <c r="G154" s="51"/>
    </row>
    <row r="155" spans="7:7">
      <c r="G155" s="51"/>
    </row>
    <row r="156" spans="7:7">
      <c r="G156" s="51"/>
    </row>
    <row r="157" spans="7:7">
      <c r="G157" s="51"/>
    </row>
    <row r="158" spans="7:7">
      <c r="G158" s="51"/>
    </row>
    <row r="159" spans="7:7">
      <c r="G159" s="51"/>
    </row>
    <row r="160" spans="7:7">
      <c r="G160" s="51"/>
    </row>
    <row r="161" spans="7:7">
      <c r="G161" s="51"/>
    </row>
    <row r="162" spans="7:7">
      <c r="G162" s="51"/>
    </row>
    <row r="163" spans="7:7">
      <c r="G163" s="51"/>
    </row>
    <row r="164" spans="7:7">
      <c r="G164" s="51"/>
    </row>
    <row r="165" spans="7:7">
      <c r="G165" s="51"/>
    </row>
    <row r="166" spans="7:7">
      <c r="G166" s="51"/>
    </row>
    <row r="167" spans="7:7">
      <c r="G167" s="51"/>
    </row>
    <row r="168" spans="7:7">
      <c r="G168" s="51"/>
    </row>
    <row r="169" spans="7:7">
      <c r="G169" s="51"/>
    </row>
    <row r="170" spans="7:7">
      <c r="G170" s="51"/>
    </row>
    <row r="171" spans="7:7">
      <c r="G171" s="51"/>
    </row>
    <row r="172" spans="7:7">
      <c r="G172" s="51"/>
    </row>
    <row r="173" spans="7:7">
      <c r="G173" s="51"/>
    </row>
    <row r="174" spans="7:7">
      <c r="G174" s="51"/>
    </row>
    <row r="175" spans="7:7">
      <c r="G175" s="51"/>
    </row>
    <row r="176" spans="7:7">
      <c r="G176" s="51"/>
    </row>
    <row r="177" spans="7:7">
      <c r="G177" s="51"/>
    </row>
    <row r="178" spans="7:7">
      <c r="G178" s="51"/>
    </row>
    <row r="179" spans="7:7">
      <c r="G179" s="51"/>
    </row>
    <row r="180" spans="7:7">
      <c r="G180" s="51"/>
    </row>
    <row r="181" spans="7:7">
      <c r="G181" s="51"/>
    </row>
    <row r="182" spans="7:7">
      <c r="G182" s="51"/>
    </row>
  </sheetData>
  <mergeCells count="3">
    <mergeCell ref="E12:F12"/>
    <mergeCell ref="E35:F35"/>
    <mergeCell ref="E51:F51"/>
  </mergeCells>
  <pageMargins left="0.75" right="0.75" top="1" bottom="1" header="0.5" footer="0.5"/>
  <pageSetup scale="81" orientation="portrait" horizontalDpi="4294967292" verticalDpi="300" r:id="rId1"/>
  <headerFooter alignWithMargins="0"/>
  <rowBreaks count="1" manualBreakCount="1">
    <brk id="48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C4AB-9C67-42A2-9ABC-7B89857148B0}">
  <sheetPr codeName="Sheet21">
    <tabColor indexed="12"/>
  </sheetPr>
  <dimension ref="A1:K148"/>
  <sheetViews>
    <sheetView view="pageBreakPreview" topLeftCell="A116" zoomScaleNormal="100" workbookViewId="0">
      <selection activeCell="F12" sqref="F12"/>
    </sheetView>
  </sheetViews>
  <sheetFormatPr defaultRowHeight="12.5"/>
  <cols>
    <col min="1" max="1" width="3.453125" style="25" customWidth="1"/>
    <col min="2" max="2" width="27" style="25" customWidth="1"/>
    <col min="3" max="3" width="8.36328125" style="25" customWidth="1"/>
    <col min="4" max="4" width="10.54296875" style="25" customWidth="1"/>
    <col min="5" max="5" width="8.453125" style="25" customWidth="1"/>
    <col min="6" max="8" width="8.7265625" style="25"/>
    <col min="9" max="9" width="10.54296875" style="25" bestFit="1" customWidth="1"/>
    <col min="10" max="10" width="21.08984375" style="25" customWidth="1"/>
    <col min="11" max="11" width="6.54296875" style="25" customWidth="1"/>
    <col min="12" max="12" width="6.08984375" style="25" customWidth="1"/>
    <col min="13" max="13" width="5.90625" style="25" customWidth="1"/>
    <col min="14" max="14" width="6.36328125" style="25" customWidth="1"/>
    <col min="15" max="15" width="10.6328125" style="25" customWidth="1"/>
    <col min="16" max="16384" width="8.7265625" style="25"/>
  </cols>
  <sheetData>
    <row r="1" spans="1:11" s="2" customFormat="1" ht="12" customHeight="1"/>
    <row r="2" spans="1:11" s="2" customFormat="1" ht="17.5">
      <c r="B2" s="52" t="s">
        <v>1</v>
      </c>
      <c r="C2" s="53"/>
      <c r="D2" s="53"/>
      <c r="E2" s="53"/>
      <c r="F2" s="53"/>
      <c r="G2" s="53"/>
      <c r="H2" s="53"/>
      <c r="I2" s="53"/>
      <c r="J2" s="53"/>
    </row>
    <row r="3" spans="1:11" s="2" customFormat="1" ht="13">
      <c r="C3" s="4" t="s">
        <v>2</v>
      </c>
      <c r="D3" s="5" t="s">
        <v>3</v>
      </c>
    </row>
    <row r="4" spans="1:11" s="2" customFormat="1"/>
    <row r="5" spans="1:11" s="2" customFormat="1" ht="12" customHeight="1"/>
    <row r="6" spans="1:11" s="2" customFormat="1" ht="12" customHeight="1">
      <c r="C6" s="54" t="s">
        <v>22</v>
      </c>
    </row>
    <row r="7" spans="1:11" s="2" customFormat="1" ht="12" customHeight="1"/>
    <row r="8" spans="1:11" s="2" customFormat="1" ht="12" customHeight="1">
      <c r="B8" s="7"/>
      <c r="C8" s="7"/>
      <c r="D8" s="7"/>
      <c r="E8" s="7"/>
      <c r="F8" s="7"/>
      <c r="G8" s="8" t="s">
        <v>5</v>
      </c>
      <c r="H8" s="8"/>
      <c r="I8" s="7"/>
      <c r="J8" s="9"/>
    </row>
    <row r="9" spans="1:11" s="2" customFormat="1" ht="12" customHeight="1">
      <c r="B9" s="10" t="s">
        <v>23</v>
      </c>
      <c r="C9" s="10" t="s">
        <v>6</v>
      </c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10" t="s">
        <v>12</v>
      </c>
      <c r="J9" s="10" t="s">
        <v>13</v>
      </c>
    </row>
    <row r="10" spans="1:11" s="2" customFormat="1" ht="12" customHeight="1">
      <c r="B10" s="10"/>
      <c r="C10" s="10"/>
      <c r="D10" s="10"/>
      <c r="E10" s="10"/>
      <c r="F10" s="10"/>
      <c r="G10" s="10" t="s">
        <v>14</v>
      </c>
      <c r="H10" s="10" t="s">
        <v>14</v>
      </c>
      <c r="I10" s="10" t="s">
        <v>15</v>
      </c>
      <c r="J10" s="11"/>
    </row>
    <row r="11" spans="1:11" s="2" customFormat="1" ht="12" customHeight="1">
      <c r="B11" s="12"/>
      <c r="C11" s="12" t="s">
        <v>16</v>
      </c>
      <c r="D11" s="12" t="s">
        <v>17</v>
      </c>
      <c r="E11" s="12" t="s">
        <v>17</v>
      </c>
      <c r="F11" s="12" t="s">
        <v>16</v>
      </c>
      <c r="G11" s="12" t="s">
        <v>16</v>
      </c>
      <c r="H11" s="12" t="s">
        <v>16</v>
      </c>
      <c r="I11" s="12"/>
      <c r="J11" s="13"/>
      <c r="K11" s="25"/>
    </row>
    <row r="12" spans="1:11" s="2" customFormat="1" ht="12" customHeight="1">
      <c r="B12" s="16" t="s">
        <v>21</v>
      </c>
      <c r="C12" s="48">
        <v>0</v>
      </c>
      <c r="D12" s="55" t="e">
        <f ca="1">mcGetInclinationfromMD('[1]Example 1'!$A$16, C12)</f>
        <v>#NAME?</v>
      </c>
      <c r="E12" s="55" t="e">
        <f ca="1">mcGetAzimuthfromMD('[1]Example 1'!$A$16, C12)</f>
        <v>#NAME?</v>
      </c>
      <c r="F12" s="55" t="e">
        <f ca="1">mcGetTVDfromMD('[1]Example 1'!$A$16, C12)</f>
        <v>#NAME?</v>
      </c>
      <c r="G12" s="55" t="e">
        <f ca="1">mcGetNorthfromMD('[1]Example 1'!$A$16,C12)</f>
        <v>#NAME?</v>
      </c>
      <c r="H12" s="55" t="e">
        <f ca="1">mcGetEastfromMD('[1]Example 1'!$A$16,C12)</f>
        <v>#NAME?</v>
      </c>
      <c r="I12" s="55" t="e">
        <f ca="1">mcGetDLS30fromMD('[1]Example 1'!$A$16,C12)</f>
        <v>#NAME?</v>
      </c>
      <c r="J12" s="35"/>
      <c r="K12" s="25"/>
    </row>
    <row r="13" spans="1:11" s="2" customFormat="1" ht="12" customHeight="1">
      <c r="B13" s="21"/>
      <c r="C13" s="48">
        <f>C12+30</f>
        <v>30</v>
      </c>
      <c r="D13" s="55" t="e">
        <f ca="1">mcGetInclinationfromMD('[1]Example 1'!$A$16, C13)</f>
        <v>#NAME?</v>
      </c>
      <c r="E13" s="55" t="e">
        <f ca="1">mcGetAzimuthfromMD('[1]Example 1'!$A$16, C13)</f>
        <v>#NAME?</v>
      </c>
      <c r="F13" s="55" t="e">
        <f ca="1">mcGetTVDfromMD('[1]Example 1'!$A$16, C13)</f>
        <v>#NAME?</v>
      </c>
      <c r="G13" s="55" t="e">
        <f ca="1">mcGetNorthfromMD('[1]Example 1'!$A$16,C13)</f>
        <v>#NAME?</v>
      </c>
      <c r="H13" s="55" t="e">
        <f ca="1">mcGetEastfromMD('[1]Example 1'!$A$16,C13)</f>
        <v>#NAME?</v>
      </c>
      <c r="I13" s="55" t="e">
        <f ca="1">mcGetDLS30fromMD('[1]Example 1'!$A$16,C13)</f>
        <v>#NAME?</v>
      </c>
      <c r="J13" s="35"/>
      <c r="K13" s="25"/>
    </row>
    <row r="14" spans="1:11" s="2" customFormat="1" ht="12" customHeight="1">
      <c r="B14" s="21"/>
      <c r="C14" s="48">
        <f t="shared" ref="C14:C77" si="0">C13+30</f>
        <v>60</v>
      </c>
      <c r="D14" s="55" t="e">
        <f ca="1">mcGetInclinationfromMD('[1]Example 1'!$A$16, C14)</f>
        <v>#NAME?</v>
      </c>
      <c r="E14" s="55" t="e">
        <f ca="1">mcGetAzimuthfromMD('[1]Example 1'!$A$16, C14)</f>
        <v>#NAME?</v>
      </c>
      <c r="F14" s="55" t="e">
        <f ca="1">mcGetTVDfromMD('[1]Example 1'!$A$16, C14)</f>
        <v>#NAME?</v>
      </c>
      <c r="G14" s="55" t="e">
        <f ca="1">mcGetNorthfromMD('[1]Example 1'!$A$16,C14)</f>
        <v>#NAME?</v>
      </c>
      <c r="H14" s="55" t="e">
        <f ca="1">mcGetEastfromMD('[1]Example 1'!$A$16,C14)</f>
        <v>#NAME?</v>
      </c>
      <c r="I14" s="55" t="e">
        <f ca="1">mcGetDLS30fromMD('[1]Example 1'!$A$16,C14)</f>
        <v>#NAME?</v>
      </c>
      <c r="J14" s="35"/>
      <c r="K14" s="25"/>
    </row>
    <row r="15" spans="1:11" s="2" customFormat="1" ht="12" customHeight="1">
      <c r="A15" s="2" t="s">
        <v>24</v>
      </c>
      <c r="B15" s="21"/>
      <c r="C15" s="48">
        <f t="shared" si="0"/>
        <v>90</v>
      </c>
      <c r="D15" s="55" t="e">
        <f ca="1">mcGetInclinationfromMD('[1]Example 1'!$A$16, C15)</f>
        <v>#NAME?</v>
      </c>
      <c r="E15" s="55" t="e">
        <f ca="1">mcGetAzimuthfromMD('[1]Example 1'!$A$16, C15)</f>
        <v>#NAME?</v>
      </c>
      <c r="F15" s="55" t="e">
        <f ca="1">mcGetTVDfromMD('[1]Example 1'!$A$16, C15)</f>
        <v>#NAME?</v>
      </c>
      <c r="G15" s="55" t="e">
        <f ca="1">mcGetNorthfromMD('[1]Example 1'!$A$16,C15)</f>
        <v>#NAME?</v>
      </c>
      <c r="H15" s="55" t="e">
        <f ca="1">mcGetEastfromMD('[1]Example 1'!$A$16,C15)</f>
        <v>#NAME?</v>
      </c>
      <c r="I15" s="55" t="e">
        <f ca="1">mcGetDLS30fromMD('[1]Example 1'!$A$16,C15)</f>
        <v>#NAME?</v>
      </c>
      <c r="J15" s="35"/>
      <c r="K15" s="25"/>
    </row>
    <row r="16" spans="1:11" s="2" customFormat="1" ht="12" customHeight="1">
      <c r="B16" s="56" t="s">
        <v>25</v>
      </c>
      <c r="C16" s="57">
        <v>102</v>
      </c>
      <c r="D16" s="58" t="e">
        <f ca="1">mcGetInclinationfromMD('[1]Example 1'!$A$16, C16)</f>
        <v>#NAME?</v>
      </c>
      <c r="E16" s="58" t="e">
        <f ca="1">mcGetAzimuthfromMD('[1]Example 1'!$A$16, C16)</f>
        <v>#NAME?</v>
      </c>
      <c r="F16" s="58" t="e">
        <f ca="1">mcGetTVDfromMD('[1]Example 1'!$A$16, C16)</f>
        <v>#NAME?</v>
      </c>
      <c r="G16" s="58" t="e">
        <f ca="1">mcGetNorthfromMD('[1]Example 1'!$A$16,C16)</f>
        <v>#NAME?</v>
      </c>
      <c r="H16" s="58" t="e">
        <f ca="1">mcGetEastfromMD('[1]Example 1'!$A$16,C16)</f>
        <v>#NAME?</v>
      </c>
      <c r="I16" s="58" t="e">
        <f ca="1">mcGetDLS30fromMD('[1]Example 1'!$A$16,C16)</f>
        <v>#NAME?</v>
      </c>
      <c r="J16" s="59"/>
      <c r="K16" s="25"/>
    </row>
    <row r="17" spans="2:10" s="2" customFormat="1" ht="12" customHeight="1">
      <c r="B17" s="21"/>
      <c r="C17" s="48">
        <f>C15+30</f>
        <v>120</v>
      </c>
      <c r="D17" s="55" t="e">
        <f ca="1">mcGetInclinationfromMD('[1]Example 1'!$A$16, C17)</f>
        <v>#NAME?</v>
      </c>
      <c r="E17" s="55" t="e">
        <f ca="1">mcGetAzimuthfromMD('[1]Example 1'!$A$16, C17)</f>
        <v>#NAME?</v>
      </c>
      <c r="F17" s="55" t="e">
        <f ca="1">mcGetTVDfromMD('[1]Example 1'!$A$16, C17)</f>
        <v>#NAME?</v>
      </c>
      <c r="G17" s="55" t="e">
        <f ca="1">mcGetNorthfromMD('[1]Example 1'!$A$16,C17)</f>
        <v>#NAME?</v>
      </c>
      <c r="H17" s="55" t="e">
        <f ca="1">mcGetEastfromMD('[1]Example 1'!$A$16,C17)</f>
        <v>#NAME?</v>
      </c>
      <c r="I17" s="55" t="e">
        <f ca="1">mcGetDLS30fromMD('[1]Example 1'!$A$16,C17)</f>
        <v>#NAME?</v>
      </c>
      <c r="J17" s="35"/>
    </row>
    <row r="18" spans="2:10" ht="12" customHeight="1">
      <c r="B18" s="48"/>
      <c r="C18" s="48">
        <f t="shared" si="0"/>
        <v>150</v>
      </c>
      <c r="D18" s="55" t="e">
        <f ca="1">mcGetInclinationfromMD('[1]Example 1'!$A$16, C18)</f>
        <v>#NAME?</v>
      </c>
      <c r="E18" s="55" t="e">
        <f ca="1">mcGetAzimuthfromMD('[1]Example 1'!$A$16, C18)</f>
        <v>#NAME?</v>
      </c>
      <c r="F18" s="55" t="e">
        <f ca="1">mcGetTVDfromMD('[1]Example 1'!$A$16, C18)</f>
        <v>#NAME?</v>
      </c>
      <c r="G18" s="55" t="e">
        <f ca="1">mcGetNorthfromMD('[1]Example 1'!$A$16,C18)</f>
        <v>#NAME?</v>
      </c>
      <c r="H18" s="55" t="e">
        <f ca="1">mcGetEastfromMD('[1]Example 1'!$A$16,C18)</f>
        <v>#NAME?</v>
      </c>
      <c r="I18" s="55" t="e">
        <f ca="1">mcGetDLS30fromMD('[1]Example 1'!$A$16,C18)</f>
        <v>#NAME?</v>
      </c>
      <c r="J18" s="35"/>
    </row>
    <row r="19" spans="2:10" ht="12" customHeight="1">
      <c r="B19" s="48"/>
      <c r="C19" s="48">
        <f t="shared" si="0"/>
        <v>180</v>
      </c>
      <c r="D19" s="55" t="e">
        <f ca="1">mcGetInclinationfromMD('[1]Example 1'!$A$16, C19)</f>
        <v>#NAME?</v>
      </c>
      <c r="E19" s="55" t="e">
        <f ca="1">mcGetAzimuthfromMD('[1]Example 1'!$A$16, C19)</f>
        <v>#NAME?</v>
      </c>
      <c r="F19" s="55" t="e">
        <f ca="1">mcGetTVDfromMD('[1]Example 1'!$A$16, C19)</f>
        <v>#NAME?</v>
      </c>
      <c r="G19" s="55" t="e">
        <f ca="1">mcGetNorthfromMD('[1]Example 1'!$A$16,C19)</f>
        <v>#NAME?</v>
      </c>
      <c r="H19" s="55" t="e">
        <f ca="1">mcGetEastfromMD('[1]Example 1'!$A$16,C19)</f>
        <v>#NAME?</v>
      </c>
      <c r="I19" s="55" t="e">
        <f ca="1">mcGetDLS30fromMD('[1]Example 1'!$A$16,C19)</f>
        <v>#NAME?</v>
      </c>
      <c r="J19" s="35"/>
    </row>
    <row r="20" spans="2:10">
      <c r="B20" s="48"/>
      <c r="C20" s="48">
        <f t="shared" si="0"/>
        <v>210</v>
      </c>
      <c r="D20" s="55" t="e">
        <f ca="1">mcGetInclinationfromMD('[1]Example 1'!$A$16, C20)</f>
        <v>#NAME?</v>
      </c>
      <c r="E20" s="55" t="e">
        <f ca="1">mcGetAzimuthfromMD('[1]Example 1'!$A$16, C20)</f>
        <v>#NAME?</v>
      </c>
      <c r="F20" s="55" t="e">
        <f ca="1">mcGetTVDfromMD('[1]Example 1'!$A$16, C20)</f>
        <v>#NAME?</v>
      </c>
      <c r="G20" s="55" t="e">
        <f ca="1">mcGetNorthfromMD('[1]Example 1'!$A$16,C20)</f>
        <v>#NAME?</v>
      </c>
      <c r="H20" s="55" t="e">
        <f ca="1">mcGetEastfromMD('[1]Example 1'!$A$16,C20)</f>
        <v>#NAME?</v>
      </c>
      <c r="I20" s="55" t="e">
        <f ca="1">mcGetDLS30fromMD('[1]Example 1'!$A$16,C20)</f>
        <v>#NAME?</v>
      </c>
      <c r="J20" s="35"/>
    </row>
    <row r="21" spans="2:10">
      <c r="B21" s="48"/>
      <c r="C21" s="48">
        <f t="shared" si="0"/>
        <v>240</v>
      </c>
      <c r="D21" s="55" t="e">
        <f ca="1">mcGetInclinationfromMD('[1]Example 1'!$A$16, C21)</f>
        <v>#NAME?</v>
      </c>
      <c r="E21" s="55" t="e">
        <f ca="1">mcGetAzimuthfromMD('[1]Example 1'!$A$16, C21)</f>
        <v>#NAME?</v>
      </c>
      <c r="F21" s="55" t="e">
        <f ca="1">mcGetTVDfromMD('[1]Example 1'!$A$16, C21)</f>
        <v>#NAME?</v>
      </c>
      <c r="G21" s="55" t="e">
        <f ca="1">mcGetNorthfromMD('[1]Example 1'!$A$16,C21)</f>
        <v>#NAME?</v>
      </c>
      <c r="H21" s="55" t="e">
        <f ca="1">mcGetEastfromMD('[1]Example 1'!$A$16,C21)</f>
        <v>#NAME?</v>
      </c>
      <c r="I21" s="55" t="e">
        <f ca="1">mcGetDLS30fromMD('[1]Example 1'!$A$16,C21)</f>
        <v>#NAME?</v>
      </c>
      <c r="J21" s="35"/>
    </row>
    <row r="22" spans="2:10">
      <c r="B22" s="48"/>
      <c r="C22" s="48">
        <f t="shared" si="0"/>
        <v>270</v>
      </c>
      <c r="D22" s="55" t="e">
        <f ca="1">mcGetInclinationfromMD('[1]Example 1'!$A$16, C22)</f>
        <v>#NAME?</v>
      </c>
      <c r="E22" s="55" t="e">
        <f ca="1">mcGetAzimuthfromMD('[1]Example 1'!$A$16, C22)</f>
        <v>#NAME?</v>
      </c>
      <c r="F22" s="55" t="e">
        <f ca="1">mcGetTVDfromMD('[1]Example 1'!$A$16, C22)</f>
        <v>#NAME?</v>
      </c>
      <c r="G22" s="55" t="e">
        <f ca="1">mcGetNorthfromMD('[1]Example 1'!$A$16,C22)</f>
        <v>#NAME?</v>
      </c>
      <c r="H22" s="55" t="e">
        <f ca="1">mcGetEastfromMD('[1]Example 1'!$A$16,C22)</f>
        <v>#NAME?</v>
      </c>
      <c r="I22" s="55" t="e">
        <f ca="1">mcGetDLS30fromMD('[1]Example 1'!$A$16,C22)</f>
        <v>#NAME?</v>
      </c>
      <c r="J22" s="35"/>
    </row>
    <row r="23" spans="2:10">
      <c r="B23" s="48"/>
      <c r="C23" s="48">
        <f t="shared" si="0"/>
        <v>300</v>
      </c>
      <c r="D23" s="55" t="e">
        <f ca="1">mcGetInclinationfromMD('[1]Example 1'!$A$16, C23)</f>
        <v>#NAME?</v>
      </c>
      <c r="E23" s="55" t="e">
        <f ca="1">mcGetAzimuthfromMD('[1]Example 1'!$A$16, C23)</f>
        <v>#NAME?</v>
      </c>
      <c r="F23" s="55" t="e">
        <f ca="1">mcGetTVDfromMD('[1]Example 1'!$A$16, C23)</f>
        <v>#NAME?</v>
      </c>
      <c r="G23" s="55" t="e">
        <f ca="1">mcGetNorthfromMD('[1]Example 1'!$A$16,C23)</f>
        <v>#NAME?</v>
      </c>
      <c r="H23" s="55" t="e">
        <f ca="1">mcGetEastfromMD('[1]Example 1'!$A$16,C23)</f>
        <v>#NAME?</v>
      </c>
      <c r="I23" s="55" t="e">
        <f ca="1">mcGetDLS30fromMD('[1]Example 1'!$A$16,C23)</f>
        <v>#NAME?</v>
      </c>
      <c r="J23" s="35"/>
    </row>
    <row r="24" spans="2:10">
      <c r="B24" s="48"/>
      <c r="C24" s="48">
        <f t="shared" si="0"/>
        <v>330</v>
      </c>
      <c r="D24" s="55" t="e">
        <f ca="1">mcGetInclinationfromMD('[1]Example 1'!$A$16, C24)</f>
        <v>#NAME?</v>
      </c>
      <c r="E24" s="55" t="e">
        <f ca="1">mcGetAzimuthfromMD('[1]Example 1'!$A$16, C24)</f>
        <v>#NAME?</v>
      </c>
      <c r="F24" s="55" t="e">
        <f ca="1">mcGetTVDfromMD('[1]Example 1'!$A$16, C24)</f>
        <v>#NAME?</v>
      </c>
      <c r="G24" s="55" t="e">
        <f ca="1">mcGetNorthfromMD('[1]Example 1'!$A$16,C24)</f>
        <v>#NAME?</v>
      </c>
      <c r="H24" s="55" t="e">
        <f ca="1">mcGetEastfromMD('[1]Example 1'!$A$16,C24)</f>
        <v>#NAME?</v>
      </c>
      <c r="I24" s="55" t="e">
        <f ca="1">mcGetDLS30fromMD('[1]Example 1'!$A$16,C24)</f>
        <v>#NAME?</v>
      </c>
      <c r="J24" s="35"/>
    </row>
    <row r="25" spans="2:10">
      <c r="B25" s="48"/>
      <c r="C25" s="48">
        <f t="shared" si="0"/>
        <v>360</v>
      </c>
      <c r="D25" s="55" t="e">
        <f ca="1">mcGetInclinationfromMD('[1]Example 1'!$A$16, C25)</f>
        <v>#NAME?</v>
      </c>
      <c r="E25" s="55" t="e">
        <f ca="1">mcGetAzimuthfromMD('[1]Example 1'!$A$16, C25)</f>
        <v>#NAME?</v>
      </c>
      <c r="F25" s="55" t="e">
        <f ca="1">mcGetTVDfromMD('[1]Example 1'!$A$16, C25)</f>
        <v>#NAME?</v>
      </c>
      <c r="G25" s="55" t="e">
        <f ca="1">mcGetNorthfromMD('[1]Example 1'!$A$16,C25)</f>
        <v>#NAME?</v>
      </c>
      <c r="H25" s="55" t="e">
        <f ca="1">mcGetEastfromMD('[1]Example 1'!$A$16,C25)</f>
        <v>#NAME?</v>
      </c>
      <c r="I25" s="55" t="e">
        <f ca="1">mcGetDLS30fromMD('[1]Example 1'!$A$16,C25)</f>
        <v>#NAME?</v>
      </c>
      <c r="J25" s="35"/>
    </row>
    <row r="26" spans="2:10">
      <c r="B26" s="48"/>
      <c r="C26" s="48">
        <f t="shared" si="0"/>
        <v>390</v>
      </c>
      <c r="D26" s="55" t="e">
        <f ca="1">mcGetInclinationfromMD('[1]Example 1'!$A$16, C26)</f>
        <v>#NAME?</v>
      </c>
      <c r="E26" s="55" t="e">
        <f ca="1">mcGetAzimuthfromMD('[1]Example 1'!$A$16, C26)</f>
        <v>#NAME?</v>
      </c>
      <c r="F26" s="55" t="e">
        <f ca="1">mcGetTVDfromMD('[1]Example 1'!$A$16, C26)</f>
        <v>#NAME?</v>
      </c>
      <c r="G26" s="55" t="e">
        <f ca="1">mcGetNorthfromMD('[1]Example 1'!$A$16,C26)</f>
        <v>#NAME?</v>
      </c>
      <c r="H26" s="55" t="e">
        <f ca="1">mcGetEastfromMD('[1]Example 1'!$A$16,C26)</f>
        <v>#NAME?</v>
      </c>
      <c r="I26" s="55" t="e">
        <f ca="1">mcGetDLS30fromMD('[1]Example 1'!$A$16,C26)</f>
        <v>#NAME?</v>
      </c>
      <c r="J26" s="35"/>
    </row>
    <row r="27" spans="2:10">
      <c r="B27" s="48"/>
      <c r="C27" s="48">
        <f t="shared" si="0"/>
        <v>420</v>
      </c>
      <c r="D27" s="55" t="e">
        <f ca="1">mcGetInclinationfromMD('[1]Example 1'!$A$16, C27)</f>
        <v>#NAME?</v>
      </c>
      <c r="E27" s="55" t="e">
        <f ca="1">mcGetAzimuthfromMD('[1]Example 1'!$A$16, C27)</f>
        <v>#NAME?</v>
      </c>
      <c r="F27" s="55" t="e">
        <f ca="1">mcGetTVDfromMD('[1]Example 1'!$A$16, C27)</f>
        <v>#NAME?</v>
      </c>
      <c r="G27" s="55" t="e">
        <f ca="1">mcGetNorthfromMD('[1]Example 1'!$A$16,C27)</f>
        <v>#NAME?</v>
      </c>
      <c r="H27" s="55" t="e">
        <f ca="1">mcGetEastfromMD('[1]Example 1'!$A$16,C27)</f>
        <v>#NAME?</v>
      </c>
      <c r="I27" s="55" t="e">
        <f ca="1">mcGetDLS30fromMD('[1]Example 1'!$A$16,C27)</f>
        <v>#NAME?</v>
      </c>
      <c r="J27" s="35"/>
    </row>
    <row r="28" spans="2:10">
      <c r="B28" s="48"/>
      <c r="C28" s="48">
        <f t="shared" si="0"/>
        <v>450</v>
      </c>
      <c r="D28" s="55" t="e">
        <f ca="1">mcGetInclinationfromMD('[1]Example 1'!$A$16, C28)</f>
        <v>#NAME?</v>
      </c>
      <c r="E28" s="55" t="e">
        <f ca="1">mcGetAzimuthfromMD('[1]Example 1'!$A$16, C28)</f>
        <v>#NAME?</v>
      </c>
      <c r="F28" s="55" t="e">
        <f ca="1">mcGetTVDfromMD('[1]Example 1'!$A$16, C28)</f>
        <v>#NAME?</v>
      </c>
      <c r="G28" s="55" t="e">
        <f ca="1">mcGetNorthfromMD('[1]Example 1'!$A$16,C28)</f>
        <v>#NAME?</v>
      </c>
      <c r="H28" s="55" t="e">
        <f ca="1">mcGetEastfromMD('[1]Example 1'!$A$16,C28)</f>
        <v>#NAME?</v>
      </c>
      <c r="I28" s="55" t="e">
        <f ca="1">mcGetDLS30fromMD('[1]Example 1'!$A$16,C28)</f>
        <v>#NAME?</v>
      </c>
      <c r="J28" s="35"/>
    </row>
    <row r="29" spans="2:10">
      <c r="B29" s="48"/>
      <c r="C29" s="48">
        <f t="shared" si="0"/>
        <v>480</v>
      </c>
      <c r="D29" s="55" t="e">
        <f ca="1">mcGetInclinationfromMD('[1]Example 1'!$A$16, C29)</f>
        <v>#NAME?</v>
      </c>
      <c r="E29" s="55" t="e">
        <f ca="1">mcGetAzimuthfromMD('[1]Example 1'!$A$16, C29)</f>
        <v>#NAME?</v>
      </c>
      <c r="F29" s="55" t="e">
        <f ca="1">mcGetTVDfromMD('[1]Example 1'!$A$16, C29)</f>
        <v>#NAME?</v>
      </c>
      <c r="G29" s="55" t="e">
        <f ca="1">mcGetNorthfromMD('[1]Example 1'!$A$16,C29)</f>
        <v>#NAME?</v>
      </c>
      <c r="H29" s="55" t="e">
        <f ca="1">mcGetEastfromMD('[1]Example 1'!$A$16,C29)</f>
        <v>#NAME?</v>
      </c>
      <c r="I29" s="55" t="e">
        <f ca="1">mcGetDLS30fromMD('[1]Example 1'!$A$16,C29)</f>
        <v>#NAME?</v>
      </c>
      <c r="J29" s="35"/>
    </row>
    <row r="30" spans="2:10">
      <c r="B30" s="48"/>
      <c r="C30" s="48">
        <f t="shared" si="0"/>
        <v>510</v>
      </c>
      <c r="D30" s="55" t="e">
        <f ca="1">mcGetInclinationfromMD('[1]Example 1'!$A$16, C30)</f>
        <v>#NAME?</v>
      </c>
      <c r="E30" s="55" t="e">
        <f ca="1">mcGetAzimuthfromMD('[1]Example 1'!$A$16, C30)</f>
        <v>#NAME?</v>
      </c>
      <c r="F30" s="55" t="e">
        <f ca="1">mcGetTVDfromMD('[1]Example 1'!$A$16, C30)</f>
        <v>#NAME?</v>
      </c>
      <c r="G30" s="55" t="e">
        <f ca="1">mcGetNorthfromMD('[1]Example 1'!$A$16,C30)</f>
        <v>#NAME?</v>
      </c>
      <c r="H30" s="55" t="e">
        <f ca="1">mcGetEastfromMD('[1]Example 1'!$A$16,C30)</f>
        <v>#NAME?</v>
      </c>
      <c r="I30" s="55" t="e">
        <f ca="1">mcGetDLS30fromMD('[1]Example 1'!$A$16,C30)</f>
        <v>#NAME?</v>
      </c>
      <c r="J30" s="35"/>
    </row>
    <row r="31" spans="2:10">
      <c r="B31" s="48"/>
      <c r="C31" s="48">
        <f t="shared" si="0"/>
        <v>540</v>
      </c>
      <c r="D31" s="55" t="e">
        <f ca="1">mcGetInclinationfromMD('[1]Example 1'!$A$16, C31)</f>
        <v>#NAME?</v>
      </c>
      <c r="E31" s="55" t="e">
        <f ca="1">mcGetAzimuthfromMD('[1]Example 1'!$A$16, C31)</f>
        <v>#NAME?</v>
      </c>
      <c r="F31" s="55" t="e">
        <f ca="1">mcGetTVDfromMD('[1]Example 1'!$A$16, C31)</f>
        <v>#NAME?</v>
      </c>
      <c r="G31" s="55" t="e">
        <f ca="1">mcGetNorthfromMD('[1]Example 1'!$A$16,C31)</f>
        <v>#NAME?</v>
      </c>
      <c r="H31" s="55" t="e">
        <f ca="1">mcGetEastfromMD('[1]Example 1'!$A$16,C31)</f>
        <v>#NAME?</v>
      </c>
      <c r="I31" s="55" t="e">
        <f ca="1">mcGetDLS30fromMD('[1]Example 1'!$A$16,C31)</f>
        <v>#NAME?</v>
      </c>
      <c r="J31" s="35"/>
    </row>
    <row r="32" spans="2:10">
      <c r="B32" s="48"/>
      <c r="C32" s="48">
        <f t="shared" si="0"/>
        <v>570</v>
      </c>
      <c r="D32" s="55" t="e">
        <f ca="1">mcGetInclinationfromMD('[1]Example 1'!$A$16, C32)</f>
        <v>#NAME?</v>
      </c>
      <c r="E32" s="55" t="e">
        <f ca="1">mcGetAzimuthfromMD('[1]Example 1'!$A$16, C32)</f>
        <v>#NAME?</v>
      </c>
      <c r="F32" s="55" t="e">
        <f ca="1">mcGetTVDfromMD('[1]Example 1'!$A$16, C32)</f>
        <v>#NAME?</v>
      </c>
      <c r="G32" s="55" t="e">
        <f ca="1">mcGetNorthfromMD('[1]Example 1'!$A$16,C32)</f>
        <v>#NAME?</v>
      </c>
      <c r="H32" s="55" t="e">
        <f ca="1">mcGetEastfromMD('[1]Example 1'!$A$16,C32)</f>
        <v>#NAME?</v>
      </c>
      <c r="I32" s="55" t="e">
        <f ca="1">mcGetDLS30fromMD('[1]Example 1'!$A$16,C32)</f>
        <v>#NAME?</v>
      </c>
      <c r="J32" s="35"/>
    </row>
    <row r="33" spans="2:10">
      <c r="B33" s="48"/>
      <c r="C33" s="48">
        <f t="shared" si="0"/>
        <v>600</v>
      </c>
      <c r="D33" s="55" t="e">
        <f ca="1">mcGetInclinationfromMD('[1]Example 1'!$A$16, C33)</f>
        <v>#NAME?</v>
      </c>
      <c r="E33" s="55" t="e">
        <f ca="1">mcGetAzimuthfromMD('[1]Example 1'!$A$16, C33)</f>
        <v>#NAME?</v>
      </c>
      <c r="F33" s="55" t="e">
        <f ca="1">mcGetTVDfromMD('[1]Example 1'!$A$16, C33)</f>
        <v>#NAME?</v>
      </c>
      <c r="G33" s="55" t="e">
        <f ca="1">mcGetNorthfromMD('[1]Example 1'!$A$16,C33)</f>
        <v>#NAME?</v>
      </c>
      <c r="H33" s="55" t="e">
        <f ca="1">mcGetEastfromMD('[1]Example 1'!$A$16,C33)</f>
        <v>#NAME?</v>
      </c>
      <c r="I33" s="55" t="e">
        <f ca="1">mcGetDLS30fromMD('[1]Example 1'!$A$16,C33)</f>
        <v>#NAME?</v>
      </c>
      <c r="J33" s="35"/>
    </row>
    <row r="34" spans="2:10" s="60" customFormat="1" ht="13">
      <c r="B34" s="57" t="s">
        <v>26</v>
      </c>
      <c r="C34" s="57">
        <v>617</v>
      </c>
      <c r="D34" s="58" t="e">
        <f ca="1">mcGetInclinationfromMD('[1]Example 1'!$A$16, C34)</f>
        <v>#NAME?</v>
      </c>
      <c r="E34" s="58" t="e">
        <f ca="1">mcGetAzimuthfromMD('[1]Example 1'!$A$16, C34)</f>
        <v>#NAME?</v>
      </c>
      <c r="F34" s="58" t="e">
        <f ca="1">mcGetTVDfromMD('[1]Example 1'!$A$16, C34)</f>
        <v>#NAME?</v>
      </c>
      <c r="G34" s="58" t="e">
        <f ca="1">mcGetNorthfromMD('[1]Example 1'!$A$16,C34)</f>
        <v>#NAME?</v>
      </c>
      <c r="H34" s="58" t="e">
        <f ca="1">mcGetEastfromMD('[1]Example 1'!$A$16,C34)</f>
        <v>#NAME?</v>
      </c>
      <c r="I34" s="58" t="e">
        <f ca="1">mcGetDLS30fromMD('[1]Example 1'!$A$16,C34)</f>
        <v>#NAME?</v>
      </c>
      <c r="J34" s="59"/>
    </row>
    <row r="35" spans="2:10">
      <c r="B35" s="48"/>
      <c r="C35" s="48">
        <f>C33+30</f>
        <v>630</v>
      </c>
      <c r="D35" s="55" t="e">
        <f ca="1">mcGetInclinationfromMD('[1]Example 1'!$A$16, C35)</f>
        <v>#NAME?</v>
      </c>
      <c r="E35" s="55" t="e">
        <f ca="1">mcGetAzimuthfromMD('[1]Example 1'!$A$16, C35)</f>
        <v>#NAME?</v>
      </c>
      <c r="F35" s="55" t="e">
        <f ca="1">mcGetTVDfromMD('[1]Example 1'!$A$16, C35)</f>
        <v>#NAME?</v>
      </c>
      <c r="G35" s="55" t="e">
        <f ca="1">mcGetNorthfromMD('[1]Example 1'!$A$16,C35)</f>
        <v>#NAME?</v>
      </c>
      <c r="H35" s="55" t="e">
        <f ca="1">mcGetEastfromMD('[1]Example 1'!$A$16,C35)</f>
        <v>#NAME?</v>
      </c>
      <c r="I35" s="55" t="e">
        <f ca="1">mcGetDLS30fromMD('[1]Example 1'!$A$16,C35)</f>
        <v>#NAME?</v>
      </c>
      <c r="J35" s="35"/>
    </row>
    <row r="36" spans="2:10">
      <c r="B36" s="48"/>
      <c r="C36" s="48">
        <f t="shared" si="0"/>
        <v>660</v>
      </c>
      <c r="D36" s="55" t="e">
        <f ca="1">mcGetInclinationfromMD('[1]Example 1'!$A$16, C36)</f>
        <v>#NAME?</v>
      </c>
      <c r="E36" s="55" t="e">
        <f ca="1">mcGetAzimuthfromMD('[1]Example 1'!$A$16, C36)</f>
        <v>#NAME?</v>
      </c>
      <c r="F36" s="55" t="e">
        <f ca="1">mcGetTVDfromMD('[1]Example 1'!$A$16, C36)</f>
        <v>#NAME?</v>
      </c>
      <c r="G36" s="55" t="e">
        <f ca="1">mcGetNorthfromMD('[1]Example 1'!$A$16,C36)</f>
        <v>#NAME?</v>
      </c>
      <c r="H36" s="55" t="e">
        <f ca="1">mcGetEastfromMD('[1]Example 1'!$A$16,C36)</f>
        <v>#NAME?</v>
      </c>
      <c r="I36" s="55" t="e">
        <f ca="1">mcGetDLS30fromMD('[1]Example 1'!$A$16,C36)</f>
        <v>#NAME?</v>
      </c>
      <c r="J36" s="35"/>
    </row>
    <row r="37" spans="2:10">
      <c r="B37" s="48"/>
      <c r="C37" s="48">
        <f t="shared" si="0"/>
        <v>690</v>
      </c>
      <c r="D37" s="55" t="e">
        <f ca="1">mcGetInclinationfromMD('[1]Example 1'!$A$16, C37)</f>
        <v>#NAME?</v>
      </c>
      <c r="E37" s="55" t="e">
        <f ca="1">mcGetAzimuthfromMD('[1]Example 1'!$A$16, C37)</f>
        <v>#NAME?</v>
      </c>
      <c r="F37" s="55" t="e">
        <f ca="1">mcGetTVDfromMD('[1]Example 1'!$A$16, C37)</f>
        <v>#NAME?</v>
      </c>
      <c r="G37" s="55" t="e">
        <f ca="1">mcGetNorthfromMD('[1]Example 1'!$A$16,C37)</f>
        <v>#NAME?</v>
      </c>
      <c r="H37" s="55" t="e">
        <f ca="1">mcGetEastfromMD('[1]Example 1'!$A$16,C37)</f>
        <v>#NAME?</v>
      </c>
      <c r="I37" s="55" t="e">
        <f ca="1">mcGetDLS30fromMD('[1]Example 1'!$A$16,C37)</f>
        <v>#NAME?</v>
      </c>
      <c r="J37" s="35"/>
    </row>
    <row r="38" spans="2:10">
      <c r="B38" s="48"/>
      <c r="C38" s="48">
        <f t="shared" si="0"/>
        <v>720</v>
      </c>
      <c r="D38" s="55" t="e">
        <f ca="1">mcGetInclinationfromMD('[1]Example 1'!$A$16, C38)</f>
        <v>#NAME?</v>
      </c>
      <c r="E38" s="55" t="e">
        <f ca="1">mcGetAzimuthfromMD('[1]Example 1'!$A$16, C38)</f>
        <v>#NAME?</v>
      </c>
      <c r="F38" s="55" t="e">
        <f ca="1">mcGetTVDfromMD('[1]Example 1'!$A$16, C38)</f>
        <v>#NAME?</v>
      </c>
      <c r="G38" s="55" t="e">
        <f ca="1">mcGetNorthfromMD('[1]Example 1'!$A$16,C38)</f>
        <v>#NAME?</v>
      </c>
      <c r="H38" s="55" t="e">
        <f ca="1">mcGetEastfromMD('[1]Example 1'!$A$16,C38)</f>
        <v>#NAME?</v>
      </c>
      <c r="I38" s="55" t="e">
        <f ca="1">mcGetDLS30fromMD('[1]Example 1'!$A$16,C38)</f>
        <v>#NAME?</v>
      </c>
      <c r="J38" s="35"/>
    </row>
    <row r="39" spans="2:10">
      <c r="B39" s="48"/>
      <c r="C39" s="48">
        <f t="shared" si="0"/>
        <v>750</v>
      </c>
      <c r="D39" s="55" t="e">
        <f ca="1">mcGetInclinationfromMD('[1]Example 1'!$A$16, C39)</f>
        <v>#NAME?</v>
      </c>
      <c r="E39" s="55" t="e">
        <f ca="1">mcGetAzimuthfromMD('[1]Example 1'!$A$16, C39)</f>
        <v>#NAME?</v>
      </c>
      <c r="F39" s="55" t="e">
        <f ca="1">mcGetTVDfromMD('[1]Example 1'!$A$16, C39)</f>
        <v>#NAME?</v>
      </c>
      <c r="G39" s="55" t="e">
        <f ca="1">mcGetNorthfromMD('[1]Example 1'!$A$16,C39)</f>
        <v>#NAME?</v>
      </c>
      <c r="H39" s="55" t="e">
        <f ca="1">mcGetEastfromMD('[1]Example 1'!$A$16,C39)</f>
        <v>#NAME?</v>
      </c>
      <c r="I39" s="55" t="e">
        <f ca="1">mcGetDLS30fromMD('[1]Example 1'!$A$16,C39)</f>
        <v>#NAME?</v>
      </c>
      <c r="J39" s="35"/>
    </row>
    <row r="40" spans="2:10">
      <c r="B40" s="48"/>
      <c r="C40" s="48">
        <f t="shared" si="0"/>
        <v>780</v>
      </c>
      <c r="D40" s="55" t="e">
        <f ca="1">mcGetInclinationfromMD('[1]Example 1'!$A$16, C40)</f>
        <v>#NAME?</v>
      </c>
      <c r="E40" s="55" t="e">
        <f ca="1">mcGetAzimuthfromMD('[1]Example 1'!$A$16, C40)</f>
        <v>#NAME?</v>
      </c>
      <c r="F40" s="55" t="e">
        <f ca="1">mcGetTVDfromMD('[1]Example 1'!$A$16, C40)</f>
        <v>#NAME?</v>
      </c>
      <c r="G40" s="55" t="e">
        <f ca="1">mcGetNorthfromMD('[1]Example 1'!$A$16,C40)</f>
        <v>#NAME?</v>
      </c>
      <c r="H40" s="55" t="e">
        <f ca="1">mcGetEastfromMD('[1]Example 1'!$A$16,C40)</f>
        <v>#NAME?</v>
      </c>
      <c r="I40" s="55" t="e">
        <f ca="1">mcGetDLS30fromMD('[1]Example 1'!$A$16,C40)</f>
        <v>#NAME?</v>
      </c>
      <c r="J40" s="35"/>
    </row>
    <row r="41" spans="2:10">
      <c r="B41" s="48"/>
      <c r="C41" s="48">
        <f t="shared" si="0"/>
        <v>810</v>
      </c>
      <c r="D41" s="55" t="e">
        <f ca="1">mcGetInclinationfromMD('[1]Example 1'!$A$16, C41)</f>
        <v>#NAME?</v>
      </c>
      <c r="E41" s="55" t="e">
        <f ca="1">mcGetAzimuthfromMD('[1]Example 1'!$A$16, C41)</f>
        <v>#NAME?</v>
      </c>
      <c r="F41" s="55" t="e">
        <f ca="1">mcGetTVDfromMD('[1]Example 1'!$A$16, C41)</f>
        <v>#NAME?</v>
      </c>
      <c r="G41" s="55" t="e">
        <f ca="1">mcGetNorthfromMD('[1]Example 1'!$A$16,C41)</f>
        <v>#NAME?</v>
      </c>
      <c r="H41" s="55" t="e">
        <f ca="1">mcGetEastfromMD('[1]Example 1'!$A$16,C41)</f>
        <v>#NAME?</v>
      </c>
      <c r="I41" s="55" t="e">
        <f ca="1">mcGetDLS30fromMD('[1]Example 1'!$A$16,C41)</f>
        <v>#NAME?</v>
      </c>
      <c r="J41" s="35"/>
    </row>
    <row r="42" spans="2:10">
      <c r="B42" s="48"/>
      <c r="C42" s="48">
        <f t="shared" si="0"/>
        <v>840</v>
      </c>
      <c r="D42" s="55" t="e">
        <f ca="1">mcGetInclinationfromMD('[1]Example 1'!$A$16, C42)</f>
        <v>#NAME?</v>
      </c>
      <c r="E42" s="55" t="e">
        <f ca="1">mcGetAzimuthfromMD('[1]Example 1'!$A$16, C42)</f>
        <v>#NAME?</v>
      </c>
      <c r="F42" s="55" t="e">
        <f ca="1">mcGetTVDfromMD('[1]Example 1'!$A$16, C42)</f>
        <v>#NAME?</v>
      </c>
      <c r="G42" s="55" t="e">
        <f ca="1">mcGetNorthfromMD('[1]Example 1'!$A$16,C42)</f>
        <v>#NAME?</v>
      </c>
      <c r="H42" s="55" t="e">
        <f ca="1">mcGetEastfromMD('[1]Example 1'!$A$16,C42)</f>
        <v>#NAME?</v>
      </c>
      <c r="I42" s="55" t="e">
        <f ca="1">mcGetDLS30fromMD('[1]Example 1'!$A$16,C42)</f>
        <v>#NAME?</v>
      </c>
      <c r="J42" s="35"/>
    </row>
    <row r="43" spans="2:10">
      <c r="B43" s="48"/>
      <c r="C43" s="48">
        <f t="shared" si="0"/>
        <v>870</v>
      </c>
      <c r="D43" s="55" t="e">
        <f ca="1">mcGetInclinationfromMD('[1]Example 1'!$A$16, C43)</f>
        <v>#NAME?</v>
      </c>
      <c r="E43" s="55" t="e">
        <f ca="1">mcGetAzimuthfromMD('[1]Example 1'!$A$16, C43)</f>
        <v>#NAME?</v>
      </c>
      <c r="F43" s="55" t="e">
        <f ca="1">mcGetTVDfromMD('[1]Example 1'!$A$16, C43)</f>
        <v>#NAME?</v>
      </c>
      <c r="G43" s="55" t="e">
        <f ca="1">mcGetNorthfromMD('[1]Example 1'!$A$16,C43)</f>
        <v>#NAME?</v>
      </c>
      <c r="H43" s="55" t="e">
        <f ca="1">mcGetEastfromMD('[1]Example 1'!$A$16,C43)</f>
        <v>#NAME?</v>
      </c>
      <c r="I43" s="55" t="e">
        <f ca="1">mcGetDLS30fromMD('[1]Example 1'!$A$16,C43)</f>
        <v>#NAME?</v>
      </c>
      <c r="J43" s="35"/>
    </row>
    <row r="44" spans="2:10">
      <c r="B44" s="48"/>
      <c r="C44" s="48">
        <f t="shared" si="0"/>
        <v>900</v>
      </c>
      <c r="D44" s="55" t="e">
        <f ca="1">mcGetInclinationfromMD('[1]Example 1'!$A$16, C44)</f>
        <v>#NAME?</v>
      </c>
      <c r="E44" s="55" t="e">
        <f ca="1">mcGetAzimuthfromMD('[1]Example 1'!$A$16, C44)</f>
        <v>#NAME?</v>
      </c>
      <c r="F44" s="55" t="e">
        <f ca="1">mcGetTVDfromMD('[1]Example 1'!$A$16, C44)</f>
        <v>#NAME?</v>
      </c>
      <c r="G44" s="55" t="e">
        <f ca="1">mcGetNorthfromMD('[1]Example 1'!$A$16,C44)</f>
        <v>#NAME?</v>
      </c>
      <c r="H44" s="55" t="e">
        <f ca="1">mcGetEastfromMD('[1]Example 1'!$A$16,C44)</f>
        <v>#NAME?</v>
      </c>
      <c r="I44" s="55" t="e">
        <f ca="1">mcGetDLS30fromMD('[1]Example 1'!$A$16,C44)</f>
        <v>#NAME?</v>
      </c>
      <c r="J44" s="35"/>
    </row>
    <row r="45" spans="2:10">
      <c r="B45" s="48"/>
      <c r="C45" s="48">
        <f t="shared" si="0"/>
        <v>930</v>
      </c>
      <c r="D45" s="55" t="e">
        <f ca="1">mcGetInclinationfromMD('[1]Example 1'!$A$16, C45)</f>
        <v>#NAME?</v>
      </c>
      <c r="E45" s="55" t="e">
        <f ca="1">mcGetAzimuthfromMD('[1]Example 1'!$A$16, C45)</f>
        <v>#NAME?</v>
      </c>
      <c r="F45" s="55" t="e">
        <f ca="1">mcGetTVDfromMD('[1]Example 1'!$A$16, C45)</f>
        <v>#NAME?</v>
      </c>
      <c r="G45" s="55" t="e">
        <f ca="1">mcGetNorthfromMD('[1]Example 1'!$A$16,C45)</f>
        <v>#NAME?</v>
      </c>
      <c r="H45" s="55" t="e">
        <f ca="1">mcGetEastfromMD('[1]Example 1'!$A$16,C45)</f>
        <v>#NAME?</v>
      </c>
      <c r="I45" s="55" t="e">
        <f ca="1">mcGetDLS30fromMD('[1]Example 1'!$A$16,C45)</f>
        <v>#NAME?</v>
      </c>
      <c r="J45" s="35"/>
    </row>
    <row r="46" spans="2:10">
      <c r="B46" s="48"/>
      <c r="C46" s="48">
        <f t="shared" si="0"/>
        <v>960</v>
      </c>
      <c r="D46" s="55" t="e">
        <f ca="1">mcGetInclinationfromMD('[1]Example 1'!$A$16, C46)</f>
        <v>#NAME?</v>
      </c>
      <c r="E46" s="55" t="e">
        <f ca="1">mcGetAzimuthfromMD('[1]Example 1'!$A$16, C46)</f>
        <v>#NAME?</v>
      </c>
      <c r="F46" s="55" t="e">
        <f ca="1">mcGetTVDfromMD('[1]Example 1'!$A$16, C46)</f>
        <v>#NAME?</v>
      </c>
      <c r="G46" s="55" t="e">
        <f ca="1">mcGetNorthfromMD('[1]Example 1'!$A$16,C46)</f>
        <v>#NAME?</v>
      </c>
      <c r="H46" s="55" t="e">
        <f ca="1">mcGetEastfromMD('[1]Example 1'!$A$16,C46)</f>
        <v>#NAME?</v>
      </c>
      <c r="I46" s="55" t="e">
        <f ca="1">mcGetDLS30fromMD('[1]Example 1'!$A$16,C46)</f>
        <v>#NAME?</v>
      </c>
      <c r="J46" s="35"/>
    </row>
    <row r="47" spans="2:10">
      <c r="B47" s="48"/>
      <c r="C47" s="48">
        <f t="shared" si="0"/>
        <v>990</v>
      </c>
      <c r="D47" s="55" t="e">
        <f ca="1">mcGetInclinationfromMD('[1]Example 1'!$A$16, C47)</f>
        <v>#NAME?</v>
      </c>
      <c r="E47" s="55" t="e">
        <f ca="1">mcGetAzimuthfromMD('[1]Example 1'!$A$16, C47)</f>
        <v>#NAME?</v>
      </c>
      <c r="F47" s="55" t="e">
        <f ca="1">mcGetTVDfromMD('[1]Example 1'!$A$16, C47)</f>
        <v>#NAME?</v>
      </c>
      <c r="G47" s="55" t="e">
        <f ca="1">mcGetNorthfromMD('[1]Example 1'!$A$16,C47)</f>
        <v>#NAME?</v>
      </c>
      <c r="H47" s="55" t="e">
        <f ca="1">mcGetEastfromMD('[1]Example 1'!$A$16,C47)</f>
        <v>#NAME?</v>
      </c>
      <c r="I47" s="55" t="e">
        <f ca="1">mcGetDLS30fromMD('[1]Example 1'!$A$16,C47)</f>
        <v>#NAME?</v>
      </c>
      <c r="J47" s="35"/>
    </row>
    <row r="48" spans="2:10">
      <c r="B48" s="48"/>
      <c r="C48" s="48">
        <f t="shared" si="0"/>
        <v>1020</v>
      </c>
      <c r="D48" s="55" t="e">
        <f ca="1">mcGetInclinationfromMD('[1]Example 1'!$A$16, C48)</f>
        <v>#NAME?</v>
      </c>
      <c r="E48" s="55" t="e">
        <f ca="1">mcGetAzimuthfromMD('[1]Example 1'!$A$16, C48)</f>
        <v>#NAME?</v>
      </c>
      <c r="F48" s="55" t="e">
        <f ca="1">mcGetTVDfromMD('[1]Example 1'!$A$16, C48)</f>
        <v>#NAME?</v>
      </c>
      <c r="G48" s="55" t="e">
        <f ca="1">mcGetNorthfromMD('[1]Example 1'!$A$16,C48)</f>
        <v>#NAME?</v>
      </c>
      <c r="H48" s="55" t="e">
        <f ca="1">mcGetEastfromMD('[1]Example 1'!$A$16,C48)</f>
        <v>#NAME?</v>
      </c>
      <c r="I48" s="55" t="e">
        <f ca="1">mcGetDLS30fromMD('[1]Example 1'!$A$16,C48)</f>
        <v>#NAME?</v>
      </c>
      <c r="J48" s="35"/>
    </row>
    <row r="49" spans="2:10">
      <c r="B49" s="48"/>
      <c r="C49" s="48">
        <f t="shared" si="0"/>
        <v>1050</v>
      </c>
      <c r="D49" s="55" t="e">
        <f ca="1">mcGetInclinationfromMD('[1]Example 1'!$A$16, C49)</f>
        <v>#NAME?</v>
      </c>
      <c r="E49" s="55" t="e">
        <f ca="1">mcGetAzimuthfromMD('[1]Example 1'!$A$16, C49)</f>
        <v>#NAME?</v>
      </c>
      <c r="F49" s="55" t="e">
        <f ca="1">mcGetTVDfromMD('[1]Example 1'!$A$16, C49)</f>
        <v>#NAME?</v>
      </c>
      <c r="G49" s="55" t="e">
        <f ca="1">mcGetNorthfromMD('[1]Example 1'!$A$16,C49)</f>
        <v>#NAME?</v>
      </c>
      <c r="H49" s="55" t="e">
        <f ca="1">mcGetEastfromMD('[1]Example 1'!$A$16,C49)</f>
        <v>#NAME?</v>
      </c>
      <c r="I49" s="55" t="e">
        <f ca="1">mcGetDLS30fromMD('[1]Example 1'!$A$16,C49)</f>
        <v>#NAME?</v>
      </c>
      <c r="J49" s="35"/>
    </row>
    <row r="50" spans="2:10">
      <c r="B50" s="48"/>
      <c r="C50" s="48">
        <f t="shared" si="0"/>
        <v>1080</v>
      </c>
      <c r="D50" s="55" t="e">
        <f ca="1">mcGetInclinationfromMD('[1]Example 1'!$A$16, C50)</f>
        <v>#NAME?</v>
      </c>
      <c r="E50" s="55" t="e">
        <f ca="1">mcGetAzimuthfromMD('[1]Example 1'!$A$16, C50)</f>
        <v>#NAME?</v>
      </c>
      <c r="F50" s="55" t="e">
        <f ca="1">mcGetTVDfromMD('[1]Example 1'!$A$16, C50)</f>
        <v>#NAME?</v>
      </c>
      <c r="G50" s="55" t="e">
        <f ca="1">mcGetNorthfromMD('[1]Example 1'!$A$16,C50)</f>
        <v>#NAME?</v>
      </c>
      <c r="H50" s="55" t="e">
        <f ca="1">mcGetEastfromMD('[1]Example 1'!$A$16,C50)</f>
        <v>#NAME?</v>
      </c>
      <c r="I50" s="55" t="e">
        <f ca="1">mcGetDLS30fromMD('[1]Example 1'!$A$16,C50)</f>
        <v>#NAME?</v>
      </c>
      <c r="J50" s="35"/>
    </row>
    <row r="51" spans="2:10">
      <c r="B51" s="48"/>
      <c r="C51" s="48">
        <f t="shared" si="0"/>
        <v>1110</v>
      </c>
      <c r="D51" s="55" t="e">
        <f ca="1">mcGetInclinationfromMD('[1]Example 1'!$A$16, C51)</f>
        <v>#NAME?</v>
      </c>
      <c r="E51" s="55" t="e">
        <f ca="1">mcGetAzimuthfromMD('[1]Example 1'!$A$16, C51)</f>
        <v>#NAME?</v>
      </c>
      <c r="F51" s="55" t="e">
        <f ca="1">mcGetTVDfromMD('[1]Example 1'!$A$16, C51)</f>
        <v>#NAME?</v>
      </c>
      <c r="G51" s="55" t="e">
        <f ca="1">mcGetNorthfromMD('[1]Example 1'!$A$16,C51)</f>
        <v>#NAME?</v>
      </c>
      <c r="H51" s="55" t="e">
        <f ca="1">mcGetEastfromMD('[1]Example 1'!$A$16,C51)</f>
        <v>#NAME?</v>
      </c>
      <c r="I51" s="55" t="e">
        <f ca="1">mcGetDLS30fromMD('[1]Example 1'!$A$16,C51)</f>
        <v>#NAME?</v>
      </c>
      <c r="J51" s="35"/>
    </row>
    <row r="52" spans="2:10">
      <c r="B52" s="48"/>
      <c r="C52" s="48">
        <f t="shared" si="0"/>
        <v>1140</v>
      </c>
      <c r="D52" s="55" t="e">
        <f ca="1">mcGetInclinationfromMD('[1]Example 1'!$A$16, C52)</f>
        <v>#NAME?</v>
      </c>
      <c r="E52" s="55" t="e">
        <f ca="1">mcGetAzimuthfromMD('[1]Example 1'!$A$16, C52)</f>
        <v>#NAME?</v>
      </c>
      <c r="F52" s="55" t="e">
        <f ca="1">mcGetTVDfromMD('[1]Example 1'!$A$16, C52)</f>
        <v>#NAME?</v>
      </c>
      <c r="G52" s="55" t="e">
        <f ca="1">mcGetNorthfromMD('[1]Example 1'!$A$16,C52)</f>
        <v>#NAME?</v>
      </c>
      <c r="H52" s="55" t="e">
        <f ca="1">mcGetEastfromMD('[1]Example 1'!$A$16,C52)</f>
        <v>#NAME?</v>
      </c>
      <c r="I52" s="55" t="e">
        <f ca="1">mcGetDLS30fromMD('[1]Example 1'!$A$16,C52)</f>
        <v>#NAME?</v>
      </c>
      <c r="J52" s="35"/>
    </row>
    <row r="53" spans="2:10">
      <c r="B53" s="48"/>
      <c r="C53" s="48">
        <f t="shared" si="0"/>
        <v>1170</v>
      </c>
      <c r="D53" s="55" t="e">
        <f ca="1">mcGetInclinationfromMD('[1]Example 1'!$A$16, C53)</f>
        <v>#NAME?</v>
      </c>
      <c r="E53" s="55" t="e">
        <f ca="1">mcGetAzimuthfromMD('[1]Example 1'!$A$16, C53)</f>
        <v>#NAME?</v>
      </c>
      <c r="F53" s="55" t="e">
        <f ca="1">mcGetTVDfromMD('[1]Example 1'!$A$16, C53)</f>
        <v>#NAME?</v>
      </c>
      <c r="G53" s="55" t="e">
        <f ca="1">mcGetNorthfromMD('[1]Example 1'!$A$16,C53)</f>
        <v>#NAME?</v>
      </c>
      <c r="H53" s="55" t="e">
        <f ca="1">mcGetEastfromMD('[1]Example 1'!$A$16,C53)</f>
        <v>#NAME?</v>
      </c>
      <c r="I53" s="55" t="e">
        <f ca="1">mcGetDLS30fromMD('[1]Example 1'!$A$16,C53)</f>
        <v>#NAME?</v>
      </c>
      <c r="J53" s="35"/>
    </row>
    <row r="54" spans="2:10">
      <c r="B54" s="48"/>
      <c r="C54" s="48">
        <f t="shared" si="0"/>
        <v>1200</v>
      </c>
      <c r="D54" s="55" t="e">
        <f ca="1">mcGetInclinationfromMD('[1]Example 1'!$A$16, C54)</f>
        <v>#NAME?</v>
      </c>
      <c r="E54" s="55" t="e">
        <f ca="1">mcGetAzimuthfromMD('[1]Example 1'!$A$16, C54)</f>
        <v>#NAME?</v>
      </c>
      <c r="F54" s="55" t="e">
        <f ca="1">mcGetTVDfromMD('[1]Example 1'!$A$16, C54)</f>
        <v>#NAME?</v>
      </c>
      <c r="G54" s="55" t="e">
        <f ca="1">mcGetNorthfromMD('[1]Example 1'!$A$16,C54)</f>
        <v>#NAME?</v>
      </c>
      <c r="H54" s="55" t="e">
        <f ca="1">mcGetEastfromMD('[1]Example 1'!$A$16,C54)</f>
        <v>#NAME?</v>
      </c>
      <c r="I54" s="55" t="e">
        <f ca="1">mcGetDLS30fromMD('[1]Example 1'!$A$16,C54)</f>
        <v>#NAME?</v>
      </c>
      <c r="J54" s="35"/>
    </row>
    <row r="55" spans="2:10">
      <c r="B55" s="48"/>
      <c r="C55" s="48">
        <f>C54+30</f>
        <v>1230</v>
      </c>
      <c r="D55" s="55" t="e">
        <f ca="1">mcGetInclinationfromMD('[1]Example 1'!$A$16, C55)</f>
        <v>#NAME?</v>
      </c>
      <c r="E55" s="55" t="e">
        <f ca="1">mcGetAzimuthfromMD('[1]Example 1'!$A$16, C55)</f>
        <v>#NAME?</v>
      </c>
      <c r="F55" s="55" t="e">
        <f ca="1">mcGetTVDfromMD('[1]Example 1'!$A$16, C55)</f>
        <v>#NAME?</v>
      </c>
      <c r="G55" s="55" t="e">
        <f ca="1">mcGetNorthfromMD('[1]Example 1'!$A$16,C55)</f>
        <v>#NAME?</v>
      </c>
      <c r="H55" s="55" t="e">
        <f ca="1">mcGetEastfromMD('[1]Example 1'!$A$16,C55)</f>
        <v>#NAME?</v>
      </c>
      <c r="I55" s="55" t="e">
        <f ca="1">mcGetDLS30fromMD('[1]Example 1'!$A$16,C55)</f>
        <v>#NAME?</v>
      </c>
      <c r="J55" s="35"/>
    </row>
    <row r="56" spans="2:10">
      <c r="B56" s="48"/>
      <c r="C56" s="48">
        <f t="shared" si="0"/>
        <v>1260</v>
      </c>
      <c r="D56" s="55" t="e">
        <f ca="1">mcGetInclinationfromMD('[1]Example 1'!$A$16, C56)</f>
        <v>#NAME?</v>
      </c>
      <c r="E56" s="55" t="e">
        <f ca="1">mcGetAzimuthfromMD('[1]Example 1'!$A$16, C56)</f>
        <v>#NAME?</v>
      </c>
      <c r="F56" s="55" t="e">
        <f ca="1">mcGetTVDfromMD('[1]Example 1'!$A$16, C56)</f>
        <v>#NAME?</v>
      </c>
      <c r="G56" s="55" t="e">
        <f ca="1">mcGetNorthfromMD('[1]Example 1'!$A$16,C56)</f>
        <v>#NAME?</v>
      </c>
      <c r="H56" s="55" t="e">
        <f ca="1">mcGetEastfromMD('[1]Example 1'!$A$16,C56)</f>
        <v>#NAME?</v>
      </c>
      <c r="I56" s="55" t="e">
        <f ca="1">mcGetDLS30fromMD('[1]Example 1'!$A$16,C56)</f>
        <v>#NAME?</v>
      </c>
      <c r="J56" s="35"/>
    </row>
    <row r="57" spans="2:10">
      <c r="B57" s="48"/>
      <c r="C57" s="48">
        <f t="shared" si="0"/>
        <v>1290</v>
      </c>
      <c r="D57" s="55" t="e">
        <f ca="1">mcGetInclinationfromMD('[1]Example 1'!$A$16, C57)</f>
        <v>#NAME?</v>
      </c>
      <c r="E57" s="55" t="e">
        <f ca="1">mcGetAzimuthfromMD('[1]Example 1'!$A$16, C57)</f>
        <v>#NAME?</v>
      </c>
      <c r="F57" s="55" t="e">
        <f ca="1">mcGetTVDfromMD('[1]Example 1'!$A$16, C57)</f>
        <v>#NAME?</v>
      </c>
      <c r="G57" s="55" t="e">
        <f ca="1">mcGetNorthfromMD('[1]Example 1'!$A$16,C57)</f>
        <v>#NAME?</v>
      </c>
      <c r="H57" s="55" t="e">
        <f ca="1">mcGetEastfromMD('[1]Example 1'!$A$16,C57)</f>
        <v>#NAME?</v>
      </c>
      <c r="I57" s="55" t="e">
        <f ca="1">mcGetDLS30fromMD('[1]Example 1'!$A$16,C57)</f>
        <v>#NAME?</v>
      </c>
      <c r="J57" s="35"/>
    </row>
    <row r="58" spans="2:10">
      <c r="B58" s="48"/>
      <c r="C58" s="48">
        <f t="shared" si="0"/>
        <v>1320</v>
      </c>
      <c r="D58" s="55" t="e">
        <f ca="1">mcGetInclinationfromMD('[1]Example 1'!$A$16, C58)</f>
        <v>#NAME?</v>
      </c>
      <c r="E58" s="55" t="e">
        <f ca="1">mcGetAzimuthfromMD('[1]Example 1'!$A$16, C58)</f>
        <v>#NAME?</v>
      </c>
      <c r="F58" s="55" t="e">
        <f ca="1">mcGetTVDfromMD('[1]Example 1'!$A$16, C58)</f>
        <v>#NAME?</v>
      </c>
      <c r="G58" s="55" t="e">
        <f ca="1">mcGetNorthfromMD('[1]Example 1'!$A$16,C58)</f>
        <v>#NAME?</v>
      </c>
      <c r="H58" s="55" t="e">
        <f ca="1">mcGetEastfromMD('[1]Example 1'!$A$16,C58)</f>
        <v>#NAME?</v>
      </c>
      <c r="I58" s="55" t="e">
        <f ca="1">mcGetDLS30fromMD('[1]Example 1'!$A$16,C58)</f>
        <v>#NAME?</v>
      </c>
      <c r="J58" s="35"/>
    </row>
    <row r="59" spans="2:10">
      <c r="B59" s="48"/>
      <c r="C59" s="48">
        <f t="shared" si="0"/>
        <v>1350</v>
      </c>
      <c r="D59" s="55" t="e">
        <f ca="1">mcGetInclinationfromMD('[1]Example 1'!$A$16, C59)</f>
        <v>#NAME?</v>
      </c>
      <c r="E59" s="55" t="e">
        <f ca="1">mcGetAzimuthfromMD('[1]Example 1'!$A$16, C59)</f>
        <v>#NAME?</v>
      </c>
      <c r="F59" s="55" t="e">
        <f ca="1">mcGetTVDfromMD('[1]Example 1'!$A$16, C59)</f>
        <v>#NAME?</v>
      </c>
      <c r="G59" s="55" t="e">
        <f ca="1">mcGetNorthfromMD('[1]Example 1'!$A$16,C59)</f>
        <v>#NAME?</v>
      </c>
      <c r="H59" s="55" t="e">
        <f ca="1">mcGetEastfromMD('[1]Example 1'!$A$16,C59)</f>
        <v>#NAME?</v>
      </c>
      <c r="I59" s="55" t="e">
        <f ca="1">mcGetDLS30fromMD('[1]Example 1'!$A$16,C59)</f>
        <v>#NAME?</v>
      </c>
      <c r="J59" s="35"/>
    </row>
    <row r="60" spans="2:10">
      <c r="B60" s="48"/>
      <c r="C60" s="48">
        <f t="shared" si="0"/>
        <v>1380</v>
      </c>
      <c r="D60" s="55" t="e">
        <f ca="1">mcGetInclinationfromMD('[1]Example 1'!$A$16, C60)</f>
        <v>#NAME?</v>
      </c>
      <c r="E60" s="55" t="e">
        <f ca="1">mcGetAzimuthfromMD('[1]Example 1'!$A$16, C60)</f>
        <v>#NAME?</v>
      </c>
      <c r="F60" s="55" t="e">
        <f ca="1">mcGetTVDfromMD('[1]Example 1'!$A$16, C60)</f>
        <v>#NAME?</v>
      </c>
      <c r="G60" s="55" t="e">
        <f ca="1">mcGetNorthfromMD('[1]Example 1'!$A$16,C60)</f>
        <v>#NAME?</v>
      </c>
      <c r="H60" s="55" t="e">
        <f ca="1">mcGetEastfromMD('[1]Example 1'!$A$16,C60)</f>
        <v>#NAME?</v>
      </c>
      <c r="I60" s="55" t="e">
        <f ca="1">mcGetDLS30fromMD('[1]Example 1'!$A$16,C60)</f>
        <v>#NAME?</v>
      </c>
      <c r="J60" s="35"/>
    </row>
    <row r="61" spans="2:10">
      <c r="B61" s="48"/>
      <c r="C61" s="48">
        <f t="shared" si="0"/>
        <v>1410</v>
      </c>
      <c r="D61" s="55" t="e">
        <f ca="1">mcGetInclinationfromMD('[1]Example 1'!$A$16, C61)</f>
        <v>#NAME?</v>
      </c>
      <c r="E61" s="55" t="e">
        <f ca="1">mcGetAzimuthfromMD('[1]Example 1'!$A$16, C61)</f>
        <v>#NAME?</v>
      </c>
      <c r="F61" s="55" t="e">
        <f ca="1">mcGetTVDfromMD('[1]Example 1'!$A$16, C61)</f>
        <v>#NAME?</v>
      </c>
      <c r="G61" s="55" t="e">
        <f ca="1">mcGetNorthfromMD('[1]Example 1'!$A$16,C61)</f>
        <v>#NAME?</v>
      </c>
      <c r="H61" s="55" t="e">
        <f ca="1">mcGetEastfromMD('[1]Example 1'!$A$16,C61)</f>
        <v>#NAME?</v>
      </c>
      <c r="I61" s="55" t="e">
        <f ca="1">mcGetDLS30fromMD('[1]Example 1'!$A$16,C61)</f>
        <v>#NAME?</v>
      </c>
      <c r="J61" s="35"/>
    </row>
    <row r="62" spans="2:10">
      <c r="B62" s="48"/>
      <c r="C62" s="48">
        <f t="shared" si="0"/>
        <v>1440</v>
      </c>
      <c r="D62" s="55" t="e">
        <f ca="1">mcGetInclinationfromMD('[1]Example 1'!$A$16, C62)</f>
        <v>#NAME?</v>
      </c>
      <c r="E62" s="55" t="e">
        <f ca="1">mcGetAzimuthfromMD('[1]Example 1'!$A$16, C62)</f>
        <v>#NAME?</v>
      </c>
      <c r="F62" s="55" t="e">
        <f ca="1">mcGetTVDfromMD('[1]Example 1'!$A$16, C62)</f>
        <v>#NAME?</v>
      </c>
      <c r="G62" s="55" t="e">
        <f ca="1">mcGetNorthfromMD('[1]Example 1'!$A$16,C62)</f>
        <v>#NAME?</v>
      </c>
      <c r="H62" s="55" t="e">
        <f ca="1">mcGetEastfromMD('[1]Example 1'!$A$16,C62)</f>
        <v>#NAME?</v>
      </c>
      <c r="I62" s="55" t="e">
        <f ca="1">mcGetDLS30fromMD('[1]Example 1'!$A$16,C62)</f>
        <v>#NAME?</v>
      </c>
      <c r="J62" s="35"/>
    </row>
    <row r="63" spans="2:10">
      <c r="B63" s="48"/>
      <c r="C63" s="48">
        <f t="shared" si="0"/>
        <v>1470</v>
      </c>
      <c r="D63" s="55" t="e">
        <f ca="1">mcGetInclinationfromMD('[1]Example 1'!$A$16, C63)</f>
        <v>#NAME?</v>
      </c>
      <c r="E63" s="55" t="e">
        <f ca="1">mcGetAzimuthfromMD('[1]Example 1'!$A$16, C63)</f>
        <v>#NAME?</v>
      </c>
      <c r="F63" s="55" t="e">
        <f ca="1">mcGetTVDfromMD('[1]Example 1'!$A$16, C63)</f>
        <v>#NAME?</v>
      </c>
      <c r="G63" s="55" t="e">
        <f ca="1">mcGetNorthfromMD('[1]Example 1'!$A$16,C63)</f>
        <v>#NAME?</v>
      </c>
      <c r="H63" s="55" t="e">
        <f ca="1">mcGetEastfromMD('[1]Example 1'!$A$16,C63)</f>
        <v>#NAME?</v>
      </c>
      <c r="I63" s="55" t="e">
        <f ca="1">mcGetDLS30fromMD('[1]Example 1'!$A$16,C63)</f>
        <v>#NAME?</v>
      </c>
      <c r="J63" s="35"/>
    </row>
    <row r="64" spans="2:10">
      <c r="B64" s="48"/>
      <c r="C64" s="48">
        <f t="shared" si="0"/>
        <v>1500</v>
      </c>
      <c r="D64" s="55" t="e">
        <f ca="1">mcGetInclinationfromMD('[1]Example 1'!$A$16, C64)</f>
        <v>#NAME?</v>
      </c>
      <c r="E64" s="55" t="e">
        <f ca="1">mcGetAzimuthfromMD('[1]Example 1'!$A$16, C64)</f>
        <v>#NAME?</v>
      </c>
      <c r="F64" s="55" t="e">
        <f ca="1">mcGetTVDfromMD('[1]Example 1'!$A$16, C64)</f>
        <v>#NAME?</v>
      </c>
      <c r="G64" s="55" t="e">
        <f ca="1">mcGetNorthfromMD('[1]Example 1'!$A$16,C64)</f>
        <v>#NAME?</v>
      </c>
      <c r="H64" s="55" t="e">
        <f ca="1">mcGetEastfromMD('[1]Example 1'!$A$16,C64)</f>
        <v>#NAME?</v>
      </c>
      <c r="I64" s="55" t="e">
        <f ca="1">mcGetDLS30fromMD('[1]Example 1'!$A$16,C64)</f>
        <v>#NAME?</v>
      </c>
      <c r="J64" s="35"/>
    </row>
    <row r="65" spans="2:10">
      <c r="B65" s="48"/>
      <c r="C65" s="48">
        <f t="shared" si="0"/>
        <v>1530</v>
      </c>
      <c r="D65" s="55" t="e">
        <f ca="1">mcGetInclinationfromMD('[1]Example 1'!$A$16, C65)</f>
        <v>#NAME?</v>
      </c>
      <c r="E65" s="55" t="e">
        <f ca="1">mcGetAzimuthfromMD('[1]Example 1'!$A$16, C65)</f>
        <v>#NAME?</v>
      </c>
      <c r="F65" s="55" t="e">
        <f ca="1">mcGetTVDfromMD('[1]Example 1'!$A$16, C65)</f>
        <v>#NAME?</v>
      </c>
      <c r="G65" s="55" t="e">
        <f ca="1">mcGetNorthfromMD('[1]Example 1'!$A$16,C65)</f>
        <v>#NAME?</v>
      </c>
      <c r="H65" s="55" t="e">
        <f ca="1">mcGetEastfromMD('[1]Example 1'!$A$16,C65)</f>
        <v>#NAME?</v>
      </c>
      <c r="I65" s="55" t="e">
        <f ca="1">mcGetDLS30fromMD('[1]Example 1'!$A$16,C65)</f>
        <v>#NAME?</v>
      </c>
      <c r="J65" s="35"/>
    </row>
    <row r="66" spans="2:10">
      <c r="B66" s="48"/>
      <c r="C66" s="48">
        <f t="shared" si="0"/>
        <v>1560</v>
      </c>
      <c r="D66" s="55" t="e">
        <f ca="1">mcGetInclinationfromMD('[1]Example 1'!$A$16, C66)</f>
        <v>#NAME?</v>
      </c>
      <c r="E66" s="55" t="e">
        <f ca="1">mcGetAzimuthfromMD('[1]Example 1'!$A$16, C66)</f>
        <v>#NAME?</v>
      </c>
      <c r="F66" s="55" t="e">
        <f ca="1">mcGetTVDfromMD('[1]Example 1'!$A$16, C66)</f>
        <v>#NAME?</v>
      </c>
      <c r="G66" s="55" t="e">
        <f ca="1">mcGetNorthfromMD('[1]Example 1'!$A$16,C66)</f>
        <v>#NAME?</v>
      </c>
      <c r="H66" s="55" t="e">
        <f ca="1">mcGetEastfromMD('[1]Example 1'!$A$16,C66)</f>
        <v>#NAME?</v>
      </c>
      <c r="I66" s="55" t="e">
        <f ca="1">mcGetDLS30fromMD('[1]Example 1'!$A$16,C66)</f>
        <v>#NAME?</v>
      </c>
      <c r="J66" s="35"/>
    </row>
    <row r="67" spans="2:10">
      <c r="B67" s="48"/>
      <c r="C67" s="48">
        <f t="shared" si="0"/>
        <v>1590</v>
      </c>
      <c r="D67" s="55" t="e">
        <f ca="1">mcGetInclinationfromMD('[1]Example 1'!$A$16, C67)</f>
        <v>#NAME?</v>
      </c>
      <c r="E67" s="55" t="e">
        <f ca="1">mcGetAzimuthfromMD('[1]Example 1'!$A$16, C67)</f>
        <v>#NAME?</v>
      </c>
      <c r="F67" s="55" t="e">
        <f ca="1">mcGetTVDfromMD('[1]Example 1'!$A$16, C67)</f>
        <v>#NAME?</v>
      </c>
      <c r="G67" s="55" t="e">
        <f ca="1">mcGetNorthfromMD('[1]Example 1'!$A$16,C67)</f>
        <v>#NAME?</v>
      </c>
      <c r="H67" s="55" t="e">
        <f ca="1">mcGetEastfromMD('[1]Example 1'!$A$16,C67)</f>
        <v>#NAME?</v>
      </c>
      <c r="I67" s="55" t="e">
        <f ca="1">mcGetDLS30fromMD('[1]Example 1'!$A$16,C67)</f>
        <v>#NAME?</v>
      </c>
      <c r="J67" s="35"/>
    </row>
    <row r="68" spans="2:10">
      <c r="B68" s="48"/>
      <c r="C68" s="48">
        <f t="shared" si="0"/>
        <v>1620</v>
      </c>
      <c r="D68" s="55" t="e">
        <f ca="1">mcGetInclinationfromMD('[1]Example 1'!$A$16, C68)</f>
        <v>#NAME?</v>
      </c>
      <c r="E68" s="55" t="e">
        <f ca="1">mcGetAzimuthfromMD('[1]Example 1'!$A$16, C68)</f>
        <v>#NAME?</v>
      </c>
      <c r="F68" s="55" t="e">
        <f ca="1">mcGetTVDfromMD('[1]Example 1'!$A$16, C68)</f>
        <v>#NAME?</v>
      </c>
      <c r="G68" s="55" t="e">
        <f ca="1">mcGetNorthfromMD('[1]Example 1'!$A$16,C68)</f>
        <v>#NAME?</v>
      </c>
      <c r="H68" s="55" t="e">
        <f ca="1">mcGetEastfromMD('[1]Example 1'!$A$16,C68)</f>
        <v>#NAME?</v>
      </c>
      <c r="I68" s="55" t="e">
        <f ca="1">mcGetDLS30fromMD('[1]Example 1'!$A$16,C68)</f>
        <v>#NAME?</v>
      </c>
      <c r="J68" s="35"/>
    </row>
    <row r="69" spans="2:10" ht="10.5" customHeight="1">
      <c r="B69" s="48"/>
      <c r="C69" s="48">
        <f t="shared" si="0"/>
        <v>1650</v>
      </c>
      <c r="D69" s="55" t="e">
        <f ca="1">mcGetInclinationfromMD('[1]Example 1'!$A$16, C69)</f>
        <v>#NAME?</v>
      </c>
      <c r="E69" s="55" t="e">
        <f ca="1">mcGetAzimuthfromMD('[1]Example 1'!$A$16, C69)</f>
        <v>#NAME?</v>
      </c>
      <c r="F69" s="55" t="e">
        <f ca="1">mcGetTVDfromMD('[1]Example 1'!$A$16, C69)</f>
        <v>#NAME?</v>
      </c>
      <c r="G69" s="55" t="e">
        <f ca="1">mcGetNorthfromMD('[1]Example 1'!$A$16,C69)</f>
        <v>#NAME?</v>
      </c>
      <c r="H69" s="55" t="e">
        <f ca="1">mcGetEastfromMD('[1]Example 1'!$A$16,C69)</f>
        <v>#NAME?</v>
      </c>
      <c r="I69" s="55" t="e">
        <f ca="1">mcGetDLS30fromMD('[1]Example 1'!$A$16,C69)</f>
        <v>#NAME?</v>
      </c>
      <c r="J69" s="35"/>
    </row>
    <row r="70" spans="2:10">
      <c r="B70" s="48"/>
      <c r="C70" s="48">
        <f t="shared" si="0"/>
        <v>1680</v>
      </c>
      <c r="D70" s="55" t="e">
        <f ca="1">mcGetInclinationfromMD('[1]Example 1'!$A$16, C70)</f>
        <v>#NAME?</v>
      </c>
      <c r="E70" s="55" t="e">
        <f ca="1">mcGetAzimuthfromMD('[1]Example 1'!$A$16, C70)</f>
        <v>#NAME?</v>
      </c>
      <c r="F70" s="55" t="e">
        <f ca="1">mcGetTVDfromMD('[1]Example 1'!$A$16, C70)</f>
        <v>#NAME?</v>
      </c>
      <c r="G70" s="55" t="e">
        <f ca="1">mcGetNorthfromMD('[1]Example 1'!$A$16,C70)</f>
        <v>#NAME?</v>
      </c>
      <c r="H70" s="55" t="e">
        <f ca="1">mcGetEastfromMD('[1]Example 1'!$A$16,C70)</f>
        <v>#NAME?</v>
      </c>
      <c r="I70" s="55" t="e">
        <f ca="1">mcGetDLS30fromMD('[1]Example 1'!$A$16,C70)</f>
        <v>#NAME?</v>
      </c>
      <c r="J70" s="35"/>
    </row>
    <row r="71" spans="2:10">
      <c r="B71" s="48"/>
      <c r="C71" s="48">
        <f t="shared" si="0"/>
        <v>1710</v>
      </c>
      <c r="D71" s="55" t="e">
        <f ca="1">mcGetInclinationfromMD('[1]Example 1'!$A$16, C71)</f>
        <v>#NAME?</v>
      </c>
      <c r="E71" s="55" t="e">
        <f ca="1">mcGetAzimuthfromMD('[1]Example 1'!$A$16, C71)</f>
        <v>#NAME?</v>
      </c>
      <c r="F71" s="55" t="e">
        <f ca="1">mcGetTVDfromMD('[1]Example 1'!$A$16, C71)</f>
        <v>#NAME?</v>
      </c>
      <c r="G71" s="55" t="e">
        <f ca="1">mcGetNorthfromMD('[1]Example 1'!$A$16,C71)</f>
        <v>#NAME?</v>
      </c>
      <c r="H71" s="55" t="e">
        <f ca="1">mcGetEastfromMD('[1]Example 1'!$A$16,C71)</f>
        <v>#NAME?</v>
      </c>
      <c r="I71" s="55" t="e">
        <f ca="1">mcGetDLS30fromMD('[1]Example 1'!$A$16,C71)</f>
        <v>#NAME?</v>
      </c>
      <c r="J71" s="35"/>
    </row>
    <row r="72" spans="2:10">
      <c r="B72" s="48"/>
      <c r="C72" s="48">
        <f t="shared" si="0"/>
        <v>1740</v>
      </c>
      <c r="D72" s="55" t="e">
        <f ca="1">mcGetInclinationfromMD('[1]Example 1'!$A$16, C72)</f>
        <v>#NAME?</v>
      </c>
      <c r="E72" s="55" t="e">
        <f ca="1">mcGetAzimuthfromMD('[1]Example 1'!$A$16, C72)</f>
        <v>#NAME?</v>
      </c>
      <c r="F72" s="55" t="e">
        <f ca="1">mcGetTVDfromMD('[1]Example 1'!$A$16, C72)</f>
        <v>#NAME?</v>
      </c>
      <c r="G72" s="55" t="e">
        <f ca="1">mcGetNorthfromMD('[1]Example 1'!$A$16,C72)</f>
        <v>#NAME?</v>
      </c>
      <c r="H72" s="55" t="e">
        <f ca="1">mcGetEastfromMD('[1]Example 1'!$A$16,C72)</f>
        <v>#NAME?</v>
      </c>
      <c r="I72" s="55" t="e">
        <f ca="1">mcGetDLS30fromMD('[1]Example 1'!$A$16,C72)</f>
        <v>#NAME?</v>
      </c>
      <c r="J72" s="35"/>
    </row>
    <row r="73" spans="2:10">
      <c r="B73" s="48"/>
      <c r="C73" s="48">
        <f t="shared" si="0"/>
        <v>1770</v>
      </c>
      <c r="D73" s="55" t="e">
        <f ca="1">mcGetInclinationfromMD('[1]Example 1'!$A$16, C73)</f>
        <v>#NAME?</v>
      </c>
      <c r="E73" s="55" t="e">
        <f ca="1">mcGetAzimuthfromMD('[1]Example 1'!$A$16, C73)</f>
        <v>#NAME?</v>
      </c>
      <c r="F73" s="55" t="e">
        <f ca="1">mcGetTVDfromMD('[1]Example 1'!$A$16, C73)</f>
        <v>#NAME?</v>
      </c>
      <c r="G73" s="55" t="e">
        <f ca="1">mcGetNorthfromMD('[1]Example 1'!$A$16,C73)</f>
        <v>#NAME?</v>
      </c>
      <c r="H73" s="55" t="e">
        <f ca="1">mcGetEastfromMD('[1]Example 1'!$A$16,C73)</f>
        <v>#NAME?</v>
      </c>
      <c r="I73" s="55" t="e">
        <f ca="1">mcGetDLS30fromMD('[1]Example 1'!$A$16,C73)</f>
        <v>#NAME?</v>
      </c>
      <c r="J73" s="35"/>
    </row>
    <row r="74" spans="2:10">
      <c r="B74" s="48"/>
      <c r="C74" s="48">
        <f t="shared" si="0"/>
        <v>1800</v>
      </c>
      <c r="D74" s="55" t="e">
        <f ca="1">mcGetInclinationfromMD('[1]Example 1'!$A$16, C74)</f>
        <v>#NAME?</v>
      </c>
      <c r="E74" s="55" t="e">
        <f ca="1">mcGetAzimuthfromMD('[1]Example 1'!$A$16, C74)</f>
        <v>#NAME?</v>
      </c>
      <c r="F74" s="55" t="e">
        <f ca="1">mcGetTVDfromMD('[1]Example 1'!$A$16, C74)</f>
        <v>#NAME?</v>
      </c>
      <c r="G74" s="55" t="e">
        <f ca="1">mcGetNorthfromMD('[1]Example 1'!$A$16,C74)</f>
        <v>#NAME?</v>
      </c>
      <c r="H74" s="55" t="e">
        <f ca="1">mcGetEastfromMD('[1]Example 1'!$A$16,C74)</f>
        <v>#NAME?</v>
      </c>
      <c r="I74" s="55" t="e">
        <f ca="1">mcGetDLS30fromMD('[1]Example 1'!$A$16,C74)</f>
        <v>#NAME?</v>
      </c>
      <c r="J74" s="35"/>
    </row>
    <row r="75" spans="2:10">
      <c r="B75" s="48"/>
      <c r="C75" s="48">
        <f t="shared" si="0"/>
        <v>1830</v>
      </c>
      <c r="D75" s="55" t="e">
        <f ca="1">mcGetInclinationfromMD('[1]Example 1'!$A$16, C75)</f>
        <v>#NAME?</v>
      </c>
      <c r="E75" s="55" t="e">
        <f ca="1">mcGetAzimuthfromMD('[1]Example 1'!$A$16, C75)</f>
        <v>#NAME?</v>
      </c>
      <c r="F75" s="55" t="e">
        <f ca="1">mcGetTVDfromMD('[1]Example 1'!$A$16, C75)</f>
        <v>#NAME?</v>
      </c>
      <c r="G75" s="55" t="e">
        <f ca="1">mcGetNorthfromMD('[1]Example 1'!$A$16,C75)</f>
        <v>#NAME?</v>
      </c>
      <c r="H75" s="55" t="e">
        <f ca="1">mcGetEastfromMD('[1]Example 1'!$A$16,C75)</f>
        <v>#NAME?</v>
      </c>
      <c r="I75" s="55" t="e">
        <f ca="1">mcGetDLS30fromMD('[1]Example 1'!$A$16,C75)</f>
        <v>#NAME?</v>
      </c>
      <c r="J75" s="35"/>
    </row>
    <row r="76" spans="2:10">
      <c r="B76" s="48"/>
      <c r="C76" s="48">
        <f t="shared" si="0"/>
        <v>1860</v>
      </c>
      <c r="D76" s="55" t="e">
        <f ca="1">mcGetInclinationfromMD('[1]Example 1'!$A$16, C76)</f>
        <v>#NAME?</v>
      </c>
      <c r="E76" s="55" t="e">
        <f ca="1">mcGetAzimuthfromMD('[1]Example 1'!$A$16, C76)</f>
        <v>#NAME?</v>
      </c>
      <c r="F76" s="55" t="e">
        <f ca="1">mcGetTVDfromMD('[1]Example 1'!$A$16, C76)</f>
        <v>#NAME?</v>
      </c>
      <c r="G76" s="55" t="e">
        <f ca="1">mcGetNorthfromMD('[1]Example 1'!$A$16,C76)</f>
        <v>#NAME?</v>
      </c>
      <c r="H76" s="55" t="e">
        <f ca="1">mcGetEastfromMD('[1]Example 1'!$A$16,C76)</f>
        <v>#NAME?</v>
      </c>
      <c r="I76" s="55" t="e">
        <f ca="1">mcGetDLS30fromMD('[1]Example 1'!$A$16,C76)</f>
        <v>#NAME?</v>
      </c>
      <c r="J76" s="35"/>
    </row>
    <row r="77" spans="2:10">
      <c r="B77" s="48"/>
      <c r="C77" s="48">
        <f t="shared" si="0"/>
        <v>1890</v>
      </c>
      <c r="D77" s="55" t="e">
        <f ca="1">mcGetInclinationfromMD('[1]Example 1'!$A$16, C77)</f>
        <v>#NAME?</v>
      </c>
      <c r="E77" s="55" t="e">
        <f ca="1">mcGetAzimuthfromMD('[1]Example 1'!$A$16, C77)</f>
        <v>#NAME?</v>
      </c>
      <c r="F77" s="55" t="e">
        <f ca="1">mcGetTVDfromMD('[1]Example 1'!$A$16, C77)</f>
        <v>#NAME?</v>
      </c>
      <c r="G77" s="55" t="e">
        <f ca="1">mcGetNorthfromMD('[1]Example 1'!$A$16,C77)</f>
        <v>#NAME?</v>
      </c>
      <c r="H77" s="55" t="e">
        <f ca="1">mcGetEastfromMD('[1]Example 1'!$A$16,C77)</f>
        <v>#NAME?</v>
      </c>
      <c r="I77" s="55" t="e">
        <f ca="1">mcGetDLS30fromMD('[1]Example 1'!$A$16,C77)</f>
        <v>#NAME?</v>
      </c>
      <c r="J77" s="35"/>
    </row>
    <row r="78" spans="2:10">
      <c r="B78" s="48"/>
      <c r="C78" s="48">
        <f t="shared" ref="C78:C79" si="1">C77+30</f>
        <v>1920</v>
      </c>
      <c r="D78" s="55" t="e">
        <f ca="1">mcGetInclinationfromMD('[1]Example 1'!$A$16, C78)</f>
        <v>#NAME?</v>
      </c>
      <c r="E78" s="55" t="e">
        <f ca="1">mcGetAzimuthfromMD('[1]Example 1'!$A$16, C78)</f>
        <v>#NAME?</v>
      </c>
      <c r="F78" s="55" t="e">
        <f ca="1">mcGetTVDfromMD('[1]Example 1'!$A$16, C78)</f>
        <v>#NAME?</v>
      </c>
      <c r="G78" s="55" t="e">
        <f ca="1">mcGetNorthfromMD('[1]Example 1'!$A$16,C78)</f>
        <v>#NAME?</v>
      </c>
      <c r="H78" s="55" t="e">
        <f ca="1">mcGetEastfromMD('[1]Example 1'!$A$16,C78)</f>
        <v>#NAME?</v>
      </c>
      <c r="I78" s="55" t="e">
        <f ca="1">mcGetDLS30fromMD('[1]Example 1'!$A$16,C78)</f>
        <v>#NAME?</v>
      </c>
      <c r="J78" s="35"/>
    </row>
    <row r="79" spans="2:10">
      <c r="B79" s="48"/>
      <c r="C79" s="48">
        <f t="shared" si="1"/>
        <v>1950</v>
      </c>
      <c r="D79" s="55" t="e">
        <f ca="1">mcGetInclinationfromMD('[1]Example 1'!$A$16, C79)</f>
        <v>#NAME?</v>
      </c>
      <c r="E79" s="55" t="e">
        <f ca="1">mcGetAzimuthfromMD('[1]Example 1'!$A$16, C79)</f>
        <v>#NAME?</v>
      </c>
      <c r="F79" s="55" t="e">
        <f ca="1">mcGetTVDfromMD('[1]Example 1'!$A$16, C79)</f>
        <v>#NAME?</v>
      </c>
      <c r="G79" s="55" t="e">
        <f ca="1">mcGetNorthfromMD('[1]Example 1'!$A$16,C79)</f>
        <v>#NAME?</v>
      </c>
      <c r="H79" s="55" t="e">
        <f ca="1">mcGetEastfromMD('[1]Example 1'!$A$16,C79)</f>
        <v>#NAME?</v>
      </c>
      <c r="I79" s="55" t="e">
        <f ca="1">mcGetDLS30fromMD('[1]Example 1'!$A$16,C79)</f>
        <v>#NAME?</v>
      </c>
      <c r="J79" s="35"/>
    </row>
    <row r="80" spans="2:10" ht="13">
      <c r="B80" s="57" t="s">
        <v>27</v>
      </c>
      <c r="C80" s="57">
        <v>1968</v>
      </c>
      <c r="D80" s="58" t="e">
        <f ca="1">mcGetInclinationfromMD('[1]Example 1'!$A$16, C80)</f>
        <v>#NAME?</v>
      </c>
      <c r="E80" s="58" t="e">
        <f ca="1">mcGetAzimuthfromMD('[1]Example 1'!$A$16, C80)</f>
        <v>#NAME?</v>
      </c>
      <c r="F80" s="58" t="e">
        <f ca="1">mcGetTVDfromMD('[1]Example 1'!$A$16, C80)</f>
        <v>#NAME?</v>
      </c>
      <c r="G80" s="58" t="e">
        <f ca="1">mcGetNorthfromMD('[1]Example 1'!$A$16,C80)</f>
        <v>#NAME?</v>
      </c>
      <c r="H80" s="58" t="e">
        <f ca="1">mcGetEastfromMD('[1]Example 1'!$A$16,C80)</f>
        <v>#NAME?</v>
      </c>
      <c r="I80" s="58" t="e">
        <f ca="1">mcGetDLS30fromMD('[1]Example 1'!$A$16,C80)</f>
        <v>#NAME?</v>
      </c>
      <c r="J80" s="59"/>
    </row>
    <row r="81" spans="2:10">
      <c r="B81" s="48"/>
      <c r="C81" s="48">
        <f>C79+30</f>
        <v>1980</v>
      </c>
      <c r="D81" s="55" t="e">
        <f ca="1">mcGetInclinationfromMD('[1]Example 1'!$A$16, C81)</f>
        <v>#NAME?</v>
      </c>
      <c r="E81" s="55" t="e">
        <f ca="1">mcGetAzimuthfromMD('[1]Example 1'!$A$16, C81)</f>
        <v>#NAME?</v>
      </c>
      <c r="F81" s="55" t="e">
        <f ca="1">mcGetTVDfromMD('[1]Example 1'!$A$16, C81)</f>
        <v>#NAME?</v>
      </c>
      <c r="G81" s="55" t="e">
        <f ca="1">mcGetNorthfromMD('[1]Example 1'!$A$16,C81)</f>
        <v>#NAME?</v>
      </c>
      <c r="H81" s="55" t="e">
        <f ca="1">mcGetEastfromMD('[1]Example 1'!$A$16,C81)</f>
        <v>#NAME?</v>
      </c>
      <c r="I81" s="55" t="e">
        <f ca="1">mcGetDLS30fromMD('[1]Example 1'!$A$16,C81)</f>
        <v>#NAME?</v>
      </c>
      <c r="J81" s="35"/>
    </row>
    <row r="82" spans="2:10">
      <c r="B82" s="48"/>
      <c r="C82" s="48">
        <f t="shared" ref="C82:C145" si="2">C81+30</f>
        <v>2010</v>
      </c>
      <c r="D82" s="55" t="e">
        <f ca="1">mcGetInclinationfromMD('[1]Example 1'!$A$16, C82)</f>
        <v>#NAME?</v>
      </c>
      <c r="E82" s="55" t="e">
        <f ca="1">mcGetAzimuthfromMD('[1]Example 1'!$A$16, C82)</f>
        <v>#NAME?</v>
      </c>
      <c r="F82" s="55" t="e">
        <f ca="1">mcGetTVDfromMD('[1]Example 1'!$A$16, C82)</f>
        <v>#NAME?</v>
      </c>
      <c r="G82" s="55" t="e">
        <f ca="1">mcGetNorthfromMD('[1]Example 1'!$A$16,C82)</f>
        <v>#NAME?</v>
      </c>
      <c r="H82" s="55" t="e">
        <f ca="1">mcGetEastfromMD('[1]Example 1'!$A$16,C82)</f>
        <v>#NAME?</v>
      </c>
      <c r="I82" s="55" t="e">
        <f ca="1">mcGetDLS30fromMD('[1]Example 1'!$A$16,C82)</f>
        <v>#NAME?</v>
      </c>
      <c r="J82" s="35"/>
    </row>
    <row r="83" spans="2:10">
      <c r="B83" s="48"/>
      <c r="C83" s="48">
        <f t="shared" si="2"/>
        <v>2040</v>
      </c>
      <c r="D83" s="55" t="e">
        <f ca="1">mcGetInclinationfromMD('[1]Example 1'!$A$16, C83)</f>
        <v>#NAME?</v>
      </c>
      <c r="E83" s="55" t="e">
        <f ca="1">mcGetAzimuthfromMD('[1]Example 1'!$A$16, C83)</f>
        <v>#NAME?</v>
      </c>
      <c r="F83" s="55" t="e">
        <f ca="1">mcGetTVDfromMD('[1]Example 1'!$A$16, C83)</f>
        <v>#NAME?</v>
      </c>
      <c r="G83" s="55" t="e">
        <f ca="1">mcGetNorthfromMD('[1]Example 1'!$A$16,C83)</f>
        <v>#NAME?</v>
      </c>
      <c r="H83" s="55" t="e">
        <f ca="1">mcGetEastfromMD('[1]Example 1'!$A$16,C83)</f>
        <v>#NAME?</v>
      </c>
      <c r="I83" s="55" t="e">
        <f ca="1">mcGetDLS30fromMD('[1]Example 1'!$A$16,C83)</f>
        <v>#NAME?</v>
      </c>
      <c r="J83" s="35"/>
    </row>
    <row r="84" spans="2:10">
      <c r="B84" s="48"/>
      <c r="C84" s="48">
        <f t="shared" si="2"/>
        <v>2070</v>
      </c>
      <c r="D84" s="55" t="e">
        <f ca="1">mcGetInclinationfromMD('[1]Example 1'!$A$16, C84)</f>
        <v>#NAME?</v>
      </c>
      <c r="E84" s="55" t="e">
        <f ca="1">mcGetAzimuthfromMD('[1]Example 1'!$A$16, C84)</f>
        <v>#NAME?</v>
      </c>
      <c r="F84" s="55" t="e">
        <f ca="1">mcGetTVDfromMD('[1]Example 1'!$A$16, C84)</f>
        <v>#NAME?</v>
      </c>
      <c r="G84" s="55" t="e">
        <f ca="1">mcGetNorthfromMD('[1]Example 1'!$A$16,C84)</f>
        <v>#NAME?</v>
      </c>
      <c r="H84" s="55" t="e">
        <f ca="1">mcGetEastfromMD('[1]Example 1'!$A$16,C84)</f>
        <v>#NAME?</v>
      </c>
      <c r="I84" s="55" t="e">
        <f ca="1">mcGetDLS30fromMD('[1]Example 1'!$A$16,C84)</f>
        <v>#NAME?</v>
      </c>
      <c r="J84" s="35"/>
    </row>
    <row r="85" spans="2:10">
      <c r="B85" s="48"/>
      <c r="C85" s="48">
        <f t="shared" si="2"/>
        <v>2100</v>
      </c>
      <c r="D85" s="55" t="e">
        <f ca="1">mcGetInclinationfromMD('[1]Example 1'!$A$16, C85)</f>
        <v>#NAME?</v>
      </c>
      <c r="E85" s="55" t="e">
        <f ca="1">mcGetAzimuthfromMD('[1]Example 1'!$A$16, C85)</f>
        <v>#NAME?</v>
      </c>
      <c r="F85" s="55" t="e">
        <f ca="1">mcGetTVDfromMD('[1]Example 1'!$A$16, C85)</f>
        <v>#NAME?</v>
      </c>
      <c r="G85" s="55" t="e">
        <f ca="1">mcGetNorthfromMD('[1]Example 1'!$A$16,C85)</f>
        <v>#NAME?</v>
      </c>
      <c r="H85" s="55" t="e">
        <f ca="1">mcGetEastfromMD('[1]Example 1'!$A$16,C85)</f>
        <v>#NAME?</v>
      </c>
      <c r="I85" s="55" t="e">
        <f ca="1">mcGetDLS30fromMD('[1]Example 1'!$A$16,C85)</f>
        <v>#NAME?</v>
      </c>
      <c r="J85" s="35"/>
    </row>
    <row r="86" spans="2:10">
      <c r="B86" s="48"/>
      <c r="C86" s="48">
        <f t="shared" si="2"/>
        <v>2130</v>
      </c>
      <c r="D86" s="55" t="e">
        <f ca="1">mcGetInclinationfromMD('[1]Example 1'!$A$16, C86)</f>
        <v>#NAME?</v>
      </c>
      <c r="E86" s="55" t="e">
        <f ca="1">mcGetAzimuthfromMD('[1]Example 1'!$A$16, C86)</f>
        <v>#NAME?</v>
      </c>
      <c r="F86" s="55" t="e">
        <f ca="1">mcGetTVDfromMD('[1]Example 1'!$A$16, C86)</f>
        <v>#NAME?</v>
      </c>
      <c r="G86" s="55" t="e">
        <f ca="1">mcGetNorthfromMD('[1]Example 1'!$A$16,C86)</f>
        <v>#NAME?</v>
      </c>
      <c r="H86" s="55" t="e">
        <f ca="1">mcGetEastfromMD('[1]Example 1'!$A$16,C86)</f>
        <v>#NAME?</v>
      </c>
      <c r="I86" s="55" t="e">
        <f ca="1">mcGetDLS30fromMD('[1]Example 1'!$A$16,C86)</f>
        <v>#NAME?</v>
      </c>
      <c r="J86" s="35"/>
    </row>
    <row r="87" spans="2:10">
      <c r="B87" s="48"/>
      <c r="C87" s="48">
        <f t="shared" si="2"/>
        <v>2160</v>
      </c>
      <c r="D87" s="55" t="e">
        <f ca="1">mcGetInclinationfromMD('[1]Example 1'!$A$16, C87)</f>
        <v>#NAME?</v>
      </c>
      <c r="E87" s="55" t="e">
        <f ca="1">mcGetAzimuthfromMD('[1]Example 1'!$A$16, C87)</f>
        <v>#NAME?</v>
      </c>
      <c r="F87" s="55" t="e">
        <f ca="1">mcGetTVDfromMD('[1]Example 1'!$A$16, C87)</f>
        <v>#NAME?</v>
      </c>
      <c r="G87" s="55" t="e">
        <f ca="1">mcGetNorthfromMD('[1]Example 1'!$A$16,C87)</f>
        <v>#NAME?</v>
      </c>
      <c r="H87" s="55" t="e">
        <f ca="1">mcGetEastfromMD('[1]Example 1'!$A$16,C87)</f>
        <v>#NAME?</v>
      </c>
      <c r="I87" s="55" t="e">
        <f ca="1">mcGetDLS30fromMD('[1]Example 1'!$A$16,C87)</f>
        <v>#NAME?</v>
      </c>
      <c r="J87" s="35"/>
    </row>
    <row r="88" spans="2:10">
      <c r="B88" s="48"/>
      <c r="C88" s="48">
        <f t="shared" si="2"/>
        <v>2190</v>
      </c>
      <c r="D88" s="55" t="e">
        <f ca="1">mcGetInclinationfromMD('[1]Example 1'!$A$16, C88)</f>
        <v>#NAME?</v>
      </c>
      <c r="E88" s="55" t="e">
        <f ca="1">mcGetAzimuthfromMD('[1]Example 1'!$A$16, C88)</f>
        <v>#NAME?</v>
      </c>
      <c r="F88" s="55" t="e">
        <f ca="1">mcGetTVDfromMD('[1]Example 1'!$A$16, C88)</f>
        <v>#NAME?</v>
      </c>
      <c r="G88" s="55" t="e">
        <f ca="1">mcGetNorthfromMD('[1]Example 1'!$A$16,C88)</f>
        <v>#NAME?</v>
      </c>
      <c r="H88" s="55" t="e">
        <f ca="1">mcGetEastfromMD('[1]Example 1'!$A$16,C88)</f>
        <v>#NAME?</v>
      </c>
      <c r="I88" s="55" t="e">
        <f ca="1">mcGetDLS30fromMD('[1]Example 1'!$A$16,C88)</f>
        <v>#NAME?</v>
      </c>
      <c r="J88" s="35"/>
    </row>
    <row r="89" spans="2:10">
      <c r="B89" s="48"/>
      <c r="C89" s="48">
        <f t="shared" si="2"/>
        <v>2220</v>
      </c>
      <c r="D89" s="55" t="e">
        <f ca="1">mcGetInclinationfromMD('[1]Example 1'!$A$16, C89)</f>
        <v>#NAME?</v>
      </c>
      <c r="E89" s="55" t="e">
        <f ca="1">mcGetAzimuthfromMD('[1]Example 1'!$A$16, C89)</f>
        <v>#NAME?</v>
      </c>
      <c r="F89" s="55" t="e">
        <f ca="1">mcGetTVDfromMD('[1]Example 1'!$A$16, C89)</f>
        <v>#NAME?</v>
      </c>
      <c r="G89" s="55" t="e">
        <f ca="1">mcGetNorthfromMD('[1]Example 1'!$A$16,C89)</f>
        <v>#NAME?</v>
      </c>
      <c r="H89" s="55" t="e">
        <f ca="1">mcGetEastfromMD('[1]Example 1'!$A$16,C89)</f>
        <v>#NAME?</v>
      </c>
      <c r="I89" s="55" t="e">
        <f ca="1">mcGetDLS30fromMD('[1]Example 1'!$A$16,C89)</f>
        <v>#NAME?</v>
      </c>
      <c r="J89" s="35"/>
    </row>
    <row r="90" spans="2:10">
      <c r="B90" s="48"/>
      <c r="C90" s="48">
        <f t="shared" si="2"/>
        <v>2250</v>
      </c>
      <c r="D90" s="55" t="e">
        <f ca="1">mcGetInclinationfromMD('[1]Example 1'!$A$16, C90)</f>
        <v>#NAME?</v>
      </c>
      <c r="E90" s="55" t="e">
        <f ca="1">mcGetAzimuthfromMD('[1]Example 1'!$A$16, C90)</f>
        <v>#NAME?</v>
      </c>
      <c r="F90" s="55" t="e">
        <f ca="1">mcGetTVDfromMD('[1]Example 1'!$A$16, C90)</f>
        <v>#NAME?</v>
      </c>
      <c r="G90" s="55" t="e">
        <f ca="1">mcGetNorthfromMD('[1]Example 1'!$A$16,C90)</f>
        <v>#NAME?</v>
      </c>
      <c r="H90" s="55" t="e">
        <f ca="1">mcGetEastfromMD('[1]Example 1'!$A$16,C90)</f>
        <v>#NAME?</v>
      </c>
      <c r="I90" s="55" t="e">
        <f ca="1">mcGetDLS30fromMD('[1]Example 1'!$A$16,C90)</f>
        <v>#NAME?</v>
      </c>
      <c r="J90" s="35"/>
    </row>
    <row r="91" spans="2:10">
      <c r="B91" s="48"/>
      <c r="C91" s="48">
        <f t="shared" si="2"/>
        <v>2280</v>
      </c>
      <c r="D91" s="55" t="e">
        <f ca="1">mcGetInclinationfromMD('[1]Example 1'!$A$16, C91)</f>
        <v>#NAME?</v>
      </c>
      <c r="E91" s="55" t="e">
        <f ca="1">mcGetAzimuthfromMD('[1]Example 1'!$A$16, C91)</f>
        <v>#NAME?</v>
      </c>
      <c r="F91" s="55" t="e">
        <f ca="1">mcGetTVDfromMD('[1]Example 1'!$A$16, C91)</f>
        <v>#NAME?</v>
      </c>
      <c r="G91" s="55" t="e">
        <f ca="1">mcGetNorthfromMD('[1]Example 1'!$A$16,C91)</f>
        <v>#NAME?</v>
      </c>
      <c r="H91" s="55" t="e">
        <f ca="1">mcGetEastfromMD('[1]Example 1'!$A$16,C91)</f>
        <v>#NAME?</v>
      </c>
      <c r="I91" s="55" t="e">
        <f ca="1">mcGetDLS30fromMD('[1]Example 1'!$A$16,C91)</f>
        <v>#NAME?</v>
      </c>
      <c r="J91" s="35"/>
    </row>
    <row r="92" spans="2:10">
      <c r="B92" s="48"/>
      <c r="C92" s="48">
        <f t="shared" si="2"/>
        <v>2310</v>
      </c>
      <c r="D92" s="55" t="e">
        <f ca="1">mcGetInclinationfromMD('[1]Example 1'!$A$16, C92)</f>
        <v>#NAME?</v>
      </c>
      <c r="E92" s="55" t="e">
        <f ca="1">mcGetAzimuthfromMD('[1]Example 1'!$A$16, C92)</f>
        <v>#NAME?</v>
      </c>
      <c r="F92" s="55" t="e">
        <f ca="1">mcGetTVDfromMD('[1]Example 1'!$A$16, C92)</f>
        <v>#NAME?</v>
      </c>
      <c r="G92" s="55" t="e">
        <f ca="1">mcGetNorthfromMD('[1]Example 1'!$A$16,C92)</f>
        <v>#NAME?</v>
      </c>
      <c r="H92" s="55" t="e">
        <f ca="1">mcGetEastfromMD('[1]Example 1'!$A$16,C92)</f>
        <v>#NAME?</v>
      </c>
      <c r="I92" s="55" t="e">
        <f ca="1">mcGetDLS30fromMD('[1]Example 1'!$A$16,C92)</f>
        <v>#NAME?</v>
      </c>
      <c r="J92" s="35"/>
    </row>
    <row r="93" spans="2:10">
      <c r="B93" s="48"/>
      <c r="C93" s="48">
        <f t="shared" si="2"/>
        <v>2340</v>
      </c>
      <c r="D93" s="55" t="e">
        <f ca="1">mcGetInclinationfromMD('[1]Example 1'!$A$16, C93)</f>
        <v>#NAME?</v>
      </c>
      <c r="E93" s="55" t="e">
        <f ca="1">mcGetAzimuthfromMD('[1]Example 1'!$A$16, C93)</f>
        <v>#NAME?</v>
      </c>
      <c r="F93" s="55" t="e">
        <f ca="1">mcGetTVDfromMD('[1]Example 1'!$A$16, C93)</f>
        <v>#NAME?</v>
      </c>
      <c r="G93" s="55" t="e">
        <f ca="1">mcGetNorthfromMD('[1]Example 1'!$A$16,C93)</f>
        <v>#NAME?</v>
      </c>
      <c r="H93" s="55" t="e">
        <f ca="1">mcGetEastfromMD('[1]Example 1'!$A$16,C93)</f>
        <v>#NAME?</v>
      </c>
      <c r="I93" s="55" t="e">
        <f ca="1">mcGetDLS30fromMD('[1]Example 1'!$A$16,C93)</f>
        <v>#NAME?</v>
      </c>
      <c r="J93" s="35"/>
    </row>
    <row r="94" spans="2:10">
      <c r="B94" s="48"/>
      <c r="C94" s="48">
        <f t="shared" si="2"/>
        <v>2370</v>
      </c>
      <c r="D94" s="55" t="e">
        <f ca="1">mcGetInclinationfromMD('[1]Example 1'!$A$16, C94)</f>
        <v>#NAME?</v>
      </c>
      <c r="E94" s="55" t="e">
        <f ca="1">mcGetAzimuthfromMD('[1]Example 1'!$A$16, C94)</f>
        <v>#NAME?</v>
      </c>
      <c r="F94" s="55" t="e">
        <f ca="1">mcGetTVDfromMD('[1]Example 1'!$A$16, C94)</f>
        <v>#NAME?</v>
      </c>
      <c r="G94" s="55" t="e">
        <f ca="1">mcGetNorthfromMD('[1]Example 1'!$A$16,C94)</f>
        <v>#NAME?</v>
      </c>
      <c r="H94" s="55" t="e">
        <f ca="1">mcGetEastfromMD('[1]Example 1'!$A$16,C94)</f>
        <v>#NAME?</v>
      </c>
      <c r="I94" s="55" t="e">
        <f ca="1">mcGetDLS30fromMD('[1]Example 1'!$A$16,C94)</f>
        <v>#NAME?</v>
      </c>
      <c r="J94" s="35"/>
    </row>
    <row r="95" spans="2:10">
      <c r="B95" s="48"/>
      <c r="C95" s="48">
        <f t="shared" si="2"/>
        <v>2400</v>
      </c>
      <c r="D95" s="55" t="e">
        <f ca="1">mcGetInclinationfromMD('[1]Example 1'!$A$16, C95)</f>
        <v>#NAME?</v>
      </c>
      <c r="E95" s="55" t="e">
        <f ca="1">mcGetAzimuthfromMD('[1]Example 1'!$A$16, C95)</f>
        <v>#NAME?</v>
      </c>
      <c r="F95" s="55" t="e">
        <f ca="1">mcGetTVDfromMD('[1]Example 1'!$A$16, C95)</f>
        <v>#NAME?</v>
      </c>
      <c r="G95" s="55" t="e">
        <f ca="1">mcGetNorthfromMD('[1]Example 1'!$A$16,C95)</f>
        <v>#NAME?</v>
      </c>
      <c r="H95" s="55" t="e">
        <f ca="1">mcGetEastfromMD('[1]Example 1'!$A$16,C95)</f>
        <v>#NAME?</v>
      </c>
      <c r="I95" s="55" t="e">
        <f ca="1">mcGetDLS30fromMD('[1]Example 1'!$A$16,C95)</f>
        <v>#NAME?</v>
      </c>
      <c r="J95" s="35"/>
    </row>
    <row r="96" spans="2:10">
      <c r="B96" s="48"/>
      <c r="C96" s="48">
        <f t="shared" si="2"/>
        <v>2430</v>
      </c>
      <c r="D96" s="55" t="e">
        <f ca="1">mcGetInclinationfromMD('[1]Example 1'!$A$16, C96)</f>
        <v>#NAME?</v>
      </c>
      <c r="E96" s="55" t="e">
        <f ca="1">mcGetAzimuthfromMD('[1]Example 1'!$A$16, C96)</f>
        <v>#NAME?</v>
      </c>
      <c r="F96" s="55" t="e">
        <f ca="1">mcGetTVDfromMD('[1]Example 1'!$A$16, C96)</f>
        <v>#NAME?</v>
      </c>
      <c r="G96" s="55" t="e">
        <f ca="1">mcGetNorthfromMD('[1]Example 1'!$A$16,C96)</f>
        <v>#NAME?</v>
      </c>
      <c r="H96" s="55" t="e">
        <f ca="1">mcGetEastfromMD('[1]Example 1'!$A$16,C96)</f>
        <v>#NAME?</v>
      </c>
      <c r="I96" s="55" t="e">
        <f ca="1">mcGetDLS30fromMD('[1]Example 1'!$A$16,C96)</f>
        <v>#NAME?</v>
      </c>
      <c r="J96" s="35"/>
    </row>
    <row r="97" spans="2:10">
      <c r="B97" s="48"/>
      <c r="C97" s="48">
        <f t="shared" si="2"/>
        <v>2460</v>
      </c>
      <c r="D97" s="55" t="e">
        <f ca="1">mcGetInclinationfromMD('[1]Example 1'!$A$16, C97)</f>
        <v>#NAME?</v>
      </c>
      <c r="E97" s="55" t="e">
        <f ca="1">mcGetAzimuthfromMD('[1]Example 1'!$A$16, C97)</f>
        <v>#NAME?</v>
      </c>
      <c r="F97" s="55" t="e">
        <f ca="1">mcGetTVDfromMD('[1]Example 1'!$A$16, C97)</f>
        <v>#NAME?</v>
      </c>
      <c r="G97" s="55" t="e">
        <f ca="1">mcGetNorthfromMD('[1]Example 1'!$A$16,C97)</f>
        <v>#NAME?</v>
      </c>
      <c r="H97" s="55" t="e">
        <f ca="1">mcGetEastfromMD('[1]Example 1'!$A$16,C97)</f>
        <v>#NAME?</v>
      </c>
      <c r="I97" s="55" t="e">
        <f ca="1">mcGetDLS30fromMD('[1]Example 1'!$A$16,C97)</f>
        <v>#NAME?</v>
      </c>
      <c r="J97" s="35"/>
    </row>
    <row r="98" spans="2:10">
      <c r="B98" s="48"/>
      <c r="C98" s="48">
        <f t="shared" si="2"/>
        <v>2490</v>
      </c>
      <c r="D98" s="55" t="e">
        <f ca="1">mcGetInclinationfromMD('[1]Example 1'!$A$16, C98)</f>
        <v>#NAME?</v>
      </c>
      <c r="E98" s="55" t="e">
        <f ca="1">mcGetAzimuthfromMD('[1]Example 1'!$A$16, C98)</f>
        <v>#NAME?</v>
      </c>
      <c r="F98" s="55" t="e">
        <f ca="1">mcGetTVDfromMD('[1]Example 1'!$A$16, C98)</f>
        <v>#NAME?</v>
      </c>
      <c r="G98" s="55" t="e">
        <f ca="1">mcGetNorthfromMD('[1]Example 1'!$A$16,C98)</f>
        <v>#NAME?</v>
      </c>
      <c r="H98" s="55" t="e">
        <f ca="1">mcGetEastfromMD('[1]Example 1'!$A$16,C98)</f>
        <v>#NAME?</v>
      </c>
      <c r="I98" s="55" t="e">
        <f ca="1">mcGetDLS30fromMD('[1]Example 1'!$A$16,C98)</f>
        <v>#NAME?</v>
      </c>
      <c r="J98" s="35"/>
    </row>
    <row r="99" spans="2:10">
      <c r="B99" s="48"/>
      <c r="C99" s="48">
        <f t="shared" si="2"/>
        <v>2520</v>
      </c>
      <c r="D99" s="55" t="e">
        <f ca="1">mcGetInclinationfromMD('[1]Example 1'!$A$16, C99)</f>
        <v>#NAME?</v>
      </c>
      <c r="E99" s="55" t="e">
        <f ca="1">mcGetAzimuthfromMD('[1]Example 1'!$A$16, C99)</f>
        <v>#NAME?</v>
      </c>
      <c r="F99" s="55" t="e">
        <f ca="1">mcGetTVDfromMD('[1]Example 1'!$A$16, C99)</f>
        <v>#NAME?</v>
      </c>
      <c r="G99" s="55" t="e">
        <f ca="1">mcGetNorthfromMD('[1]Example 1'!$A$16,C99)</f>
        <v>#NAME?</v>
      </c>
      <c r="H99" s="55" t="e">
        <f ca="1">mcGetEastfromMD('[1]Example 1'!$A$16,C99)</f>
        <v>#NAME?</v>
      </c>
      <c r="I99" s="55" t="e">
        <f ca="1">mcGetDLS30fromMD('[1]Example 1'!$A$16,C99)</f>
        <v>#NAME?</v>
      </c>
      <c r="J99" s="35"/>
    </row>
    <row r="100" spans="2:10">
      <c r="B100" s="48"/>
      <c r="C100" s="48">
        <f t="shared" si="2"/>
        <v>2550</v>
      </c>
      <c r="D100" s="55" t="e">
        <f ca="1">mcGetInclinationfromMD('[1]Example 1'!$A$16, C100)</f>
        <v>#NAME?</v>
      </c>
      <c r="E100" s="55" t="e">
        <f ca="1">mcGetAzimuthfromMD('[1]Example 1'!$A$16, C100)</f>
        <v>#NAME?</v>
      </c>
      <c r="F100" s="55" t="e">
        <f ca="1">mcGetTVDfromMD('[1]Example 1'!$A$16, C100)</f>
        <v>#NAME?</v>
      </c>
      <c r="G100" s="55" t="e">
        <f ca="1">mcGetNorthfromMD('[1]Example 1'!$A$16,C100)</f>
        <v>#NAME?</v>
      </c>
      <c r="H100" s="55" t="e">
        <f ca="1">mcGetEastfromMD('[1]Example 1'!$A$16,C100)</f>
        <v>#NAME?</v>
      </c>
      <c r="I100" s="55" t="e">
        <f ca="1">mcGetDLS30fromMD('[1]Example 1'!$A$16,C100)</f>
        <v>#NAME?</v>
      </c>
      <c r="J100" s="35"/>
    </row>
    <row r="101" spans="2:10">
      <c r="B101" s="48"/>
      <c r="C101" s="48">
        <f t="shared" si="2"/>
        <v>2580</v>
      </c>
      <c r="D101" s="55" t="e">
        <f ca="1">mcGetInclinationfromMD('[1]Example 1'!$A$16, C101)</f>
        <v>#NAME?</v>
      </c>
      <c r="E101" s="55" t="e">
        <f ca="1">mcGetAzimuthfromMD('[1]Example 1'!$A$16, C101)</f>
        <v>#NAME?</v>
      </c>
      <c r="F101" s="55" t="e">
        <f ca="1">mcGetTVDfromMD('[1]Example 1'!$A$16, C101)</f>
        <v>#NAME?</v>
      </c>
      <c r="G101" s="55" t="e">
        <f ca="1">mcGetNorthfromMD('[1]Example 1'!$A$16,C101)</f>
        <v>#NAME?</v>
      </c>
      <c r="H101" s="55" t="e">
        <f ca="1">mcGetEastfromMD('[1]Example 1'!$A$16,C101)</f>
        <v>#NAME?</v>
      </c>
      <c r="I101" s="55" t="e">
        <f ca="1">mcGetDLS30fromMD('[1]Example 1'!$A$16,C101)</f>
        <v>#NAME?</v>
      </c>
      <c r="J101" s="35"/>
    </row>
    <row r="102" spans="2:10">
      <c r="B102" s="48"/>
      <c r="C102" s="48">
        <f t="shared" si="2"/>
        <v>2610</v>
      </c>
      <c r="D102" s="55" t="e">
        <f ca="1">mcGetInclinationfromMD('[1]Example 1'!$A$16, C102)</f>
        <v>#NAME?</v>
      </c>
      <c r="E102" s="55" t="e">
        <f ca="1">mcGetAzimuthfromMD('[1]Example 1'!$A$16, C102)</f>
        <v>#NAME?</v>
      </c>
      <c r="F102" s="55" t="e">
        <f ca="1">mcGetTVDfromMD('[1]Example 1'!$A$16, C102)</f>
        <v>#NAME?</v>
      </c>
      <c r="G102" s="55" t="e">
        <f ca="1">mcGetNorthfromMD('[1]Example 1'!$A$16,C102)</f>
        <v>#NAME?</v>
      </c>
      <c r="H102" s="55" t="e">
        <f ca="1">mcGetEastfromMD('[1]Example 1'!$A$16,C102)</f>
        <v>#NAME?</v>
      </c>
      <c r="I102" s="55" t="e">
        <f ca="1">mcGetDLS30fromMD('[1]Example 1'!$A$16,C102)</f>
        <v>#NAME?</v>
      </c>
      <c r="J102" s="35"/>
    </row>
    <row r="103" spans="2:10">
      <c r="B103" s="48"/>
      <c r="C103" s="48">
        <f t="shared" si="2"/>
        <v>2640</v>
      </c>
      <c r="D103" s="55" t="e">
        <f ca="1">mcGetInclinationfromMD('[1]Example 1'!$A$16, C103)</f>
        <v>#NAME?</v>
      </c>
      <c r="E103" s="55" t="e">
        <f ca="1">mcGetAzimuthfromMD('[1]Example 1'!$A$16, C103)</f>
        <v>#NAME?</v>
      </c>
      <c r="F103" s="55" t="e">
        <f ca="1">mcGetTVDfromMD('[1]Example 1'!$A$16, C103)</f>
        <v>#NAME?</v>
      </c>
      <c r="G103" s="55" t="e">
        <f ca="1">mcGetNorthfromMD('[1]Example 1'!$A$16,C103)</f>
        <v>#NAME?</v>
      </c>
      <c r="H103" s="55" t="e">
        <f ca="1">mcGetEastfromMD('[1]Example 1'!$A$16,C103)</f>
        <v>#NAME?</v>
      </c>
      <c r="I103" s="55" t="e">
        <f ca="1">mcGetDLS30fromMD('[1]Example 1'!$A$16,C103)</f>
        <v>#NAME?</v>
      </c>
      <c r="J103" s="35"/>
    </row>
    <row r="104" spans="2:10">
      <c r="B104" s="48"/>
      <c r="C104" s="48">
        <f t="shared" si="2"/>
        <v>2670</v>
      </c>
      <c r="D104" s="55" t="e">
        <f ca="1">mcGetInclinationfromMD('[1]Example 1'!$A$16, C104)</f>
        <v>#NAME?</v>
      </c>
      <c r="E104" s="55" t="e">
        <f ca="1">mcGetAzimuthfromMD('[1]Example 1'!$A$16, C104)</f>
        <v>#NAME?</v>
      </c>
      <c r="F104" s="55" t="e">
        <f ca="1">mcGetTVDfromMD('[1]Example 1'!$A$16, C104)</f>
        <v>#NAME?</v>
      </c>
      <c r="G104" s="55" t="e">
        <f ca="1">mcGetNorthfromMD('[1]Example 1'!$A$16,C104)</f>
        <v>#NAME?</v>
      </c>
      <c r="H104" s="55" t="e">
        <f ca="1">mcGetEastfromMD('[1]Example 1'!$A$16,C104)</f>
        <v>#NAME?</v>
      </c>
      <c r="I104" s="55" t="e">
        <f ca="1">mcGetDLS30fromMD('[1]Example 1'!$A$16,C104)</f>
        <v>#NAME?</v>
      </c>
      <c r="J104" s="35"/>
    </row>
    <row r="105" spans="2:10">
      <c r="B105" s="48"/>
      <c r="C105" s="48">
        <f t="shared" si="2"/>
        <v>2700</v>
      </c>
      <c r="D105" s="55" t="e">
        <f ca="1">mcGetInclinationfromMD('[1]Example 1'!$A$16, C105)</f>
        <v>#NAME?</v>
      </c>
      <c r="E105" s="55" t="e">
        <f ca="1">mcGetAzimuthfromMD('[1]Example 1'!$A$16, C105)</f>
        <v>#NAME?</v>
      </c>
      <c r="F105" s="55" t="e">
        <f ca="1">mcGetTVDfromMD('[1]Example 1'!$A$16, C105)</f>
        <v>#NAME?</v>
      </c>
      <c r="G105" s="55" t="e">
        <f ca="1">mcGetNorthfromMD('[1]Example 1'!$A$16,C105)</f>
        <v>#NAME?</v>
      </c>
      <c r="H105" s="55" t="e">
        <f ca="1">mcGetEastfromMD('[1]Example 1'!$A$16,C105)</f>
        <v>#NAME?</v>
      </c>
      <c r="I105" s="55" t="e">
        <f ca="1">mcGetDLS30fromMD('[1]Example 1'!$A$16,C105)</f>
        <v>#NAME?</v>
      </c>
      <c r="J105" s="35"/>
    </row>
    <row r="106" spans="2:10">
      <c r="B106" s="48"/>
      <c r="C106" s="48">
        <f t="shared" si="2"/>
        <v>2730</v>
      </c>
      <c r="D106" s="55" t="e">
        <f ca="1">mcGetInclinationfromMD('[1]Example 1'!$A$16, C106)</f>
        <v>#NAME?</v>
      </c>
      <c r="E106" s="55" t="e">
        <f ca="1">mcGetAzimuthfromMD('[1]Example 1'!$A$16, C106)</f>
        <v>#NAME?</v>
      </c>
      <c r="F106" s="55" t="e">
        <f ca="1">mcGetTVDfromMD('[1]Example 1'!$A$16, C106)</f>
        <v>#NAME?</v>
      </c>
      <c r="G106" s="55" t="e">
        <f ca="1">mcGetNorthfromMD('[1]Example 1'!$A$16,C106)</f>
        <v>#NAME?</v>
      </c>
      <c r="H106" s="55" t="e">
        <f ca="1">mcGetEastfromMD('[1]Example 1'!$A$16,C106)</f>
        <v>#NAME?</v>
      </c>
      <c r="I106" s="55" t="e">
        <f ca="1">mcGetDLS30fromMD('[1]Example 1'!$A$16,C106)</f>
        <v>#NAME?</v>
      </c>
      <c r="J106" s="35"/>
    </row>
    <row r="107" spans="2:10">
      <c r="B107" s="48"/>
      <c r="C107" s="48">
        <f t="shared" si="2"/>
        <v>2760</v>
      </c>
      <c r="D107" s="55" t="e">
        <f ca="1">mcGetInclinationfromMD('[1]Example 1'!$A$16, C107)</f>
        <v>#NAME?</v>
      </c>
      <c r="E107" s="55" t="e">
        <f ca="1">mcGetAzimuthfromMD('[1]Example 1'!$A$16, C107)</f>
        <v>#NAME?</v>
      </c>
      <c r="F107" s="55" t="e">
        <f ca="1">mcGetTVDfromMD('[1]Example 1'!$A$16, C107)</f>
        <v>#NAME?</v>
      </c>
      <c r="G107" s="55" t="e">
        <f ca="1">mcGetNorthfromMD('[1]Example 1'!$A$16,C107)</f>
        <v>#NAME?</v>
      </c>
      <c r="H107" s="55" t="e">
        <f ca="1">mcGetEastfromMD('[1]Example 1'!$A$16,C107)</f>
        <v>#NAME?</v>
      </c>
      <c r="I107" s="55" t="e">
        <f ca="1">mcGetDLS30fromMD('[1]Example 1'!$A$16,C107)</f>
        <v>#NAME?</v>
      </c>
      <c r="J107" s="35"/>
    </row>
    <row r="108" spans="2:10">
      <c r="B108" s="48"/>
      <c r="C108" s="48">
        <f t="shared" si="2"/>
        <v>2790</v>
      </c>
      <c r="D108" s="55" t="e">
        <f ca="1">mcGetInclinationfromMD('[1]Example 1'!$A$16, C108)</f>
        <v>#NAME?</v>
      </c>
      <c r="E108" s="55" t="e">
        <f ca="1">mcGetAzimuthfromMD('[1]Example 1'!$A$16, C108)</f>
        <v>#NAME?</v>
      </c>
      <c r="F108" s="55" t="e">
        <f ca="1">mcGetTVDfromMD('[1]Example 1'!$A$16, C108)</f>
        <v>#NAME?</v>
      </c>
      <c r="G108" s="55" t="e">
        <f ca="1">mcGetNorthfromMD('[1]Example 1'!$A$16,C108)</f>
        <v>#NAME?</v>
      </c>
      <c r="H108" s="55" t="e">
        <f ca="1">mcGetEastfromMD('[1]Example 1'!$A$16,C108)</f>
        <v>#NAME?</v>
      </c>
      <c r="I108" s="55" t="e">
        <f ca="1">mcGetDLS30fromMD('[1]Example 1'!$A$16,C108)</f>
        <v>#NAME?</v>
      </c>
      <c r="J108" s="35"/>
    </row>
    <row r="109" spans="2:10">
      <c r="B109" s="48"/>
      <c r="C109" s="48">
        <f t="shared" si="2"/>
        <v>2820</v>
      </c>
      <c r="D109" s="55" t="e">
        <f ca="1">mcGetInclinationfromMD('[1]Example 1'!$A$16, C109)</f>
        <v>#NAME?</v>
      </c>
      <c r="E109" s="55" t="e">
        <f ca="1">mcGetAzimuthfromMD('[1]Example 1'!$A$16, C109)</f>
        <v>#NAME?</v>
      </c>
      <c r="F109" s="55" t="e">
        <f ca="1">mcGetTVDfromMD('[1]Example 1'!$A$16, C109)</f>
        <v>#NAME?</v>
      </c>
      <c r="G109" s="55" t="e">
        <f ca="1">mcGetNorthfromMD('[1]Example 1'!$A$16,C109)</f>
        <v>#NAME?</v>
      </c>
      <c r="H109" s="55" t="e">
        <f ca="1">mcGetEastfromMD('[1]Example 1'!$A$16,C109)</f>
        <v>#NAME?</v>
      </c>
      <c r="I109" s="55" t="e">
        <f ca="1">mcGetDLS30fromMD('[1]Example 1'!$A$16,C109)</f>
        <v>#NAME?</v>
      </c>
      <c r="J109" s="35"/>
    </row>
    <row r="110" spans="2:10">
      <c r="B110" s="48"/>
      <c r="C110" s="48">
        <f t="shared" si="2"/>
        <v>2850</v>
      </c>
      <c r="D110" s="55" t="e">
        <f ca="1">mcGetInclinationfromMD('[1]Example 1'!$A$16, C110)</f>
        <v>#NAME?</v>
      </c>
      <c r="E110" s="55" t="e">
        <f ca="1">mcGetAzimuthfromMD('[1]Example 1'!$A$16, C110)</f>
        <v>#NAME?</v>
      </c>
      <c r="F110" s="55" t="e">
        <f ca="1">mcGetTVDfromMD('[1]Example 1'!$A$16, C110)</f>
        <v>#NAME?</v>
      </c>
      <c r="G110" s="55" t="e">
        <f ca="1">mcGetNorthfromMD('[1]Example 1'!$A$16,C110)</f>
        <v>#NAME?</v>
      </c>
      <c r="H110" s="55" t="e">
        <f ca="1">mcGetEastfromMD('[1]Example 1'!$A$16,C110)</f>
        <v>#NAME?</v>
      </c>
      <c r="I110" s="55" t="e">
        <f ca="1">mcGetDLS30fromMD('[1]Example 1'!$A$16,C110)</f>
        <v>#NAME?</v>
      </c>
      <c r="J110" s="35"/>
    </row>
    <row r="111" spans="2:10">
      <c r="B111" s="48"/>
      <c r="C111" s="48">
        <f t="shared" si="2"/>
        <v>2880</v>
      </c>
      <c r="D111" s="55" t="e">
        <f ca="1">mcGetInclinationfromMD('[1]Example 1'!$A$16, C111)</f>
        <v>#NAME?</v>
      </c>
      <c r="E111" s="55" t="e">
        <f ca="1">mcGetAzimuthfromMD('[1]Example 1'!$A$16, C111)</f>
        <v>#NAME?</v>
      </c>
      <c r="F111" s="55" t="e">
        <f ca="1">mcGetTVDfromMD('[1]Example 1'!$A$16, C111)</f>
        <v>#NAME?</v>
      </c>
      <c r="G111" s="55" t="e">
        <f ca="1">mcGetNorthfromMD('[1]Example 1'!$A$16,C111)</f>
        <v>#NAME?</v>
      </c>
      <c r="H111" s="55" t="e">
        <f ca="1">mcGetEastfromMD('[1]Example 1'!$A$16,C111)</f>
        <v>#NAME?</v>
      </c>
      <c r="I111" s="55" t="e">
        <f ca="1">mcGetDLS30fromMD('[1]Example 1'!$A$16,C111)</f>
        <v>#NAME?</v>
      </c>
      <c r="J111" s="35"/>
    </row>
    <row r="112" spans="2:10">
      <c r="B112" s="48"/>
      <c r="C112" s="48">
        <f t="shared" si="2"/>
        <v>2910</v>
      </c>
      <c r="D112" s="55" t="e">
        <f ca="1">mcGetInclinationfromMD('[1]Example 1'!$A$16, C112)</f>
        <v>#NAME?</v>
      </c>
      <c r="E112" s="55" t="e">
        <f ca="1">mcGetAzimuthfromMD('[1]Example 1'!$A$16, C112)</f>
        <v>#NAME?</v>
      </c>
      <c r="F112" s="55" t="e">
        <f ca="1">mcGetTVDfromMD('[1]Example 1'!$A$16, C112)</f>
        <v>#NAME?</v>
      </c>
      <c r="G112" s="55" t="e">
        <f ca="1">mcGetNorthfromMD('[1]Example 1'!$A$16,C112)</f>
        <v>#NAME?</v>
      </c>
      <c r="H112" s="55" t="e">
        <f ca="1">mcGetEastfromMD('[1]Example 1'!$A$16,C112)</f>
        <v>#NAME?</v>
      </c>
      <c r="I112" s="55" t="e">
        <f ca="1">mcGetDLS30fromMD('[1]Example 1'!$A$16,C112)</f>
        <v>#NAME?</v>
      </c>
      <c r="J112" s="35"/>
    </row>
    <row r="113" spans="2:10">
      <c r="B113" s="48"/>
      <c r="C113" s="48">
        <f t="shared" si="2"/>
        <v>2940</v>
      </c>
      <c r="D113" s="55" t="e">
        <f ca="1">mcGetInclinationfromMD('[1]Example 1'!$A$16, C113)</f>
        <v>#NAME?</v>
      </c>
      <c r="E113" s="55" t="e">
        <f ca="1">mcGetAzimuthfromMD('[1]Example 1'!$A$16, C113)</f>
        <v>#NAME?</v>
      </c>
      <c r="F113" s="55" t="e">
        <f ca="1">mcGetTVDfromMD('[1]Example 1'!$A$16, C113)</f>
        <v>#NAME?</v>
      </c>
      <c r="G113" s="55" t="e">
        <f ca="1">mcGetNorthfromMD('[1]Example 1'!$A$16,C113)</f>
        <v>#NAME?</v>
      </c>
      <c r="H113" s="55" t="e">
        <f ca="1">mcGetEastfromMD('[1]Example 1'!$A$16,C113)</f>
        <v>#NAME?</v>
      </c>
      <c r="I113" s="55" t="e">
        <f ca="1">mcGetDLS30fromMD('[1]Example 1'!$A$16,C113)</f>
        <v>#NAME?</v>
      </c>
      <c r="J113" s="35"/>
    </row>
    <row r="114" spans="2:10">
      <c r="B114" s="48"/>
      <c r="C114" s="48">
        <f t="shared" si="2"/>
        <v>2970</v>
      </c>
      <c r="D114" s="55" t="e">
        <f ca="1">mcGetInclinationfromMD('[1]Example 1'!$A$16, C114)</f>
        <v>#NAME?</v>
      </c>
      <c r="E114" s="55" t="e">
        <f ca="1">mcGetAzimuthfromMD('[1]Example 1'!$A$16, C114)</f>
        <v>#NAME?</v>
      </c>
      <c r="F114" s="55" t="e">
        <f ca="1">mcGetTVDfromMD('[1]Example 1'!$A$16, C114)</f>
        <v>#NAME?</v>
      </c>
      <c r="G114" s="55" t="e">
        <f ca="1">mcGetNorthfromMD('[1]Example 1'!$A$16,C114)</f>
        <v>#NAME?</v>
      </c>
      <c r="H114" s="55" t="e">
        <f ca="1">mcGetEastfromMD('[1]Example 1'!$A$16,C114)</f>
        <v>#NAME?</v>
      </c>
      <c r="I114" s="55" t="e">
        <f ca="1">mcGetDLS30fromMD('[1]Example 1'!$A$16,C114)</f>
        <v>#NAME?</v>
      </c>
      <c r="J114" s="35"/>
    </row>
    <row r="115" spans="2:10" ht="13">
      <c r="B115" s="61" t="s">
        <v>28</v>
      </c>
      <c r="C115" s="61">
        <v>2972</v>
      </c>
      <c r="D115" s="62" t="e">
        <f ca="1">mcGetInclinationfromMD('[1]Example 1'!$A$16, C115)</f>
        <v>#NAME?</v>
      </c>
      <c r="E115" s="62" t="e">
        <f ca="1">mcGetAzimuthfromMD('[1]Example 1'!$A$16, C115)</f>
        <v>#NAME?</v>
      </c>
      <c r="F115" s="62" t="e">
        <f ca="1">mcGetTVDfromMD('[1]Example 1'!$A$16, C115)</f>
        <v>#NAME?</v>
      </c>
      <c r="G115" s="62" t="e">
        <f ca="1">mcGetNorthfromMD('[1]Example 1'!$A$16,C115)</f>
        <v>#NAME?</v>
      </c>
      <c r="H115" s="62" t="e">
        <f ca="1">mcGetEastfromMD('[1]Example 1'!$A$16,C115)</f>
        <v>#NAME?</v>
      </c>
      <c r="I115" s="62" t="e">
        <f ca="1">mcGetDLS30fromMD('[1]Example 1'!$A$16,C115)</f>
        <v>#NAME?</v>
      </c>
      <c r="J115" s="63"/>
    </row>
    <row r="116" spans="2:10">
      <c r="B116" s="48"/>
      <c r="C116" s="48">
        <f>C114+30</f>
        <v>3000</v>
      </c>
      <c r="D116" s="55" t="e">
        <f ca="1">mcGetInclinationfromMD('[1]Example 1'!$A$16, C116)</f>
        <v>#NAME?</v>
      </c>
      <c r="E116" s="55" t="e">
        <f ca="1">mcGetAzimuthfromMD('[1]Example 1'!$A$16, C116)</f>
        <v>#NAME?</v>
      </c>
      <c r="F116" s="55" t="e">
        <f ca="1">mcGetTVDfromMD('[1]Example 1'!$A$16, C116)</f>
        <v>#NAME?</v>
      </c>
      <c r="G116" s="55" t="e">
        <f ca="1">mcGetNorthfromMD('[1]Example 1'!$A$16,C116)</f>
        <v>#NAME?</v>
      </c>
      <c r="H116" s="55" t="e">
        <f ca="1">mcGetEastfromMD('[1]Example 1'!$A$16,C116)</f>
        <v>#NAME?</v>
      </c>
      <c r="I116" s="55" t="e">
        <f ca="1">mcGetDLS30fromMD('[1]Example 1'!$A$16,C116)</f>
        <v>#NAME?</v>
      </c>
      <c r="J116" s="35"/>
    </row>
    <row r="117" spans="2:10">
      <c r="B117" s="48"/>
      <c r="C117" s="48">
        <f t="shared" si="2"/>
        <v>3030</v>
      </c>
      <c r="D117" s="55" t="e">
        <f ca="1">mcGetInclinationfromMD('[1]Example 1'!$A$16, C117)</f>
        <v>#NAME?</v>
      </c>
      <c r="E117" s="55" t="e">
        <f ca="1">mcGetAzimuthfromMD('[1]Example 1'!$A$16, C117)</f>
        <v>#NAME?</v>
      </c>
      <c r="F117" s="55" t="e">
        <f ca="1">mcGetTVDfromMD('[1]Example 1'!$A$16, C117)</f>
        <v>#NAME?</v>
      </c>
      <c r="G117" s="55" t="e">
        <f ca="1">mcGetNorthfromMD('[1]Example 1'!$A$16,C117)</f>
        <v>#NAME?</v>
      </c>
      <c r="H117" s="55" t="e">
        <f ca="1">mcGetEastfromMD('[1]Example 1'!$A$16,C117)</f>
        <v>#NAME?</v>
      </c>
      <c r="I117" s="55" t="e">
        <f ca="1">mcGetDLS30fromMD('[1]Example 1'!$A$16,C117)</f>
        <v>#NAME?</v>
      </c>
      <c r="J117" s="35"/>
    </row>
    <row r="118" spans="2:10">
      <c r="B118" s="48"/>
      <c r="C118" s="48">
        <f t="shared" si="2"/>
        <v>3060</v>
      </c>
      <c r="D118" s="55" t="e">
        <f ca="1">mcGetInclinationfromMD('[1]Example 1'!$A$16, C118)</f>
        <v>#NAME?</v>
      </c>
      <c r="E118" s="55" t="e">
        <f ca="1">mcGetAzimuthfromMD('[1]Example 1'!$A$16, C118)</f>
        <v>#NAME?</v>
      </c>
      <c r="F118" s="55" t="e">
        <f ca="1">mcGetTVDfromMD('[1]Example 1'!$A$16, C118)</f>
        <v>#NAME?</v>
      </c>
      <c r="G118" s="55" t="e">
        <f ca="1">mcGetNorthfromMD('[1]Example 1'!$A$16,C118)</f>
        <v>#NAME?</v>
      </c>
      <c r="H118" s="55" t="e">
        <f ca="1">mcGetEastfromMD('[1]Example 1'!$A$16,C118)</f>
        <v>#NAME?</v>
      </c>
      <c r="I118" s="55" t="e">
        <f ca="1">mcGetDLS30fromMD('[1]Example 1'!$A$16,C118)</f>
        <v>#NAME?</v>
      </c>
      <c r="J118" s="35"/>
    </row>
    <row r="119" spans="2:10">
      <c r="B119" s="48"/>
      <c r="C119" s="48">
        <f t="shared" si="2"/>
        <v>3090</v>
      </c>
      <c r="D119" s="55" t="e">
        <f ca="1">mcGetInclinationfromMD('[1]Example 1'!$A$16, C119)</f>
        <v>#NAME?</v>
      </c>
      <c r="E119" s="55" t="e">
        <f ca="1">mcGetAzimuthfromMD('[1]Example 1'!$A$16, C119)</f>
        <v>#NAME?</v>
      </c>
      <c r="F119" s="55" t="e">
        <f ca="1">mcGetTVDfromMD('[1]Example 1'!$A$16, C119)</f>
        <v>#NAME?</v>
      </c>
      <c r="G119" s="55" t="e">
        <f ca="1">mcGetNorthfromMD('[1]Example 1'!$A$16,C119)</f>
        <v>#NAME?</v>
      </c>
      <c r="H119" s="55" t="e">
        <f ca="1">mcGetEastfromMD('[1]Example 1'!$A$16,C119)</f>
        <v>#NAME?</v>
      </c>
      <c r="I119" s="55" t="e">
        <f ca="1">mcGetDLS30fromMD('[1]Example 1'!$A$16,C119)</f>
        <v>#NAME?</v>
      </c>
      <c r="J119" s="35"/>
    </row>
    <row r="120" spans="2:10">
      <c r="B120" s="48"/>
      <c r="C120" s="48">
        <f t="shared" si="2"/>
        <v>3120</v>
      </c>
      <c r="D120" s="55" t="e">
        <f ca="1">mcGetInclinationfromMD('[1]Example 1'!$A$16, C120)</f>
        <v>#NAME?</v>
      </c>
      <c r="E120" s="55" t="e">
        <f ca="1">mcGetAzimuthfromMD('[1]Example 1'!$A$16, C120)</f>
        <v>#NAME?</v>
      </c>
      <c r="F120" s="55" t="e">
        <f ca="1">mcGetTVDfromMD('[1]Example 1'!$A$16, C120)</f>
        <v>#NAME?</v>
      </c>
      <c r="G120" s="55" t="e">
        <f ca="1">mcGetNorthfromMD('[1]Example 1'!$A$16,C120)</f>
        <v>#NAME?</v>
      </c>
      <c r="H120" s="55" t="e">
        <f ca="1">mcGetEastfromMD('[1]Example 1'!$A$16,C120)</f>
        <v>#NAME?</v>
      </c>
      <c r="I120" s="55" t="e">
        <f ca="1">mcGetDLS30fromMD('[1]Example 1'!$A$16,C120)</f>
        <v>#NAME?</v>
      </c>
      <c r="J120" s="35"/>
    </row>
    <row r="121" spans="2:10">
      <c r="B121" s="48"/>
      <c r="C121" s="48">
        <f t="shared" si="2"/>
        <v>3150</v>
      </c>
      <c r="D121" s="55" t="e">
        <f ca="1">mcGetInclinationfromMD('[1]Example 1'!$A$16, C121)</f>
        <v>#NAME?</v>
      </c>
      <c r="E121" s="55" t="e">
        <f ca="1">mcGetAzimuthfromMD('[1]Example 1'!$A$16, C121)</f>
        <v>#NAME?</v>
      </c>
      <c r="F121" s="55" t="e">
        <f ca="1">mcGetTVDfromMD('[1]Example 1'!$A$16, C121)</f>
        <v>#NAME?</v>
      </c>
      <c r="G121" s="55" t="e">
        <f ca="1">mcGetNorthfromMD('[1]Example 1'!$A$16,C121)</f>
        <v>#NAME?</v>
      </c>
      <c r="H121" s="55" t="e">
        <f ca="1">mcGetEastfromMD('[1]Example 1'!$A$16,C121)</f>
        <v>#NAME?</v>
      </c>
      <c r="I121" s="55" t="e">
        <f ca="1">mcGetDLS30fromMD('[1]Example 1'!$A$16,C121)</f>
        <v>#NAME?</v>
      </c>
      <c r="J121" s="35"/>
    </row>
    <row r="122" spans="2:10">
      <c r="B122" s="48"/>
      <c r="C122" s="48">
        <f t="shared" si="2"/>
        <v>3180</v>
      </c>
      <c r="D122" s="55" t="e">
        <f ca="1">mcGetInclinationfromMD('[1]Example 1'!$A$16, C122)</f>
        <v>#NAME?</v>
      </c>
      <c r="E122" s="55" t="e">
        <f ca="1">mcGetAzimuthfromMD('[1]Example 1'!$A$16, C122)</f>
        <v>#NAME?</v>
      </c>
      <c r="F122" s="55" t="e">
        <f ca="1">mcGetTVDfromMD('[1]Example 1'!$A$16, C122)</f>
        <v>#NAME?</v>
      </c>
      <c r="G122" s="55" t="e">
        <f ca="1">mcGetNorthfromMD('[1]Example 1'!$A$16,C122)</f>
        <v>#NAME?</v>
      </c>
      <c r="H122" s="55" t="e">
        <f ca="1">mcGetEastfromMD('[1]Example 1'!$A$16,C122)</f>
        <v>#NAME?</v>
      </c>
      <c r="I122" s="55" t="e">
        <f ca="1">mcGetDLS30fromMD('[1]Example 1'!$A$16,C122)</f>
        <v>#NAME?</v>
      </c>
      <c r="J122" s="35"/>
    </row>
    <row r="123" spans="2:10">
      <c r="B123" s="48"/>
      <c r="C123" s="48">
        <f t="shared" si="2"/>
        <v>3210</v>
      </c>
      <c r="D123" s="55" t="e">
        <f ca="1">mcGetInclinationfromMD('[1]Example 1'!$A$16, C123)</f>
        <v>#NAME?</v>
      </c>
      <c r="E123" s="55" t="e">
        <f ca="1">mcGetAzimuthfromMD('[1]Example 1'!$A$16, C123)</f>
        <v>#NAME?</v>
      </c>
      <c r="F123" s="55" t="e">
        <f ca="1">mcGetTVDfromMD('[1]Example 1'!$A$16, C123)</f>
        <v>#NAME?</v>
      </c>
      <c r="G123" s="55" t="e">
        <f ca="1">mcGetNorthfromMD('[1]Example 1'!$A$16,C123)</f>
        <v>#NAME?</v>
      </c>
      <c r="H123" s="55" t="e">
        <f ca="1">mcGetEastfromMD('[1]Example 1'!$A$16,C123)</f>
        <v>#NAME?</v>
      </c>
      <c r="I123" s="55" t="e">
        <f ca="1">mcGetDLS30fromMD('[1]Example 1'!$A$16,C123)</f>
        <v>#NAME?</v>
      </c>
      <c r="J123" s="35"/>
    </row>
    <row r="124" spans="2:10">
      <c r="B124" s="48"/>
      <c r="C124" s="48">
        <f t="shared" si="2"/>
        <v>3240</v>
      </c>
      <c r="D124" s="55" t="e">
        <f ca="1">mcGetInclinationfromMD('[1]Example 1'!$A$16, C124)</f>
        <v>#NAME?</v>
      </c>
      <c r="E124" s="55" t="e">
        <f ca="1">mcGetAzimuthfromMD('[1]Example 1'!$A$16, C124)</f>
        <v>#NAME?</v>
      </c>
      <c r="F124" s="55" t="e">
        <f ca="1">mcGetTVDfromMD('[1]Example 1'!$A$16, C124)</f>
        <v>#NAME?</v>
      </c>
      <c r="G124" s="55" t="e">
        <f ca="1">mcGetNorthfromMD('[1]Example 1'!$A$16,C124)</f>
        <v>#NAME?</v>
      </c>
      <c r="H124" s="55" t="e">
        <f ca="1">mcGetEastfromMD('[1]Example 1'!$A$16,C124)</f>
        <v>#NAME?</v>
      </c>
      <c r="I124" s="55" t="e">
        <f ca="1">mcGetDLS30fromMD('[1]Example 1'!$A$16,C124)</f>
        <v>#NAME?</v>
      </c>
      <c r="J124" s="35"/>
    </row>
    <row r="125" spans="2:10">
      <c r="B125" s="48"/>
      <c r="C125" s="48">
        <f t="shared" si="2"/>
        <v>3270</v>
      </c>
      <c r="D125" s="55" t="e">
        <f ca="1">mcGetInclinationfromMD('[1]Example 1'!$A$16, C125)</f>
        <v>#NAME?</v>
      </c>
      <c r="E125" s="55" t="e">
        <f ca="1">mcGetAzimuthfromMD('[1]Example 1'!$A$16, C125)</f>
        <v>#NAME?</v>
      </c>
      <c r="F125" s="55" t="e">
        <f ca="1">mcGetTVDfromMD('[1]Example 1'!$A$16, C125)</f>
        <v>#NAME?</v>
      </c>
      <c r="G125" s="55" t="e">
        <f ca="1">mcGetNorthfromMD('[1]Example 1'!$A$16,C125)</f>
        <v>#NAME?</v>
      </c>
      <c r="H125" s="55" t="e">
        <f ca="1">mcGetEastfromMD('[1]Example 1'!$A$16,C125)</f>
        <v>#NAME?</v>
      </c>
      <c r="I125" s="55" t="e">
        <f ca="1">mcGetDLS30fromMD('[1]Example 1'!$A$16,C125)</f>
        <v>#NAME?</v>
      </c>
      <c r="J125" s="35"/>
    </row>
    <row r="126" spans="2:10">
      <c r="B126" s="48"/>
      <c r="C126" s="48">
        <f t="shared" si="2"/>
        <v>3300</v>
      </c>
      <c r="D126" s="55" t="e">
        <f ca="1">mcGetInclinationfromMD('[1]Example 1'!$A$16, C126)</f>
        <v>#NAME?</v>
      </c>
      <c r="E126" s="55" t="e">
        <f ca="1">mcGetAzimuthfromMD('[1]Example 1'!$A$16, C126)</f>
        <v>#NAME?</v>
      </c>
      <c r="F126" s="55" t="e">
        <f ca="1">mcGetTVDfromMD('[1]Example 1'!$A$16, C126)</f>
        <v>#NAME?</v>
      </c>
      <c r="G126" s="55" t="e">
        <f ca="1">mcGetNorthfromMD('[1]Example 1'!$A$16,C126)</f>
        <v>#NAME?</v>
      </c>
      <c r="H126" s="55" t="e">
        <f ca="1">mcGetEastfromMD('[1]Example 1'!$A$16,C126)</f>
        <v>#NAME?</v>
      </c>
      <c r="I126" s="55" t="e">
        <f ca="1">mcGetDLS30fromMD('[1]Example 1'!$A$16,C126)</f>
        <v>#NAME?</v>
      </c>
      <c r="J126" s="35"/>
    </row>
    <row r="127" spans="2:10">
      <c r="B127" s="48"/>
      <c r="C127" s="48">
        <f t="shared" si="2"/>
        <v>3330</v>
      </c>
      <c r="D127" s="55" t="e">
        <f ca="1">mcGetInclinationfromMD('[1]Example 1'!$A$16, C127)</f>
        <v>#NAME?</v>
      </c>
      <c r="E127" s="55" t="e">
        <f ca="1">mcGetAzimuthfromMD('[1]Example 1'!$A$16, C127)</f>
        <v>#NAME?</v>
      </c>
      <c r="F127" s="55" t="e">
        <f ca="1">mcGetTVDfromMD('[1]Example 1'!$A$16, C127)</f>
        <v>#NAME?</v>
      </c>
      <c r="G127" s="55" t="e">
        <f ca="1">mcGetNorthfromMD('[1]Example 1'!$A$16,C127)</f>
        <v>#NAME?</v>
      </c>
      <c r="H127" s="55" t="e">
        <f ca="1">mcGetEastfromMD('[1]Example 1'!$A$16,C127)</f>
        <v>#NAME?</v>
      </c>
      <c r="I127" s="55" t="e">
        <f ca="1">mcGetDLS30fromMD('[1]Example 1'!$A$16,C127)</f>
        <v>#NAME?</v>
      </c>
      <c r="J127" s="35"/>
    </row>
    <row r="128" spans="2:10">
      <c r="B128" s="48"/>
      <c r="C128" s="48">
        <f t="shared" si="2"/>
        <v>3360</v>
      </c>
      <c r="D128" s="55" t="e">
        <f ca="1">mcGetInclinationfromMD('[1]Example 1'!$A$16, C128)</f>
        <v>#NAME?</v>
      </c>
      <c r="E128" s="55" t="e">
        <f ca="1">mcGetAzimuthfromMD('[1]Example 1'!$A$16, C128)</f>
        <v>#NAME?</v>
      </c>
      <c r="F128" s="55" t="e">
        <f ca="1">mcGetTVDfromMD('[1]Example 1'!$A$16, C128)</f>
        <v>#NAME?</v>
      </c>
      <c r="G128" s="55" t="e">
        <f ca="1">mcGetNorthfromMD('[1]Example 1'!$A$16,C128)</f>
        <v>#NAME?</v>
      </c>
      <c r="H128" s="55" t="e">
        <f ca="1">mcGetEastfromMD('[1]Example 1'!$A$16,C128)</f>
        <v>#NAME?</v>
      </c>
      <c r="I128" s="55" t="e">
        <f ca="1">mcGetDLS30fromMD('[1]Example 1'!$A$16,C128)</f>
        <v>#NAME?</v>
      </c>
      <c r="J128" s="35"/>
    </row>
    <row r="129" spans="2:10">
      <c r="B129" s="48"/>
      <c r="C129" s="48">
        <f t="shared" si="2"/>
        <v>3390</v>
      </c>
      <c r="D129" s="55" t="e">
        <f ca="1">mcGetInclinationfromMD('[1]Example 1'!$A$16, C129)</f>
        <v>#NAME?</v>
      </c>
      <c r="E129" s="55" t="e">
        <f ca="1">mcGetAzimuthfromMD('[1]Example 1'!$A$16, C129)</f>
        <v>#NAME?</v>
      </c>
      <c r="F129" s="55" t="e">
        <f ca="1">mcGetTVDfromMD('[1]Example 1'!$A$16, C129)</f>
        <v>#NAME?</v>
      </c>
      <c r="G129" s="55" t="e">
        <f ca="1">mcGetNorthfromMD('[1]Example 1'!$A$16,C129)</f>
        <v>#NAME?</v>
      </c>
      <c r="H129" s="55" t="e">
        <f ca="1">mcGetEastfromMD('[1]Example 1'!$A$16,C129)</f>
        <v>#NAME?</v>
      </c>
      <c r="I129" s="55" t="e">
        <f ca="1">mcGetDLS30fromMD('[1]Example 1'!$A$16,C129)</f>
        <v>#NAME?</v>
      </c>
      <c r="J129" s="35"/>
    </row>
    <row r="130" spans="2:10">
      <c r="B130" s="48"/>
      <c r="C130" s="48">
        <f t="shared" si="2"/>
        <v>3420</v>
      </c>
      <c r="D130" s="55" t="e">
        <f ca="1">mcGetInclinationfromMD('[1]Example 1'!$A$16, C130)</f>
        <v>#NAME?</v>
      </c>
      <c r="E130" s="55" t="e">
        <f ca="1">mcGetAzimuthfromMD('[1]Example 1'!$A$16, C130)</f>
        <v>#NAME?</v>
      </c>
      <c r="F130" s="55" t="e">
        <f ca="1">mcGetTVDfromMD('[1]Example 1'!$A$16, C130)</f>
        <v>#NAME?</v>
      </c>
      <c r="G130" s="55" t="e">
        <f ca="1">mcGetNorthfromMD('[1]Example 1'!$A$16,C130)</f>
        <v>#NAME?</v>
      </c>
      <c r="H130" s="55" t="e">
        <f ca="1">mcGetEastfromMD('[1]Example 1'!$A$16,C130)</f>
        <v>#NAME?</v>
      </c>
      <c r="I130" s="55" t="e">
        <f ca="1">mcGetDLS30fromMD('[1]Example 1'!$A$16,C130)</f>
        <v>#NAME?</v>
      </c>
      <c r="J130" s="35"/>
    </row>
    <row r="131" spans="2:10">
      <c r="B131" s="48"/>
      <c r="C131" s="48">
        <f t="shared" si="2"/>
        <v>3450</v>
      </c>
      <c r="D131" s="55" t="e">
        <f ca="1">mcGetInclinationfromMD('[1]Example 1'!$A$16, C131)</f>
        <v>#NAME?</v>
      </c>
      <c r="E131" s="55" t="e">
        <f ca="1">mcGetAzimuthfromMD('[1]Example 1'!$A$16, C131)</f>
        <v>#NAME?</v>
      </c>
      <c r="F131" s="55" t="e">
        <f ca="1">mcGetTVDfromMD('[1]Example 1'!$A$16, C131)</f>
        <v>#NAME?</v>
      </c>
      <c r="G131" s="55" t="e">
        <f ca="1">mcGetNorthfromMD('[1]Example 1'!$A$16,C131)</f>
        <v>#NAME?</v>
      </c>
      <c r="H131" s="55" t="e">
        <f ca="1">mcGetEastfromMD('[1]Example 1'!$A$16,C131)</f>
        <v>#NAME?</v>
      </c>
      <c r="I131" s="55" t="e">
        <f ca="1">mcGetDLS30fromMD('[1]Example 1'!$A$16,C131)</f>
        <v>#NAME?</v>
      </c>
      <c r="J131" s="35"/>
    </row>
    <row r="132" spans="2:10">
      <c r="B132" s="48"/>
      <c r="C132" s="48">
        <f t="shared" si="2"/>
        <v>3480</v>
      </c>
      <c r="D132" s="55" t="e">
        <f ca="1">mcGetInclinationfromMD('[1]Example 1'!$A$16, C132)</f>
        <v>#NAME?</v>
      </c>
      <c r="E132" s="55" t="e">
        <f ca="1">mcGetAzimuthfromMD('[1]Example 1'!$A$16, C132)</f>
        <v>#NAME?</v>
      </c>
      <c r="F132" s="55" t="e">
        <f ca="1">mcGetTVDfromMD('[1]Example 1'!$A$16, C132)</f>
        <v>#NAME?</v>
      </c>
      <c r="G132" s="55" t="e">
        <f ca="1">mcGetNorthfromMD('[1]Example 1'!$A$16,C132)</f>
        <v>#NAME?</v>
      </c>
      <c r="H132" s="55" t="e">
        <f ca="1">mcGetEastfromMD('[1]Example 1'!$A$16,C132)</f>
        <v>#NAME?</v>
      </c>
      <c r="I132" s="55" t="e">
        <f ca="1">mcGetDLS30fromMD('[1]Example 1'!$A$16,C132)</f>
        <v>#NAME?</v>
      </c>
      <c r="J132" s="35"/>
    </row>
    <row r="133" spans="2:10">
      <c r="B133" s="48"/>
      <c r="C133" s="48">
        <f t="shared" si="2"/>
        <v>3510</v>
      </c>
      <c r="D133" s="55" t="e">
        <f ca="1">mcGetInclinationfromMD('[1]Example 1'!$A$16, C133)</f>
        <v>#NAME?</v>
      </c>
      <c r="E133" s="55" t="e">
        <f ca="1">mcGetAzimuthfromMD('[1]Example 1'!$A$16, C133)</f>
        <v>#NAME?</v>
      </c>
      <c r="F133" s="55" t="e">
        <f ca="1">mcGetTVDfromMD('[1]Example 1'!$A$16, C133)</f>
        <v>#NAME?</v>
      </c>
      <c r="G133" s="55" t="e">
        <f ca="1">mcGetNorthfromMD('[1]Example 1'!$A$16,C133)</f>
        <v>#NAME?</v>
      </c>
      <c r="H133" s="55" t="e">
        <f ca="1">mcGetEastfromMD('[1]Example 1'!$A$16,C133)</f>
        <v>#NAME?</v>
      </c>
      <c r="I133" s="55" t="e">
        <f ca="1">mcGetDLS30fromMD('[1]Example 1'!$A$16,C133)</f>
        <v>#NAME?</v>
      </c>
      <c r="J133" s="35"/>
    </row>
    <row r="134" spans="2:10">
      <c r="B134" s="48"/>
      <c r="C134" s="48">
        <f t="shared" si="2"/>
        <v>3540</v>
      </c>
      <c r="D134" s="55" t="e">
        <f ca="1">mcGetInclinationfromMD('[1]Example 1'!$A$16, C134)</f>
        <v>#NAME?</v>
      </c>
      <c r="E134" s="55" t="e">
        <f ca="1">mcGetAzimuthfromMD('[1]Example 1'!$A$16, C134)</f>
        <v>#NAME?</v>
      </c>
      <c r="F134" s="55" t="e">
        <f ca="1">mcGetTVDfromMD('[1]Example 1'!$A$16, C134)</f>
        <v>#NAME?</v>
      </c>
      <c r="G134" s="55" t="e">
        <f ca="1">mcGetNorthfromMD('[1]Example 1'!$A$16,C134)</f>
        <v>#NAME?</v>
      </c>
      <c r="H134" s="55" t="e">
        <f ca="1">mcGetEastfromMD('[1]Example 1'!$A$16,C134)</f>
        <v>#NAME?</v>
      </c>
      <c r="I134" s="55" t="e">
        <f ca="1">mcGetDLS30fromMD('[1]Example 1'!$A$16,C134)</f>
        <v>#NAME?</v>
      </c>
      <c r="J134" s="35"/>
    </row>
    <row r="135" spans="2:10">
      <c r="B135" s="48"/>
      <c r="C135" s="48">
        <f t="shared" si="2"/>
        <v>3570</v>
      </c>
      <c r="D135" s="55" t="e">
        <f ca="1">mcGetInclinationfromMD('[1]Example 1'!$A$16, C135)</f>
        <v>#NAME?</v>
      </c>
      <c r="E135" s="55" t="e">
        <f ca="1">mcGetAzimuthfromMD('[1]Example 1'!$A$16, C135)</f>
        <v>#NAME?</v>
      </c>
      <c r="F135" s="55" t="e">
        <f ca="1">mcGetTVDfromMD('[1]Example 1'!$A$16, C135)</f>
        <v>#NAME?</v>
      </c>
      <c r="G135" s="55" t="e">
        <f ca="1">mcGetNorthfromMD('[1]Example 1'!$A$16,C135)</f>
        <v>#NAME?</v>
      </c>
      <c r="H135" s="55" t="e">
        <f ca="1">mcGetEastfromMD('[1]Example 1'!$A$16,C135)</f>
        <v>#NAME?</v>
      </c>
      <c r="I135" s="55" t="e">
        <f ca="1">mcGetDLS30fromMD('[1]Example 1'!$A$16,C135)</f>
        <v>#NAME?</v>
      </c>
      <c r="J135" s="35"/>
    </row>
    <row r="136" spans="2:10">
      <c r="B136" s="48"/>
      <c r="C136" s="48">
        <f t="shared" si="2"/>
        <v>3600</v>
      </c>
      <c r="D136" s="55" t="e">
        <f ca="1">mcGetInclinationfromMD('[1]Example 1'!$A$16, C136)</f>
        <v>#NAME?</v>
      </c>
      <c r="E136" s="55" t="e">
        <f ca="1">mcGetAzimuthfromMD('[1]Example 1'!$A$16, C136)</f>
        <v>#NAME?</v>
      </c>
      <c r="F136" s="55" t="e">
        <f ca="1">mcGetTVDfromMD('[1]Example 1'!$A$16, C136)</f>
        <v>#NAME?</v>
      </c>
      <c r="G136" s="55" t="e">
        <f ca="1">mcGetNorthfromMD('[1]Example 1'!$A$16,C136)</f>
        <v>#NAME?</v>
      </c>
      <c r="H136" s="55" t="e">
        <f ca="1">mcGetEastfromMD('[1]Example 1'!$A$16,C136)</f>
        <v>#NAME?</v>
      </c>
      <c r="I136" s="55" t="e">
        <f ca="1">mcGetDLS30fromMD('[1]Example 1'!$A$16,C136)</f>
        <v>#NAME?</v>
      </c>
      <c r="J136" s="35"/>
    </row>
    <row r="137" spans="2:10">
      <c r="B137" s="48"/>
      <c r="C137" s="48">
        <f t="shared" si="2"/>
        <v>3630</v>
      </c>
      <c r="D137" s="55" t="e">
        <f ca="1">mcGetInclinationfromMD('[1]Example 1'!$A$16, C137)</f>
        <v>#NAME?</v>
      </c>
      <c r="E137" s="55" t="e">
        <f ca="1">mcGetAzimuthfromMD('[1]Example 1'!$A$16, C137)</f>
        <v>#NAME?</v>
      </c>
      <c r="F137" s="55" t="e">
        <f ca="1">mcGetTVDfromMD('[1]Example 1'!$A$16, C137)</f>
        <v>#NAME?</v>
      </c>
      <c r="G137" s="55" t="e">
        <f ca="1">mcGetNorthfromMD('[1]Example 1'!$A$16,C137)</f>
        <v>#NAME?</v>
      </c>
      <c r="H137" s="55" t="e">
        <f ca="1">mcGetEastfromMD('[1]Example 1'!$A$16,C137)</f>
        <v>#NAME?</v>
      </c>
      <c r="I137" s="55" t="e">
        <f ca="1">mcGetDLS30fromMD('[1]Example 1'!$A$16,C137)</f>
        <v>#NAME?</v>
      </c>
      <c r="J137" s="35"/>
    </row>
    <row r="138" spans="2:10">
      <c r="B138" s="48"/>
      <c r="C138" s="48">
        <f t="shared" si="2"/>
        <v>3660</v>
      </c>
      <c r="D138" s="55" t="e">
        <f ca="1">mcGetInclinationfromMD('[1]Example 1'!$A$16, C138)</f>
        <v>#NAME?</v>
      </c>
      <c r="E138" s="55" t="e">
        <f ca="1">mcGetAzimuthfromMD('[1]Example 1'!$A$16, C138)</f>
        <v>#NAME?</v>
      </c>
      <c r="F138" s="55" t="e">
        <f ca="1">mcGetTVDfromMD('[1]Example 1'!$A$16, C138)</f>
        <v>#NAME?</v>
      </c>
      <c r="G138" s="55" t="e">
        <f ca="1">mcGetNorthfromMD('[1]Example 1'!$A$16,C138)</f>
        <v>#NAME?</v>
      </c>
      <c r="H138" s="55" t="e">
        <f ca="1">mcGetEastfromMD('[1]Example 1'!$A$16,C138)</f>
        <v>#NAME?</v>
      </c>
      <c r="I138" s="55" t="e">
        <f ca="1">mcGetDLS30fromMD('[1]Example 1'!$A$16,C138)</f>
        <v>#NAME?</v>
      </c>
      <c r="J138" s="35"/>
    </row>
    <row r="139" spans="2:10">
      <c r="B139" s="48"/>
      <c r="C139" s="48">
        <f t="shared" si="2"/>
        <v>3690</v>
      </c>
      <c r="D139" s="55" t="e">
        <f ca="1">mcGetInclinationfromMD('[1]Example 1'!$A$16, C139)</f>
        <v>#NAME?</v>
      </c>
      <c r="E139" s="55" t="e">
        <f ca="1">mcGetAzimuthfromMD('[1]Example 1'!$A$16, C139)</f>
        <v>#NAME?</v>
      </c>
      <c r="F139" s="55" t="e">
        <f ca="1">mcGetTVDfromMD('[1]Example 1'!$A$16, C139)</f>
        <v>#NAME?</v>
      </c>
      <c r="G139" s="55" t="e">
        <f ca="1">mcGetNorthfromMD('[1]Example 1'!$A$16,C139)</f>
        <v>#NAME?</v>
      </c>
      <c r="H139" s="55" t="e">
        <f ca="1">mcGetEastfromMD('[1]Example 1'!$A$16,C139)</f>
        <v>#NAME?</v>
      </c>
      <c r="I139" s="55" t="e">
        <f ca="1">mcGetDLS30fromMD('[1]Example 1'!$A$16,C139)</f>
        <v>#NAME?</v>
      </c>
      <c r="J139" s="35"/>
    </row>
    <row r="140" spans="2:10">
      <c r="B140" s="48"/>
      <c r="C140" s="48">
        <f t="shared" si="2"/>
        <v>3720</v>
      </c>
      <c r="D140" s="55" t="e">
        <f ca="1">mcGetInclinationfromMD('[1]Example 1'!$A$16, C140)</f>
        <v>#NAME?</v>
      </c>
      <c r="E140" s="55" t="e">
        <f ca="1">mcGetAzimuthfromMD('[1]Example 1'!$A$16, C140)</f>
        <v>#NAME?</v>
      </c>
      <c r="F140" s="55" t="e">
        <f ca="1">mcGetTVDfromMD('[1]Example 1'!$A$16, C140)</f>
        <v>#NAME?</v>
      </c>
      <c r="G140" s="55" t="e">
        <f ca="1">mcGetNorthfromMD('[1]Example 1'!$A$16,C140)</f>
        <v>#NAME?</v>
      </c>
      <c r="H140" s="55" t="e">
        <f ca="1">mcGetEastfromMD('[1]Example 1'!$A$16,C140)</f>
        <v>#NAME?</v>
      </c>
      <c r="I140" s="55" t="e">
        <f ca="1">mcGetDLS30fromMD('[1]Example 1'!$A$16,C140)</f>
        <v>#NAME?</v>
      </c>
      <c r="J140" s="35"/>
    </row>
    <row r="141" spans="2:10">
      <c r="B141" s="48"/>
      <c r="C141" s="48">
        <f t="shared" si="2"/>
        <v>3750</v>
      </c>
      <c r="D141" s="55" t="e">
        <f ca="1">mcGetInclinationfromMD('[1]Example 1'!$A$16, C141)</f>
        <v>#NAME?</v>
      </c>
      <c r="E141" s="55" t="e">
        <f ca="1">mcGetAzimuthfromMD('[1]Example 1'!$A$16, C141)</f>
        <v>#NAME?</v>
      </c>
      <c r="F141" s="55" t="e">
        <f ca="1">mcGetTVDfromMD('[1]Example 1'!$A$16, C141)</f>
        <v>#NAME?</v>
      </c>
      <c r="G141" s="55" t="e">
        <f ca="1">mcGetNorthfromMD('[1]Example 1'!$A$16,C141)</f>
        <v>#NAME?</v>
      </c>
      <c r="H141" s="55" t="e">
        <f ca="1">mcGetEastfromMD('[1]Example 1'!$A$16,C141)</f>
        <v>#NAME?</v>
      </c>
      <c r="I141" s="55" t="e">
        <f ca="1">mcGetDLS30fromMD('[1]Example 1'!$A$16,C141)</f>
        <v>#NAME?</v>
      </c>
      <c r="J141" s="35"/>
    </row>
    <row r="142" spans="2:10">
      <c r="B142" s="48"/>
      <c r="C142" s="48">
        <f t="shared" si="2"/>
        <v>3780</v>
      </c>
      <c r="D142" s="55" t="e">
        <f ca="1">mcGetInclinationfromMD('[1]Example 1'!$A$16, C142)</f>
        <v>#NAME?</v>
      </c>
      <c r="E142" s="55" t="e">
        <f ca="1">mcGetAzimuthfromMD('[1]Example 1'!$A$16, C142)</f>
        <v>#NAME?</v>
      </c>
      <c r="F142" s="55" t="e">
        <f ca="1">mcGetTVDfromMD('[1]Example 1'!$A$16, C142)</f>
        <v>#NAME?</v>
      </c>
      <c r="G142" s="55" t="e">
        <f ca="1">mcGetNorthfromMD('[1]Example 1'!$A$16,C142)</f>
        <v>#NAME?</v>
      </c>
      <c r="H142" s="55" t="e">
        <f ca="1">mcGetEastfromMD('[1]Example 1'!$A$16,C142)</f>
        <v>#NAME?</v>
      </c>
      <c r="I142" s="55" t="e">
        <f ca="1">mcGetDLS30fromMD('[1]Example 1'!$A$16,C142)</f>
        <v>#NAME?</v>
      </c>
      <c r="J142" s="35"/>
    </row>
    <row r="143" spans="2:10">
      <c r="B143" s="48"/>
      <c r="C143" s="48">
        <f t="shared" si="2"/>
        <v>3810</v>
      </c>
      <c r="D143" s="55" t="e">
        <f ca="1">mcGetInclinationfromMD('[1]Example 1'!$A$16, C143)</f>
        <v>#NAME?</v>
      </c>
      <c r="E143" s="55" t="e">
        <f ca="1">mcGetAzimuthfromMD('[1]Example 1'!$A$16, C143)</f>
        <v>#NAME?</v>
      </c>
      <c r="F143" s="55" t="e">
        <f ca="1">mcGetTVDfromMD('[1]Example 1'!$A$16, C143)</f>
        <v>#NAME?</v>
      </c>
      <c r="G143" s="55" t="e">
        <f ca="1">mcGetNorthfromMD('[1]Example 1'!$A$16,C143)</f>
        <v>#NAME?</v>
      </c>
      <c r="H143" s="55" t="e">
        <f ca="1">mcGetEastfromMD('[1]Example 1'!$A$16,C143)</f>
        <v>#NAME?</v>
      </c>
      <c r="I143" s="55" t="e">
        <f ca="1">mcGetDLS30fromMD('[1]Example 1'!$A$16,C143)</f>
        <v>#NAME?</v>
      </c>
      <c r="J143" s="35"/>
    </row>
    <row r="144" spans="2:10">
      <c r="B144" s="48"/>
      <c r="C144" s="48">
        <f t="shared" si="2"/>
        <v>3840</v>
      </c>
      <c r="D144" s="55" t="e">
        <f ca="1">mcGetInclinationfromMD('[1]Example 1'!$A$16, C144)</f>
        <v>#NAME?</v>
      </c>
      <c r="E144" s="55" t="e">
        <f ca="1">mcGetAzimuthfromMD('[1]Example 1'!$A$16, C144)</f>
        <v>#NAME?</v>
      </c>
      <c r="F144" s="55" t="e">
        <f ca="1">mcGetTVDfromMD('[1]Example 1'!$A$16, C144)</f>
        <v>#NAME?</v>
      </c>
      <c r="G144" s="55" t="e">
        <f ca="1">mcGetNorthfromMD('[1]Example 1'!$A$16,C144)</f>
        <v>#NAME?</v>
      </c>
      <c r="H144" s="55" t="e">
        <f ca="1">mcGetEastfromMD('[1]Example 1'!$A$16,C144)</f>
        <v>#NAME?</v>
      </c>
      <c r="I144" s="55" t="e">
        <f ca="1">mcGetDLS30fromMD('[1]Example 1'!$A$16,C144)</f>
        <v>#NAME?</v>
      </c>
      <c r="J144" s="35"/>
    </row>
    <row r="145" spans="2:10">
      <c r="B145" s="48"/>
      <c r="C145" s="48">
        <f t="shared" si="2"/>
        <v>3870</v>
      </c>
      <c r="D145" s="55" t="e">
        <f ca="1">mcGetInclinationfromMD('[1]Example 1'!$A$16, C145)</f>
        <v>#NAME?</v>
      </c>
      <c r="E145" s="55" t="e">
        <f ca="1">mcGetAzimuthfromMD('[1]Example 1'!$A$16, C145)</f>
        <v>#NAME?</v>
      </c>
      <c r="F145" s="55" t="e">
        <f ca="1">mcGetTVDfromMD('[1]Example 1'!$A$16, C145)</f>
        <v>#NAME?</v>
      </c>
      <c r="G145" s="55" t="e">
        <f ca="1">mcGetNorthfromMD('[1]Example 1'!$A$16,C145)</f>
        <v>#NAME?</v>
      </c>
      <c r="H145" s="55" t="e">
        <f ca="1">mcGetEastfromMD('[1]Example 1'!$A$16,C145)</f>
        <v>#NAME?</v>
      </c>
      <c r="I145" s="55" t="e">
        <f ca="1">mcGetDLS30fromMD('[1]Example 1'!$A$16,C145)</f>
        <v>#NAME?</v>
      </c>
      <c r="J145" s="35"/>
    </row>
    <row r="146" spans="2:10">
      <c r="B146" s="48"/>
      <c r="C146" s="48">
        <f>C145+30</f>
        <v>3900</v>
      </c>
      <c r="D146" s="55" t="e">
        <f ca="1">mcGetInclinationfromMD('[1]Example 1'!$A$16, C146)</f>
        <v>#NAME?</v>
      </c>
      <c r="E146" s="55" t="e">
        <f ca="1">mcGetAzimuthfromMD('[1]Example 1'!$A$16, C146)</f>
        <v>#NAME?</v>
      </c>
      <c r="F146" s="55" t="e">
        <f ca="1">mcGetTVDfromMD('[1]Example 1'!$A$16, C146)</f>
        <v>#NAME?</v>
      </c>
      <c r="G146" s="55" t="e">
        <f ca="1">mcGetNorthfromMD('[1]Example 1'!$A$16,C146)</f>
        <v>#NAME?</v>
      </c>
      <c r="H146" s="55" t="e">
        <f ca="1">mcGetEastfromMD('[1]Example 1'!$A$16,C146)</f>
        <v>#NAME?</v>
      </c>
      <c r="I146" s="55" t="e">
        <f ca="1">mcGetDLS30fromMD('[1]Example 1'!$A$16,C146)</f>
        <v>#NAME?</v>
      </c>
      <c r="J146" s="35"/>
    </row>
    <row r="147" spans="2:10">
      <c r="B147" s="48"/>
      <c r="C147" s="48">
        <f>C146+30</f>
        <v>3930</v>
      </c>
      <c r="D147" s="55" t="e">
        <f ca="1">mcGetInclinationfromMD('[1]Example 1'!$A$16, C147)</f>
        <v>#NAME?</v>
      </c>
      <c r="E147" s="55" t="e">
        <f ca="1">mcGetAzimuthfromMD('[1]Example 1'!$A$16, C147)</f>
        <v>#NAME?</v>
      </c>
      <c r="F147" s="55" t="e">
        <f ca="1">mcGetTVDfromMD('[1]Example 1'!$A$16, C147)</f>
        <v>#NAME?</v>
      </c>
      <c r="G147" s="55" t="e">
        <f ca="1">mcGetNorthfromMD('[1]Example 1'!$A$16,C147)</f>
        <v>#NAME?</v>
      </c>
      <c r="H147" s="55" t="e">
        <f ca="1">mcGetEastfromMD('[1]Example 1'!$A$16,C147)</f>
        <v>#NAME?</v>
      </c>
      <c r="I147" s="55" t="e">
        <f ca="1">mcGetDLS30fromMD('[1]Example 1'!$A$16,C147)</f>
        <v>#NAME?</v>
      </c>
      <c r="J147" s="35"/>
    </row>
    <row r="148" spans="2:10" ht="13">
      <c r="B148" s="61" t="s">
        <v>29</v>
      </c>
      <c r="C148" s="61">
        <v>3950</v>
      </c>
      <c r="D148" s="62" t="e">
        <f ca="1">mcGetInclinationfromMD('[1]Example 1'!$A$16, C148)</f>
        <v>#NAME?</v>
      </c>
      <c r="E148" s="62" t="e">
        <f ca="1">mcGetAzimuthfromMD('[1]Example 1'!$A$16, C148)</f>
        <v>#NAME?</v>
      </c>
      <c r="F148" s="62" t="e">
        <f ca="1">mcGetTVDfromMD('[1]Example 1'!$A$16, C148)</f>
        <v>#NAME?</v>
      </c>
      <c r="G148" s="62" t="e">
        <f ca="1">mcGetNorthfromMD('[1]Example 1'!$A$16,C148)</f>
        <v>#NAME?</v>
      </c>
      <c r="H148" s="62" t="e">
        <f ca="1">mcGetEastfromMD('[1]Example 1'!$A$16,C148)</f>
        <v>#NAME?</v>
      </c>
      <c r="I148" s="62" t="e">
        <f ca="1">mcGetDLS30fromMD('[1]Example 1'!$A$16,C148)</f>
        <v>#NAME?</v>
      </c>
      <c r="J148" s="35"/>
    </row>
  </sheetData>
  <mergeCells count="1">
    <mergeCell ref="G8:H8"/>
  </mergeCells>
  <pageMargins left="0.75" right="0.75" top="1" bottom="1" header="0.5" footer="0.5"/>
  <pageSetup scale="77" orientation="portrait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06F1-845E-45F7-B889-3509D65BE4BE}">
  <sheetPr codeName="Sheet3">
    <tabColor indexed="12"/>
  </sheetPr>
  <dimension ref="B3:I33"/>
  <sheetViews>
    <sheetView topLeftCell="A11" workbookViewId="0">
      <selection activeCell="I14" sqref="I14"/>
    </sheetView>
  </sheetViews>
  <sheetFormatPr defaultRowHeight="12.5"/>
  <cols>
    <col min="1" max="16384" width="8.7265625" style="25"/>
  </cols>
  <sheetData>
    <row r="3" spans="2:9" ht="18">
      <c r="B3" s="64" t="s">
        <v>30</v>
      </c>
    </row>
    <row r="11" spans="2:9" s="2" customFormat="1" ht="13">
      <c r="B11" s="4" t="s">
        <v>31</v>
      </c>
      <c r="C11" s="5"/>
      <c r="D11" s="5"/>
      <c r="E11" s="50"/>
      <c r="F11" s="50"/>
      <c r="G11" s="50"/>
      <c r="H11" s="50"/>
    </row>
    <row r="12" spans="2:9" s="2" customFormat="1" ht="13">
      <c r="B12" s="65" t="s">
        <v>32</v>
      </c>
      <c r="C12" s="66"/>
      <c r="D12" s="66"/>
      <c r="E12" s="67" t="s">
        <v>9</v>
      </c>
      <c r="F12" s="67" t="s">
        <v>6</v>
      </c>
      <c r="G12" s="50"/>
      <c r="H12" s="50"/>
    </row>
    <row r="13" spans="2:9" s="2" customFormat="1">
      <c r="B13" s="68" t="s">
        <v>33</v>
      </c>
      <c r="C13" s="5"/>
      <c r="D13" s="5"/>
      <c r="E13" s="69">
        <v>180</v>
      </c>
      <c r="F13" s="70" t="e">
        <f ca="1">mcGetMDfromTVD('[1]Example 1'!$A$55:$C$65,E13)</f>
        <v>#NAME?</v>
      </c>
      <c r="G13" s="71" t="e">
        <f ca="1">mcGetMDfromTVD('[1]Example 1'!$A$55,F13)</f>
        <v>#NAME?</v>
      </c>
      <c r="I13" s="50" t="s">
        <v>34</v>
      </c>
    </row>
    <row r="14" spans="2:9" s="2" customFormat="1" ht="13">
      <c r="B14" s="68" t="s">
        <v>35</v>
      </c>
      <c r="C14" s="5"/>
      <c r="E14" s="72">
        <v>605</v>
      </c>
      <c r="F14" s="20" t="e">
        <f ca="1">mcGetMDfromTVD('[1]Example 1'!$A$55:$C$65,E14)</f>
        <v>#NAME?</v>
      </c>
      <c r="G14" s="50"/>
      <c r="I14" s="73" t="s">
        <v>36</v>
      </c>
    </row>
    <row r="15" spans="2:9" s="2" customFormat="1" ht="13">
      <c r="B15" s="68" t="s">
        <v>37</v>
      </c>
      <c r="C15" s="5"/>
      <c r="E15" s="72">
        <v>600</v>
      </c>
      <c r="F15" s="20" t="e">
        <f ca="1">mcGetMDfromTVD('[1]Example 1'!$A$55:$C$65,E15)</f>
        <v>#NAME?</v>
      </c>
      <c r="G15" s="50"/>
      <c r="I15" s="73" t="s">
        <v>38</v>
      </c>
    </row>
    <row r="16" spans="2:9" s="2" customFormat="1">
      <c r="B16" s="68" t="s">
        <v>39</v>
      </c>
      <c r="C16" s="5"/>
      <c r="E16" s="33">
        <v>2003</v>
      </c>
      <c r="F16" s="20" t="e">
        <f ca="1">mcGetMDfromTVD('[1]Example 1'!$A$55:$C$65,E16)</f>
        <v>#NAME?</v>
      </c>
      <c r="G16" s="50"/>
      <c r="I16" s="50" t="s">
        <v>40</v>
      </c>
    </row>
    <row r="17" spans="2:9" s="2" customFormat="1">
      <c r="B17" s="68" t="s">
        <v>41</v>
      </c>
      <c r="C17" s="5"/>
      <c r="E17" s="33">
        <v>2000</v>
      </c>
      <c r="F17" s="20" t="e">
        <f ca="1">mcGetMDfromTVD('[1]Example 1'!$A$55:$C$65,E17)</f>
        <v>#NAME?</v>
      </c>
      <c r="G17" s="50"/>
    </row>
    <row r="18" spans="2:9" s="2" customFormat="1">
      <c r="B18" s="68" t="s">
        <v>42</v>
      </c>
      <c r="C18" s="5"/>
      <c r="E18" s="33">
        <v>3000</v>
      </c>
      <c r="F18" s="20" t="e">
        <f ca="1">mcGetMDfromTVD('[1]Example 1'!$A$55:$C$65,E18)</f>
        <v>#NAME?</v>
      </c>
      <c r="G18" s="50"/>
      <c r="H18" s="50"/>
      <c r="I18" s="50" t="s">
        <v>43</v>
      </c>
    </row>
    <row r="19" spans="2:9" s="2" customFormat="1">
      <c r="B19" s="68" t="s">
        <v>44</v>
      </c>
      <c r="C19" s="5"/>
      <c r="E19" s="33">
        <v>3003</v>
      </c>
      <c r="F19" s="20" t="e">
        <f ca="1">mcGetMDfromTVD('[1]Example 1'!$A$55:$C$65,E19)</f>
        <v>#NAME?</v>
      </c>
      <c r="G19" s="50"/>
      <c r="H19" s="50"/>
      <c r="I19" s="74" t="s">
        <v>45</v>
      </c>
    </row>
    <row r="20" spans="2:9" s="2" customFormat="1">
      <c r="B20" s="68" t="s">
        <v>46</v>
      </c>
      <c r="C20" s="5"/>
      <c r="D20" s="5"/>
      <c r="E20" s="33" t="e">
        <f ca="1">'[1]Example 1'!D65</f>
        <v>#NAME?</v>
      </c>
      <c r="F20" s="20" t="e">
        <f ca="1">mcGetMDfromTVD('[1]Example 1'!$A$55:$C$65,E20)</f>
        <v>#NAME?</v>
      </c>
      <c r="G20" s="50"/>
      <c r="H20" s="50"/>
      <c r="I20" s="74" t="s">
        <v>47</v>
      </c>
    </row>
    <row r="21" spans="2:9" s="2" customFormat="1">
      <c r="B21" s="75" t="s">
        <v>48</v>
      </c>
      <c r="C21" s="76"/>
      <c r="D21" s="76"/>
      <c r="E21" s="77" t="e">
        <f ca="1">E20-5</f>
        <v>#NAME?</v>
      </c>
      <c r="F21" s="78" t="e">
        <f ca="1">mcGetMDfromTVD('[1]Example 1'!$A$55:$C$65,E21)</f>
        <v>#NAME?</v>
      </c>
      <c r="G21" s="50"/>
      <c r="H21" s="50"/>
    </row>
    <row r="22" spans="2:9" s="2" customFormat="1">
      <c r="B22" s="5"/>
      <c r="C22" s="5"/>
      <c r="D22" s="5"/>
      <c r="E22" s="50"/>
      <c r="F22" s="50"/>
      <c r="G22" s="50"/>
      <c r="H22" s="50"/>
    </row>
    <row r="23" spans="2:9" s="2" customFormat="1">
      <c r="B23" s="5"/>
      <c r="C23" s="5"/>
      <c r="D23" s="5"/>
      <c r="E23" s="50"/>
      <c r="F23" s="50"/>
      <c r="G23" s="50"/>
      <c r="H23" s="50"/>
    </row>
    <row r="24" spans="2:9" s="2" customFormat="1">
      <c r="C24" s="5"/>
      <c r="D24" s="5"/>
      <c r="E24" s="50"/>
      <c r="F24" s="50"/>
      <c r="G24" s="50"/>
      <c r="H24" s="50"/>
    </row>
    <row r="25" spans="2:9" s="2" customFormat="1" ht="10.5" customHeight="1">
      <c r="B25" s="4" t="s">
        <v>49</v>
      </c>
      <c r="C25" s="5"/>
      <c r="D25" s="5"/>
      <c r="E25" s="50"/>
      <c r="F25" s="50"/>
      <c r="G25" s="50"/>
      <c r="H25" s="50"/>
    </row>
    <row r="26" spans="2:9" s="2" customFormat="1" ht="13">
      <c r="B26" s="79" t="s">
        <v>6</v>
      </c>
      <c r="C26" s="79" t="s">
        <v>9</v>
      </c>
      <c r="D26" s="5"/>
      <c r="E26" s="50" t="s">
        <v>50</v>
      </c>
      <c r="F26" s="25"/>
      <c r="G26" s="50"/>
    </row>
    <row r="27" spans="2:9" s="2" customFormat="1">
      <c r="B27" s="80">
        <v>0</v>
      </c>
      <c r="C27" s="81" t="e">
        <f ca="1">mcGetTVDfromMD('[1]Example 1'!$A$55:$C$65,B27)</f>
        <v>#NAME?</v>
      </c>
      <c r="D27" s="5"/>
      <c r="E27" s="25"/>
      <c r="F27" s="25"/>
      <c r="G27" s="50"/>
      <c r="H27" s="50"/>
    </row>
    <row r="28" spans="2:9" s="2" customFormat="1">
      <c r="B28" s="72">
        <f>B27+50</f>
        <v>50</v>
      </c>
      <c r="C28" s="82" t="e">
        <f ca="1">mcGetTVDfromMD('[1]Example 1'!$A$55:$C$65,B28)</f>
        <v>#NAME?</v>
      </c>
      <c r="D28" s="5"/>
      <c r="E28" s="25"/>
      <c r="F28" s="25"/>
      <c r="G28" s="50"/>
      <c r="H28" s="50"/>
    </row>
    <row r="29" spans="2:9" s="2" customFormat="1">
      <c r="B29" s="72">
        <f>B28+50</f>
        <v>100</v>
      </c>
      <c r="C29" s="82" t="e">
        <f ca="1">mcGetTVDfromMD('[1]Example 1'!$A$55:$C$65,B29)</f>
        <v>#NAME?</v>
      </c>
      <c r="D29" s="5"/>
      <c r="E29" s="25"/>
      <c r="F29" s="25"/>
      <c r="G29" s="50"/>
      <c r="H29" s="50"/>
    </row>
    <row r="30" spans="2:9" s="2" customFormat="1">
      <c r="B30" s="72">
        <f>B29+50</f>
        <v>150</v>
      </c>
      <c r="C30" s="82" t="e">
        <f ca="1">mcGetTVDfromMD('[1]Example 1'!$A$55:$C$65,B30)</f>
        <v>#NAME?</v>
      </c>
      <c r="D30" s="5"/>
      <c r="E30" s="50"/>
      <c r="F30" s="50"/>
      <c r="G30" s="50"/>
      <c r="H30" s="50"/>
    </row>
    <row r="31" spans="2:9" s="2" customFormat="1">
      <c r="B31" s="72">
        <f>B30+50</f>
        <v>200</v>
      </c>
      <c r="C31" s="82" t="e">
        <f ca="1">mcGetTVDfromMD('[1]Example 1'!$A$55:$C$65,B31)</f>
        <v>#NAME?</v>
      </c>
      <c r="D31" s="5"/>
      <c r="E31" s="50"/>
      <c r="F31" s="50"/>
      <c r="G31" s="50"/>
      <c r="H31" s="50"/>
    </row>
    <row r="32" spans="2:9" s="2" customFormat="1">
      <c r="B32" s="72">
        <f>B31+50</f>
        <v>250</v>
      </c>
      <c r="C32" s="82" t="e">
        <f ca="1">mcGetTVDfromMD('[1]Example 1'!$A$55:$C$65,B32)</f>
        <v>#NAME?</v>
      </c>
      <c r="D32" s="5"/>
      <c r="E32" s="50"/>
      <c r="F32" s="50"/>
      <c r="G32" s="50"/>
      <c r="H32" s="50"/>
    </row>
    <row r="33" spans="2:8" s="2" customFormat="1">
      <c r="B33" s="72">
        <v>5000</v>
      </c>
      <c r="C33" s="82" t="e">
        <f ca="1">mcGetTVDfromMD('[1]Example 1'!$A$55:$C$65,B33)</f>
        <v>#NAME?</v>
      </c>
      <c r="D33" s="5"/>
      <c r="E33" s="50"/>
      <c r="F33" s="50"/>
      <c r="G33" s="50"/>
      <c r="H33" s="50"/>
    </row>
  </sheetData>
  <pageMargins left="0.75" right="0.75" top="1" bottom="1" header="0.5" footer="0.5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6F71-7C23-4397-B206-10CF20E55965}">
  <sheetPr codeName="Sheet22">
    <tabColor indexed="12"/>
  </sheetPr>
  <dimension ref="A1:M160"/>
  <sheetViews>
    <sheetView topLeftCell="A143" zoomScaleNormal="100" zoomScaleSheetLayoutView="100" workbookViewId="0">
      <selection activeCell="F37" sqref="F37"/>
    </sheetView>
  </sheetViews>
  <sheetFormatPr defaultColWidth="9.08984375" defaultRowHeight="12.5"/>
  <cols>
    <col min="1" max="1" width="8.36328125" style="2" customWidth="1"/>
    <col min="2" max="2" width="10.54296875" style="2" customWidth="1"/>
    <col min="3" max="3" width="8.453125" style="2" customWidth="1"/>
    <col min="4" max="6" width="9.08984375" style="2"/>
    <col min="7" max="7" width="10.54296875" style="2" bestFit="1" customWidth="1"/>
    <col min="8" max="8" width="21.08984375" style="2" customWidth="1"/>
    <col min="9" max="9" width="6.54296875" style="2" customWidth="1"/>
    <col min="10" max="10" width="6.08984375" style="2" customWidth="1"/>
    <col min="11" max="11" width="5.90625" style="2" customWidth="1"/>
    <col min="12" max="12" width="6.36328125" style="2" customWidth="1"/>
    <col min="13" max="13" width="10.6328125" style="2" customWidth="1"/>
    <col min="14" max="16384" width="9.08984375" style="2"/>
  </cols>
  <sheetData>
    <row r="1" spans="1:9">
      <c r="A1" s="1"/>
    </row>
    <row r="2" spans="1:9" ht="17.5">
      <c r="A2" s="3" t="s">
        <v>1</v>
      </c>
    </row>
    <row r="3" spans="1:9" ht="13">
      <c r="A3" s="4" t="s">
        <v>2</v>
      </c>
      <c r="B3" s="5" t="s">
        <v>3</v>
      </c>
    </row>
    <row r="5" spans="1:9" ht="14">
      <c r="A5" s="83" t="s">
        <v>51</v>
      </c>
    </row>
    <row r="6" spans="1:9" ht="14">
      <c r="A6" s="83" t="s">
        <v>52</v>
      </c>
    </row>
    <row r="11" spans="1:9" ht="15">
      <c r="A11" s="24" t="s">
        <v>53</v>
      </c>
      <c r="I11" s="25"/>
    </row>
    <row r="12" spans="1:9">
      <c r="A12" s="84"/>
      <c r="B12" s="84"/>
      <c r="C12" s="84"/>
      <c r="D12" s="84"/>
      <c r="E12" s="85" t="s">
        <v>5</v>
      </c>
      <c r="F12" s="85"/>
      <c r="G12" s="84"/>
      <c r="H12" s="86"/>
    </row>
    <row r="13" spans="1:9">
      <c r="A13" s="87" t="s">
        <v>6</v>
      </c>
      <c r="B13" s="87" t="s">
        <v>7</v>
      </c>
      <c r="C13" s="87" t="s">
        <v>8</v>
      </c>
      <c r="D13" s="87" t="s">
        <v>9</v>
      </c>
      <c r="E13" s="87" t="s">
        <v>10</v>
      </c>
      <c r="F13" s="87" t="s">
        <v>11</v>
      </c>
      <c r="G13" s="87" t="s">
        <v>12</v>
      </c>
      <c r="H13" s="87" t="s">
        <v>13</v>
      </c>
    </row>
    <row r="14" spans="1:9">
      <c r="A14" s="87"/>
      <c r="B14" s="87"/>
      <c r="C14" s="87"/>
      <c r="D14" s="87"/>
      <c r="E14" s="87" t="s">
        <v>14</v>
      </c>
      <c r="F14" s="87" t="s">
        <v>14</v>
      </c>
      <c r="G14" s="87" t="s">
        <v>15</v>
      </c>
      <c r="H14" s="88"/>
    </row>
    <row r="15" spans="1:9">
      <c r="A15" s="89" t="s">
        <v>16</v>
      </c>
      <c r="B15" s="89" t="s">
        <v>17</v>
      </c>
      <c r="C15" s="89" t="s">
        <v>17</v>
      </c>
      <c r="D15" s="89" t="s">
        <v>16</v>
      </c>
      <c r="E15" s="89" t="s">
        <v>16</v>
      </c>
      <c r="F15" s="89" t="s">
        <v>16</v>
      </c>
      <c r="G15" s="89"/>
      <c r="H15" s="90"/>
    </row>
    <row r="16" spans="1:9">
      <c r="A16" s="19" t="e">
        <f ca="1">mcGetMDfromTVD($A$32, D16)</f>
        <v>#NAME?</v>
      </c>
      <c r="B16" s="19" t="e">
        <f ca="1">mcGetInclinationfromMD($A$32, D16)</f>
        <v>#NAME?</v>
      </c>
      <c r="C16" s="19" t="e">
        <f ca="1">mcGetAzimuthfromTVD($A$32, D16)</f>
        <v>#NAME?</v>
      </c>
      <c r="D16" s="33">
        <v>1500</v>
      </c>
      <c r="E16" s="34" t="e">
        <f ca="1">mcGetNorthfromTVD($A$32, D16)</f>
        <v>#NAME?</v>
      </c>
      <c r="F16" s="34" t="e">
        <f ca="1">mcGetEastfromTVD($A$32, D16)</f>
        <v>#NAME?</v>
      </c>
      <c r="G16" s="19" t="e">
        <f ca="1">mcGetDLS30fromTVD($A$32, D16)</f>
        <v>#NAME?</v>
      </c>
      <c r="H16" s="21"/>
      <c r="I16" s="25"/>
    </row>
    <row r="17" spans="1:13">
      <c r="A17" s="19" t="e">
        <f ca="1">mcGetMDfromTVD($A$32, D17)</f>
        <v>#NAME?</v>
      </c>
      <c r="B17" s="19" t="e">
        <f ca="1">mcGetInclinationfromMD($A$32, D17)</f>
        <v>#NAME?</v>
      </c>
      <c r="C17" s="19" t="e">
        <f ca="1">mcGetAzimuthfromTVD($A$32, D17)</f>
        <v>#NAME?</v>
      </c>
      <c r="D17" s="33">
        <v>455</v>
      </c>
      <c r="E17" s="34" t="e">
        <f ca="1">mcGetNorthfromTVD($A$32, D17)</f>
        <v>#NAME?</v>
      </c>
      <c r="F17" s="34" t="e">
        <f ca="1">mcGetEastfromTVD($A$32, D17)</f>
        <v>#NAME?</v>
      </c>
      <c r="G17" s="19" t="e">
        <f ca="1">mcGetDLS30fromTVD($A$32, D17)</f>
        <v>#NAME?</v>
      </c>
      <c r="H17" s="21"/>
      <c r="I17" s="25"/>
    </row>
    <row r="18" spans="1:13">
      <c r="A18" s="33" t="e">
        <f ca="1">A16</f>
        <v>#NAME?</v>
      </c>
      <c r="B18" s="19" t="e">
        <f ca="1">mcGetInclinationfromMD($A$32, A18)</f>
        <v>#NAME?</v>
      </c>
      <c r="C18" s="19" t="e">
        <f ca="1">mcGetAzimuthfromMD($A$32, A18)</f>
        <v>#NAME?</v>
      </c>
      <c r="D18" s="19" t="e">
        <f ca="1">mcGetTVDfromMD($A$32, A18)</f>
        <v>#NAME?</v>
      </c>
      <c r="E18" s="19" t="e">
        <f ca="1">mcGetNorthfromMD($A$32,A18)</f>
        <v>#NAME?</v>
      </c>
      <c r="F18" s="19" t="e">
        <f ca="1">mcGetEastfromMD($A$32,A18)</f>
        <v>#NAME?</v>
      </c>
      <c r="G18" s="19" t="e">
        <f ca="1">mcGetDLS30fromMD($A$32,A18)</f>
        <v>#NAME?</v>
      </c>
      <c r="H18" s="35"/>
      <c r="I18" s="25"/>
    </row>
    <row r="19" spans="1:13">
      <c r="A19" s="36">
        <v>1900</v>
      </c>
      <c r="B19" s="19" t="e">
        <f ca="1">mcGetInclinationfromMD($A$32, A19)</f>
        <v>#NAME?</v>
      </c>
      <c r="C19" s="19" t="e">
        <f ca="1">mcGetAzimuthfromMD($A$32, A19)</f>
        <v>#NAME?</v>
      </c>
      <c r="D19" s="19" t="e">
        <f ca="1">mcGetTVDfromMD($A$32, A19)</f>
        <v>#NAME?</v>
      </c>
      <c r="E19" s="19" t="e">
        <f ca="1">mcGetNorthfromMD($A$32,A19)</f>
        <v>#NAME?</v>
      </c>
      <c r="F19" s="19" t="e">
        <f ca="1">mcGetEastfromMD($A$32,A19)</f>
        <v>#NAME?</v>
      </c>
      <c r="G19" s="19" t="e">
        <f ca="1">mcGetDLS30fromMD($A$32,A19)</f>
        <v>#NAME?</v>
      </c>
      <c r="H19" s="35"/>
      <c r="I19" s="25"/>
    </row>
    <row r="20" spans="1:13">
      <c r="A20" s="36">
        <v>2000</v>
      </c>
      <c r="B20" s="19" t="e">
        <f ca="1">mcGetInclinationfromMD($A$32, A20)</f>
        <v>#NAME?</v>
      </c>
      <c r="C20" s="19" t="e">
        <f ca="1">mcGetAzimuthfromMD($A$32, A20)</f>
        <v>#NAME?</v>
      </c>
      <c r="D20" s="19" t="e">
        <f ca="1">mcGetTVDfromMD($A$32, A20)</f>
        <v>#NAME?</v>
      </c>
      <c r="E20" s="19" t="e">
        <f ca="1">mcGetNorthfromMD($A$32,A20)</f>
        <v>#NAME?</v>
      </c>
      <c r="F20" s="19" t="e">
        <f ca="1">mcGetEastfromMD($A$32,A20)</f>
        <v>#NAME?</v>
      </c>
      <c r="G20" s="19" t="e">
        <f ca="1">mcGetDLS30fromMD($A$32,A20)</f>
        <v>#NAME?</v>
      </c>
      <c r="H20" s="35"/>
      <c r="I20" s="25"/>
    </row>
    <row r="21" spans="1:13">
      <c r="A21" s="36">
        <v>2201</v>
      </c>
      <c r="B21" s="19" t="e">
        <f ca="1">mcGetInclinationfromMD($A$32, A21)</f>
        <v>#NAME?</v>
      </c>
      <c r="C21" s="19" t="e">
        <f ca="1">mcGetAzimuthfromMD($A$32, A21)</f>
        <v>#NAME?</v>
      </c>
      <c r="D21" s="19" t="e">
        <f ca="1">mcGetTVDfromMD($A$32, A21)</f>
        <v>#NAME?</v>
      </c>
      <c r="E21" s="19" t="e">
        <f ca="1">mcGetNorthfromMD($A$32,A21)</f>
        <v>#NAME?</v>
      </c>
      <c r="F21" s="19" t="e">
        <f ca="1">mcGetEastfromMD($A$32,A21)</f>
        <v>#NAME?</v>
      </c>
      <c r="G21" s="19" t="e">
        <f ca="1">mcGetDLS30fromMD($A$32,A21)</f>
        <v>#NAME?</v>
      </c>
      <c r="H21" s="21"/>
      <c r="I21" s="25"/>
    </row>
    <row r="22" spans="1:13" s="23" customFormat="1"/>
    <row r="23" spans="1:13" s="23" customFormat="1"/>
    <row r="24" spans="1:13" s="37" customFormat="1" ht="5.25" customHeight="1"/>
    <row r="25" spans="1:13" s="23" customFormat="1">
      <c r="M25" s="91"/>
    </row>
    <row r="26" spans="1:13" s="23" customFormat="1"/>
    <row r="27" spans="1:13" s="23" customFormat="1" ht="15">
      <c r="A27" s="6" t="s">
        <v>20</v>
      </c>
      <c r="B27" s="2"/>
      <c r="C27" s="2"/>
      <c r="D27" s="2"/>
      <c r="E27" s="2"/>
      <c r="F27" s="2"/>
      <c r="G27" s="2"/>
    </row>
    <row r="28" spans="1:13" s="23" customFormat="1">
      <c r="A28" s="38"/>
      <c r="B28" s="38"/>
      <c r="C28" s="38"/>
      <c r="D28" s="38"/>
      <c r="E28" s="39" t="s">
        <v>5</v>
      </c>
      <c r="F28" s="40"/>
      <c r="G28" s="38"/>
      <c r="H28" s="41"/>
    </row>
    <row r="29" spans="1:13" s="23" customFormat="1">
      <c r="A29" s="42" t="s">
        <v>6</v>
      </c>
      <c r="B29" s="42" t="s">
        <v>7</v>
      </c>
      <c r="C29" s="42" t="s">
        <v>8</v>
      </c>
      <c r="D29" s="42" t="s">
        <v>9</v>
      </c>
      <c r="E29" s="42" t="s">
        <v>10</v>
      </c>
      <c r="F29" s="42" t="s">
        <v>11</v>
      </c>
      <c r="G29" s="42" t="s">
        <v>12</v>
      </c>
      <c r="H29" s="42" t="s">
        <v>13</v>
      </c>
    </row>
    <row r="30" spans="1:13" s="25" customFormat="1">
      <c r="A30" s="42"/>
      <c r="B30" s="42"/>
      <c r="C30" s="42"/>
      <c r="D30" s="42"/>
      <c r="E30" s="42" t="s">
        <v>14</v>
      </c>
      <c r="F30" s="42" t="s">
        <v>14</v>
      </c>
      <c r="G30" s="42" t="s">
        <v>15</v>
      </c>
      <c r="H30" s="43"/>
    </row>
    <row r="31" spans="1:13" s="25" customFormat="1">
      <c r="A31" s="44" t="s">
        <v>16</v>
      </c>
      <c r="B31" s="44" t="s">
        <v>17</v>
      </c>
      <c r="C31" s="44" t="s">
        <v>17</v>
      </c>
      <c r="D31" s="44" t="s">
        <v>16</v>
      </c>
      <c r="E31" s="44" t="s">
        <v>16</v>
      </c>
      <c r="F31" s="44" t="s">
        <v>16</v>
      </c>
      <c r="G31" s="44"/>
      <c r="H31" s="45"/>
    </row>
    <row r="32" spans="1:13" s="25" customFormat="1">
      <c r="A32" s="15">
        <v>0</v>
      </c>
      <c r="B32" s="46">
        <v>0</v>
      </c>
      <c r="C32" s="15">
        <v>0</v>
      </c>
      <c r="D32" s="14">
        <v>0</v>
      </c>
      <c r="E32" s="14">
        <v>0</v>
      </c>
      <c r="F32" s="14">
        <v>0</v>
      </c>
      <c r="G32" s="14">
        <v>0</v>
      </c>
      <c r="H32" s="16" t="s">
        <v>21</v>
      </c>
    </row>
    <row r="33" spans="1:8" s="25" customFormat="1">
      <c r="A33" s="18">
        <v>224.20001220703125</v>
      </c>
      <c r="B33" s="47">
        <v>0.30999999642372122</v>
      </c>
      <c r="C33" s="18">
        <v>43.909999847412109</v>
      </c>
      <c r="D33" s="19" t="e">
        <f ca="1">D32+ mcVertical(B32,B33,C32,C33,A33-A32)</f>
        <v>#NAME?</v>
      </c>
      <c r="E33" s="19" t="e">
        <f ca="1">E32+mcNorth(B32,B33,C32,C33,A33-A32)</f>
        <v>#NAME?</v>
      </c>
      <c r="F33" s="19" t="e">
        <f ca="1">F32+mcEast(B32,B33,C32,C33,A33-A32)</f>
        <v>#NAME?</v>
      </c>
      <c r="G33" s="20" t="e">
        <f ca="1">DLS30Deg(B32,B33,C33-C32,A33-A32)</f>
        <v>#NAME?</v>
      </c>
      <c r="H33" s="21"/>
    </row>
    <row r="34" spans="1:8" s="25" customFormat="1">
      <c r="A34" s="18">
        <v>252.71002197265625</v>
      </c>
      <c r="B34" s="47">
        <v>0.24999999403953552</v>
      </c>
      <c r="C34" s="18">
        <v>49.840000152587891</v>
      </c>
      <c r="D34" s="19" t="e">
        <f ca="1">D33+ mcVertical(B33,B34,C33,C34,A34-A33)</f>
        <v>#NAME?</v>
      </c>
      <c r="E34" s="19" t="e">
        <f ca="1">E33+mcNorth(B33,B34,C33,C34,A34-A33)</f>
        <v>#NAME?</v>
      </c>
      <c r="F34" s="19" t="e">
        <f ca="1">F33+mcEast(B33,B34,C33,C34,A34-A33)</f>
        <v>#NAME?</v>
      </c>
      <c r="G34" s="20" t="e">
        <f ca="1">DLS30Deg(B33,B34,C34-C33,A34-A33)</f>
        <v>#NAME?</v>
      </c>
      <c r="H34" s="21"/>
    </row>
    <row r="35" spans="1:8" s="25" customFormat="1">
      <c r="A35" s="18">
        <v>282.5</v>
      </c>
      <c r="B35" s="47">
        <v>0.26000001430511477</v>
      </c>
      <c r="C35" s="18">
        <v>48.619998931884766</v>
      </c>
      <c r="D35" s="19" t="e">
        <f ca="1">D34+ mcVertical(B34,B35,C34,C35,A35-A34)</f>
        <v>#NAME?</v>
      </c>
      <c r="E35" s="19" t="e">
        <f ca="1">E34+mcNorth(B34,B35,C34,C35,A35-A34)</f>
        <v>#NAME?</v>
      </c>
      <c r="F35" s="19" t="e">
        <f ca="1">F34+mcEast(B34,B35,C34,C35,A35-A34)</f>
        <v>#NAME?</v>
      </c>
      <c r="G35" s="20" t="e">
        <f ca="1">DLS30Deg(B34,B35,C35-C34,A35-A34)</f>
        <v>#NAME?</v>
      </c>
      <c r="H35" s="21"/>
    </row>
    <row r="36" spans="1:8" s="25" customFormat="1">
      <c r="A36" s="17">
        <v>312.04998779296875</v>
      </c>
      <c r="B36" s="47">
        <v>0.18000000119209289</v>
      </c>
      <c r="C36" s="18">
        <v>36.880001068115234</v>
      </c>
      <c r="D36" s="19" t="e">
        <f t="shared" ref="D36:D44" ca="1" si="0">D35+ mcVertical(B35,B36,C35,C36,A36-A35)</f>
        <v>#NAME?</v>
      </c>
      <c r="E36" s="19" t="e">
        <f t="shared" ref="E36:E44" ca="1" si="1">E35+mcNorth(B35,B36,C35,C36,A36-A35)</f>
        <v>#NAME?</v>
      </c>
      <c r="F36" s="19" t="e">
        <f t="shared" ref="F36:F44" ca="1" si="2">F35+mcEast(B35,B36,C35,C36,A36-A35)</f>
        <v>#NAME?</v>
      </c>
      <c r="G36" s="20" t="e">
        <f t="shared" ref="G36:G44" ca="1" si="3">DLS30Deg(B35,B36,C36-C35,A36-A35)</f>
        <v>#NAME?</v>
      </c>
      <c r="H36" s="21"/>
    </row>
    <row r="37" spans="1:8" s="25" customFormat="1">
      <c r="A37" s="18">
        <v>340.91998291015625</v>
      </c>
      <c r="B37" s="47">
        <v>0.37999998927116396</v>
      </c>
      <c r="C37" s="18">
        <v>36.139999389648438</v>
      </c>
      <c r="D37" s="19" t="e">
        <f t="shared" ca="1" si="0"/>
        <v>#NAME?</v>
      </c>
      <c r="E37" s="19" t="e">
        <f t="shared" ca="1" si="1"/>
        <v>#NAME?</v>
      </c>
      <c r="F37" s="19" t="e">
        <f t="shared" ca="1" si="2"/>
        <v>#NAME?</v>
      </c>
      <c r="G37" s="20" t="e">
        <f t="shared" ca="1" si="3"/>
        <v>#NAME?</v>
      </c>
      <c r="H37" s="21"/>
    </row>
    <row r="38" spans="1:8" s="25" customFormat="1">
      <c r="A38" s="17">
        <v>369.75</v>
      </c>
      <c r="B38" s="47">
        <v>0.39000000953674319</v>
      </c>
      <c r="C38" s="18">
        <v>31.659999847412109</v>
      </c>
      <c r="D38" s="19" t="e">
        <f t="shared" ca="1" si="0"/>
        <v>#NAME?</v>
      </c>
      <c r="E38" s="19" t="e">
        <f t="shared" ca="1" si="1"/>
        <v>#NAME?</v>
      </c>
      <c r="F38" s="19" t="e">
        <f t="shared" ca="1" si="2"/>
        <v>#NAME?</v>
      </c>
      <c r="G38" s="20" t="e">
        <f t="shared" ca="1" si="3"/>
        <v>#NAME?</v>
      </c>
      <c r="H38" s="21"/>
    </row>
    <row r="39" spans="1:8" s="25" customFormat="1">
      <c r="A39" s="17">
        <v>399.0999755859375</v>
      </c>
      <c r="B39" s="47">
        <v>0.24000000357627874</v>
      </c>
      <c r="C39" s="33">
        <v>32.720001220703132</v>
      </c>
      <c r="D39" s="19" t="e">
        <f t="shared" ca="1" si="0"/>
        <v>#NAME?</v>
      </c>
      <c r="E39" s="19" t="e">
        <f t="shared" ca="1" si="1"/>
        <v>#NAME?</v>
      </c>
      <c r="F39" s="19" t="e">
        <f t="shared" ca="1" si="2"/>
        <v>#NAME?</v>
      </c>
      <c r="G39" s="20" t="e">
        <f t="shared" ca="1" si="3"/>
        <v>#NAME?</v>
      </c>
      <c r="H39" s="48"/>
    </row>
    <row r="40" spans="1:8" s="25" customFormat="1">
      <c r="A40" s="17">
        <v>428.010009765625</v>
      </c>
      <c r="B40" s="47">
        <v>0.24999999403953552</v>
      </c>
      <c r="C40" s="18">
        <v>68.449996948242188</v>
      </c>
      <c r="D40" s="19" t="e">
        <f t="shared" ca="1" si="0"/>
        <v>#NAME?</v>
      </c>
      <c r="E40" s="19" t="e">
        <f t="shared" ca="1" si="1"/>
        <v>#NAME?</v>
      </c>
      <c r="F40" s="19" t="e">
        <f t="shared" ca="1" si="2"/>
        <v>#NAME?</v>
      </c>
      <c r="G40" s="20" t="e">
        <f t="shared" ca="1" si="3"/>
        <v>#NAME?</v>
      </c>
      <c r="H40" s="48"/>
    </row>
    <row r="41" spans="1:8" s="25" customFormat="1">
      <c r="A41" s="17">
        <v>456.92999267578125</v>
      </c>
      <c r="B41" s="47">
        <v>0.48999997377395632</v>
      </c>
      <c r="C41" s="18">
        <v>37.630001068115234</v>
      </c>
      <c r="D41" s="19" t="e">
        <f t="shared" ca="1" si="0"/>
        <v>#NAME?</v>
      </c>
      <c r="E41" s="19" t="e">
        <f t="shared" ca="1" si="1"/>
        <v>#NAME?</v>
      </c>
      <c r="F41" s="19" t="e">
        <f t="shared" ca="1" si="2"/>
        <v>#NAME?</v>
      </c>
      <c r="G41" s="20" t="e">
        <f t="shared" ca="1" si="3"/>
        <v>#NAME?</v>
      </c>
      <c r="H41" s="48"/>
    </row>
    <row r="42" spans="1:8" s="25" customFormat="1">
      <c r="A42" s="17">
        <v>486.59002685546875</v>
      </c>
      <c r="B42" s="47">
        <v>0.58000000715255751</v>
      </c>
      <c r="C42" s="18">
        <v>41.450000762939453</v>
      </c>
      <c r="D42" s="19" t="e">
        <f t="shared" ca="1" si="0"/>
        <v>#NAME?</v>
      </c>
      <c r="E42" s="19" t="e">
        <f t="shared" ca="1" si="1"/>
        <v>#NAME?</v>
      </c>
      <c r="F42" s="19" t="e">
        <f t="shared" ca="1" si="2"/>
        <v>#NAME?</v>
      </c>
      <c r="G42" s="20" t="e">
        <f t="shared" ca="1" si="3"/>
        <v>#NAME?</v>
      </c>
      <c r="H42" s="48"/>
    </row>
    <row r="43" spans="1:8">
      <c r="A43" s="17">
        <v>515.030029296875</v>
      </c>
      <c r="B43" s="47">
        <v>0.59999998807907107</v>
      </c>
      <c r="C43" s="18">
        <v>44.779998779296868</v>
      </c>
      <c r="D43" s="19" t="e">
        <f t="shared" ca="1" si="0"/>
        <v>#NAME?</v>
      </c>
      <c r="E43" s="19" t="e">
        <f t="shared" ca="1" si="1"/>
        <v>#NAME?</v>
      </c>
      <c r="F43" s="19" t="e">
        <f t="shared" ca="1" si="2"/>
        <v>#NAME?</v>
      </c>
      <c r="G43" s="20" t="e">
        <f t="shared" ca="1" si="3"/>
        <v>#NAME?</v>
      </c>
      <c r="H43" s="21"/>
    </row>
    <row r="44" spans="1:8">
      <c r="A44" s="17">
        <v>544.050048828125</v>
      </c>
      <c r="B44" s="47">
        <v>0.50000002384185804</v>
      </c>
      <c r="C44" s="18">
        <v>38.340000152587891</v>
      </c>
      <c r="D44" s="19" t="e">
        <f t="shared" ca="1" si="0"/>
        <v>#NAME?</v>
      </c>
      <c r="E44" s="19" t="e">
        <f t="shared" ca="1" si="1"/>
        <v>#NAME?</v>
      </c>
      <c r="F44" s="19" t="e">
        <f t="shared" ca="1" si="2"/>
        <v>#NAME?</v>
      </c>
      <c r="G44" s="20" t="e">
        <f t="shared" ca="1" si="3"/>
        <v>#NAME?</v>
      </c>
      <c r="H44" s="21"/>
    </row>
    <row r="45" spans="1:8">
      <c r="A45" s="17">
        <v>572.8599853515625</v>
      </c>
      <c r="B45" s="47">
        <v>0.54999997615814211</v>
      </c>
      <c r="C45" s="18">
        <v>40.419998168945305</v>
      </c>
      <c r="D45" s="19" t="e">
        <f ca="1">D44+ mcVertical(B44,B45,C44,C45,A45-A44)</f>
        <v>#NAME?</v>
      </c>
      <c r="E45" s="19" t="e">
        <f ca="1">E44+mcNorth(B44,B45,C44,C45,A45-A44)</f>
        <v>#NAME?</v>
      </c>
      <c r="F45" s="19" t="e">
        <f ca="1">F44+mcEast(B44,B45,C44,C45,A45-A44)</f>
        <v>#NAME?</v>
      </c>
      <c r="G45" s="20" t="e">
        <f ca="1">DLS30Deg(B44,B45,C45-C44,A45-A44)</f>
        <v>#NAME?</v>
      </c>
      <c r="H45" s="21"/>
    </row>
    <row r="46" spans="1:8">
      <c r="A46" s="17">
        <v>602</v>
      </c>
      <c r="B46" s="47">
        <v>0.50000002384185804</v>
      </c>
      <c r="C46" s="18">
        <v>41.759998321533203</v>
      </c>
      <c r="D46" s="19" t="e">
        <f ca="1">D45+ mcVertical(B45,B46,C45,C46,A46-A45)</f>
        <v>#NAME?</v>
      </c>
      <c r="E46" s="19" t="e">
        <f ca="1">E45+mcNorth(B45,B46,C45,C46,A46-A45)</f>
        <v>#NAME?</v>
      </c>
      <c r="F46" s="19" t="e">
        <f ca="1">F45+mcEast(B45,B46,C45,C46,A46-A45)</f>
        <v>#NAME?</v>
      </c>
      <c r="G46" s="20" t="e">
        <f ca="1">DLS30Deg(B45,B46,C46-C45,A46-A45)</f>
        <v>#NAME?</v>
      </c>
      <c r="H46" s="21"/>
    </row>
    <row r="47" spans="1:8">
      <c r="A47" s="17">
        <v>631.22998046875</v>
      </c>
      <c r="B47" s="47">
        <v>0.56000002622604372</v>
      </c>
      <c r="C47" s="18">
        <v>45.25</v>
      </c>
      <c r="D47" s="19" t="e">
        <f t="shared" ref="D47:D110" ca="1" si="4">D46+ mcVertical(B46,B47,C46,C47,A47-A46)</f>
        <v>#NAME?</v>
      </c>
      <c r="E47" s="19" t="e">
        <f t="shared" ref="E47:E110" ca="1" si="5">E46+mcNorth(B46,B47,C46,C47,A47-A46)</f>
        <v>#NAME?</v>
      </c>
      <c r="F47" s="19" t="e">
        <f t="shared" ref="F47:F110" ca="1" si="6">F46+mcEast(B46,B47,C46,C47,A47-A46)</f>
        <v>#NAME?</v>
      </c>
      <c r="G47" s="20" t="e">
        <f t="shared" ref="G47:G110" ca="1" si="7">DLS30Deg(B46,B47,C47-C46,A47-A46)</f>
        <v>#NAME?</v>
      </c>
      <c r="H47" s="21"/>
    </row>
    <row r="48" spans="1:8">
      <c r="A48" s="17">
        <v>659.9000244140625</v>
      </c>
      <c r="B48" s="47">
        <v>8.0000007152557367E-2</v>
      </c>
      <c r="C48" s="18">
        <v>69.55999755859375</v>
      </c>
      <c r="D48" s="19" t="e">
        <f t="shared" ca="1" si="4"/>
        <v>#NAME?</v>
      </c>
      <c r="E48" s="19" t="e">
        <f t="shared" ca="1" si="5"/>
        <v>#NAME?</v>
      </c>
      <c r="F48" s="19" t="e">
        <f t="shared" ca="1" si="6"/>
        <v>#NAME?</v>
      </c>
      <c r="G48" s="20" t="e">
        <f t="shared" ca="1" si="7"/>
        <v>#NAME?</v>
      </c>
      <c r="H48" s="21"/>
    </row>
    <row r="49" spans="1:8">
      <c r="A49" s="17">
        <v>688.989990234375</v>
      </c>
      <c r="B49" s="47">
        <v>0.65999999046325686</v>
      </c>
      <c r="C49" s="18">
        <v>216.82000732421875</v>
      </c>
      <c r="D49" s="19" t="e">
        <f t="shared" ca="1" si="4"/>
        <v>#NAME?</v>
      </c>
      <c r="E49" s="19" t="e">
        <f t="shared" ca="1" si="5"/>
        <v>#NAME?</v>
      </c>
      <c r="F49" s="19" t="e">
        <f t="shared" ca="1" si="6"/>
        <v>#NAME?</v>
      </c>
      <c r="G49" s="20" t="e">
        <f t="shared" ca="1" si="7"/>
        <v>#NAME?</v>
      </c>
      <c r="H49" s="21"/>
    </row>
    <row r="50" spans="1:8">
      <c r="A50" s="17">
        <v>718.0799560546875</v>
      </c>
      <c r="B50" s="47">
        <v>0.93999996185302737</v>
      </c>
      <c r="C50" s="18">
        <v>215.69999694824219</v>
      </c>
      <c r="D50" s="19" t="e">
        <f t="shared" ca="1" si="4"/>
        <v>#NAME?</v>
      </c>
      <c r="E50" s="19" t="e">
        <f t="shared" ca="1" si="5"/>
        <v>#NAME?</v>
      </c>
      <c r="F50" s="19" t="e">
        <f t="shared" ca="1" si="6"/>
        <v>#NAME?</v>
      </c>
      <c r="G50" s="20" t="e">
        <f t="shared" ca="1" si="7"/>
        <v>#NAME?</v>
      </c>
      <c r="H50" s="21"/>
    </row>
    <row r="51" spans="1:8">
      <c r="A51" s="17">
        <v>746.989990234375</v>
      </c>
      <c r="B51" s="47">
        <v>0.95999994277954082</v>
      </c>
      <c r="C51" s="18">
        <v>210.8699951171875</v>
      </c>
      <c r="D51" s="19" t="e">
        <f t="shared" ca="1" si="4"/>
        <v>#NAME?</v>
      </c>
      <c r="E51" s="19" t="e">
        <f t="shared" ca="1" si="5"/>
        <v>#NAME?</v>
      </c>
      <c r="F51" s="19" t="e">
        <f t="shared" ca="1" si="6"/>
        <v>#NAME?</v>
      </c>
      <c r="G51" s="20" t="e">
        <f t="shared" ca="1" si="7"/>
        <v>#NAME?</v>
      </c>
      <c r="H51" s="21"/>
    </row>
    <row r="52" spans="1:8">
      <c r="A52" s="17">
        <v>776.1400146484375</v>
      </c>
      <c r="B52" s="47">
        <v>0.89000000953674319</v>
      </c>
      <c r="C52" s="18">
        <v>213.49000549316406</v>
      </c>
      <c r="D52" s="19" t="e">
        <f t="shared" ca="1" si="4"/>
        <v>#NAME?</v>
      </c>
      <c r="E52" s="19" t="e">
        <f t="shared" ca="1" si="5"/>
        <v>#NAME?</v>
      </c>
      <c r="F52" s="19" t="e">
        <f t="shared" ca="1" si="6"/>
        <v>#NAME?</v>
      </c>
      <c r="G52" s="20" t="e">
        <f t="shared" ca="1" si="7"/>
        <v>#NAME?</v>
      </c>
      <c r="H52" s="21"/>
    </row>
    <row r="53" spans="1:8">
      <c r="A53" s="17">
        <v>805.030029296875</v>
      </c>
      <c r="B53" s="47">
        <v>0.88000001907348635</v>
      </c>
      <c r="C53" s="18">
        <v>211</v>
      </c>
      <c r="D53" s="19" t="e">
        <f t="shared" ca="1" si="4"/>
        <v>#NAME?</v>
      </c>
      <c r="E53" s="19" t="e">
        <f t="shared" ca="1" si="5"/>
        <v>#NAME?</v>
      </c>
      <c r="F53" s="19" t="e">
        <f t="shared" ca="1" si="6"/>
        <v>#NAME?</v>
      </c>
      <c r="G53" s="20" t="e">
        <f t="shared" ca="1" si="7"/>
        <v>#NAME?</v>
      </c>
      <c r="H53" s="21"/>
    </row>
    <row r="54" spans="1:8">
      <c r="A54" s="17">
        <v>834.0400390625</v>
      </c>
      <c r="B54" s="47">
        <v>0.83000000715255751</v>
      </c>
      <c r="C54" s="18">
        <v>213.83999633789065</v>
      </c>
      <c r="D54" s="19" t="e">
        <f t="shared" ca="1" si="4"/>
        <v>#NAME?</v>
      </c>
      <c r="E54" s="19" t="e">
        <f t="shared" ca="1" si="5"/>
        <v>#NAME?</v>
      </c>
      <c r="F54" s="19" t="e">
        <f t="shared" ca="1" si="6"/>
        <v>#NAME?</v>
      </c>
      <c r="G54" s="20" t="e">
        <f t="shared" ca="1" si="7"/>
        <v>#NAME?</v>
      </c>
      <c r="H54" s="21"/>
    </row>
    <row r="55" spans="1:8">
      <c r="A55" s="17">
        <v>863.0699462890625</v>
      </c>
      <c r="B55" s="47">
        <v>0.83000000715255751</v>
      </c>
      <c r="C55" s="18">
        <v>215.44999694824219</v>
      </c>
      <c r="D55" s="19" t="e">
        <f t="shared" ca="1" si="4"/>
        <v>#NAME?</v>
      </c>
      <c r="E55" s="19" t="e">
        <f t="shared" ca="1" si="5"/>
        <v>#NAME?</v>
      </c>
      <c r="F55" s="19" t="e">
        <f t="shared" ca="1" si="6"/>
        <v>#NAME?</v>
      </c>
      <c r="G55" s="20" t="e">
        <f t="shared" ca="1" si="7"/>
        <v>#NAME?</v>
      </c>
      <c r="H55" s="21"/>
    </row>
    <row r="56" spans="1:8">
      <c r="A56" s="17">
        <v>892.31005859375</v>
      </c>
      <c r="B56" s="47">
        <v>0.63000001907348635</v>
      </c>
      <c r="C56" s="18">
        <v>214.39999389648438</v>
      </c>
      <c r="D56" s="19" t="e">
        <f t="shared" ca="1" si="4"/>
        <v>#NAME?</v>
      </c>
      <c r="E56" s="19" t="e">
        <f t="shared" ca="1" si="5"/>
        <v>#NAME?</v>
      </c>
      <c r="F56" s="19" t="e">
        <f t="shared" ca="1" si="6"/>
        <v>#NAME?</v>
      </c>
      <c r="G56" s="20" t="e">
        <f t="shared" ca="1" si="7"/>
        <v>#NAME?</v>
      </c>
      <c r="H56" s="21"/>
    </row>
    <row r="57" spans="1:8">
      <c r="A57" s="17">
        <v>921.1800537109375</v>
      </c>
      <c r="B57" s="47">
        <v>0.62000002861022951</v>
      </c>
      <c r="C57" s="18">
        <v>201.27999877929688</v>
      </c>
      <c r="D57" s="19" t="e">
        <f t="shared" ca="1" si="4"/>
        <v>#NAME?</v>
      </c>
      <c r="E57" s="19" t="e">
        <f t="shared" ca="1" si="5"/>
        <v>#NAME?</v>
      </c>
      <c r="F57" s="19" t="e">
        <f t="shared" ca="1" si="6"/>
        <v>#NAME?</v>
      </c>
      <c r="G57" s="20" t="e">
        <f t="shared" ca="1" si="7"/>
        <v>#NAME?</v>
      </c>
      <c r="H57" s="21"/>
    </row>
    <row r="58" spans="1:8">
      <c r="A58" s="17">
        <v>949.949951171875</v>
      </c>
      <c r="B58" s="47">
        <v>0.54999997615814211</v>
      </c>
      <c r="C58" s="18">
        <v>199.32000732421875</v>
      </c>
      <c r="D58" s="19" t="e">
        <f t="shared" ca="1" si="4"/>
        <v>#NAME?</v>
      </c>
      <c r="E58" s="19" t="e">
        <f t="shared" ca="1" si="5"/>
        <v>#NAME?</v>
      </c>
      <c r="F58" s="19" t="e">
        <f t="shared" ca="1" si="6"/>
        <v>#NAME?</v>
      </c>
      <c r="G58" s="20" t="e">
        <f t="shared" ca="1" si="7"/>
        <v>#NAME?</v>
      </c>
      <c r="H58" s="21"/>
    </row>
    <row r="59" spans="1:8">
      <c r="A59" s="17">
        <v>979.0400390625</v>
      </c>
      <c r="B59" s="47">
        <v>0.46000000238418581</v>
      </c>
      <c r="C59" s="18">
        <v>213.47999572753903</v>
      </c>
      <c r="D59" s="19" t="e">
        <f t="shared" ca="1" si="4"/>
        <v>#NAME?</v>
      </c>
      <c r="E59" s="19" t="e">
        <f t="shared" ca="1" si="5"/>
        <v>#NAME?</v>
      </c>
      <c r="F59" s="19" t="e">
        <f t="shared" ca="1" si="6"/>
        <v>#NAME?</v>
      </c>
      <c r="G59" s="20" t="e">
        <f t="shared" ca="1" si="7"/>
        <v>#NAME?</v>
      </c>
      <c r="H59" s="21"/>
    </row>
    <row r="60" spans="1:8">
      <c r="A60" s="17">
        <v>1008.050048828125</v>
      </c>
      <c r="B60" s="47">
        <v>0.3300000071525574</v>
      </c>
      <c r="C60" s="18">
        <v>242.91000366210938</v>
      </c>
      <c r="D60" s="19" t="e">
        <f t="shared" ca="1" si="4"/>
        <v>#NAME?</v>
      </c>
      <c r="E60" s="19" t="e">
        <f t="shared" ca="1" si="5"/>
        <v>#NAME?</v>
      </c>
      <c r="F60" s="19" t="e">
        <f t="shared" ca="1" si="6"/>
        <v>#NAME?</v>
      </c>
      <c r="G60" s="20" t="e">
        <f t="shared" ca="1" si="7"/>
        <v>#NAME?</v>
      </c>
      <c r="H60" s="21"/>
    </row>
    <row r="61" spans="1:8">
      <c r="A61" s="17">
        <v>1037.0999755859375</v>
      </c>
      <c r="B61" s="47">
        <v>0.33999999761581423</v>
      </c>
      <c r="C61" s="18">
        <v>259.01000976562494</v>
      </c>
      <c r="D61" s="19" t="e">
        <f t="shared" ca="1" si="4"/>
        <v>#NAME?</v>
      </c>
      <c r="E61" s="19" t="e">
        <f t="shared" ca="1" si="5"/>
        <v>#NAME?</v>
      </c>
      <c r="F61" s="19" t="e">
        <f t="shared" ca="1" si="6"/>
        <v>#NAME?</v>
      </c>
      <c r="G61" s="20" t="e">
        <f t="shared" ca="1" si="7"/>
        <v>#NAME?</v>
      </c>
      <c r="H61" s="21"/>
    </row>
    <row r="62" spans="1:8">
      <c r="A62" s="17">
        <v>1065.5</v>
      </c>
      <c r="B62" s="47">
        <v>0.30999999642372122</v>
      </c>
      <c r="C62" s="18">
        <v>258.32998657226563</v>
      </c>
      <c r="D62" s="19" t="e">
        <f t="shared" ca="1" si="4"/>
        <v>#NAME?</v>
      </c>
      <c r="E62" s="19" t="e">
        <f t="shared" ca="1" si="5"/>
        <v>#NAME?</v>
      </c>
      <c r="F62" s="19" t="e">
        <f t="shared" ca="1" si="6"/>
        <v>#NAME?</v>
      </c>
      <c r="G62" s="20" t="e">
        <f t="shared" ca="1" si="7"/>
        <v>#NAME?</v>
      </c>
      <c r="H62" s="21"/>
    </row>
    <row r="63" spans="1:8">
      <c r="A63" s="17">
        <v>1094.3699951171875</v>
      </c>
      <c r="B63" s="47">
        <v>0.23000001311302185</v>
      </c>
      <c r="C63" s="18">
        <v>268.01000976562506</v>
      </c>
      <c r="D63" s="19" t="e">
        <f t="shared" ca="1" si="4"/>
        <v>#NAME?</v>
      </c>
      <c r="E63" s="19" t="e">
        <f t="shared" ca="1" si="5"/>
        <v>#NAME?</v>
      </c>
      <c r="F63" s="19" t="e">
        <f t="shared" ca="1" si="6"/>
        <v>#NAME?</v>
      </c>
      <c r="G63" s="20" t="e">
        <f t="shared" ca="1" si="7"/>
        <v>#NAME?</v>
      </c>
      <c r="H63" s="21"/>
    </row>
    <row r="64" spans="1:8">
      <c r="A64" s="17">
        <v>1123.5799560546875</v>
      </c>
      <c r="B64" s="47">
        <v>0.24000000357627874</v>
      </c>
      <c r="C64" s="18">
        <v>275.67999267578125</v>
      </c>
      <c r="D64" s="19" t="e">
        <f t="shared" ca="1" si="4"/>
        <v>#NAME?</v>
      </c>
      <c r="E64" s="19" t="e">
        <f t="shared" ca="1" si="5"/>
        <v>#NAME?</v>
      </c>
      <c r="F64" s="19" t="e">
        <f t="shared" ca="1" si="6"/>
        <v>#NAME?</v>
      </c>
      <c r="G64" s="20" t="e">
        <f t="shared" ca="1" si="7"/>
        <v>#NAME?</v>
      </c>
      <c r="H64" s="21"/>
    </row>
    <row r="65" spans="1:8">
      <c r="A65" s="17">
        <v>1152.3800048828125</v>
      </c>
      <c r="B65" s="47">
        <v>0.33999999761581423</v>
      </c>
      <c r="C65" s="18">
        <v>275.45001220703125</v>
      </c>
      <c r="D65" s="19" t="e">
        <f t="shared" ca="1" si="4"/>
        <v>#NAME?</v>
      </c>
      <c r="E65" s="19" t="e">
        <f t="shared" ca="1" si="5"/>
        <v>#NAME?</v>
      </c>
      <c r="F65" s="19" t="e">
        <f t="shared" ca="1" si="6"/>
        <v>#NAME?</v>
      </c>
      <c r="G65" s="20" t="e">
        <f t="shared" ca="1" si="7"/>
        <v>#NAME?</v>
      </c>
      <c r="H65" s="21"/>
    </row>
    <row r="66" spans="1:8">
      <c r="A66" s="17">
        <v>1220.699951171875</v>
      </c>
      <c r="B66" s="47">
        <v>0.2700000047683716</v>
      </c>
      <c r="C66" s="18">
        <v>251.94000244140631</v>
      </c>
      <c r="D66" s="19" t="e">
        <f t="shared" ca="1" si="4"/>
        <v>#NAME?</v>
      </c>
      <c r="E66" s="19" t="e">
        <f t="shared" ca="1" si="5"/>
        <v>#NAME?</v>
      </c>
      <c r="F66" s="19" t="e">
        <f t="shared" ca="1" si="6"/>
        <v>#NAME?</v>
      </c>
      <c r="G66" s="20" t="e">
        <f t="shared" ca="1" si="7"/>
        <v>#NAME?</v>
      </c>
      <c r="H66" s="21"/>
    </row>
    <row r="67" spans="1:8">
      <c r="A67" s="17">
        <v>1239.75</v>
      </c>
      <c r="B67" s="47">
        <v>8.9999997615814203E-2</v>
      </c>
      <c r="C67" s="18">
        <v>269.94000244140625</v>
      </c>
      <c r="D67" s="19" t="e">
        <f t="shared" ca="1" si="4"/>
        <v>#NAME?</v>
      </c>
      <c r="E67" s="19" t="e">
        <f t="shared" ca="1" si="5"/>
        <v>#NAME?</v>
      </c>
      <c r="F67" s="19" t="e">
        <f t="shared" ca="1" si="6"/>
        <v>#NAME?</v>
      </c>
      <c r="G67" s="20" t="e">
        <f t="shared" ca="1" si="7"/>
        <v>#NAME?</v>
      </c>
      <c r="H67" s="21"/>
    </row>
    <row r="68" spans="1:8">
      <c r="A68" s="17">
        <v>1268.75</v>
      </c>
      <c r="B68" s="47">
        <v>0.13999999463558199</v>
      </c>
      <c r="C68" s="18">
        <v>213.05999755859375</v>
      </c>
      <c r="D68" s="19" t="e">
        <f t="shared" ca="1" si="4"/>
        <v>#NAME?</v>
      </c>
      <c r="E68" s="19" t="e">
        <f t="shared" ca="1" si="5"/>
        <v>#NAME?</v>
      </c>
      <c r="F68" s="19" t="e">
        <f t="shared" ca="1" si="6"/>
        <v>#NAME?</v>
      </c>
      <c r="G68" s="20" t="e">
        <f t="shared" ca="1" si="7"/>
        <v>#NAME?</v>
      </c>
      <c r="H68" s="21"/>
    </row>
    <row r="69" spans="1:8">
      <c r="A69" s="17">
        <v>1297.6800537109375</v>
      </c>
      <c r="B69" s="47">
        <v>8.0000007152557367E-2</v>
      </c>
      <c r="C69" s="18">
        <v>216.16000366210938</v>
      </c>
      <c r="D69" s="19" t="e">
        <f t="shared" ca="1" si="4"/>
        <v>#NAME?</v>
      </c>
      <c r="E69" s="19" t="e">
        <f t="shared" ca="1" si="5"/>
        <v>#NAME?</v>
      </c>
      <c r="F69" s="19" t="e">
        <f t="shared" ca="1" si="6"/>
        <v>#NAME?</v>
      </c>
      <c r="G69" s="20" t="e">
        <f t="shared" ca="1" si="7"/>
        <v>#NAME?</v>
      </c>
      <c r="H69" s="21"/>
    </row>
    <row r="70" spans="1:8">
      <c r="A70" s="17">
        <v>1382.0999755859375</v>
      </c>
      <c r="B70" s="47">
        <v>0.23000001311302185</v>
      </c>
      <c r="C70" s="18">
        <v>229.74000549316406</v>
      </c>
      <c r="D70" s="19" t="e">
        <f t="shared" ca="1" si="4"/>
        <v>#NAME?</v>
      </c>
      <c r="E70" s="19" t="e">
        <f t="shared" ca="1" si="5"/>
        <v>#NAME?</v>
      </c>
      <c r="F70" s="19" t="e">
        <f t="shared" ca="1" si="6"/>
        <v>#NAME?</v>
      </c>
      <c r="G70" s="20" t="e">
        <f t="shared" ca="1" si="7"/>
        <v>#NAME?</v>
      </c>
      <c r="H70" s="21"/>
    </row>
    <row r="71" spans="1:8">
      <c r="A71" s="17">
        <v>1411.18994140625</v>
      </c>
      <c r="B71" s="47">
        <v>0.50000002384185804</v>
      </c>
      <c r="C71" s="18">
        <v>63</v>
      </c>
      <c r="D71" s="19" t="e">
        <f t="shared" ca="1" si="4"/>
        <v>#NAME?</v>
      </c>
      <c r="E71" s="19" t="e">
        <f t="shared" ca="1" si="5"/>
        <v>#NAME?</v>
      </c>
      <c r="F71" s="19" t="e">
        <f t="shared" ca="1" si="6"/>
        <v>#NAME?</v>
      </c>
      <c r="G71" s="20" t="e">
        <f t="shared" ca="1" si="7"/>
        <v>#NAME?</v>
      </c>
      <c r="H71" s="21"/>
    </row>
    <row r="72" spans="1:8">
      <c r="A72" s="17">
        <v>1440.5799560546875</v>
      </c>
      <c r="B72" s="47">
        <v>2.1400000095367431</v>
      </c>
      <c r="C72" s="18">
        <v>57</v>
      </c>
      <c r="D72" s="19" t="e">
        <f t="shared" ca="1" si="4"/>
        <v>#NAME?</v>
      </c>
      <c r="E72" s="19" t="e">
        <f t="shared" ca="1" si="5"/>
        <v>#NAME?</v>
      </c>
      <c r="F72" s="19" t="e">
        <f t="shared" ca="1" si="6"/>
        <v>#NAME?</v>
      </c>
      <c r="G72" s="20" t="e">
        <f t="shared" ca="1" si="7"/>
        <v>#NAME?</v>
      </c>
      <c r="H72" s="21"/>
    </row>
    <row r="73" spans="1:8">
      <c r="A73" s="17">
        <v>1470.1500244140625</v>
      </c>
      <c r="B73" s="47">
        <v>3.8700000286102294</v>
      </c>
      <c r="C73" s="18">
        <v>57.569999694824219</v>
      </c>
      <c r="D73" s="19" t="e">
        <f t="shared" ca="1" si="4"/>
        <v>#NAME?</v>
      </c>
      <c r="E73" s="19" t="e">
        <f t="shared" ca="1" si="5"/>
        <v>#NAME?</v>
      </c>
      <c r="F73" s="19" t="e">
        <f t="shared" ca="1" si="6"/>
        <v>#NAME?</v>
      </c>
      <c r="G73" s="20" t="e">
        <f t="shared" ca="1" si="7"/>
        <v>#NAME?</v>
      </c>
      <c r="H73" s="21"/>
    </row>
    <row r="74" spans="1:8">
      <c r="A74" s="17">
        <v>1499.760009765625</v>
      </c>
      <c r="B74" s="47">
        <v>5.4</v>
      </c>
      <c r="C74" s="18">
        <v>58.25</v>
      </c>
      <c r="D74" s="19" t="e">
        <f t="shared" ca="1" si="4"/>
        <v>#NAME?</v>
      </c>
      <c r="E74" s="19" t="e">
        <f t="shared" ca="1" si="5"/>
        <v>#NAME?</v>
      </c>
      <c r="F74" s="19" t="e">
        <f t="shared" ca="1" si="6"/>
        <v>#NAME?</v>
      </c>
      <c r="G74" s="20" t="e">
        <f t="shared" ca="1" si="7"/>
        <v>#NAME?</v>
      </c>
      <c r="H74" s="21"/>
    </row>
    <row r="75" spans="1:8">
      <c r="A75" s="17">
        <v>1528.6700439453125</v>
      </c>
      <c r="B75" s="47">
        <v>6.1600002288818363</v>
      </c>
      <c r="C75" s="18">
        <v>53.409999847412109</v>
      </c>
      <c r="D75" s="19" t="e">
        <f t="shared" ca="1" si="4"/>
        <v>#NAME?</v>
      </c>
      <c r="E75" s="19" t="e">
        <f t="shared" ca="1" si="5"/>
        <v>#NAME?</v>
      </c>
      <c r="F75" s="19" t="e">
        <f t="shared" ca="1" si="6"/>
        <v>#NAME?</v>
      </c>
      <c r="G75" s="20" t="e">
        <f t="shared" ca="1" si="7"/>
        <v>#NAME?</v>
      </c>
      <c r="H75" s="21"/>
    </row>
    <row r="76" spans="1:8">
      <c r="A76" s="17">
        <v>1557.909912109375</v>
      </c>
      <c r="B76" s="47">
        <v>7.5999998092651371</v>
      </c>
      <c r="C76" s="18">
        <v>49.319999694824219</v>
      </c>
      <c r="D76" s="19" t="e">
        <f t="shared" ca="1" si="4"/>
        <v>#NAME?</v>
      </c>
      <c r="E76" s="19" t="e">
        <f t="shared" ca="1" si="5"/>
        <v>#NAME?</v>
      </c>
      <c r="F76" s="19" t="e">
        <f t="shared" ca="1" si="6"/>
        <v>#NAME?</v>
      </c>
      <c r="G76" s="20" t="e">
        <f t="shared" ca="1" si="7"/>
        <v>#NAME?</v>
      </c>
      <c r="H76" s="21"/>
    </row>
    <row r="77" spans="1:8">
      <c r="A77" s="17">
        <v>1589.840087890625</v>
      </c>
      <c r="B77" s="47">
        <v>9.729999923706055</v>
      </c>
      <c r="C77" s="18">
        <v>46.889999389648445</v>
      </c>
      <c r="D77" s="19" t="e">
        <f t="shared" ca="1" si="4"/>
        <v>#NAME?</v>
      </c>
      <c r="E77" s="19" t="e">
        <f t="shared" ca="1" si="5"/>
        <v>#NAME?</v>
      </c>
      <c r="F77" s="19" t="e">
        <f t="shared" ca="1" si="6"/>
        <v>#NAME?</v>
      </c>
      <c r="G77" s="20" t="e">
        <f t="shared" ca="1" si="7"/>
        <v>#NAME?</v>
      </c>
      <c r="H77" s="21"/>
    </row>
    <row r="78" spans="1:8">
      <c r="A78" s="17">
        <v>1615.6201171875</v>
      </c>
      <c r="B78" s="47">
        <v>11.4</v>
      </c>
      <c r="C78" s="18">
        <v>48.139999389648438</v>
      </c>
      <c r="D78" s="19" t="e">
        <f t="shared" ca="1" si="4"/>
        <v>#NAME?</v>
      </c>
      <c r="E78" s="19" t="e">
        <f t="shared" ca="1" si="5"/>
        <v>#NAME?</v>
      </c>
      <c r="F78" s="19" t="e">
        <f t="shared" ca="1" si="6"/>
        <v>#NAME?</v>
      </c>
      <c r="G78" s="20" t="e">
        <f t="shared" ca="1" si="7"/>
        <v>#NAME?</v>
      </c>
      <c r="H78" s="21"/>
    </row>
    <row r="79" spans="1:8">
      <c r="A79" s="17">
        <v>1636.72998046875</v>
      </c>
      <c r="B79" s="47">
        <v>12.160000228881836</v>
      </c>
      <c r="C79" s="18">
        <v>48.650001525878913</v>
      </c>
      <c r="D79" s="19" t="e">
        <f t="shared" ca="1" si="4"/>
        <v>#NAME?</v>
      </c>
      <c r="E79" s="19" t="e">
        <f t="shared" ca="1" si="5"/>
        <v>#NAME?</v>
      </c>
      <c r="F79" s="19" t="e">
        <f t="shared" ca="1" si="6"/>
        <v>#NAME?</v>
      </c>
      <c r="G79" s="20" t="e">
        <f t="shared" ca="1" si="7"/>
        <v>#NAME?</v>
      </c>
      <c r="H79" s="21"/>
    </row>
    <row r="80" spans="1:8">
      <c r="A80" s="17">
        <v>1681.1201171875</v>
      </c>
      <c r="B80" s="47">
        <v>14.030000114440917</v>
      </c>
      <c r="C80" s="18">
        <v>46.79999923706054</v>
      </c>
      <c r="D80" s="19" t="e">
        <f t="shared" ca="1" si="4"/>
        <v>#NAME?</v>
      </c>
      <c r="E80" s="19" t="e">
        <f t="shared" ca="1" si="5"/>
        <v>#NAME?</v>
      </c>
      <c r="F80" s="19" t="e">
        <f t="shared" ca="1" si="6"/>
        <v>#NAME?</v>
      </c>
      <c r="G80" s="20" t="e">
        <f t="shared" ca="1" si="7"/>
        <v>#NAME?</v>
      </c>
      <c r="H80" s="21"/>
    </row>
    <row r="81" spans="1:8">
      <c r="A81" s="17">
        <v>1710.360107421875</v>
      </c>
      <c r="B81" s="47">
        <v>15.08000030517578</v>
      </c>
      <c r="C81" s="18">
        <v>46.099998474121094</v>
      </c>
      <c r="D81" s="19" t="e">
        <f t="shared" ca="1" si="4"/>
        <v>#NAME?</v>
      </c>
      <c r="E81" s="19" t="e">
        <f t="shared" ca="1" si="5"/>
        <v>#NAME?</v>
      </c>
      <c r="F81" s="19" t="e">
        <f t="shared" ca="1" si="6"/>
        <v>#NAME?</v>
      </c>
      <c r="G81" s="20" t="e">
        <f t="shared" ca="1" si="7"/>
        <v>#NAME?</v>
      </c>
      <c r="H81" s="21"/>
    </row>
    <row r="82" spans="1:8">
      <c r="A82" s="17">
        <v>1739.110107421875</v>
      </c>
      <c r="B82" s="47">
        <v>16.260000610351565</v>
      </c>
      <c r="C82" s="18">
        <v>46.509998321533203</v>
      </c>
      <c r="D82" s="19" t="e">
        <f t="shared" ca="1" si="4"/>
        <v>#NAME?</v>
      </c>
      <c r="E82" s="19" t="e">
        <f t="shared" ca="1" si="5"/>
        <v>#NAME?</v>
      </c>
      <c r="F82" s="19" t="e">
        <f t="shared" ca="1" si="6"/>
        <v>#NAME?</v>
      </c>
      <c r="G82" s="20" t="e">
        <f t="shared" ca="1" si="7"/>
        <v>#NAME?</v>
      </c>
      <c r="H82" s="21"/>
    </row>
    <row r="83" spans="1:8">
      <c r="A83" s="17">
        <v>1768.2900390625</v>
      </c>
      <c r="B83" s="47">
        <v>16.940000915527342</v>
      </c>
      <c r="C83" s="18">
        <v>48.330001831054695</v>
      </c>
      <c r="D83" s="19" t="e">
        <f t="shared" ca="1" si="4"/>
        <v>#NAME?</v>
      </c>
      <c r="E83" s="19" t="e">
        <f t="shared" ca="1" si="5"/>
        <v>#NAME?</v>
      </c>
      <c r="F83" s="19" t="e">
        <f t="shared" ca="1" si="6"/>
        <v>#NAME?</v>
      </c>
      <c r="G83" s="20" t="e">
        <f t="shared" ca="1" si="7"/>
        <v>#NAME?</v>
      </c>
      <c r="H83" s="21"/>
    </row>
    <row r="84" spans="1:8">
      <c r="A84" s="17">
        <v>1797.239990234375</v>
      </c>
      <c r="B84" s="47">
        <v>16.779999160766597</v>
      </c>
      <c r="C84" s="18">
        <v>51.139999389648438</v>
      </c>
      <c r="D84" s="19" t="e">
        <f t="shared" ca="1" si="4"/>
        <v>#NAME?</v>
      </c>
      <c r="E84" s="19" t="e">
        <f t="shared" ca="1" si="5"/>
        <v>#NAME?</v>
      </c>
      <c r="F84" s="19" t="e">
        <f t="shared" ca="1" si="6"/>
        <v>#NAME?</v>
      </c>
      <c r="G84" s="20" t="e">
        <f t="shared" ca="1" si="7"/>
        <v>#NAME?</v>
      </c>
      <c r="H84" s="21"/>
    </row>
    <row r="85" spans="1:8">
      <c r="A85" s="17">
        <v>1826.030029296875</v>
      </c>
      <c r="B85" s="47">
        <v>16.750000381469725</v>
      </c>
      <c r="C85" s="18">
        <v>52.779998779296868</v>
      </c>
      <c r="D85" s="19" t="e">
        <f t="shared" ca="1" si="4"/>
        <v>#NAME?</v>
      </c>
      <c r="E85" s="19" t="e">
        <f t="shared" ca="1" si="5"/>
        <v>#NAME?</v>
      </c>
      <c r="F85" s="19" t="e">
        <f t="shared" ca="1" si="6"/>
        <v>#NAME?</v>
      </c>
      <c r="G85" s="20" t="e">
        <f t="shared" ca="1" si="7"/>
        <v>#NAME?</v>
      </c>
      <c r="H85" s="21"/>
    </row>
    <row r="86" spans="1:8">
      <c r="A86" s="17">
        <v>1854.8798828125</v>
      </c>
      <c r="B86" s="47">
        <v>17.059999847412108</v>
      </c>
      <c r="C86" s="18">
        <v>53.229999542236328</v>
      </c>
      <c r="D86" s="19" t="e">
        <f t="shared" ca="1" si="4"/>
        <v>#NAME?</v>
      </c>
      <c r="E86" s="19" t="e">
        <f t="shared" ca="1" si="5"/>
        <v>#NAME?</v>
      </c>
      <c r="F86" s="19" t="e">
        <f t="shared" ca="1" si="6"/>
        <v>#NAME?</v>
      </c>
      <c r="G86" s="20" t="e">
        <f t="shared" ca="1" si="7"/>
        <v>#NAME?</v>
      </c>
      <c r="H86" s="21"/>
    </row>
    <row r="87" spans="1:8">
      <c r="A87" s="17">
        <v>1882.820068359375</v>
      </c>
      <c r="B87" s="47">
        <v>17.17000045776367</v>
      </c>
      <c r="C87" s="18">
        <v>51.790000915527344</v>
      </c>
      <c r="D87" s="19" t="e">
        <f t="shared" ca="1" si="4"/>
        <v>#NAME?</v>
      </c>
      <c r="E87" s="19" t="e">
        <f t="shared" ca="1" si="5"/>
        <v>#NAME?</v>
      </c>
      <c r="F87" s="19" t="e">
        <f t="shared" ca="1" si="6"/>
        <v>#NAME?</v>
      </c>
      <c r="G87" s="20" t="e">
        <f t="shared" ca="1" si="7"/>
        <v>#NAME?</v>
      </c>
      <c r="H87" s="21"/>
    </row>
    <row r="88" spans="1:8">
      <c r="A88" s="17">
        <v>1912.840087890625</v>
      </c>
      <c r="B88" s="47">
        <v>17.17000045776367</v>
      </c>
      <c r="C88" s="18">
        <v>50.810001373291016</v>
      </c>
      <c r="D88" s="19" t="e">
        <f t="shared" ca="1" si="4"/>
        <v>#NAME?</v>
      </c>
      <c r="E88" s="19" t="e">
        <f t="shared" ca="1" si="5"/>
        <v>#NAME?</v>
      </c>
      <c r="F88" s="19" t="e">
        <f t="shared" ca="1" si="6"/>
        <v>#NAME?</v>
      </c>
      <c r="G88" s="20" t="e">
        <f t="shared" ca="1" si="7"/>
        <v>#NAME?</v>
      </c>
      <c r="H88" s="21"/>
    </row>
    <row r="89" spans="1:8">
      <c r="A89" s="17">
        <v>1941.85009765625</v>
      </c>
      <c r="B89" s="47">
        <v>17.020000839233397</v>
      </c>
      <c r="C89" s="18">
        <v>49.909999847412109</v>
      </c>
      <c r="D89" s="19" t="e">
        <f t="shared" ca="1" si="4"/>
        <v>#NAME?</v>
      </c>
      <c r="E89" s="19" t="e">
        <f t="shared" ca="1" si="5"/>
        <v>#NAME?</v>
      </c>
      <c r="F89" s="19" t="e">
        <f t="shared" ca="1" si="6"/>
        <v>#NAME?</v>
      </c>
      <c r="G89" s="20" t="e">
        <f t="shared" ca="1" si="7"/>
        <v>#NAME?</v>
      </c>
      <c r="H89" s="21"/>
    </row>
    <row r="90" spans="1:8">
      <c r="A90" s="17">
        <v>1970.97998046875</v>
      </c>
      <c r="B90" s="47">
        <v>17.28999938964844</v>
      </c>
      <c r="C90" s="18">
        <v>47.689998626708977</v>
      </c>
      <c r="D90" s="19" t="e">
        <f t="shared" ca="1" si="4"/>
        <v>#NAME?</v>
      </c>
      <c r="E90" s="19" t="e">
        <f t="shared" ca="1" si="5"/>
        <v>#NAME?</v>
      </c>
      <c r="F90" s="19" t="e">
        <f t="shared" ca="1" si="6"/>
        <v>#NAME?</v>
      </c>
      <c r="G90" s="20" t="e">
        <f t="shared" ca="1" si="7"/>
        <v>#NAME?</v>
      </c>
      <c r="H90" s="21"/>
    </row>
    <row r="91" spans="1:8">
      <c r="A91" s="17">
        <v>2000.110107421875</v>
      </c>
      <c r="B91" s="47">
        <v>17.340000534057616</v>
      </c>
      <c r="C91" s="18">
        <v>46.759998321533203</v>
      </c>
      <c r="D91" s="19" t="e">
        <f t="shared" ca="1" si="4"/>
        <v>#NAME?</v>
      </c>
      <c r="E91" s="19" t="e">
        <f t="shared" ca="1" si="5"/>
        <v>#NAME?</v>
      </c>
      <c r="F91" s="19" t="e">
        <f t="shared" ca="1" si="6"/>
        <v>#NAME?</v>
      </c>
      <c r="G91" s="20" t="e">
        <f t="shared" ca="1" si="7"/>
        <v>#NAME?</v>
      </c>
      <c r="H91" s="21"/>
    </row>
    <row r="92" spans="1:8">
      <c r="A92" s="17">
        <v>2029.10009765625</v>
      </c>
      <c r="B92" s="47">
        <v>17.340000534057616</v>
      </c>
      <c r="C92" s="18">
        <v>45.150001525878906</v>
      </c>
      <c r="D92" s="19" t="e">
        <f t="shared" ca="1" si="4"/>
        <v>#NAME?</v>
      </c>
      <c r="E92" s="19" t="e">
        <f t="shared" ca="1" si="5"/>
        <v>#NAME?</v>
      </c>
      <c r="F92" s="19" t="e">
        <f t="shared" ca="1" si="6"/>
        <v>#NAME?</v>
      </c>
      <c r="G92" s="20" t="e">
        <f t="shared" ca="1" si="7"/>
        <v>#NAME?</v>
      </c>
      <c r="H92" s="21"/>
    </row>
    <row r="93" spans="1:8">
      <c r="A93" s="17">
        <v>2058.18994140625</v>
      </c>
      <c r="B93" s="47">
        <v>17.090000534057616</v>
      </c>
      <c r="C93" s="18">
        <v>44.529998779296875</v>
      </c>
      <c r="D93" s="19" t="e">
        <f t="shared" ca="1" si="4"/>
        <v>#NAME?</v>
      </c>
      <c r="E93" s="19" t="e">
        <f t="shared" ca="1" si="5"/>
        <v>#NAME?</v>
      </c>
      <c r="F93" s="19" t="e">
        <f t="shared" ca="1" si="6"/>
        <v>#NAME?</v>
      </c>
      <c r="G93" s="20" t="e">
        <f t="shared" ca="1" si="7"/>
        <v>#NAME?</v>
      </c>
      <c r="H93" s="21"/>
    </row>
    <row r="94" spans="1:8">
      <c r="A94" s="17">
        <v>2086.919921875</v>
      </c>
      <c r="B94" s="47">
        <v>16.899999999999999</v>
      </c>
      <c r="C94" s="18">
        <v>43.919998168945313</v>
      </c>
      <c r="D94" s="19" t="e">
        <f t="shared" ca="1" si="4"/>
        <v>#NAME?</v>
      </c>
      <c r="E94" s="19" t="e">
        <f t="shared" ca="1" si="5"/>
        <v>#NAME?</v>
      </c>
      <c r="F94" s="19" t="e">
        <f t="shared" ca="1" si="6"/>
        <v>#NAME?</v>
      </c>
      <c r="G94" s="20" t="e">
        <f t="shared" ca="1" si="7"/>
        <v>#NAME?</v>
      </c>
      <c r="H94" s="21"/>
    </row>
    <row r="95" spans="1:8">
      <c r="A95" s="17">
        <v>2116.22998046875</v>
      </c>
      <c r="B95" s="47">
        <v>16.010000610351561</v>
      </c>
      <c r="C95" s="18">
        <v>42.279998779296882</v>
      </c>
      <c r="D95" s="19" t="e">
        <f t="shared" ca="1" si="4"/>
        <v>#NAME?</v>
      </c>
      <c r="E95" s="19" t="e">
        <f t="shared" ca="1" si="5"/>
        <v>#NAME?</v>
      </c>
      <c r="F95" s="19" t="e">
        <f t="shared" ca="1" si="6"/>
        <v>#NAME?</v>
      </c>
      <c r="G95" s="20" t="e">
        <f t="shared" ca="1" si="7"/>
        <v>#NAME?</v>
      </c>
      <c r="H95" s="21"/>
    </row>
    <row r="96" spans="1:8">
      <c r="A96" s="17">
        <v>2145.199951171875</v>
      </c>
      <c r="B96" s="47">
        <v>16.109999084472655</v>
      </c>
      <c r="C96" s="18">
        <v>45.299999237060547</v>
      </c>
      <c r="D96" s="19" t="e">
        <f t="shared" ca="1" si="4"/>
        <v>#NAME?</v>
      </c>
      <c r="E96" s="19" t="e">
        <f t="shared" ca="1" si="5"/>
        <v>#NAME?</v>
      </c>
      <c r="F96" s="19" t="e">
        <f t="shared" ca="1" si="6"/>
        <v>#NAME?</v>
      </c>
      <c r="G96" s="20" t="e">
        <f t="shared" ca="1" si="7"/>
        <v>#NAME?</v>
      </c>
      <c r="H96" s="21"/>
    </row>
    <row r="97" spans="1:8">
      <c r="A97" s="17">
        <v>2174.25</v>
      </c>
      <c r="B97" s="47">
        <v>16.219999694824217</v>
      </c>
      <c r="C97" s="18">
        <v>49.650001525878906</v>
      </c>
      <c r="D97" s="19" t="e">
        <f t="shared" ca="1" si="4"/>
        <v>#NAME?</v>
      </c>
      <c r="E97" s="19" t="e">
        <f t="shared" ca="1" si="5"/>
        <v>#NAME?</v>
      </c>
      <c r="F97" s="19" t="e">
        <f t="shared" ca="1" si="6"/>
        <v>#NAME?</v>
      </c>
      <c r="G97" s="20" t="e">
        <f t="shared" ca="1" si="7"/>
        <v>#NAME?</v>
      </c>
      <c r="H97" s="21"/>
    </row>
    <row r="98" spans="1:8">
      <c r="A98" s="17">
        <v>2203.06005859375</v>
      </c>
      <c r="B98" s="47">
        <v>16.359999084472655</v>
      </c>
      <c r="C98" s="18">
        <v>50.220001220703125</v>
      </c>
      <c r="D98" s="19" t="e">
        <f t="shared" ca="1" si="4"/>
        <v>#NAME?</v>
      </c>
      <c r="E98" s="19" t="e">
        <f t="shared" ca="1" si="5"/>
        <v>#NAME?</v>
      </c>
      <c r="F98" s="19" t="e">
        <f t="shared" ca="1" si="6"/>
        <v>#NAME?</v>
      </c>
      <c r="G98" s="20" t="e">
        <f t="shared" ca="1" si="7"/>
        <v>#NAME?</v>
      </c>
      <c r="H98" s="21"/>
    </row>
    <row r="99" spans="1:8">
      <c r="A99" s="17">
        <v>2232.030029296875</v>
      </c>
      <c r="B99" s="47">
        <v>16.72999992370605</v>
      </c>
      <c r="C99" s="18">
        <v>51.229999542236328</v>
      </c>
      <c r="D99" s="19" t="e">
        <f t="shared" ca="1" si="4"/>
        <v>#NAME?</v>
      </c>
      <c r="E99" s="19" t="e">
        <f t="shared" ca="1" si="5"/>
        <v>#NAME?</v>
      </c>
      <c r="F99" s="19" t="e">
        <f t="shared" ca="1" si="6"/>
        <v>#NAME?</v>
      </c>
      <c r="G99" s="20" t="e">
        <f t="shared" ca="1" si="7"/>
        <v>#NAME?</v>
      </c>
      <c r="H99" s="21"/>
    </row>
    <row r="100" spans="1:8">
      <c r="A100" s="17">
        <v>2260.8701171875</v>
      </c>
      <c r="B100" s="47">
        <v>17.07000007629394</v>
      </c>
      <c r="C100" s="18">
        <v>52.330001831054688</v>
      </c>
      <c r="D100" s="19" t="e">
        <f t="shared" ca="1" si="4"/>
        <v>#NAME?</v>
      </c>
      <c r="E100" s="19" t="e">
        <f t="shared" ca="1" si="5"/>
        <v>#NAME?</v>
      </c>
      <c r="F100" s="19" t="e">
        <f t="shared" ca="1" si="6"/>
        <v>#NAME?</v>
      </c>
      <c r="G100" s="20" t="e">
        <f t="shared" ca="1" si="7"/>
        <v>#NAME?</v>
      </c>
      <c r="H100" s="21"/>
    </row>
    <row r="101" spans="1:8">
      <c r="A101" s="17">
        <v>2289.860107421875</v>
      </c>
      <c r="B101" s="47">
        <v>16.5299991607666</v>
      </c>
      <c r="C101" s="18">
        <v>48.990001678466797</v>
      </c>
      <c r="D101" s="19" t="e">
        <f t="shared" ca="1" si="4"/>
        <v>#NAME?</v>
      </c>
      <c r="E101" s="19" t="e">
        <f t="shared" ca="1" si="5"/>
        <v>#NAME?</v>
      </c>
      <c r="F101" s="19" t="e">
        <f t="shared" ca="1" si="6"/>
        <v>#NAME?</v>
      </c>
      <c r="G101" s="20" t="e">
        <f t="shared" ca="1" si="7"/>
        <v>#NAME?</v>
      </c>
      <c r="H101" s="21"/>
    </row>
    <row r="102" spans="1:8">
      <c r="A102" s="17">
        <v>2319.02001953125</v>
      </c>
      <c r="B102" s="47">
        <v>16.479999923706053</v>
      </c>
      <c r="C102" s="18">
        <v>46.860000610351563</v>
      </c>
      <c r="D102" s="19" t="e">
        <f t="shared" ca="1" si="4"/>
        <v>#NAME?</v>
      </c>
      <c r="E102" s="19" t="e">
        <f t="shared" ca="1" si="5"/>
        <v>#NAME?</v>
      </c>
      <c r="F102" s="19" t="e">
        <f t="shared" ca="1" si="6"/>
        <v>#NAME?</v>
      </c>
      <c r="G102" s="20" t="e">
        <f t="shared" ca="1" si="7"/>
        <v>#NAME?</v>
      </c>
      <c r="H102" s="21"/>
    </row>
    <row r="103" spans="1:8">
      <c r="A103" s="17">
        <v>2349.9599609375</v>
      </c>
      <c r="B103" s="47">
        <v>16.18000068664551</v>
      </c>
      <c r="C103" s="18">
        <v>47.659999847412109</v>
      </c>
      <c r="D103" s="19" t="e">
        <f t="shared" ca="1" si="4"/>
        <v>#NAME?</v>
      </c>
      <c r="E103" s="19" t="e">
        <f t="shared" ca="1" si="5"/>
        <v>#NAME?</v>
      </c>
      <c r="F103" s="19" t="e">
        <f t="shared" ca="1" si="6"/>
        <v>#NAME?</v>
      </c>
      <c r="G103" s="20" t="e">
        <f t="shared" ca="1" si="7"/>
        <v>#NAME?</v>
      </c>
      <c r="H103" s="21"/>
    </row>
    <row r="104" spans="1:8">
      <c r="A104" s="17">
        <v>2376.860107421875</v>
      </c>
      <c r="B104" s="47">
        <v>17.910000228881835</v>
      </c>
      <c r="C104" s="18">
        <v>45.689998626708984</v>
      </c>
      <c r="D104" s="19" t="e">
        <f t="shared" ca="1" si="4"/>
        <v>#NAME?</v>
      </c>
      <c r="E104" s="19" t="e">
        <f t="shared" ca="1" si="5"/>
        <v>#NAME?</v>
      </c>
      <c r="F104" s="19" t="e">
        <f t="shared" ca="1" si="6"/>
        <v>#NAME?</v>
      </c>
      <c r="G104" s="20" t="e">
        <f t="shared" ca="1" si="7"/>
        <v>#NAME?</v>
      </c>
      <c r="H104" s="21"/>
    </row>
    <row r="105" spans="1:8">
      <c r="A105" s="17">
        <v>2405.919921875</v>
      </c>
      <c r="B105" s="47">
        <v>19.840000534057616</v>
      </c>
      <c r="C105" s="18">
        <v>44.040000915527337</v>
      </c>
      <c r="D105" s="19" t="e">
        <f t="shared" ca="1" si="4"/>
        <v>#NAME?</v>
      </c>
      <c r="E105" s="19" t="e">
        <f t="shared" ca="1" si="5"/>
        <v>#NAME?</v>
      </c>
      <c r="F105" s="19" t="e">
        <f t="shared" ca="1" si="6"/>
        <v>#NAME?</v>
      </c>
      <c r="G105" s="20" t="e">
        <f t="shared" ca="1" si="7"/>
        <v>#NAME?</v>
      </c>
      <c r="H105" s="21"/>
    </row>
    <row r="106" spans="1:8">
      <c r="A106" s="17">
        <v>2463.860107421875</v>
      </c>
      <c r="B106" s="47">
        <v>22.289999389648436</v>
      </c>
      <c r="C106" s="18">
        <v>35.259998321533203</v>
      </c>
      <c r="D106" s="19" t="e">
        <f t="shared" ca="1" si="4"/>
        <v>#NAME?</v>
      </c>
      <c r="E106" s="19" t="e">
        <f t="shared" ca="1" si="5"/>
        <v>#NAME?</v>
      </c>
      <c r="F106" s="19" t="e">
        <f t="shared" ca="1" si="6"/>
        <v>#NAME?</v>
      </c>
      <c r="G106" s="20" t="e">
        <f t="shared" ca="1" si="7"/>
        <v>#NAME?</v>
      </c>
      <c r="H106" s="21"/>
    </row>
    <row r="107" spans="1:8">
      <c r="A107" s="17">
        <v>2498.97998046875</v>
      </c>
      <c r="B107" s="47">
        <v>22.490000152587889</v>
      </c>
      <c r="C107" s="18">
        <v>33.450000762939453</v>
      </c>
      <c r="D107" s="19" t="e">
        <f t="shared" ca="1" si="4"/>
        <v>#NAME?</v>
      </c>
      <c r="E107" s="19" t="e">
        <f t="shared" ca="1" si="5"/>
        <v>#NAME?</v>
      </c>
      <c r="F107" s="19" t="e">
        <f t="shared" ca="1" si="6"/>
        <v>#NAME?</v>
      </c>
      <c r="G107" s="20" t="e">
        <f t="shared" ca="1" si="7"/>
        <v>#NAME?</v>
      </c>
      <c r="H107" s="21"/>
    </row>
    <row r="108" spans="1:8">
      <c r="A108" s="17">
        <v>2550.830078125</v>
      </c>
      <c r="B108" s="47">
        <v>22.440000915527342</v>
      </c>
      <c r="C108" s="18">
        <v>31.700000762939446</v>
      </c>
      <c r="D108" s="19" t="e">
        <f t="shared" ca="1" si="4"/>
        <v>#NAME?</v>
      </c>
      <c r="E108" s="19" t="e">
        <f t="shared" ca="1" si="5"/>
        <v>#NAME?</v>
      </c>
      <c r="F108" s="19" t="e">
        <f t="shared" ca="1" si="6"/>
        <v>#NAME?</v>
      </c>
      <c r="G108" s="20" t="e">
        <f t="shared" ca="1" si="7"/>
        <v>#NAME?</v>
      </c>
      <c r="H108" s="21"/>
    </row>
    <row r="109" spans="1:8">
      <c r="A109" s="17">
        <v>2593.9599609375</v>
      </c>
      <c r="B109" s="47">
        <v>21.910000228881835</v>
      </c>
      <c r="C109" s="18">
        <v>31.159999847412109</v>
      </c>
      <c r="D109" s="19" t="e">
        <f t="shared" ca="1" si="4"/>
        <v>#NAME?</v>
      </c>
      <c r="E109" s="19" t="e">
        <f t="shared" ca="1" si="5"/>
        <v>#NAME?</v>
      </c>
      <c r="F109" s="19" t="e">
        <f t="shared" ca="1" si="6"/>
        <v>#NAME?</v>
      </c>
      <c r="G109" s="20" t="e">
        <f t="shared" ca="1" si="7"/>
        <v>#NAME?</v>
      </c>
      <c r="H109" s="21"/>
    </row>
    <row r="110" spans="1:8">
      <c r="A110" s="17">
        <v>2628.580078125</v>
      </c>
      <c r="B110" s="47">
        <v>27.559999847412112</v>
      </c>
      <c r="C110" s="18">
        <v>28.959999084472656</v>
      </c>
      <c r="D110" s="19" t="e">
        <f t="shared" ca="1" si="4"/>
        <v>#NAME?</v>
      </c>
      <c r="E110" s="19" t="e">
        <f t="shared" ca="1" si="5"/>
        <v>#NAME?</v>
      </c>
      <c r="F110" s="19" t="e">
        <f t="shared" ca="1" si="6"/>
        <v>#NAME?</v>
      </c>
      <c r="G110" s="20" t="e">
        <f t="shared" ca="1" si="7"/>
        <v>#NAME?</v>
      </c>
      <c r="H110" s="21"/>
    </row>
    <row r="111" spans="1:8">
      <c r="A111" s="17">
        <v>2657.780029296875</v>
      </c>
      <c r="B111" s="47">
        <v>29.559999847412104</v>
      </c>
      <c r="C111" s="18">
        <v>27.079999923706055</v>
      </c>
      <c r="D111" s="19" t="e">
        <f t="shared" ref="D111:D158" ca="1" si="8">D110+ mcVertical(B110,B111,C110,C111,A111-A110)</f>
        <v>#NAME?</v>
      </c>
      <c r="E111" s="19" t="e">
        <f t="shared" ref="E111:E158" ca="1" si="9">E110+mcNorth(B110,B111,C110,C111,A111-A110)</f>
        <v>#NAME?</v>
      </c>
      <c r="F111" s="19" t="e">
        <f t="shared" ref="F111:F158" ca="1" si="10">F110+mcEast(B110,B111,C110,C111,A111-A110)</f>
        <v>#NAME?</v>
      </c>
      <c r="G111" s="20" t="e">
        <f t="shared" ref="G111:G158" ca="1" si="11">DLS30Deg(B110,B111,C111-C110,A111-A110)</f>
        <v>#NAME?</v>
      </c>
      <c r="H111" s="21"/>
    </row>
    <row r="112" spans="1:8">
      <c r="A112" s="17">
        <v>2686.989990234375</v>
      </c>
      <c r="B112" s="47">
        <v>32.109999084472648</v>
      </c>
      <c r="C112" s="18">
        <v>23.819999694824219</v>
      </c>
      <c r="D112" s="19" t="e">
        <f t="shared" ca="1" si="8"/>
        <v>#NAME?</v>
      </c>
      <c r="E112" s="19" t="e">
        <f t="shared" ca="1" si="9"/>
        <v>#NAME?</v>
      </c>
      <c r="F112" s="19" t="e">
        <f t="shared" ca="1" si="10"/>
        <v>#NAME?</v>
      </c>
      <c r="G112" s="20" t="e">
        <f t="shared" ca="1" si="11"/>
        <v>#NAME?</v>
      </c>
      <c r="H112" s="21"/>
    </row>
    <row r="113" spans="1:8">
      <c r="A113" s="17">
        <v>2715.909912109375</v>
      </c>
      <c r="B113" s="47">
        <v>36.569998168945311</v>
      </c>
      <c r="C113" s="18">
        <v>18.549999237060547</v>
      </c>
      <c r="D113" s="19" t="e">
        <f t="shared" ca="1" si="8"/>
        <v>#NAME?</v>
      </c>
      <c r="E113" s="19" t="e">
        <f t="shared" ca="1" si="9"/>
        <v>#NAME?</v>
      </c>
      <c r="F113" s="19" t="e">
        <f t="shared" ca="1" si="10"/>
        <v>#NAME?</v>
      </c>
      <c r="G113" s="20" t="e">
        <f t="shared" ca="1" si="11"/>
        <v>#NAME?</v>
      </c>
      <c r="H113" s="21"/>
    </row>
    <row r="114" spans="1:8">
      <c r="A114" s="17">
        <v>2744.610107421875</v>
      </c>
      <c r="B114" s="47">
        <v>40.309999847412101</v>
      </c>
      <c r="C114" s="18">
        <v>15.479999542236328</v>
      </c>
      <c r="D114" s="19" t="e">
        <f t="shared" ca="1" si="8"/>
        <v>#NAME?</v>
      </c>
      <c r="E114" s="19" t="e">
        <f t="shared" ca="1" si="9"/>
        <v>#NAME?</v>
      </c>
      <c r="F114" s="19" t="e">
        <f t="shared" ca="1" si="10"/>
        <v>#NAME?</v>
      </c>
      <c r="G114" s="20" t="e">
        <f t="shared" ca="1" si="11"/>
        <v>#NAME?</v>
      </c>
      <c r="H114" s="21"/>
    </row>
    <row r="115" spans="1:8">
      <c r="A115" s="17">
        <v>2773.6298828125</v>
      </c>
      <c r="B115" s="47">
        <v>44.980001831054686</v>
      </c>
      <c r="C115" s="18">
        <v>15.290000915527344</v>
      </c>
      <c r="D115" s="19" t="e">
        <f t="shared" ca="1" si="8"/>
        <v>#NAME?</v>
      </c>
      <c r="E115" s="19" t="e">
        <f t="shared" ca="1" si="9"/>
        <v>#NAME?</v>
      </c>
      <c r="F115" s="19" t="e">
        <f t="shared" ca="1" si="10"/>
        <v>#NAME?</v>
      </c>
      <c r="G115" s="20" t="e">
        <f t="shared" ca="1" si="11"/>
        <v>#NAME?</v>
      </c>
      <c r="H115" s="21"/>
    </row>
    <row r="116" spans="1:8">
      <c r="A116" s="17">
        <v>2802.7900390625</v>
      </c>
      <c r="B116" s="47">
        <v>48.949999237060545</v>
      </c>
      <c r="C116" s="18">
        <v>14.409999847412108</v>
      </c>
      <c r="D116" s="19" t="e">
        <f t="shared" ca="1" si="8"/>
        <v>#NAME?</v>
      </c>
      <c r="E116" s="19" t="e">
        <f t="shared" ca="1" si="9"/>
        <v>#NAME?</v>
      </c>
      <c r="F116" s="19" t="e">
        <f t="shared" ca="1" si="10"/>
        <v>#NAME?</v>
      </c>
      <c r="G116" s="20" t="e">
        <f t="shared" ca="1" si="11"/>
        <v>#NAME?</v>
      </c>
      <c r="H116" s="21"/>
    </row>
    <row r="117" spans="1:8">
      <c r="A117" s="17">
        <v>2831.580078125</v>
      </c>
      <c r="B117" s="47">
        <v>50.960001373291014</v>
      </c>
      <c r="C117" s="18">
        <v>13.340000152587891</v>
      </c>
      <c r="D117" s="19" t="e">
        <f t="shared" ca="1" si="8"/>
        <v>#NAME?</v>
      </c>
      <c r="E117" s="19" t="e">
        <f t="shared" ca="1" si="9"/>
        <v>#NAME?</v>
      </c>
      <c r="F117" s="19" t="e">
        <f t="shared" ca="1" si="10"/>
        <v>#NAME?</v>
      </c>
      <c r="G117" s="20" t="e">
        <f t="shared" ca="1" si="11"/>
        <v>#NAME?</v>
      </c>
      <c r="H117" s="21"/>
    </row>
    <row r="118" spans="1:8">
      <c r="A118" s="17">
        <v>2860.85009765625</v>
      </c>
      <c r="B118" s="47">
        <v>53.940000915527342</v>
      </c>
      <c r="C118" s="18">
        <v>12.72999954223633</v>
      </c>
      <c r="D118" s="19" t="e">
        <f t="shared" ca="1" si="8"/>
        <v>#NAME?</v>
      </c>
      <c r="E118" s="19" t="e">
        <f t="shared" ca="1" si="9"/>
        <v>#NAME?</v>
      </c>
      <c r="F118" s="19" t="e">
        <f t="shared" ca="1" si="10"/>
        <v>#NAME?</v>
      </c>
      <c r="G118" s="20" t="e">
        <f t="shared" ca="1" si="11"/>
        <v>#NAME?</v>
      </c>
      <c r="H118" s="21"/>
    </row>
    <row r="119" spans="1:8">
      <c r="A119" s="17">
        <v>2889.570068359375</v>
      </c>
      <c r="B119" s="47">
        <v>57.159998321533195</v>
      </c>
      <c r="C119" s="18">
        <v>10.720000267028809</v>
      </c>
      <c r="D119" s="19" t="e">
        <f t="shared" ca="1" si="8"/>
        <v>#NAME?</v>
      </c>
      <c r="E119" s="19" t="e">
        <f t="shared" ca="1" si="9"/>
        <v>#NAME?</v>
      </c>
      <c r="F119" s="19" t="e">
        <f t="shared" ca="1" si="10"/>
        <v>#NAME?</v>
      </c>
      <c r="G119" s="20" t="e">
        <f t="shared" ca="1" si="11"/>
        <v>#NAME?</v>
      </c>
      <c r="H119" s="21"/>
    </row>
    <row r="120" spans="1:8">
      <c r="A120" s="17">
        <v>2919.1201171875</v>
      </c>
      <c r="B120" s="47">
        <v>60.309999847412115</v>
      </c>
      <c r="C120" s="18">
        <v>9.9499998092651367</v>
      </c>
      <c r="D120" s="19" t="e">
        <f t="shared" ca="1" si="8"/>
        <v>#NAME?</v>
      </c>
      <c r="E120" s="19" t="e">
        <f t="shared" ca="1" si="9"/>
        <v>#NAME?</v>
      </c>
      <c r="F120" s="19" t="e">
        <f t="shared" ca="1" si="10"/>
        <v>#NAME?</v>
      </c>
      <c r="G120" s="20" t="e">
        <f t="shared" ca="1" si="11"/>
        <v>#NAME?</v>
      </c>
      <c r="H120" s="21"/>
    </row>
    <row r="121" spans="1:8">
      <c r="A121" s="17">
        <v>2947.489990234375</v>
      </c>
      <c r="B121" s="47">
        <v>63.319998168945311</v>
      </c>
      <c r="C121" s="18">
        <v>9.9899997711181641</v>
      </c>
      <c r="D121" s="19" t="e">
        <f t="shared" ca="1" si="8"/>
        <v>#NAME?</v>
      </c>
      <c r="E121" s="19" t="e">
        <f t="shared" ca="1" si="9"/>
        <v>#NAME?</v>
      </c>
      <c r="F121" s="19" t="e">
        <f t="shared" ca="1" si="10"/>
        <v>#NAME?</v>
      </c>
      <c r="G121" s="20" t="e">
        <f t="shared" ca="1" si="11"/>
        <v>#NAME?</v>
      </c>
      <c r="H121" s="21"/>
    </row>
    <row r="122" spans="1:8">
      <c r="A122" s="17">
        <v>2976.39990234375</v>
      </c>
      <c r="B122" s="47">
        <v>65.429998779296881</v>
      </c>
      <c r="C122" s="18">
        <v>10.369999885559082</v>
      </c>
      <c r="D122" s="19" t="e">
        <f t="shared" ca="1" si="8"/>
        <v>#NAME?</v>
      </c>
      <c r="E122" s="19" t="e">
        <f t="shared" ca="1" si="9"/>
        <v>#NAME?</v>
      </c>
      <c r="F122" s="19" t="e">
        <f t="shared" ca="1" si="10"/>
        <v>#NAME?</v>
      </c>
      <c r="G122" s="20" t="e">
        <f t="shared" ca="1" si="11"/>
        <v>#NAME?</v>
      </c>
      <c r="H122" s="21"/>
    </row>
    <row r="123" spans="1:8">
      <c r="A123" s="17">
        <v>3005.419921875</v>
      </c>
      <c r="B123" s="47">
        <v>65.569998168945318</v>
      </c>
      <c r="C123" s="18">
        <v>11.279999732971191</v>
      </c>
      <c r="D123" s="19" t="e">
        <f t="shared" ca="1" si="8"/>
        <v>#NAME?</v>
      </c>
      <c r="E123" s="19" t="e">
        <f t="shared" ca="1" si="9"/>
        <v>#NAME?</v>
      </c>
      <c r="F123" s="19" t="e">
        <f t="shared" ca="1" si="10"/>
        <v>#NAME?</v>
      </c>
      <c r="G123" s="20" t="e">
        <f t="shared" ca="1" si="11"/>
        <v>#NAME?</v>
      </c>
      <c r="H123" s="21"/>
    </row>
    <row r="124" spans="1:8">
      <c r="A124" s="17">
        <v>3034.3798828125</v>
      </c>
      <c r="B124" s="47">
        <v>69.389997863769537</v>
      </c>
      <c r="C124" s="18">
        <v>13.810000419616699</v>
      </c>
      <c r="D124" s="19" t="e">
        <f t="shared" ca="1" si="8"/>
        <v>#NAME?</v>
      </c>
      <c r="E124" s="19" t="e">
        <f t="shared" ca="1" si="9"/>
        <v>#NAME?</v>
      </c>
      <c r="F124" s="19" t="e">
        <f t="shared" ca="1" si="10"/>
        <v>#NAME?</v>
      </c>
      <c r="G124" s="20" t="e">
        <f t="shared" ca="1" si="11"/>
        <v>#NAME?</v>
      </c>
      <c r="H124" s="21"/>
    </row>
    <row r="125" spans="1:8">
      <c r="A125" s="17">
        <v>3063.080078125</v>
      </c>
      <c r="B125" s="47">
        <v>72.020002746582037</v>
      </c>
      <c r="C125" s="18">
        <v>14.739999771118164</v>
      </c>
      <c r="D125" s="19" t="e">
        <f t="shared" ca="1" si="8"/>
        <v>#NAME?</v>
      </c>
      <c r="E125" s="19" t="e">
        <f t="shared" ca="1" si="9"/>
        <v>#NAME?</v>
      </c>
      <c r="F125" s="19" t="e">
        <f t="shared" ca="1" si="10"/>
        <v>#NAME?</v>
      </c>
      <c r="G125" s="20" t="e">
        <f t="shared" ca="1" si="11"/>
        <v>#NAME?</v>
      </c>
      <c r="H125" s="21"/>
    </row>
    <row r="126" spans="1:8">
      <c r="A126" s="17">
        <v>3092.2900390625</v>
      </c>
      <c r="B126" s="47">
        <v>73.749998474121099</v>
      </c>
      <c r="C126" s="18">
        <v>15.319999694824219</v>
      </c>
      <c r="D126" s="19" t="e">
        <f t="shared" ca="1" si="8"/>
        <v>#NAME?</v>
      </c>
      <c r="E126" s="19" t="e">
        <f t="shared" ca="1" si="9"/>
        <v>#NAME?</v>
      </c>
      <c r="F126" s="19" t="e">
        <f t="shared" ca="1" si="10"/>
        <v>#NAME?</v>
      </c>
      <c r="G126" s="20" t="e">
        <f t="shared" ca="1" si="11"/>
        <v>#NAME?</v>
      </c>
      <c r="H126" s="21"/>
    </row>
    <row r="127" spans="1:8">
      <c r="A127" s="17">
        <v>3121.280029296875</v>
      </c>
      <c r="B127" s="47">
        <v>76.450003051757818</v>
      </c>
      <c r="C127" s="18">
        <v>15.799999237060543</v>
      </c>
      <c r="D127" s="19" t="e">
        <f t="shared" ca="1" si="8"/>
        <v>#NAME?</v>
      </c>
      <c r="E127" s="19" t="e">
        <f t="shared" ca="1" si="9"/>
        <v>#NAME?</v>
      </c>
      <c r="F127" s="19" t="e">
        <f t="shared" ca="1" si="10"/>
        <v>#NAME?</v>
      </c>
      <c r="G127" s="20" t="e">
        <f t="shared" ca="1" si="11"/>
        <v>#NAME?</v>
      </c>
      <c r="H127" s="21"/>
    </row>
    <row r="128" spans="1:8">
      <c r="A128" s="17">
        <v>3150.760009765625</v>
      </c>
      <c r="B128" s="47">
        <v>77.900000000000006</v>
      </c>
      <c r="C128" s="18">
        <v>14.949999809265135</v>
      </c>
      <c r="D128" s="19" t="e">
        <f t="shared" ca="1" si="8"/>
        <v>#NAME?</v>
      </c>
      <c r="E128" s="19" t="e">
        <f t="shared" ca="1" si="9"/>
        <v>#NAME?</v>
      </c>
      <c r="F128" s="19" t="e">
        <f t="shared" ca="1" si="10"/>
        <v>#NAME?</v>
      </c>
      <c r="G128" s="20" t="e">
        <f t="shared" ca="1" si="11"/>
        <v>#NAME?</v>
      </c>
      <c r="H128" s="21"/>
    </row>
    <row r="129" spans="1:8">
      <c r="A129" s="17">
        <v>3180.169921875</v>
      </c>
      <c r="B129" s="47">
        <v>78.169996643066412</v>
      </c>
      <c r="C129" s="18">
        <v>15.579999923706055</v>
      </c>
      <c r="D129" s="19" t="e">
        <f t="shared" ca="1" si="8"/>
        <v>#NAME?</v>
      </c>
      <c r="E129" s="19" t="e">
        <f t="shared" ca="1" si="9"/>
        <v>#NAME?</v>
      </c>
      <c r="F129" s="19" t="e">
        <f t="shared" ca="1" si="10"/>
        <v>#NAME?</v>
      </c>
      <c r="G129" s="20" t="e">
        <f t="shared" ca="1" si="11"/>
        <v>#NAME?</v>
      </c>
      <c r="H129" s="21"/>
    </row>
    <row r="130" spans="1:8">
      <c r="A130" s="17">
        <v>3209.4599609375</v>
      </c>
      <c r="B130" s="47">
        <v>77.859999084472676</v>
      </c>
      <c r="C130" s="18">
        <v>16.040000915527344</v>
      </c>
      <c r="D130" s="19" t="e">
        <f t="shared" ca="1" si="8"/>
        <v>#NAME?</v>
      </c>
      <c r="E130" s="19" t="e">
        <f t="shared" ca="1" si="9"/>
        <v>#NAME?</v>
      </c>
      <c r="F130" s="19" t="e">
        <f t="shared" ca="1" si="10"/>
        <v>#NAME?</v>
      </c>
      <c r="G130" s="20" t="e">
        <f t="shared" ca="1" si="11"/>
        <v>#NAME?</v>
      </c>
      <c r="H130" s="21"/>
    </row>
    <row r="131" spans="1:8">
      <c r="A131" s="17">
        <v>3238.239990234375</v>
      </c>
      <c r="B131" s="47">
        <v>77.789999389648443</v>
      </c>
      <c r="C131" s="18">
        <v>16.069999694824222</v>
      </c>
      <c r="D131" s="19" t="e">
        <f t="shared" ca="1" si="8"/>
        <v>#NAME?</v>
      </c>
      <c r="E131" s="19" t="e">
        <f t="shared" ca="1" si="9"/>
        <v>#NAME?</v>
      </c>
      <c r="F131" s="19" t="e">
        <f t="shared" ca="1" si="10"/>
        <v>#NAME?</v>
      </c>
      <c r="G131" s="20" t="e">
        <f t="shared" ca="1" si="11"/>
        <v>#NAME?</v>
      </c>
      <c r="H131" s="21"/>
    </row>
    <row r="132" spans="1:8">
      <c r="A132" s="17">
        <v>3267.280029296875</v>
      </c>
      <c r="B132" s="47">
        <v>76.239996337890631</v>
      </c>
      <c r="C132" s="18">
        <v>15.079999923706055</v>
      </c>
      <c r="D132" s="19" t="e">
        <f t="shared" ca="1" si="8"/>
        <v>#NAME?</v>
      </c>
      <c r="E132" s="19" t="e">
        <f t="shared" ca="1" si="9"/>
        <v>#NAME?</v>
      </c>
      <c r="F132" s="19" t="e">
        <f t="shared" ca="1" si="10"/>
        <v>#NAME?</v>
      </c>
      <c r="G132" s="20" t="e">
        <f t="shared" ca="1" si="11"/>
        <v>#NAME?</v>
      </c>
      <c r="H132" s="21"/>
    </row>
    <row r="133" spans="1:8">
      <c r="A133" s="17">
        <v>3296.179931640625</v>
      </c>
      <c r="B133" s="47">
        <v>75.709997558593756</v>
      </c>
      <c r="C133" s="18">
        <v>15.299999237060547</v>
      </c>
      <c r="D133" s="19" t="e">
        <f t="shared" ca="1" si="8"/>
        <v>#NAME?</v>
      </c>
      <c r="E133" s="19" t="e">
        <f t="shared" ca="1" si="9"/>
        <v>#NAME?</v>
      </c>
      <c r="F133" s="19" t="e">
        <f t="shared" ca="1" si="10"/>
        <v>#NAME?</v>
      </c>
      <c r="G133" s="20" t="e">
        <f t="shared" ca="1" si="11"/>
        <v>#NAME?</v>
      </c>
      <c r="H133" s="21"/>
    </row>
    <row r="134" spans="1:8">
      <c r="A134" s="17">
        <v>3310.89990234375</v>
      </c>
      <c r="B134" s="47">
        <v>76.239996337890631</v>
      </c>
      <c r="C134" s="18">
        <v>14.229999542236326</v>
      </c>
      <c r="D134" s="19" t="e">
        <f t="shared" ca="1" si="8"/>
        <v>#NAME?</v>
      </c>
      <c r="E134" s="19" t="e">
        <f t="shared" ca="1" si="9"/>
        <v>#NAME?</v>
      </c>
      <c r="F134" s="19" t="e">
        <f t="shared" ca="1" si="10"/>
        <v>#NAME?</v>
      </c>
      <c r="G134" s="20" t="e">
        <f t="shared" ca="1" si="11"/>
        <v>#NAME?</v>
      </c>
      <c r="H134" s="21"/>
    </row>
    <row r="135" spans="1:8">
      <c r="A135" s="17">
        <v>3354.429931640625</v>
      </c>
      <c r="B135" s="47">
        <v>75.599996948242207</v>
      </c>
      <c r="C135" s="18">
        <v>15.549999237060547</v>
      </c>
      <c r="D135" s="19" t="e">
        <f t="shared" ca="1" si="8"/>
        <v>#NAME?</v>
      </c>
      <c r="E135" s="19" t="e">
        <f t="shared" ca="1" si="9"/>
        <v>#NAME?</v>
      </c>
      <c r="F135" s="19" t="e">
        <f t="shared" ca="1" si="10"/>
        <v>#NAME?</v>
      </c>
      <c r="G135" s="20" t="e">
        <f t="shared" ca="1" si="11"/>
        <v>#NAME?</v>
      </c>
      <c r="H135" s="21"/>
    </row>
    <row r="136" spans="1:8">
      <c r="A136" s="17">
        <v>3382.81005859375</v>
      </c>
      <c r="B136" s="47">
        <v>75.709997558593756</v>
      </c>
      <c r="C136" s="18">
        <v>15.649999618530277</v>
      </c>
      <c r="D136" s="19" t="e">
        <f t="shared" ca="1" si="8"/>
        <v>#NAME?</v>
      </c>
      <c r="E136" s="19" t="e">
        <f t="shared" ca="1" si="9"/>
        <v>#NAME?</v>
      </c>
      <c r="F136" s="19" t="e">
        <f t="shared" ca="1" si="10"/>
        <v>#NAME?</v>
      </c>
      <c r="G136" s="20" t="e">
        <f t="shared" ca="1" si="11"/>
        <v>#NAME?</v>
      </c>
      <c r="H136" s="21"/>
    </row>
    <row r="137" spans="1:8">
      <c r="A137" s="17">
        <v>3411.72998046875</v>
      </c>
      <c r="B137" s="47">
        <v>74.499998474121099</v>
      </c>
      <c r="C137" s="18">
        <v>16.190000534057617</v>
      </c>
      <c r="D137" s="19" t="e">
        <f t="shared" ca="1" si="8"/>
        <v>#NAME?</v>
      </c>
      <c r="E137" s="19" t="e">
        <f t="shared" ca="1" si="9"/>
        <v>#NAME?</v>
      </c>
      <c r="F137" s="19" t="e">
        <f t="shared" ca="1" si="10"/>
        <v>#NAME?</v>
      </c>
      <c r="G137" s="20" t="e">
        <f t="shared" ca="1" si="11"/>
        <v>#NAME?</v>
      </c>
      <c r="H137" s="21"/>
    </row>
    <row r="138" spans="1:8">
      <c r="A138" s="17">
        <v>3441.360107421875</v>
      </c>
      <c r="B138" s="47">
        <v>73.709997558593756</v>
      </c>
      <c r="C138" s="18">
        <v>16.200000762939453</v>
      </c>
      <c r="D138" s="19" t="e">
        <f t="shared" ca="1" si="8"/>
        <v>#NAME?</v>
      </c>
      <c r="E138" s="19" t="e">
        <f t="shared" ca="1" si="9"/>
        <v>#NAME?</v>
      </c>
      <c r="F138" s="19" t="e">
        <f t="shared" ca="1" si="10"/>
        <v>#NAME?</v>
      </c>
      <c r="G138" s="20" t="e">
        <f t="shared" ca="1" si="11"/>
        <v>#NAME?</v>
      </c>
      <c r="H138" s="21"/>
    </row>
    <row r="139" spans="1:8">
      <c r="A139" s="17">
        <v>3470.090087890625</v>
      </c>
      <c r="B139" s="47">
        <v>73.840002441406256</v>
      </c>
      <c r="C139" s="18">
        <v>15.969999313354492</v>
      </c>
      <c r="D139" s="19" t="e">
        <f t="shared" ca="1" si="8"/>
        <v>#NAME?</v>
      </c>
      <c r="E139" s="19" t="e">
        <f t="shared" ca="1" si="9"/>
        <v>#NAME?</v>
      </c>
      <c r="F139" s="19" t="e">
        <f t="shared" ca="1" si="10"/>
        <v>#NAME?</v>
      </c>
      <c r="G139" s="20" t="e">
        <f t="shared" ca="1" si="11"/>
        <v>#NAME?</v>
      </c>
      <c r="H139" s="21"/>
    </row>
    <row r="140" spans="1:8">
      <c r="A140" s="17">
        <v>3499</v>
      </c>
      <c r="B140" s="47">
        <v>73.819998168945318</v>
      </c>
      <c r="C140" s="18">
        <v>15.360000610351566</v>
      </c>
      <c r="D140" s="19" t="e">
        <f t="shared" ca="1" si="8"/>
        <v>#NAME?</v>
      </c>
      <c r="E140" s="19" t="e">
        <f t="shared" ca="1" si="9"/>
        <v>#NAME?</v>
      </c>
      <c r="F140" s="19" t="e">
        <f t="shared" ca="1" si="10"/>
        <v>#NAME?</v>
      </c>
      <c r="G140" s="20" t="e">
        <f t="shared" ca="1" si="11"/>
        <v>#NAME?</v>
      </c>
      <c r="H140" s="21"/>
    </row>
    <row r="141" spans="1:8">
      <c r="A141" s="17">
        <v>3528.02001953125</v>
      </c>
      <c r="B141" s="47">
        <v>74.069998168945318</v>
      </c>
      <c r="C141" s="18">
        <v>15.809999465942383</v>
      </c>
      <c r="D141" s="19" t="e">
        <f t="shared" ca="1" si="8"/>
        <v>#NAME?</v>
      </c>
      <c r="E141" s="19" t="e">
        <f t="shared" ca="1" si="9"/>
        <v>#NAME?</v>
      </c>
      <c r="F141" s="19" t="e">
        <f t="shared" ca="1" si="10"/>
        <v>#NAME?</v>
      </c>
      <c r="G141" s="20" t="e">
        <f t="shared" ca="1" si="11"/>
        <v>#NAME?</v>
      </c>
      <c r="H141" s="21"/>
    </row>
    <row r="142" spans="1:8">
      <c r="A142" s="17">
        <v>3558.110107421875</v>
      </c>
      <c r="B142" s="47">
        <v>74.190000915527349</v>
      </c>
      <c r="C142" s="18">
        <v>16.200000762939453</v>
      </c>
      <c r="D142" s="19" t="e">
        <f t="shared" ca="1" si="8"/>
        <v>#NAME?</v>
      </c>
      <c r="E142" s="19" t="e">
        <f t="shared" ca="1" si="9"/>
        <v>#NAME?</v>
      </c>
      <c r="F142" s="19" t="e">
        <f t="shared" ca="1" si="10"/>
        <v>#NAME?</v>
      </c>
      <c r="G142" s="20" t="e">
        <f t="shared" ca="1" si="11"/>
        <v>#NAME?</v>
      </c>
      <c r="H142" s="21"/>
    </row>
    <row r="143" spans="1:8">
      <c r="A143" s="17">
        <v>3585.239990234375</v>
      </c>
      <c r="B143" s="47">
        <v>73.880003356933599</v>
      </c>
      <c r="C143" s="18">
        <v>15.969999313354492</v>
      </c>
      <c r="D143" s="19" t="e">
        <f t="shared" ca="1" si="8"/>
        <v>#NAME?</v>
      </c>
      <c r="E143" s="19" t="e">
        <f t="shared" ca="1" si="9"/>
        <v>#NAME?</v>
      </c>
      <c r="F143" s="19" t="e">
        <f t="shared" ca="1" si="10"/>
        <v>#NAME?</v>
      </c>
      <c r="G143" s="20" t="e">
        <f t="shared" ca="1" si="11"/>
        <v>#NAME?</v>
      </c>
      <c r="H143" s="21"/>
    </row>
    <row r="144" spans="1:8">
      <c r="A144" s="17">
        <v>3614.8798828125</v>
      </c>
      <c r="B144" s="47">
        <v>74.010000610351554</v>
      </c>
      <c r="C144" s="18">
        <v>15.739999771118164</v>
      </c>
      <c r="D144" s="19" t="e">
        <f t="shared" ca="1" si="8"/>
        <v>#NAME?</v>
      </c>
      <c r="E144" s="19" t="e">
        <f t="shared" ca="1" si="9"/>
        <v>#NAME?</v>
      </c>
      <c r="F144" s="19" t="e">
        <f t="shared" ca="1" si="10"/>
        <v>#NAME?</v>
      </c>
      <c r="G144" s="20" t="e">
        <f t="shared" ca="1" si="11"/>
        <v>#NAME?</v>
      </c>
      <c r="H144" s="21"/>
    </row>
    <row r="145" spans="1:9">
      <c r="A145" s="17">
        <v>3643.39013671875</v>
      </c>
      <c r="B145" s="47">
        <v>73.779997253417974</v>
      </c>
      <c r="C145" s="18">
        <v>15.159999847412109</v>
      </c>
      <c r="D145" s="19" t="e">
        <f t="shared" ca="1" si="8"/>
        <v>#NAME?</v>
      </c>
      <c r="E145" s="19" t="e">
        <f t="shared" ca="1" si="9"/>
        <v>#NAME?</v>
      </c>
      <c r="F145" s="19" t="e">
        <f t="shared" ca="1" si="10"/>
        <v>#NAME?</v>
      </c>
      <c r="G145" s="20" t="e">
        <f t="shared" ca="1" si="11"/>
        <v>#NAME?</v>
      </c>
      <c r="H145" s="21"/>
    </row>
    <row r="146" spans="1:9">
      <c r="A146" s="17">
        <v>3672.64990234375</v>
      </c>
      <c r="B146" s="47">
        <v>74.080000305175787</v>
      </c>
      <c r="C146" s="18">
        <v>14.520000457763672</v>
      </c>
      <c r="D146" s="19" t="e">
        <f t="shared" ca="1" si="8"/>
        <v>#NAME?</v>
      </c>
      <c r="E146" s="19" t="e">
        <f t="shared" ca="1" si="9"/>
        <v>#NAME?</v>
      </c>
      <c r="F146" s="19" t="e">
        <f t="shared" ca="1" si="10"/>
        <v>#NAME?</v>
      </c>
      <c r="G146" s="20" t="e">
        <f t="shared" ca="1" si="11"/>
        <v>#NAME?</v>
      </c>
      <c r="H146" s="21"/>
    </row>
    <row r="147" spans="1:9">
      <c r="A147" s="17">
        <v>3702.5</v>
      </c>
      <c r="B147" s="47">
        <v>74.150000000000006</v>
      </c>
      <c r="C147" s="18">
        <v>13.420000076293945</v>
      </c>
      <c r="D147" s="19" t="e">
        <f t="shared" ca="1" si="8"/>
        <v>#NAME?</v>
      </c>
      <c r="E147" s="19" t="e">
        <f t="shared" ca="1" si="9"/>
        <v>#NAME?</v>
      </c>
      <c r="F147" s="19" t="e">
        <f t="shared" ca="1" si="10"/>
        <v>#NAME?</v>
      </c>
      <c r="G147" s="20" t="e">
        <f t="shared" ca="1" si="11"/>
        <v>#NAME?</v>
      </c>
      <c r="H147" s="21"/>
    </row>
    <row r="148" spans="1:9">
      <c r="A148" s="17">
        <v>3730.81982421875</v>
      </c>
      <c r="B148" s="47">
        <v>73.870001220703131</v>
      </c>
      <c r="C148" s="18">
        <v>13.25</v>
      </c>
      <c r="D148" s="19" t="e">
        <f t="shared" ca="1" si="8"/>
        <v>#NAME?</v>
      </c>
      <c r="E148" s="19" t="e">
        <f t="shared" ca="1" si="9"/>
        <v>#NAME?</v>
      </c>
      <c r="F148" s="19" t="e">
        <f t="shared" ca="1" si="10"/>
        <v>#NAME?</v>
      </c>
      <c r="G148" s="20" t="e">
        <f t="shared" ca="1" si="11"/>
        <v>#NAME?</v>
      </c>
      <c r="H148" s="21"/>
    </row>
    <row r="149" spans="1:9">
      <c r="A149" s="17">
        <v>3759.47998046875</v>
      </c>
      <c r="B149" s="47">
        <v>73.109999084472662</v>
      </c>
      <c r="C149" s="18">
        <v>13.489999771118161</v>
      </c>
      <c r="D149" s="19" t="e">
        <f t="shared" ca="1" si="8"/>
        <v>#NAME?</v>
      </c>
      <c r="E149" s="19" t="e">
        <f t="shared" ca="1" si="9"/>
        <v>#NAME?</v>
      </c>
      <c r="F149" s="19" t="e">
        <f t="shared" ca="1" si="10"/>
        <v>#NAME?</v>
      </c>
      <c r="G149" s="20" t="e">
        <f t="shared" ca="1" si="11"/>
        <v>#NAME?</v>
      </c>
      <c r="H149" s="21"/>
    </row>
    <row r="150" spans="1:9">
      <c r="A150" s="17">
        <v>3789.6201171875</v>
      </c>
      <c r="B150" s="47">
        <v>73.179998779296881</v>
      </c>
      <c r="C150" s="18">
        <v>12.590000152587891</v>
      </c>
      <c r="D150" s="19" t="e">
        <f t="shared" ca="1" si="8"/>
        <v>#NAME?</v>
      </c>
      <c r="E150" s="19" t="e">
        <f t="shared" ca="1" si="9"/>
        <v>#NAME?</v>
      </c>
      <c r="F150" s="19" t="e">
        <f t="shared" ca="1" si="10"/>
        <v>#NAME?</v>
      </c>
      <c r="G150" s="20" t="e">
        <f t="shared" ca="1" si="11"/>
        <v>#NAME?</v>
      </c>
      <c r="H150" s="21"/>
    </row>
    <row r="151" spans="1:9">
      <c r="A151" s="17">
        <v>3818.06982421875</v>
      </c>
      <c r="B151" s="47">
        <v>72.660002136230474</v>
      </c>
      <c r="C151" s="18">
        <v>11.579999923706055</v>
      </c>
      <c r="D151" s="19" t="e">
        <f t="shared" ca="1" si="8"/>
        <v>#NAME?</v>
      </c>
      <c r="E151" s="19" t="e">
        <f t="shared" ca="1" si="9"/>
        <v>#NAME?</v>
      </c>
      <c r="F151" s="19" t="e">
        <f t="shared" ca="1" si="10"/>
        <v>#NAME?</v>
      </c>
      <c r="G151" s="20" t="e">
        <f t="shared" ca="1" si="11"/>
        <v>#NAME?</v>
      </c>
      <c r="H151" s="21"/>
    </row>
    <row r="152" spans="1:9">
      <c r="A152" s="17">
        <v>3846.89013671875</v>
      </c>
      <c r="B152" s="47">
        <v>72.840002441406241</v>
      </c>
      <c r="C152" s="18">
        <v>10.659999847412109</v>
      </c>
      <c r="D152" s="19" t="e">
        <f t="shared" ca="1" si="8"/>
        <v>#NAME?</v>
      </c>
      <c r="E152" s="19" t="e">
        <f t="shared" ca="1" si="9"/>
        <v>#NAME?</v>
      </c>
      <c r="F152" s="19" t="e">
        <f t="shared" ca="1" si="10"/>
        <v>#NAME?</v>
      </c>
      <c r="G152" s="20" t="e">
        <f t="shared" ca="1" si="11"/>
        <v>#NAME?</v>
      </c>
      <c r="H152" s="21"/>
    </row>
    <row r="153" spans="1:9">
      <c r="A153" s="17">
        <v>3875.830078125</v>
      </c>
      <c r="B153" s="47">
        <v>72.739996337890631</v>
      </c>
      <c r="C153" s="18">
        <v>10.100000381469728</v>
      </c>
      <c r="D153" s="19" t="e">
        <f t="shared" ca="1" si="8"/>
        <v>#NAME?</v>
      </c>
      <c r="E153" s="19" t="e">
        <f t="shared" ca="1" si="9"/>
        <v>#NAME?</v>
      </c>
      <c r="F153" s="19" t="e">
        <f t="shared" ca="1" si="10"/>
        <v>#NAME?</v>
      </c>
      <c r="G153" s="20" t="e">
        <f t="shared" ca="1" si="11"/>
        <v>#NAME?</v>
      </c>
      <c r="H153" s="21"/>
    </row>
    <row r="154" spans="1:9">
      <c r="A154" s="17">
        <v>3903.60009765625</v>
      </c>
      <c r="B154" s="47">
        <v>72.380003356933599</v>
      </c>
      <c r="C154" s="18">
        <v>8.7299995422363299</v>
      </c>
      <c r="D154" s="19" t="e">
        <f t="shared" ca="1" si="8"/>
        <v>#NAME?</v>
      </c>
      <c r="E154" s="19" t="e">
        <f t="shared" ca="1" si="9"/>
        <v>#NAME?</v>
      </c>
      <c r="F154" s="19" t="e">
        <f t="shared" ca="1" si="10"/>
        <v>#NAME?</v>
      </c>
      <c r="G154" s="20" t="e">
        <f t="shared" ca="1" si="11"/>
        <v>#NAME?</v>
      </c>
      <c r="H154" s="21"/>
    </row>
    <row r="155" spans="1:9">
      <c r="A155" s="17">
        <v>3933.1201171875</v>
      </c>
      <c r="B155" s="47">
        <v>73.270002746582037</v>
      </c>
      <c r="C155" s="18">
        <v>8.5</v>
      </c>
      <c r="D155" s="19" t="e">
        <f t="shared" ca="1" si="8"/>
        <v>#NAME?</v>
      </c>
      <c r="E155" s="19" t="e">
        <f t="shared" ca="1" si="9"/>
        <v>#NAME?</v>
      </c>
      <c r="F155" s="19" t="e">
        <f t="shared" ca="1" si="10"/>
        <v>#NAME?</v>
      </c>
      <c r="G155" s="20" t="e">
        <f t="shared" ca="1" si="11"/>
        <v>#NAME?</v>
      </c>
      <c r="H155" s="21"/>
    </row>
    <row r="156" spans="1:9">
      <c r="A156" s="17">
        <v>3962.10009765625</v>
      </c>
      <c r="B156" s="47">
        <v>76.840002441406256</v>
      </c>
      <c r="C156" s="18">
        <v>10.590000152587891</v>
      </c>
      <c r="D156" s="19" t="e">
        <f t="shared" ca="1" si="8"/>
        <v>#NAME?</v>
      </c>
      <c r="E156" s="19" t="e">
        <f t="shared" ca="1" si="9"/>
        <v>#NAME?</v>
      </c>
      <c r="F156" s="19" t="e">
        <f t="shared" ca="1" si="10"/>
        <v>#NAME?</v>
      </c>
      <c r="G156" s="20" t="e">
        <f t="shared" ca="1" si="11"/>
        <v>#NAME?</v>
      </c>
      <c r="H156" s="21"/>
    </row>
    <row r="157" spans="1:9">
      <c r="A157" s="17">
        <v>3990.47998046875</v>
      </c>
      <c r="B157" s="47">
        <v>78.150000000000006</v>
      </c>
      <c r="C157" s="18">
        <v>12.5</v>
      </c>
      <c r="D157" s="19" t="e">
        <f t="shared" ca="1" si="8"/>
        <v>#NAME?</v>
      </c>
      <c r="E157" s="19" t="e">
        <f t="shared" ca="1" si="9"/>
        <v>#NAME?</v>
      </c>
      <c r="F157" s="19" t="e">
        <f t="shared" ca="1" si="10"/>
        <v>#NAME?</v>
      </c>
      <c r="G157" s="20" t="e">
        <f t="shared" ca="1" si="11"/>
        <v>#NAME?</v>
      </c>
      <c r="H157" s="21"/>
    </row>
    <row r="158" spans="1:9">
      <c r="A158" s="17">
        <v>4020.06982421875</v>
      </c>
      <c r="B158" s="47">
        <v>77.999998474121099</v>
      </c>
      <c r="C158" s="18">
        <v>14.640000343322754</v>
      </c>
      <c r="D158" s="19" t="e">
        <f t="shared" ca="1" si="8"/>
        <v>#NAME?</v>
      </c>
      <c r="E158" s="19" t="e">
        <f t="shared" ca="1" si="9"/>
        <v>#NAME?</v>
      </c>
      <c r="F158" s="19" t="e">
        <f t="shared" ca="1" si="10"/>
        <v>#NAME?</v>
      </c>
      <c r="G158" s="20" t="e">
        <f t="shared" ca="1" si="11"/>
        <v>#NAME?</v>
      </c>
      <c r="H158" s="21"/>
    </row>
    <row r="159" spans="1:9">
      <c r="I159" s="21" t="s">
        <v>54</v>
      </c>
    </row>
    <row r="160" spans="1:9">
      <c r="I160" s="2" t="s">
        <v>55</v>
      </c>
    </row>
  </sheetData>
  <mergeCells count="2">
    <mergeCell ref="E12:F12"/>
    <mergeCell ref="E28:F28"/>
  </mergeCells>
  <pageMargins left="0.75" right="0.75" top="1" bottom="1" header="0.5" footer="0.5"/>
  <pageSetup orientation="portrait" horizontalDpi="4294967292" verticalDpi="300" r:id="rId1"/>
  <headerFooter alignWithMargins="0"/>
  <rowBreaks count="1" manualBreakCount="1">
    <brk id="25" max="7" man="1"/>
  </row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C15A-46C2-4304-8FE2-A1308D679DA1}">
  <sheetPr codeName="Sheet2"/>
  <dimension ref="C2:L53"/>
  <sheetViews>
    <sheetView showGridLines="0" workbookViewId="0">
      <selection activeCell="I65" sqref="I65"/>
    </sheetView>
  </sheetViews>
  <sheetFormatPr defaultRowHeight="12.5"/>
  <cols>
    <col min="1" max="1" width="1.453125" style="25" customWidth="1"/>
    <col min="2" max="2" width="8.7265625" style="25"/>
    <col min="3" max="3" width="0.90625" style="93" customWidth="1"/>
    <col min="4" max="4" width="2" style="25" customWidth="1"/>
    <col min="5" max="16384" width="8.7265625" style="25"/>
  </cols>
  <sheetData>
    <row r="2" spans="5:5" ht="18">
      <c r="E2" s="92" t="s">
        <v>56</v>
      </c>
    </row>
    <row r="3" spans="5:5" s="93" customFormat="1" ht="3.75" customHeight="1"/>
    <row r="5" spans="5:5" ht="13">
      <c r="E5" s="94" t="s">
        <v>57</v>
      </c>
    </row>
    <row r="6" spans="5:5">
      <c r="E6" s="95" t="s">
        <v>58</v>
      </c>
    </row>
    <row r="7" spans="5:5">
      <c r="E7" s="95" t="s">
        <v>59</v>
      </c>
    </row>
    <row r="8" spans="5:5" ht="13">
      <c r="E8" s="96" t="s">
        <v>60</v>
      </c>
    </row>
    <row r="10" spans="5:5" s="93" customFormat="1" ht="3.75" customHeight="1"/>
    <row r="11" spans="5:5">
      <c r="E11" s="97" t="s">
        <v>61</v>
      </c>
    </row>
    <row r="12" spans="5:5">
      <c r="E12" s="25" t="s">
        <v>62</v>
      </c>
    </row>
    <row r="14" spans="5:5">
      <c r="E14" s="25" t="s">
        <v>63</v>
      </c>
    </row>
    <row r="16" spans="5:5">
      <c r="E16" s="25" t="s">
        <v>64</v>
      </c>
    </row>
    <row r="19" spans="5:7" s="93" customFormat="1" ht="3.75" customHeight="1"/>
    <row r="20" spans="5:7" ht="13">
      <c r="E20" s="94" t="s">
        <v>65</v>
      </c>
    </row>
    <row r="21" spans="5:7">
      <c r="E21" s="98"/>
      <c r="F21" s="25" t="s">
        <v>66</v>
      </c>
      <c r="G21" s="25" t="s">
        <v>67</v>
      </c>
    </row>
    <row r="23" spans="5:7">
      <c r="E23" s="99"/>
      <c r="F23" s="25" t="s">
        <v>68</v>
      </c>
    </row>
    <row r="24" spans="5:7">
      <c r="E24" s="100"/>
    </row>
    <row r="25" spans="5:7">
      <c r="E25" s="101"/>
    </row>
    <row r="28" spans="5:7" s="93" customFormat="1" ht="3.75" customHeight="1"/>
    <row r="29" spans="5:7" ht="13">
      <c r="E29" s="94" t="s">
        <v>69</v>
      </c>
    </row>
    <row r="30" spans="5:7">
      <c r="E30" s="25" t="s">
        <v>70</v>
      </c>
    </row>
    <row r="31" spans="5:7" ht="13">
      <c r="E31" s="95" t="s">
        <v>71</v>
      </c>
    </row>
    <row r="32" spans="5:7">
      <c r="E32" s="95" t="s">
        <v>72</v>
      </c>
    </row>
    <row r="33" spans="5:12">
      <c r="E33" s="95" t="s">
        <v>73</v>
      </c>
    </row>
    <row r="34" spans="5:12">
      <c r="E34" s="95"/>
    </row>
    <row r="35" spans="5:12" ht="25">
      <c r="E35" s="102" t="s">
        <v>6</v>
      </c>
      <c r="F35" s="103" t="s">
        <v>74</v>
      </c>
      <c r="G35" s="103" t="s">
        <v>75</v>
      </c>
      <c r="H35" s="102" t="s">
        <v>9</v>
      </c>
      <c r="I35" s="103" t="s">
        <v>76</v>
      </c>
      <c r="J35" s="103" t="s">
        <v>77</v>
      </c>
    </row>
    <row r="36" spans="5:12" ht="13" thickBot="1"/>
    <row r="37" spans="5:12" ht="13" thickTop="1">
      <c r="E37" s="104">
        <v>0</v>
      </c>
      <c r="F37" s="105">
        <v>0</v>
      </c>
      <c r="G37" s="105">
        <v>0</v>
      </c>
      <c r="H37" s="105">
        <v>0</v>
      </c>
      <c r="I37" s="105">
        <v>0</v>
      </c>
      <c r="J37" s="106">
        <v>0</v>
      </c>
    </row>
    <row r="38" spans="5:12">
      <c r="E38" s="107">
        <v>280</v>
      </c>
      <c r="F38" s="108">
        <v>0</v>
      </c>
      <c r="G38" s="108">
        <v>0</v>
      </c>
      <c r="H38" s="109" t="e">
        <f ca="1">H37+ mcVertical(F37,F38,G37,G38,E38-E37)</f>
        <v>#NAME?</v>
      </c>
      <c r="I38" s="109" t="e">
        <f ca="1">I37+mcNorth(F37,F38,G37,G38,E38-E37)</f>
        <v>#NAME?</v>
      </c>
      <c r="J38" s="110" t="e">
        <f ca="1">J37+mcEast(F37,F38,G37,G38,E38-E37)</f>
        <v>#NAME?</v>
      </c>
    </row>
    <row r="39" spans="5:12">
      <c r="E39" s="107">
        <v>600</v>
      </c>
      <c r="F39" s="108">
        <v>30</v>
      </c>
      <c r="G39" s="108">
        <v>112</v>
      </c>
      <c r="H39" s="109" t="e">
        <f ca="1">H38+ mcVertical(F38,F39,G38,G39,E39-E38)</f>
        <v>#NAME?</v>
      </c>
      <c r="I39" s="109" t="e">
        <f ca="1">I38+mcNorth(F38,F39,G38,G39,E39-E38)</f>
        <v>#NAME?</v>
      </c>
      <c r="J39" s="110" t="e">
        <f ca="1">J38+mcEast(F38,F39,G38,G39,E39-E38)</f>
        <v>#NAME?</v>
      </c>
    </row>
    <row r="40" spans="5:12">
      <c r="E40" s="107">
        <v>800</v>
      </c>
      <c r="F40" s="108">
        <v>40</v>
      </c>
      <c r="G40" s="108">
        <v>150</v>
      </c>
      <c r="H40" s="109" t="e">
        <f ca="1">H39+ mcVertical(F39,F40,G39,G40,E40-E39)</f>
        <v>#NAME?</v>
      </c>
      <c r="I40" s="109" t="e">
        <f ca="1">I39+mcNorth(F39,F40,G39,G40,E40-E39)</f>
        <v>#NAME?</v>
      </c>
      <c r="J40" s="110" t="e">
        <f ca="1">J39+mcEast(F39,F40,G39,G40,E40-E39)</f>
        <v>#NAME?</v>
      </c>
    </row>
    <row r="41" spans="5:12">
      <c r="E41" s="107">
        <v>2000</v>
      </c>
      <c r="F41" s="108">
        <f>F40</f>
        <v>40</v>
      </c>
      <c r="G41" s="108">
        <f>G40</f>
        <v>150</v>
      </c>
      <c r="H41" s="109" t="e">
        <f ca="1">H40+ mcVertical(F40,F41,G40,G41,E41-E40)</f>
        <v>#NAME?</v>
      </c>
      <c r="I41" s="109" t="e">
        <f ca="1">I40+mcNorth(F40,F41,G40,G41,E41-E40)</f>
        <v>#NAME?</v>
      </c>
      <c r="J41" s="110" t="e">
        <f ca="1">J40+mcEast(F40,F41,G40,G41,E41-E40)</f>
        <v>#NAME?</v>
      </c>
    </row>
    <row r="42" spans="5:12" ht="13" thickBot="1">
      <c r="E42" s="111"/>
      <c r="F42" s="112"/>
      <c r="G42" s="112"/>
      <c r="H42" s="113"/>
      <c r="I42" s="113"/>
      <c r="J42" s="114"/>
      <c r="L42" s="25" t="s">
        <v>78</v>
      </c>
    </row>
    <row r="43" spans="5:12" ht="13" thickTop="1"/>
    <row r="44" spans="5:12">
      <c r="E44" s="25" t="s">
        <v>79</v>
      </c>
    </row>
    <row r="45" spans="5:12">
      <c r="E45" s="25" t="s">
        <v>80</v>
      </c>
    </row>
    <row r="47" spans="5:12" s="93" customFormat="1" ht="3.75" customHeight="1"/>
    <row r="49" spans="5:5" ht="13">
      <c r="E49" s="94" t="s">
        <v>81</v>
      </c>
    </row>
    <row r="50" spans="5:5">
      <c r="E50" s="25" t="s">
        <v>82</v>
      </c>
    </row>
    <row r="51" spans="5:5">
      <c r="E51" s="25" t="s">
        <v>83</v>
      </c>
    </row>
    <row r="53" spans="5:5" s="93" customFormat="1" ht="3.75" customHeight="1"/>
  </sheetData>
  <pageMargins left="0.75" right="0.75" top="1" bottom="1" header="0.5" footer="0.5"/>
  <pageSetup paperSize="9" orientation="portrait" copies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BDE-C3D2-4FAB-895E-1023F09F065C}">
  <sheetPr codeName="Sheet4"/>
  <dimension ref="A1:M13"/>
  <sheetViews>
    <sheetView showGridLines="0" tabSelected="1" topLeftCell="A2" workbookViewId="0">
      <selection activeCell="L51" sqref="L51"/>
    </sheetView>
  </sheetViews>
  <sheetFormatPr defaultColWidth="9.08984375" defaultRowHeight="12.5"/>
  <cols>
    <col min="1" max="1" width="4.453125" style="115" customWidth="1"/>
    <col min="2" max="16384" width="9.08984375" style="115"/>
  </cols>
  <sheetData>
    <row r="1" spans="1:13">
      <c r="A1" s="120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3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 ht="18">
      <c r="A3" s="117"/>
      <c r="B3" s="119" t="s">
        <v>92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3" ht="18">
      <c r="A4" s="117"/>
      <c r="B4" s="119" t="s">
        <v>91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</row>
    <row r="5" spans="1:13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>
      <c r="A7" s="117"/>
      <c r="B7" s="117" t="s">
        <v>90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</row>
    <row r="8" spans="1:13">
      <c r="A8" s="117"/>
      <c r="B8" s="117" t="s">
        <v>89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</row>
    <row r="9" spans="1:13">
      <c r="A9" s="117"/>
      <c r="B9" s="117" t="s">
        <v>88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</row>
    <row r="10" spans="1:13">
      <c r="A10" s="117"/>
      <c r="B10" s="117" t="s">
        <v>87</v>
      </c>
      <c r="D10" s="118" t="s">
        <v>86</v>
      </c>
      <c r="E10" s="117"/>
      <c r="F10" s="117"/>
      <c r="G10" s="117"/>
      <c r="H10" s="117"/>
      <c r="I10" s="117"/>
      <c r="J10" s="117"/>
      <c r="K10" s="117"/>
      <c r="L10" s="117"/>
      <c r="M10" s="117"/>
    </row>
    <row r="11" spans="1:13">
      <c r="A11" s="117"/>
      <c r="B11" s="117" t="s">
        <v>85</v>
      </c>
      <c r="D11" s="118" t="s">
        <v>84</v>
      </c>
      <c r="E11" s="117"/>
      <c r="F11" s="117"/>
      <c r="G11" s="117"/>
      <c r="H11" s="117"/>
      <c r="I11" s="117"/>
      <c r="J11" s="117"/>
      <c r="K11" s="117"/>
      <c r="L11" s="117"/>
      <c r="M11" s="117"/>
    </row>
    <row r="12" spans="1:13">
      <c r="A12" s="117"/>
      <c r="B12" s="117"/>
      <c r="C12" s="118"/>
      <c r="D12" s="117"/>
      <c r="E12" s="117"/>
      <c r="F12" s="117"/>
      <c r="G12" s="117"/>
      <c r="H12" s="117"/>
      <c r="I12" s="117"/>
      <c r="J12" s="117"/>
      <c r="K12" s="117"/>
      <c r="L12" s="117"/>
      <c r="M12" s="117"/>
    </row>
    <row r="13" spans="1:13" ht="13">
      <c r="B13" s="116"/>
    </row>
  </sheetData>
  <sheetProtection password="E0CA" sheet="1" objects="1" scenarios="1"/>
  <hyperlinks>
    <hyperlink ref="D10" r:id="rId1" xr:uid="{36C7BAB1-5452-47CF-9272-EABA50F62AF2}"/>
    <hyperlink ref="D11" r:id="rId2" xr:uid="{6FB7108C-3E90-48D6-8AAC-18F42FD2EDEB}"/>
  </hyperlinks>
  <pageMargins left="0.75" right="0.75" top="1" bottom="1" header="0.5" footer="0.5"/>
  <pageSetup paperSize="9" orientation="portrait" copies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Example 1</vt:lpstr>
      <vt:lpstr>Example 2 - Plan survey 30m</vt:lpstr>
      <vt:lpstr>Example 3- MD.TVD</vt:lpstr>
      <vt:lpstr>Example 4 -Actual survey</vt:lpstr>
      <vt:lpstr>Help</vt:lpstr>
      <vt:lpstr>About</vt:lpstr>
      <vt:lpstr>'Example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TranTuan</cp:lastModifiedBy>
  <dcterms:created xsi:type="dcterms:W3CDTF">2015-06-05T18:17:20Z</dcterms:created>
  <dcterms:modified xsi:type="dcterms:W3CDTF">2024-08-25T05:38:41Z</dcterms:modified>
</cp:coreProperties>
</file>