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5465" windowHeight="7935" tabRatio="683" firstSheet="2" activeTab="2"/>
  </bookViews>
  <sheets>
    <sheet name="STB_Giao 608k" sheetId="1" state="hidden" r:id="rId1"/>
    <sheet name="HĐ 608k PO" sheetId="2" state="hidden" r:id="rId2"/>
    <sheet name="GW040-H - PO03" sheetId="33" r:id="rId3"/>
  </sheets>
  <definedNames>
    <definedName name="_CVM1" localSheetId="2">#REF!</definedName>
    <definedName name="_CVM1">#REF!</definedName>
    <definedName name="_CVM2" localSheetId="2">#REF!</definedName>
    <definedName name="_CVM2">#REF!</definedName>
    <definedName name="_DDP2" localSheetId="2">#REF!</definedName>
    <definedName name="_DDP2">#REF!</definedName>
    <definedName name="_erl1" localSheetId="2">#REF!</definedName>
    <definedName name="_erl1">#REF!</definedName>
    <definedName name="_erl5" localSheetId="2">#REF!</definedName>
    <definedName name="_erl5">#REF!</definedName>
    <definedName name="_Fill" localSheetId="2">#REF!</definedName>
    <definedName name="_Fill">#REF!</definedName>
    <definedName name="_xlnm._FilterDatabase" localSheetId="2" hidden="1">'GW040-H - PO03'!$A$3:$Q$49</definedName>
    <definedName name="_xlnm._FilterDatabase" localSheetId="1" hidden="1">'HĐ 608k PO'!$B$5:$AP$77</definedName>
    <definedName name="_xlnm._FilterDatabase" localSheetId="0" hidden="1">'STB_Giao 608k'!$A$5:$OJ$70</definedName>
    <definedName name="_isc2" localSheetId="2">#REF!</definedName>
    <definedName name="_isc2">#REF!</definedName>
    <definedName name="_ISC3" localSheetId="2">#REF!</definedName>
    <definedName name="_ISC3">#REF!</definedName>
    <definedName name="_ITP3600" localSheetId="2">#REF!</definedName>
    <definedName name="_ITP3600">#REF!</definedName>
    <definedName name="_ITP5620" localSheetId="2">#REF!</definedName>
    <definedName name="_ITP5620">#REF!</definedName>
    <definedName name="_ITP7270" localSheetId="2">#REF!</definedName>
    <definedName name="_ITP7270">#REF!</definedName>
    <definedName name="_ITP7450" localSheetId="2">#REF!</definedName>
    <definedName name="_ITP7450">#REF!</definedName>
    <definedName name="_ITP7470" localSheetId="2">#REF!</definedName>
    <definedName name="_ITP7470">#REF!</definedName>
    <definedName name="_ITP7750" localSheetId="2">#REF!</definedName>
    <definedName name="_ITP7750">#REF!</definedName>
    <definedName name="_IZ88" localSheetId="2">#REF!</definedName>
    <definedName name="_IZ88">#REF!</definedName>
    <definedName name="_LAC1" localSheetId="2">#REF!</definedName>
    <definedName name="_LAC1">#REF!</definedName>
    <definedName name="_MD5500" localSheetId="2">#REF!</definedName>
    <definedName name="_MD5500">#REF!</definedName>
    <definedName name="_OT72100" localSheetId="2">#REF!</definedName>
    <definedName name="_OT72100">#REF!</definedName>
    <definedName name="_p1" localSheetId="2">#REF!</definedName>
    <definedName name="_p1">#REF!</definedName>
    <definedName name="_ph3" localSheetId="2">#REF!</definedName>
    <definedName name="_ph3">#REF!</definedName>
    <definedName name="_R" localSheetId="2">#REF!</definedName>
    <definedName name="_R">#REF!</definedName>
    <definedName name="_RQ02" localSheetId="2">#REF!</definedName>
    <definedName name="_RQ02">#REF!</definedName>
    <definedName name="_SSP3600" localSheetId="2">#REF!</definedName>
    <definedName name="_SSP3600">#REF!</definedName>
    <definedName name="_SSP5620" localSheetId="2">#REF!</definedName>
    <definedName name="_SSP5620">#REF!</definedName>
    <definedName name="_SSP7270" localSheetId="2">#REF!</definedName>
    <definedName name="_SSP7270">#REF!</definedName>
    <definedName name="_SSP7450" localSheetId="2">#REF!</definedName>
    <definedName name="_SSP7450">#REF!</definedName>
    <definedName name="_SSP7470" localSheetId="2">#REF!</definedName>
    <definedName name="_SSP7470">#REF!</definedName>
    <definedName name="_SSP7750" localSheetId="2">#REF!</definedName>
    <definedName name="_SSP7750">#REF!</definedName>
    <definedName name="_SUM22" localSheetId="2">#REF!</definedName>
    <definedName name="_SUM22">#REF!</definedName>
    <definedName name="A_IMPRESIÓN_IM" localSheetId="2">#REF!</definedName>
    <definedName name="A_IMPRESIÓN_IM">#REF!</definedName>
    <definedName name="abc" localSheetId="2">#REF!</definedName>
    <definedName name="abc">#REF!</definedName>
    <definedName name="add" localSheetId="2">#REF!</definedName>
    <definedName name="add">#REF!</definedName>
    <definedName name="ADSL_eq" localSheetId="2">#REF!</definedName>
    <definedName name="ADSL_eq">#REF!</definedName>
    <definedName name="ADSL2_cards" localSheetId="2">#REF!</definedName>
    <definedName name="ADSL2_cards">#REF!</definedName>
    <definedName name="AgentName" localSheetId="2">#REF!</definedName>
    <definedName name="AgentName">#REF!</definedName>
    <definedName name="AIP" localSheetId="2">#REF!</definedName>
    <definedName name="AIP">#REF!</definedName>
    <definedName name="Air_Freight" localSheetId="2">#REF!</definedName>
    <definedName name="Air_Freight">#REF!</definedName>
    <definedName name="allc" localSheetId="2">#REF!</definedName>
    <definedName name="allc">#REF!</definedName>
    <definedName name="ALocalCoef" localSheetId="2">#REF!</definedName>
    <definedName name="ALocalCoef">#REF!</definedName>
    <definedName name="ASellCoef" localSheetId="2">#REF!</definedName>
    <definedName name="ASellCoef">#REF!</definedName>
    <definedName name="B" localSheetId="2">#REF!</definedName>
    <definedName name="B">#REF!</definedName>
    <definedName name="balce" localSheetId="2">#REF!</definedName>
    <definedName name="balce">#REF!</definedName>
    <definedName name="baru" localSheetId="2">#REF!</definedName>
    <definedName name="baru">#REF!</definedName>
    <definedName name="bb" localSheetId="2">#REF!</definedName>
    <definedName name="bb">#REF!</definedName>
    <definedName name="BOOK" localSheetId="2">#REF!</definedName>
    <definedName name="BOOK">#REF!</definedName>
    <definedName name="bsca" localSheetId="2">#REF!</definedName>
    <definedName name="bsca">#REF!</definedName>
    <definedName name="bsccv" localSheetId="2">#REF!</definedName>
    <definedName name="bsccv">#REF!</definedName>
    <definedName name="bscf" localSheetId="2">#REF!</definedName>
    <definedName name="bscf">#REF!</definedName>
    <definedName name="BSSCAT" localSheetId="2">#REF!</definedName>
    <definedName name="BSSCAT">#REF!</definedName>
    <definedName name="BTCOST" localSheetId="2">#REF!</definedName>
    <definedName name="BTCOST">#REF!</definedName>
    <definedName name="BTFE100" localSheetId="2">#REF!</definedName>
    <definedName name="BTFE100">#REF!</definedName>
    <definedName name="BTS" localSheetId="2">#REF!</definedName>
    <definedName name="BTS">#REF!</definedName>
    <definedName name="Cant_EOTP" localSheetId="2">#REF!</definedName>
    <definedName name="Cant_EOTP">#REF!</definedName>
    <definedName name="cards_in_REU" localSheetId="2">#REF!</definedName>
    <definedName name="cards_in_REU">#REF!</definedName>
    <definedName name="Celda_ALLC" localSheetId="2">#REF!</definedName>
    <definedName name="Celda_ALLC">#REF!</definedName>
    <definedName name="Celda_ALLC_SFP" localSheetId="2">#REF!</definedName>
    <definedName name="Celda_ALLC_SFP">#REF!</definedName>
    <definedName name="Celda_ASCC_AD" localSheetId="2">#REF!</definedName>
    <definedName name="Celda_ASCC_AD">#REF!</definedName>
    <definedName name="Celda_ASCC_PD" localSheetId="2">#REF!</definedName>
    <definedName name="Celda_ASCC_PD">#REF!</definedName>
    <definedName name="Celda_ATLC" localSheetId="2">#REF!</definedName>
    <definedName name="Celda_ATLC">#REF!</definedName>
    <definedName name="Celda_BALC_E" localSheetId="2">#REF!</definedName>
    <definedName name="Celda_BALC_E">#REF!</definedName>
    <definedName name="Celda_BALC_E_SFP" localSheetId="2">#REF!</definedName>
    <definedName name="Celda_BALC_E_SFP">#REF!</definedName>
    <definedName name="Celda_FRSC" localSheetId="2">#REF!</definedName>
    <definedName name="Celda_FRSC">#REF!</definedName>
    <definedName name="Celda_IMLC" localSheetId="2">#REF!</definedName>
    <definedName name="Celda_IMLC">#REF!</definedName>
    <definedName name="Celda_IMLC_SFP" localSheetId="2">#REF!</definedName>
    <definedName name="Celda_IMLC_SFP">#REF!</definedName>
    <definedName name="Celda_Inicio_P_Regresion" localSheetId="2">#REF!</definedName>
    <definedName name="Celda_Inicio_P_Regresion">#REF!</definedName>
    <definedName name="Celda_LEEP" localSheetId="2">#REF!</definedName>
    <definedName name="Celda_LEEP">#REF!</definedName>
    <definedName name="Celda_LTAC" localSheetId="2">#REF!</definedName>
    <definedName name="Celda_LTAC">#REF!</definedName>
    <definedName name="Celda_LTAC_12" localSheetId="2">#REF!</definedName>
    <definedName name="Celda_LTAC_12">#REF!</definedName>
    <definedName name="Celda_LTAC_12_SFP" localSheetId="2">#REF!</definedName>
    <definedName name="Celda_LTAC_12_SFP">#REF!</definedName>
    <definedName name="Celda_MLS_le_ext_4mls" localSheetId="2">#REF!</definedName>
    <definedName name="Celda_MLS_le_ext_4mls">#REF!</definedName>
    <definedName name="Celda_NACC" localSheetId="2">#REF!</definedName>
    <definedName name="Celda_NACC">#REF!</definedName>
    <definedName name="Celda_NACC_12" localSheetId="2">#REF!</definedName>
    <definedName name="Celda_NACC_12">#REF!</definedName>
    <definedName name="Celda_NACC_12_SFP" localSheetId="2">#REF!</definedName>
    <definedName name="Celda_NACC_12_SFP">#REF!</definedName>
    <definedName name="Celda_NACC_B" localSheetId="2">#REF!</definedName>
    <definedName name="Celda_NACC_B">#REF!</definedName>
    <definedName name="Celda_NACC_B_SFP" localSheetId="2">#REF!</definedName>
    <definedName name="Celda_NACC_B_SFP">#REF!</definedName>
    <definedName name="Celda_NACC_no_splitterless" localSheetId="2">#REF!</definedName>
    <definedName name="Celda_NACC_no_splitterless">#REF!</definedName>
    <definedName name="Celda_NEHC_SDAD" localSheetId="2">#REF!</definedName>
    <definedName name="Celda_NEHC_SDAD">#REF!</definedName>
    <definedName name="Celda_NEHC_SDAD_SFP" localSheetId="2">#REF!</definedName>
    <definedName name="Celda_NEHC_SDAD_SFP">#REF!</definedName>
    <definedName name="Celda_out_2MLS_750W" localSheetId="2">#REF!</definedName>
    <definedName name="Celda_out_2MLS_750W">#REF!</definedName>
    <definedName name="Celda_PAIC" localSheetId="2">#REF!</definedName>
    <definedName name="Celda_PAIC">#REF!</definedName>
    <definedName name="Celda_PAIC_SFP" localSheetId="2">#REF!</definedName>
    <definedName name="Celda_PAIC_SFP">#REF!</definedName>
    <definedName name="Celda_Plug_TSPP" localSheetId="2">#REF!</definedName>
    <definedName name="Celda_Plug_TSPP">#REF!</definedName>
    <definedName name="Celda_PMLC" localSheetId="2">#REF!</definedName>
    <definedName name="Celda_PMLC">#REF!</definedName>
    <definedName name="Celda_PMLC_SFP" localSheetId="2">#REF!</definedName>
    <definedName name="Celda_PMLC_SFP">#REF!</definedName>
    <definedName name="Celda_POTS" localSheetId="2">#REF!</definedName>
    <definedName name="Celda_POTS">#REF!</definedName>
    <definedName name="Celda_total_MLS_NB" localSheetId="2">#REF!</definedName>
    <definedName name="Celda_total_MLS_NB">#REF!</definedName>
    <definedName name="Celda_Total_NB_Board" localSheetId="2">#REF!</definedName>
    <definedName name="Celda_Total_NB_Board">#REF!</definedName>
    <definedName name="Celda_VISCA" localSheetId="2">#REF!</definedName>
    <definedName name="Celda_VISCA">#REF!</definedName>
    <definedName name="cell" localSheetId="2">#REF!</definedName>
    <definedName name="cell">#REF!</definedName>
    <definedName name="cell_duree" localSheetId="2">#REF!</definedName>
    <definedName name="cell_duree">#REF!</definedName>
    <definedName name="Cell_Lieu_Formation" localSheetId="2">#REF!</definedName>
    <definedName name="Cell_Lieu_Formation">#REF!</definedName>
    <definedName name="Cell_Nb_Formateur" localSheetId="2">#REF!</definedName>
    <definedName name="Cell_Nb_Formateur">#REF!</definedName>
    <definedName name="Cell_Pays_Origine" localSheetId="2">#REF!</definedName>
    <definedName name="Cell_Pays_Origine">#REF!</definedName>
    <definedName name="Cell_Tab_Lieu" localSheetId="2">#REF!</definedName>
    <definedName name="Cell_Tab_Lieu">#REF!</definedName>
    <definedName name="cella" localSheetId="2">#REF!</definedName>
    <definedName name="cella">#REF!</definedName>
    <definedName name="cellcp" localSheetId="2">#REF!</definedName>
    <definedName name="cellcp">#REF!</definedName>
    <definedName name="cellcv" localSheetId="2">#REF!</definedName>
    <definedName name="cellcv">#REF!</definedName>
    <definedName name="cellf" localSheetId="2">#REF!</definedName>
    <definedName name="cellf">#REF!</definedName>
    <definedName name="Cen" localSheetId="2">#REF!</definedName>
    <definedName name="Cen">#REF!</definedName>
    <definedName name="CENVE2" localSheetId="2">#REF!</definedName>
    <definedName name="CENVE2">#REF!</definedName>
    <definedName name="checksum" localSheetId="2">#REF!</definedName>
    <definedName name="checksum">#REF!</definedName>
    <definedName name="chk" localSheetId="2">#REF!</definedName>
    <definedName name="chk">#REF!</definedName>
    <definedName name="Choix" localSheetId="2">#REF!</definedName>
    <definedName name="Choix">#REF!</definedName>
    <definedName name="CI" localSheetId="2">#REF!</definedName>
    <definedName name="CI">#REF!</definedName>
    <definedName name="CIF" localSheetId="2">#REF!</definedName>
    <definedName name="CIF">#REF!</definedName>
    <definedName name="city" localSheetId="2">#REF!</definedName>
    <definedName name="city">#REF!</definedName>
    <definedName name="citycv" localSheetId="2">#REF!</definedName>
    <definedName name="citycv">#REF!</definedName>
    <definedName name="cityf" localSheetId="2">#REF!</definedName>
    <definedName name="cityf">#REF!</definedName>
    <definedName name="CNY_USD" localSheetId="2">#REF!</definedName>
    <definedName name="CNY_USD">#REF!</definedName>
    <definedName name="CO_ctp" localSheetId="2">#REF!</definedName>
    <definedName name="CO_ctp">#REF!</definedName>
    <definedName name="CODIGOS" localSheetId="2">#REF!</definedName>
    <definedName name="CODIGOS">#REF!</definedName>
    <definedName name="coef" localSheetId="2">#REF!</definedName>
    <definedName name="coef">#REF!</definedName>
    <definedName name="colonne_fin" localSheetId="2">#REF!</definedName>
    <definedName name="colonne_fin">#REF!</definedName>
    <definedName name="COLUNM_WIDTH" localSheetId="2">#REF!</definedName>
    <definedName name="COLUNM_WIDTH">#REF!</definedName>
    <definedName name="cond_EMC" localSheetId="2">#REF!</definedName>
    <definedName name="cond_EMC">#REF!</definedName>
    <definedName name="Cond_FRSC" localSheetId="2">#REF!</definedName>
    <definedName name="Cond_FRSC">#REF!</definedName>
    <definedName name="Cond_slot_ringer" localSheetId="2">#REF!</definedName>
    <definedName name="Cond_slot_ringer">#REF!</definedName>
    <definedName name="CONFIAN" localSheetId="2">#REF!</definedName>
    <definedName name="CONFIAN">#REF!</definedName>
    <definedName name="Consulta1" localSheetId="2">#REF!</definedName>
    <definedName name="Consulta1">#REF!</definedName>
    <definedName name="CONT_INGENCY_H" localSheetId="2">#REF!</definedName>
    <definedName name="CONT_INGENCY_H">#REF!</definedName>
    <definedName name="CONT_INGENCY_S" localSheetId="2">#REF!</definedName>
    <definedName name="CONT_INGENCY_S">#REF!</definedName>
    <definedName name="Conver_TBL1" localSheetId="2">#REF!</definedName>
    <definedName name="Conver_TBL1">#REF!</definedName>
    <definedName name="Conver_TBL2" localSheetId="2">#REF!</definedName>
    <definedName name="Conver_TBL2">#REF!</definedName>
    <definedName name="Correct_L" localSheetId="2">#REF!</definedName>
    <definedName name="Correct_L">#REF!</definedName>
    <definedName name="Correct_M" localSheetId="2">#REF!</definedName>
    <definedName name="Correct_M">#REF!</definedName>
    <definedName name="Correct_S" localSheetId="2">#REF!</definedName>
    <definedName name="Correct_S">#REF!</definedName>
    <definedName name="Correct_VL" localSheetId="2">#REF!</definedName>
    <definedName name="Correct_VL">#REF!</definedName>
    <definedName name="Cost" localSheetId="2">#REF!</definedName>
    <definedName name="Cost">#REF!</definedName>
    <definedName name="cost_mup" localSheetId="2">#REF!</definedName>
    <definedName name="cost_mup">#REF!</definedName>
    <definedName name="COSTeq" localSheetId="2">#REF!</definedName>
    <definedName name="COSTeq">#REF!</definedName>
    <definedName name="country" localSheetId="2">#REF!</definedName>
    <definedName name="country">#REF!</definedName>
    <definedName name="crit" localSheetId="2">#REF!</definedName>
    <definedName name="crit">#REF!</definedName>
    <definedName name="CSMIM2" localSheetId="2">#REF!</definedName>
    <definedName name="CSMIM2">#REF!</definedName>
    <definedName name="CSPARE2" localSheetId="2">#REF!</definedName>
    <definedName name="CSPARE2">#REF!</definedName>
    <definedName name="currcost" localSheetId="2">#REF!</definedName>
    <definedName name="currcost">#REF!</definedName>
    <definedName name="CURRENCY" localSheetId="2">#REF!</definedName>
    <definedName name="CURRENCY">#REF!</definedName>
    <definedName name="Currency_of_cost" localSheetId="2">#REF!</definedName>
    <definedName name="Currency_of_cost">#REF!</definedName>
    <definedName name="currencymargin" localSheetId="2">#REF!</definedName>
    <definedName name="currencymargin">#REF!</definedName>
    <definedName name="CurrencyName" localSheetId="2">#REF!</definedName>
    <definedName name="CurrencyName">#REF!</definedName>
    <definedName name="Customer" localSheetId="2">#REF!</definedName>
    <definedName name="Customer">#REF!</definedName>
    <definedName name="CustomerName" localSheetId="2">#REF!</definedName>
    <definedName name="CustomerName">#REF!</definedName>
    <definedName name="D1cong" localSheetId="2">#REF!</definedName>
    <definedName name="D1cong">#REF!</definedName>
    <definedName name="Daily_Allow" localSheetId="2">#REF!</definedName>
    <definedName name="Daily_Allow">#REF!</definedName>
    <definedName name="date" localSheetId="2">#REF!</definedName>
    <definedName name="date">#REF!</definedName>
    <definedName name="Date_prev" localSheetId="2">#REF!</definedName>
    <definedName name="Date_prev">#REF!</definedName>
    <definedName name="dd" localSheetId="2">#REF!</definedName>
    <definedName name="dd">#REF!</definedName>
    <definedName name="DD_3rd" localSheetId="2">#REF!</definedName>
    <definedName name="DD_3rd">#REF!</definedName>
    <definedName name="DD_HWA" localSheetId="2">#REF!</definedName>
    <definedName name="DD_HWA">#REF!</definedName>
    <definedName name="DD_HWB" localSheetId="2">#REF!</definedName>
    <definedName name="DD_HWB">#REF!</definedName>
    <definedName name="DD_SW" localSheetId="2">#REF!</definedName>
    <definedName name="DD_SW">#REF!</definedName>
    <definedName name="ddd" localSheetId="2">#REF!</definedName>
    <definedName name="ddd">#REF!</definedName>
    <definedName name="dddd" localSheetId="2">#REF!</definedName>
    <definedName name="dddd">#REF!</definedName>
    <definedName name="DDP" localSheetId="2">#REF!</definedName>
    <definedName name="DDP">#REF!</definedName>
    <definedName name="DDP1A" localSheetId="2">#REF!</definedName>
    <definedName name="DDP1A">#REF!</definedName>
    <definedName name="DDP1Ap" localSheetId="2">#REF!</definedName>
    <definedName name="DDP1Ap">#REF!</definedName>
    <definedName name="DDP1B" localSheetId="2">#REF!</definedName>
    <definedName name="DDP1B">#REF!</definedName>
    <definedName name="DDP1Bp" localSheetId="2">#REF!</definedName>
    <definedName name="DDP1Bp">#REF!</definedName>
    <definedName name="DDP2p" localSheetId="2">#REF!</definedName>
    <definedName name="DDP2p">#REF!</definedName>
    <definedName name="DERCOLD" localSheetId="2">#REF!</definedName>
    <definedName name="DERCOLD">#REF!</definedName>
    <definedName name="dis" localSheetId="2">#REF!</definedName>
    <definedName name="dis">#REF!</definedName>
    <definedName name="DisAccommodation" localSheetId="2">#REF!</definedName>
    <definedName name="DisAccommodation">#REF!</definedName>
    <definedName name="DisAnnualHardware" localSheetId="2">#REF!</definedName>
    <definedName name="DisAnnualHardware">#REF!</definedName>
    <definedName name="DisAnnualSoftware" localSheetId="2">#REF!</definedName>
    <definedName name="DisAnnualSoftware">#REF!</definedName>
    <definedName name="DisBattery" localSheetId="2">#REF!</definedName>
    <definedName name="DisBattery">#REF!</definedName>
    <definedName name="DisBoard" localSheetId="2">#REF!</definedName>
    <definedName name="DisBoard">#REF!</definedName>
    <definedName name="DisBoughten" localSheetId="2">#REF!</definedName>
    <definedName name="DisBoughten">#REF!</definedName>
    <definedName name="disc_coef" localSheetId="2">#REF!</definedName>
    <definedName name="disc_coef">#REF!</definedName>
    <definedName name="Disc1A" localSheetId="2">#REF!</definedName>
    <definedName name="Disc1A">#REF!</definedName>
    <definedName name="Disc1B" localSheetId="2">#REF!</definedName>
    <definedName name="Disc1B">#REF!</definedName>
    <definedName name="Disc2" localSheetId="2">#REF!</definedName>
    <definedName name="Disc2">#REF!</definedName>
    <definedName name="Disc362" localSheetId="2">#REF!</definedName>
    <definedName name="Disc362">#REF!</definedName>
    <definedName name="DisClientSelf" localSheetId="2">#REF!</definedName>
    <definedName name="DisClientSelf">#REF!</definedName>
    <definedName name="DisCPE" localSheetId="2">#REF!</definedName>
    <definedName name="DisCPE">#REF!</definedName>
    <definedName name="DisDDF" localSheetId="2">#REF!</definedName>
    <definedName name="DisDDF">#REF!</definedName>
    <definedName name="DisDeInspectionFee" localSheetId="2">#REF!</definedName>
    <definedName name="DisDeInspectionFee">#REF!</definedName>
    <definedName name="DisDoc" localSheetId="2">#REF!</definedName>
    <definedName name="DisDoc">#REF!</definedName>
    <definedName name="DisFrame" localSheetId="2">#REF!</definedName>
    <definedName name="DisFrame">#REF!</definedName>
    <definedName name="DisFreightFee" localSheetId="2">#REF!</definedName>
    <definedName name="DisFreightFee">#REF!</definedName>
    <definedName name="DisInsuranceFee" localSheetId="2">#REF!</definedName>
    <definedName name="DisInsuranceFee">#REF!</definedName>
    <definedName name="DisLicense" localSheetId="2">#REF!</definedName>
    <definedName name="DisLicense">#REF!</definedName>
    <definedName name="DisLicenseExplain" localSheetId="2">#REF!</definedName>
    <definedName name="DisLicenseExplain">#REF!</definedName>
    <definedName name="DisMaintenanceFee" localSheetId="2">#REF!</definedName>
    <definedName name="DisMaintenanceFee">#REF!</definedName>
    <definedName name="DisMaterial" localSheetId="2">#REF!</definedName>
    <definedName name="DisMaterial">#REF!</definedName>
    <definedName name="DisMDF" localSheetId="2">#REF!</definedName>
    <definedName name="DisMDF">#REF!</definedName>
    <definedName name="DisN2000Accessorial" localSheetId="2">#REF!</definedName>
    <definedName name="DisN2000Accessorial">#REF!</definedName>
    <definedName name="DisN2000Client" localSheetId="2">#REF!</definedName>
    <definedName name="DisN2000Client">#REF!</definedName>
    <definedName name="DisN2000Hardware" localSheetId="2">#REF!</definedName>
    <definedName name="DisN2000Hardware">#REF!</definedName>
    <definedName name="DisN2000Manual" localSheetId="2">#REF!</definedName>
    <definedName name="DisN2000Manual">#REF!</definedName>
    <definedName name="DisODF" localSheetId="2">#REF!</definedName>
    <definedName name="DisODF">#REF!</definedName>
    <definedName name="DisOptionEquipment" localSheetId="2">#REF!</definedName>
    <definedName name="DisOptionEquipment">#REF!</definedName>
    <definedName name="DisOptionFreight" localSheetId="2">#REF!</definedName>
    <definedName name="DisOptionFreight">#REF!</definedName>
    <definedName name="DisOptionInsurance" localSheetId="2">#REF!</definedName>
    <definedName name="DisOptionInsurance">#REF!</definedName>
    <definedName name="DisOptionMaintenance" localSheetId="2">#REF!</definedName>
    <definedName name="DisOptionMaintenance">#REF!</definedName>
    <definedName name="DisOptionService" localSheetId="2">#REF!</definedName>
    <definedName name="DisOptionService">#REF!</definedName>
    <definedName name="DisOtherMain" localSheetId="2">#REF!</definedName>
    <definedName name="DisOtherMain">#REF!</definedName>
    <definedName name="DisPMaterial" localSheetId="2">#REF!</definedName>
    <definedName name="DisPMaterial">#REF!</definedName>
    <definedName name="DisPower" localSheetId="2">#REF!</definedName>
    <definedName name="DisPower">#REF!</definedName>
    <definedName name="DisRack" localSheetId="2">#REF!</definedName>
    <definedName name="DisRack">#REF!</definedName>
    <definedName name="DisSelfMadeSoftware" localSheetId="2">#REF!</definedName>
    <definedName name="DisSelfMadeSoftware">#REF!</definedName>
    <definedName name="DisService" localSheetId="2">#REF!</definedName>
    <definedName name="DisService">#REF!</definedName>
    <definedName name="DisServiceFee" localSheetId="2">#REF!</definedName>
    <definedName name="DisServiceFee">#REF!</definedName>
    <definedName name="DisSFPModule" localSheetId="2">#REF!</definedName>
    <definedName name="DisSFPModule">#REF!</definedName>
    <definedName name="DisSoftware" localSheetId="2">#REF!</definedName>
    <definedName name="DisSoftware">#REF!</definedName>
    <definedName name="DisSpare" localSheetId="2">#REF!</definedName>
    <definedName name="DisSpare">#REF!</definedName>
    <definedName name="DisTerminal" localSheetId="2">#REF!</definedName>
    <definedName name="DisTerminal">#REF!</definedName>
    <definedName name="DisTrainBrazil" localSheetId="2">#REF!</definedName>
    <definedName name="DisTrainBrazil">#REF!</definedName>
    <definedName name="DisTrainChina" localSheetId="2">#REF!</definedName>
    <definedName name="DisTrainChina">#REF!</definedName>
    <definedName name="DisTrainEgypt" localSheetId="2">#REF!</definedName>
    <definedName name="DisTrainEgypt">#REF!</definedName>
    <definedName name="DisTrainFlight" localSheetId="2">#REF!</definedName>
    <definedName name="DisTrainFlight">#REF!</definedName>
    <definedName name="DisTrainMalaysia" localSheetId="2">#REF!</definedName>
    <definedName name="DisTrainMalaysia">#REF!</definedName>
    <definedName name="DisTrainRussia" localSheetId="2">#REF!</definedName>
    <definedName name="DisTrainRussia">#REF!</definedName>
    <definedName name="DisTrainSite" localSheetId="2">#REF!</definedName>
    <definedName name="DisTrainSite">#REF!</definedName>
    <definedName name="DisTransmit" localSheetId="2">#REF!</definedName>
    <definedName name="DisTransmit">#REF!</definedName>
    <definedName name="Disup" localSheetId="2">#REF!</definedName>
    <definedName name="Disup">#REF!</definedName>
    <definedName name="DKTT" localSheetId="2">#REF!</definedName>
    <definedName name="DKTT">#REF!</definedName>
    <definedName name="DNSSCIT" localSheetId="2">#REF!</definedName>
    <definedName name="DNSSCIT">#REF!</definedName>
    <definedName name="DNSSSEL" localSheetId="2">#REF!</definedName>
    <definedName name="DNSSSEL">#REF!</definedName>
    <definedName name="DOC" localSheetId="2">#REF!</definedName>
    <definedName name="DOC">#REF!</definedName>
    <definedName name="DUL" localSheetId="2">#REF!</definedName>
    <definedName name="DUL">#REF!</definedName>
    <definedName name="duree" localSheetId="2">#REF!</definedName>
    <definedName name="duree">#REF!</definedName>
    <definedName name="Durée_Courte" localSheetId="2">#REF!</definedName>
    <definedName name="Durée_Courte">#REF!</definedName>
    <definedName name="duree_selectionnee" localSheetId="2">#REF!</definedName>
    <definedName name="duree_selectionnee">#REF!</definedName>
    <definedName name="Durée_Standard" localSheetId="2">#REF!</definedName>
    <definedName name="Durée_Standard">#REF!</definedName>
    <definedName name="e" localSheetId="2">#REF!</definedName>
    <definedName name="e">#REF!</definedName>
    <definedName name="E_C" localSheetId="2">#REF!</definedName>
    <definedName name="E_C">#REF!</definedName>
    <definedName name="E1_Hubbing" localSheetId="2">#REF!</definedName>
    <definedName name="E1_Hubbing">#REF!</definedName>
    <definedName name="EAT" localSheetId="2">#REF!</definedName>
    <definedName name="EAT">#REF!</definedName>
    <definedName name="ECT" localSheetId="2">#REF!</definedName>
    <definedName name="ECT">#REF!</definedName>
    <definedName name="ECT_HW" localSheetId="2">#REF!</definedName>
    <definedName name="ECT_HW">#REF!</definedName>
    <definedName name="ECT_SW" localSheetId="2">#REF!</definedName>
    <definedName name="ECT_SW">#REF!</definedName>
    <definedName name="ECU" localSheetId="2">#REF!</definedName>
    <definedName name="ECU">#REF!</definedName>
    <definedName name="eee" localSheetId="2">#REF!</definedName>
    <definedName name="eee">#REF!</definedName>
    <definedName name="eeeee" localSheetId="2">#REF!</definedName>
    <definedName name="eeeee">#REF!</definedName>
    <definedName name="En" localSheetId="2">#REF!</definedName>
    <definedName name="En">#REF!</definedName>
    <definedName name="EN_ctp" localSheetId="2">#REF!</definedName>
    <definedName name="EN_ctp">#REF!</definedName>
    <definedName name="Equip_Coeff" localSheetId="2">#REF!</definedName>
    <definedName name="Equip_Coeff">#REF!</definedName>
    <definedName name="Equpt_Test" localSheetId="2">#REF!</definedName>
    <definedName name="Equpt_Test">#REF!</definedName>
    <definedName name="erl" localSheetId="2">#REF!</definedName>
    <definedName name="erl">#REF!</definedName>
    <definedName name="erla" localSheetId="2">#REF!</definedName>
    <definedName name="erla">#REF!</definedName>
    <definedName name="erlcp" localSheetId="2">#REF!</definedName>
    <definedName name="erlcp">#REF!</definedName>
    <definedName name="erlcv" localSheetId="2">#REF!</definedName>
    <definedName name="erlcv">#REF!</definedName>
    <definedName name="erlf" localSheetId="2">#REF!</definedName>
    <definedName name="erlf">#REF!</definedName>
    <definedName name="eu" localSheetId="2">#REF!</definedName>
    <definedName name="eu">#REF!</definedName>
    <definedName name="Euro" localSheetId="2">#REF!</definedName>
    <definedName name="Euro">#REF!</definedName>
    <definedName name="EURO_ATS" localSheetId="2">#REF!</definedName>
    <definedName name="EURO_ATS">#REF!</definedName>
    <definedName name="EURO_DEM" localSheetId="2">#REF!</definedName>
    <definedName name="EURO_DEM">#REF!</definedName>
    <definedName name="EURO_USD" localSheetId="2">#REF!</definedName>
    <definedName name="EURO_USD">#REF!</definedName>
    <definedName name="Ex_Rate" localSheetId="2">#REF!</definedName>
    <definedName name="Ex_Rate">#REF!</definedName>
    <definedName name="EXCH_EUR_USD" localSheetId="2">#REF!</definedName>
    <definedName name="EXCH_EUR_USD">#REF!</definedName>
    <definedName name="expl" localSheetId="2">#REF!</definedName>
    <definedName name="expl">#REF!</definedName>
    <definedName name="f" localSheetId="2">#REF!</definedName>
    <definedName name="f">#REF!</definedName>
    <definedName name="F_Code_Duree_de_formation" localSheetId="2">#REF!</definedName>
    <definedName name="F_Code_Duree_de_formation">#REF!</definedName>
    <definedName name="F_Module" localSheetId="2">#REF!</definedName>
    <definedName name="F_Module">#REF!</definedName>
    <definedName name="F_Type_equipement" localSheetId="2">#REF!</definedName>
    <definedName name="F_Type_equipement">#REF!</definedName>
    <definedName name="FAT" localSheetId="2">#REF!</definedName>
    <definedName name="FAT">#REF!</definedName>
    <definedName name="FFF" localSheetId="2">#REF!</definedName>
    <definedName name="FFF">#REF!</definedName>
    <definedName name="FFi" localSheetId="2">#REF!</definedName>
    <definedName name="FFi">#REF!</definedName>
    <definedName name="Ffin" localSheetId="2">#REF!</definedName>
    <definedName name="Ffin">#REF!</definedName>
    <definedName name="fila_itp_NE" localSheetId="2">#REF!</definedName>
    <definedName name="fila_itp_NE">#REF!</definedName>
    <definedName name="fila_itp_NMS" localSheetId="2">#REF!</definedName>
    <definedName name="fila_itp_NMS">#REF!</definedName>
    <definedName name="fila_itp_RTU" localSheetId="2">#REF!</definedName>
    <definedName name="fila_itp_RTU">#REF!</definedName>
    <definedName name="fila_itp_spares" localSheetId="2">#REF!</definedName>
    <definedName name="fila_itp_spares">#REF!</definedName>
    <definedName name="FIN" localSheetId="2">#REF!</definedName>
    <definedName name="FIN">#REF!</definedName>
    <definedName name="Fin_Ligne_Groupe" localSheetId="2">#REF!</definedName>
    <definedName name="Fin_Ligne_Groupe">#REF!</definedName>
    <definedName name="FOB_CHARGE_H" localSheetId="2">#REF!</definedName>
    <definedName name="FOB_CHARGE_H">#REF!</definedName>
    <definedName name="FOB_TO_CIP" localSheetId="2">#REF!</definedName>
    <definedName name="FOB_TO_CIP">#REF!</definedName>
    <definedName name="Foreign_Content" localSheetId="2">#REF!</definedName>
    <definedName name="Foreign_Content">#REF!</definedName>
    <definedName name="Formation" localSheetId="2">#REF!</definedName>
    <definedName name="Formation">#REF!</definedName>
    <definedName name="FRAIS" localSheetId="2">#REF!</definedName>
    <definedName name="FRAIS">#REF!</definedName>
    <definedName name="FREXP" localSheetId="2">#REF!</definedName>
    <definedName name="FREXP">#REF!</definedName>
    <definedName name="ghj" localSheetId="2">#REF!</definedName>
    <definedName name="ghj">#REF!</definedName>
    <definedName name="gjv" localSheetId="2">#REF!</definedName>
    <definedName name="gjv">#REF!</definedName>
    <definedName name="gt" localSheetId="2">#REF!</definedName>
    <definedName name="gt">#REF!</definedName>
    <definedName name="gui" localSheetId="2">#REF!</definedName>
    <definedName name="gui">#REF!</definedName>
    <definedName name="H2販直" localSheetId="2">#REF!</definedName>
    <definedName name="H2販直">#REF!</definedName>
    <definedName name="hh" localSheetId="2">#REF!</definedName>
    <definedName name="hh">#REF!</definedName>
    <definedName name="hotellerie_std" localSheetId="2">#REF!</definedName>
    <definedName name="hotellerie_std">#REF!</definedName>
    <definedName name="Hourly_rate_for_Expatriate" localSheetId="2">#REF!</definedName>
    <definedName name="Hourly_rate_for_Expatriate">#REF!</definedName>
    <definedName name="Hourly_rate_for_local_EN" localSheetId="2">#REF!</definedName>
    <definedName name="Hourly_rate_for_local_EN">#REF!</definedName>
    <definedName name="Hr_Allow" localSheetId="2">#REF!</definedName>
    <definedName name="Hr_Allow">#REF!</definedName>
    <definedName name="H販直" localSheetId="2">#REF!</definedName>
    <definedName name="H販直">#REF!</definedName>
    <definedName name="Image1" localSheetId="2">#REF!</definedName>
    <definedName name="Image1">#REF!</definedName>
    <definedName name="imlc" localSheetId="2">#REF!</definedName>
    <definedName name="imlc">#REF!</definedName>
    <definedName name="incoterm" localSheetId="2">#REF!</definedName>
    <definedName name="incoterm">#REF!</definedName>
    <definedName name="indemnites" localSheetId="2">#REF!</definedName>
    <definedName name="indemnites">#REF!</definedName>
    <definedName name="Inst_ADM" localSheetId="2">#REF!</definedName>
    <definedName name="Inst_ADM">#REF!</definedName>
    <definedName name="Inst_FH" localSheetId="2">#REF!</definedName>
    <definedName name="Inst_FH">#REF!</definedName>
    <definedName name="ISC" localSheetId="2">#REF!</definedName>
    <definedName name="ISC">#REF!</definedName>
    <definedName name="ISDN_eq" localSheetId="2">#REF!</definedName>
    <definedName name="ISDN_eq">#REF!</definedName>
    <definedName name="ITEM12.RMP" localSheetId="2">#REF!</definedName>
    <definedName name="ITEM12.RMP">#REF!</definedName>
    <definedName name="ITEM13.M1" localSheetId="2">#REF!</definedName>
    <definedName name="ITEM13.M1">#REF!</definedName>
    <definedName name="ITEM13.M10" localSheetId="2">#REF!</definedName>
    <definedName name="ITEM13.M10">#REF!</definedName>
    <definedName name="ITEM13.M3" localSheetId="2">#REF!</definedName>
    <definedName name="ITEM13.M3">#REF!</definedName>
    <definedName name="ITEM14.M12" localSheetId="2">#REF!</definedName>
    <definedName name="ITEM14.M12">#REF!</definedName>
    <definedName name="ITEM14.M13" localSheetId="2">#REF!</definedName>
    <definedName name="ITEM14.M13">#REF!</definedName>
    <definedName name="ITEM14.M14" localSheetId="2">#REF!</definedName>
    <definedName name="ITEM14.M14">#REF!</definedName>
    <definedName name="ITEM14.M15" localSheetId="2">#REF!</definedName>
    <definedName name="ITEM14.M15">#REF!</definedName>
    <definedName name="ITEM14.M16" localSheetId="2">#REF!</definedName>
    <definedName name="ITEM14.M16">#REF!</definedName>
    <definedName name="ITEM14.M2" localSheetId="2">#REF!</definedName>
    <definedName name="ITEM14.M2">#REF!</definedName>
    <definedName name="ITEM14.M3" localSheetId="2">#REF!</definedName>
    <definedName name="ITEM14.M3">#REF!</definedName>
    <definedName name="ITEM2.1.MUXM5" localSheetId="2">#REF!</definedName>
    <definedName name="ITEM2.1.MUXM5">#REF!</definedName>
    <definedName name="ITEM2.2.M11" localSheetId="2">#REF!</definedName>
    <definedName name="ITEM2.2.M11">#REF!</definedName>
    <definedName name="ITEM2.2.M15" localSheetId="2">#REF!</definedName>
    <definedName name="ITEM2.2.M15">#REF!</definedName>
    <definedName name="ITEM2.2.M16" localSheetId="2">#REF!</definedName>
    <definedName name="ITEM2.2.M16">#REF!</definedName>
    <definedName name="ITEM2.2.M18" localSheetId="2">#REF!</definedName>
    <definedName name="ITEM2.2.M18">#REF!</definedName>
    <definedName name="ITEM2.2.M2" localSheetId="2">#REF!</definedName>
    <definedName name="ITEM2.2.M2">#REF!</definedName>
    <definedName name="ITEM2.2.M3" localSheetId="2">#REF!</definedName>
    <definedName name="ITEM2.2.M3">#REF!</definedName>
    <definedName name="ITEM2.2.M4" localSheetId="2">#REF!</definedName>
    <definedName name="ITEM2.2.M4">#REF!</definedName>
    <definedName name="ITEM2.2.M5" localSheetId="2">#REF!</definedName>
    <definedName name="ITEM2.2.M5">#REF!</definedName>
    <definedName name="ITEM2.2.M6" localSheetId="2">#REF!</definedName>
    <definedName name="ITEM2.2.M6">#REF!</definedName>
    <definedName name="ITEM2.2.M7" localSheetId="2">#REF!</definedName>
    <definedName name="ITEM2.2.M7">#REF!</definedName>
    <definedName name="ITEM2.2.M8" localSheetId="2">#REF!</definedName>
    <definedName name="ITEM2.2.M8">#REF!</definedName>
    <definedName name="ITEM2.2.M9" localSheetId="2">#REF!</definedName>
    <definedName name="ITEM2.2.M9">#REF!</definedName>
    <definedName name="ITEM2.2.MUXM1" localSheetId="2">#REF!</definedName>
    <definedName name="ITEM2.2.MUXM1">#REF!</definedName>
    <definedName name="ITEM2.2.MUXM2" localSheetId="2">#REF!</definedName>
    <definedName name="ITEM2.2.MUXM2">#REF!</definedName>
    <definedName name="ITEM2.2.MUXM3" localSheetId="2">#REF!</definedName>
    <definedName name="ITEM2.2.MUXM3">#REF!</definedName>
    <definedName name="ITEM2.2.MUXM4" localSheetId="2">#REF!</definedName>
    <definedName name="ITEM2.2.MUXM4">#REF!</definedName>
    <definedName name="ITEM2.2.MUXM5" localSheetId="2">#REF!</definedName>
    <definedName name="ITEM2.2.MUXM5">#REF!</definedName>
    <definedName name="ITEM2.2.MUXM6" localSheetId="2">#REF!</definedName>
    <definedName name="ITEM2.2.MUXM6">#REF!</definedName>
    <definedName name="ITEM2.2.PV" localSheetId="2">#REF!</definedName>
    <definedName name="ITEM2.2.PV">#REF!</definedName>
    <definedName name="ITEM2.2.RMP" localSheetId="2">#REF!</definedName>
    <definedName name="ITEM2.2.RMP">#REF!</definedName>
    <definedName name="ITEM2.3" localSheetId="2">#REF!</definedName>
    <definedName name="ITEM2.3">#REF!</definedName>
    <definedName name="ITEM2.3.M1" localSheetId="2">#REF!</definedName>
    <definedName name="ITEM2.3.M1">#REF!</definedName>
    <definedName name="ITEM2.3.M10" localSheetId="2">#REF!</definedName>
    <definedName name="ITEM2.3.M10">#REF!</definedName>
    <definedName name="ITEM2.3.M11" localSheetId="2">#REF!</definedName>
    <definedName name="ITEM2.3.M11">#REF!</definedName>
    <definedName name="ITEM2.3.M12" localSheetId="2">#REF!</definedName>
    <definedName name="ITEM2.3.M12">#REF!</definedName>
    <definedName name="ITEM2.3.M13" localSheetId="2">#REF!</definedName>
    <definedName name="ITEM2.3.M13">#REF!</definedName>
    <definedName name="ITEM2.3.M14" localSheetId="2">#REF!</definedName>
    <definedName name="ITEM2.3.M14">#REF!</definedName>
    <definedName name="ITEM2.3.M15" localSheetId="2">#REF!</definedName>
    <definedName name="ITEM2.3.M15">#REF!</definedName>
    <definedName name="ITEM2.3.M16" localSheetId="2">#REF!</definedName>
    <definedName name="ITEM2.3.M16">#REF!</definedName>
    <definedName name="ITEM2.3.M17" localSheetId="2">#REF!</definedName>
    <definedName name="ITEM2.3.M17">#REF!</definedName>
    <definedName name="ITEM2.3.M18" localSheetId="2">#REF!</definedName>
    <definedName name="ITEM2.3.M18">#REF!</definedName>
    <definedName name="ITEM2.3.M2" localSheetId="2">#REF!</definedName>
    <definedName name="ITEM2.3.M2">#REF!</definedName>
    <definedName name="ITEM2.3.M3" localSheetId="2">#REF!</definedName>
    <definedName name="ITEM2.3.M3">#REF!</definedName>
    <definedName name="ITEM2.3.M4" localSheetId="2">#REF!</definedName>
    <definedName name="ITEM2.3.M4">#REF!</definedName>
    <definedName name="ITEM2.3.M5" localSheetId="2">#REF!</definedName>
    <definedName name="ITEM2.3.M5">#REF!</definedName>
    <definedName name="ITEM2.3.M6" localSheetId="2">#REF!</definedName>
    <definedName name="ITEM2.3.M6">#REF!</definedName>
    <definedName name="ITEM2.3.M7" localSheetId="2">#REF!</definedName>
    <definedName name="ITEM2.3.M7">#REF!</definedName>
    <definedName name="ITEM2.3.M8" localSheetId="2">#REF!</definedName>
    <definedName name="ITEM2.3.M8">#REF!</definedName>
    <definedName name="ITEM2.3.M9" localSheetId="2">#REF!</definedName>
    <definedName name="ITEM2.3.M9">#REF!</definedName>
    <definedName name="ITEM2.3.MUXM1" localSheetId="2">#REF!</definedName>
    <definedName name="ITEM2.3.MUXM1">#REF!</definedName>
    <definedName name="ITEM2.3.MUXM2" localSheetId="2">#REF!</definedName>
    <definedName name="ITEM2.3.MUXM2">#REF!</definedName>
    <definedName name="ITEM2.3.MUXM3" localSheetId="2">#REF!</definedName>
    <definedName name="ITEM2.3.MUXM3">#REF!</definedName>
    <definedName name="ITEM2.3.MUXM4" localSheetId="2">#REF!</definedName>
    <definedName name="ITEM2.3.MUXM4">#REF!</definedName>
    <definedName name="ITEM2.3.MUXM5" localSheetId="2">#REF!</definedName>
    <definedName name="ITEM2.3.MUXM5">#REF!</definedName>
    <definedName name="ITEM2.3.MUXM6" localSheetId="2">#REF!</definedName>
    <definedName name="ITEM2.3.MUXM6">#REF!</definedName>
    <definedName name="ITEM2.3.PV" localSheetId="2">#REF!</definedName>
    <definedName name="ITEM2.3.PV">#REF!</definedName>
    <definedName name="ITEM2.3.RMP" localSheetId="2">#REF!</definedName>
    <definedName name="ITEM2.3.RMP">#REF!</definedName>
    <definedName name="ITEM2.4" localSheetId="2">#REF!</definedName>
    <definedName name="ITEM2.4">#REF!</definedName>
    <definedName name="ITEM2.4.M1" localSheetId="2">#REF!</definedName>
    <definedName name="ITEM2.4.M1">#REF!</definedName>
    <definedName name="ITEM2.4.M10" localSheetId="2">#REF!</definedName>
    <definedName name="ITEM2.4.M10">#REF!</definedName>
    <definedName name="ITEM2.4.M11" localSheetId="2">#REF!</definedName>
    <definedName name="ITEM2.4.M11">#REF!</definedName>
    <definedName name="ITEM2.4.M12" localSheetId="2">#REF!</definedName>
    <definedName name="ITEM2.4.M12">#REF!</definedName>
    <definedName name="ITEM2.4.M13" localSheetId="2">#REF!</definedName>
    <definedName name="ITEM2.4.M13">#REF!</definedName>
    <definedName name="ITEM2.4.M14" localSheetId="2">#REF!</definedName>
    <definedName name="ITEM2.4.M14">#REF!</definedName>
    <definedName name="ITEM2.4.M15" localSheetId="2">#REF!</definedName>
    <definedName name="ITEM2.4.M15">#REF!</definedName>
    <definedName name="ITEM2.4.M16" localSheetId="2">#REF!</definedName>
    <definedName name="ITEM2.4.M16">#REF!</definedName>
    <definedName name="ITEM2.4.M17" localSheetId="2">#REF!</definedName>
    <definedName name="ITEM2.4.M17">#REF!</definedName>
    <definedName name="ITEM2.4.M18" localSheetId="2">#REF!</definedName>
    <definedName name="ITEM2.4.M18">#REF!</definedName>
    <definedName name="ITEM2.4.M2" localSheetId="2">#REF!</definedName>
    <definedName name="ITEM2.4.M2">#REF!</definedName>
    <definedName name="ITEM2.4.M3" localSheetId="2">#REF!</definedName>
    <definedName name="ITEM2.4.M3">#REF!</definedName>
    <definedName name="ITEM2.4.M4" localSheetId="2">#REF!</definedName>
    <definedName name="ITEM2.4.M4">#REF!</definedName>
    <definedName name="ITEM2.4.M5" localSheetId="2">#REF!</definedName>
    <definedName name="ITEM2.4.M5">#REF!</definedName>
    <definedName name="ITEM2.4.M6" localSheetId="2">#REF!</definedName>
    <definedName name="ITEM2.4.M6">#REF!</definedName>
    <definedName name="ITEM2.4.M7" localSheetId="2">#REF!</definedName>
    <definedName name="ITEM2.4.M7">#REF!</definedName>
    <definedName name="ITEM2.4.M8" localSheetId="2">#REF!</definedName>
    <definedName name="ITEM2.4.M8">#REF!</definedName>
    <definedName name="ITEM2.4.M9" localSheetId="2">#REF!</definedName>
    <definedName name="ITEM2.4.M9">#REF!</definedName>
    <definedName name="ITEM2.4.MUXM1" localSheetId="2">#REF!</definedName>
    <definedName name="ITEM2.4.MUXM1">#REF!</definedName>
    <definedName name="ITEM2.4.MUXM2" localSheetId="2">#REF!</definedName>
    <definedName name="ITEM2.4.MUXM2">#REF!</definedName>
    <definedName name="ITEM2.4.MUXM3" localSheetId="2">#REF!</definedName>
    <definedName name="ITEM2.4.MUXM3">#REF!</definedName>
    <definedName name="ITEM2.4.MUXM4" localSheetId="2">#REF!</definedName>
    <definedName name="ITEM2.4.MUXM4">#REF!</definedName>
    <definedName name="ITEM2.4.MUXM5" localSheetId="2">#REF!</definedName>
    <definedName name="ITEM2.4.MUXM5">#REF!</definedName>
    <definedName name="ITEM2.4.MUXM6" localSheetId="2">#REF!</definedName>
    <definedName name="ITEM2.4.MUXM6">#REF!</definedName>
    <definedName name="ITEM2.4.PV" localSheetId="2">#REF!</definedName>
    <definedName name="ITEM2.4.PV">#REF!</definedName>
    <definedName name="ITEM2.4.RMP" localSheetId="2">#REF!</definedName>
    <definedName name="ITEM2.4.RMP">#REF!</definedName>
    <definedName name="ITEM2.5" localSheetId="2">#REF!</definedName>
    <definedName name="ITEM2.5">#REF!</definedName>
    <definedName name="ITEM2.5.M14" localSheetId="2">#REF!</definedName>
    <definedName name="ITEM2.5.M14">#REF!</definedName>
    <definedName name="ITEM2.5.M15" localSheetId="2">#REF!</definedName>
    <definedName name="ITEM2.5.M15">#REF!</definedName>
    <definedName name="ITEM2.5.M16" localSheetId="2">#REF!</definedName>
    <definedName name="ITEM2.5.M16">#REF!</definedName>
    <definedName name="ITEM2.5.M17" localSheetId="2">#REF!</definedName>
    <definedName name="ITEM2.5.M17">#REF!</definedName>
    <definedName name="ITEM2.5.M18" localSheetId="2">#REF!</definedName>
    <definedName name="ITEM2.5.M18">#REF!</definedName>
    <definedName name="ITEM2.5.MUXM4" localSheetId="2">#REF!</definedName>
    <definedName name="ITEM2.5.MUXM4">#REF!</definedName>
    <definedName name="ITEM2.5.MUXM5" localSheetId="2">#REF!</definedName>
    <definedName name="ITEM2.5.MUXM5">#REF!</definedName>
    <definedName name="ITEM2.5.MUXM6" localSheetId="2">#REF!</definedName>
    <definedName name="ITEM2.5.MUXM6">#REF!</definedName>
    <definedName name="ITEM2.5.PV" localSheetId="2">#REF!</definedName>
    <definedName name="ITEM2.5.PV">#REF!</definedName>
    <definedName name="ITEM2.5.RMP" localSheetId="2">#REF!</definedName>
    <definedName name="ITEM2.5.RMP">#REF!</definedName>
    <definedName name="ITEM3" localSheetId="2">#REF!</definedName>
    <definedName name="ITEM3">#REF!</definedName>
    <definedName name="ITEM3.3" localSheetId="2">#REF!</definedName>
    <definedName name="ITEM3.3">#REF!</definedName>
    <definedName name="ITEM3.3.MUXM1" localSheetId="2">#REF!</definedName>
    <definedName name="ITEM3.3.MUXM1">#REF!</definedName>
    <definedName name="ITEM3.3.MUXM2" localSheetId="2">#REF!</definedName>
    <definedName name="ITEM3.3.MUXM2">#REF!</definedName>
    <definedName name="ITEM3.3.MUXM3" localSheetId="2">#REF!</definedName>
    <definedName name="ITEM3.3.MUXM3">#REF!</definedName>
    <definedName name="ITEM3.3.MUXM4" localSheetId="2">#REF!</definedName>
    <definedName name="ITEM3.3.MUXM4">#REF!</definedName>
    <definedName name="ITEM3.3.MUXM5" localSheetId="2">#REF!</definedName>
    <definedName name="ITEM3.3.MUXM5">#REF!</definedName>
    <definedName name="ITEM3.3.MUXM6" localSheetId="2">#REF!</definedName>
    <definedName name="ITEM3.3.MUXM6">#REF!</definedName>
    <definedName name="ITEM3.3.PV" localSheetId="2">#REF!</definedName>
    <definedName name="ITEM3.3.PV">#REF!</definedName>
    <definedName name="ITEM3.3.RMP" localSheetId="2">#REF!</definedName>
    <definedName name="ITEM3.3.RMP">#REF!</definedName>
    <definedName name="ITEM3.M1" localSheetId="2">#REF!</definedName>
    <definedName name="ITEM3.M1">#REF!</definedName>
    <definedName name="ITEM3.M10" localSheetId="2">#REF!</definedName>
    <definedName name="ITEM3.M10">#REF!</definedName>
    <definedName name="ITEM3.M11" localSheetId="2">#REF!</definedName>
    <definedName name="ITEM3.M11">#REF!</definedName>
    <definedName name="ITEM3.M12" localSheetId="2">#REF!</definedName>
    <definedName name="ITEM3.M12">#REF!</definedName>
    <definedName name="ITEM3.M13" localSheetId="2">#REF!</definedName>
    <definedName name="ITEM3.M13">#REF!</definedName>
    <definedName name="ITEM3.M14" localSheetId="2">#REF!</definedName>
    <definedName name="ITEM3.M14">#REF!</definedName>
    <definedName name="ITEM3.M15" localSheetId="2">#REF!</definedName>
    <definedName name="ITEM3.M15">#REF!</definedName>
    <definedName name="ITEM3.M16" localSheetId="2">#REF!</definedName>
    <definedName name="ITEM3.M16">#REF!</definedName>
    <definedName name="ITEM3.M17" localSheetId="2">#REF!</definedName>
    <definedName name="ITEM3.M17">#REF!</definedName>
    <definedName name="ITEM3.M18" localSheetId="2">#REF!</definedName>
    <definedName name="ITEM3.M18">#REF!</definedName>
    <definedName name="ITEM3.M2" localSheetId="2">#REF!</definedName>
    <definedName name="ITEM3.M2">#REF!</definedName>
    <definedName name="ITEM3.M3" localSheetId="2">#REF!</definedName>
    <definedName name="ITEM3.M3">#REF!</definedName>
    <definedName name="ITEM3.M4" localSheetId="2">#REF!</definedName>
    <definedName name="ITEM3.M4">#REF!</definedName>
    <definedName name="ITEM3.M5" localSheetId="2">#REF!</definedName>
    <definedName name="ITEM3.M5">#REF!</definedName>
    <definedName name="ITEM3.M6" localSheetId="2">#REF!</definedName>
    <definedName name="ITEM3.M6">#REF!</definedName>
    <definedName name="ITEM3.M7" localSheetId="2">#REF!</definedName>
    <definedName name="ITEM3.M7">#REF!</definedName>
    <definedName name="ITEM3.M8" localSheetId="2">#REF!</definedName>
    <definedName name="ITEM3.M8">#REF!</definedName>
    <definedName name="ITEM3.M9" localSheetId="2">#REF!</definedName>
    <definedName name="ITEM3.M9">#REF!</definedName>
    <definedName name="ITEM3.MUXM1" localSheetId="2">#REF!</definedName>
    <definedName name="ITEM3.MUXM1">#REF!</definedName>
    <definedName name="ITEM3.MUXM2" localSheetId="2">#REF!</definedName>
    <definedName name="ITEM3.MUXM2">#REF!</definedName>
    <definedName name="ITEM3.MUXM3" localSheetId="2">#REF!</definedName>
    <definedName name="ITEM3.MUXM3">#REF!</definedName>
    <definedName name="ITEM3.MUXM4" localSheetId="2">#REF!</definedName>
    <definedName name="ITEM3.MUXM4">#REF!</definedName>
    <definedName name="ITEM3.MUXM5" localSheetId="2">#REF!</definedName>
    <definedName name="ITEM3.MUXM5">#REF!</definedName>
    <definedName name="ITEM3.MUXM6" localSheetId="2">#REF!</definedName>
    <definedName name="ITEM3.MUXM6">#REF!</definedName>
    <definedName name="ITEM3.PV" localSheetId="2">#REF!</definedName>
    <definedName name="ITEM3.PV">#REF!</definedName>
    <definedName name="ITEM3.RMP" localSheetId="2">#REF!</definedName>
    <definedName name="ITEM3.RMP">#REF!</definedName>
    <definedName name="ITEM4" localSheetId="2">#REF!</definedName>
    <definedName name="ITEM4">#REF!</definedName>
    <definedName name="ITEM4.M1" localSheetId="2">#REF!</definedName>
    <definedName name="ITEM4.M1">#REF!</definedName>
    <definedName name="ITEM4.M10" localSheetId="2">#REF!</definedName>
    <definedName name="ITEM4.M10">#REF!</definedName>
    <definedName name="ITEM4.M11" localSheetId="2">#REF!</definedName>
    <definedName name="ITEM4.M11">#REF!</definedName>
    <definedName name="ITEM4.M12" localSheetId="2">#REF!</definedName>
    <definedName name="ITEM4.M12">#REF!</definedName>
    <definedName name="ITEM4.M13" localSheetId="2">#REF!</definedName>
    <definedName name="ITEM4.M13">#REF!</definedName>
    <definedName name="ITEM4.M14" localSheetId="2">#REF!</definedName>
    <definedName name="ITEM4.M14">#REF!</definedName>
    <definedName name="ITEM4.M15" localSheetId="2">#REF!</definedName>
    <definedName name="ITEM4.M15">#REF!</definedName>
    <definedName name="ITEM4.M16" localSheetId="2">#REF!</definedName>
    <definedName name="ITEM4.M16">#REF!</definedName>
    <definedName name="ITEM4.M17" localSheetId="2">#REF!</definedName>
    <definedName name="ITEM4.M17">#REF!</definedName>
    <definedName name="ITEM4.M18" localSheetId="2">#REF!</definedName>
    <definedName name="ITEM4.M18">#REF!</definedName>
    <definedName name="ITEM4.M2" localSheetId="2">#REF!</definedName>
    <definedName name="ITEM4.M2">#REF!</definedName>
    <definedName name="ITEM4.M3" localSheetId="2">#REF!</definedName>
    <definedName name="ITEM4.M3">#REF!</definedName>
    <definedName name="ITEM4.M4" localSheetId="2">#REF!</definedName>
    <definedName name="ITEM4.M4">#REF!</definedName>
    <definedName name="ITEM4.M5" localSheetId="2">#REF!</definedName>
    <definedName name="ITEM4.M5">#REF!</definedName>
    <definedName name="ITEM4.M6" localSheetId="2">#REF!</definedName>
    <definedName name="ITEM4.M6">#REF!</definedName>
    <definedName name="ITEM4.M7" localSheetId="2">#REF!</definedName>
    <definedName name="ITEM4.M7">#REF!</definedName>
    <definedName name="ITEM4.M8" localSheetId="2">#REF!</definedName>
    <definedName name="ITEM4.M8">#REF!</definedName>
    <definedName name="ITEM4.M9" localSheetId="2">#REF!</definedName>
    <definedName name="ITEM4.M9">#REF!</definedName>
    <definedName name="ITEM4.MUXM1" localSheetId="2">#REF!</definedName>
    <definedName name="ITEM4.MUXM1">#REF!</definedName>
    <definedName name="ITEM4.MUXM2" localSheetId="2">#REF!</definedName>
    <definedName name="ITEM4.MUXM2">#REF!</definedName>
    <definedName name="ITEM4.MUXM3" localSheetId="2">#REF!</definedName>
    <definedName name="ITEM4.MUXM3">#REF!</definedName>
    <definedName name="ITEM4.MUXM4" localSheetId="2">#REF!</definedName>
    <definedName name="ITEM4.MUXM4">#REF!</definedName>
    <definedName name="ITEM4.MUXM5" localSheetId="2">#REF!</definedName>
    <definedName name="ITEM4.MUXM5">#REF!</definedName>
    <definedName name="ITEM4.MUXM6" localSheetId="2">#REF!</definedName>
    <definedName name="ITEM4.MUXM6">#REF!</definedName>
    <definedName name="ITEM4.PV" localSheetId="2">#REF!</definedName>
    <definedName name="ITEM4.PV">#REF!</definedName>
    <definedName name="ITEM4.RMP" localSheetId="2">#REF!</definedName>
    <definedName name="ITEM4.RMP">#REF!</definedName>
    <definedName name="ITEM5" localSheetId="2">#REF!</definedName>
    <definedName name="ITEM5">#REF!</definedName>
    <definedName name="ITEM6.1.M10" localSheetId="2">#REF!</definedName>
    <definedName name="ITEM6.1.M10">#REF!</definedName>
    <definedName name="ITEM6.1.M11" localSheetId="2">#REF!</definedName>
    <definedName name="ITEM6.1.M11">#REF!</definedName>
    <definedName name="ITEM6.1.M12" localSheetId="2">#REF!</definedName>
    <definedName name="ITEM6.1.M12">#REF!</definedName>
    <definedName name="ITEM6.1.M13" localSheetId="2">#REF!</definedName>
    <definedName name="ITEM6.1.M13">#REF!</definedName>
    <definedName name="ITEM6.1.M14" localSheetId="2">#REF!</definedName>
    <definedName name="ITEM6.1.M14">#REF!</definedName>
    <definedName name="ITEM6.1.M15" localSheetId="2">#REF!</definedName>
    <definedName name="ITEM6.1.M15">#REF!</definedName>
    <definedName name="ITEM6.1.M16" localSheetId="2">#REF!</definedName>
    <definedName name="ITEM6.1.M16">#REF!</definedName>
    <definedName name="ITEM6.1.M17" localSheetId="2">#REF!</definedName>
    <definedName name="ITEM6.1.M17">#REF!</definedName>
    <definedName name="ITEM6.1.M18" localSheetId="2">#REF!</definedName>
    <definedName name="ITEM6.1.M18">#REF!</definedName>
    <definedName name="ITEM6.1.M7" localSheetId="2">#REF!</definedName>
    <definedName name="ITEM6.1.M7">#REF!</definedName>
    <definedName name="ITEM6.1.M8" localSheetId="2">#REF!</definedName>
    <definedName name="ITEM6.1.M8">#REF!</definedName>
    <definedName name="ITEM6.1.M9" localSheetId="2">#REF!</definedName>
    <definedName name="ITEM6.1.M9">#REF!</definedName>
    <definedName name="ITEM6.1.MUXM1" localSheetId="2">#REF!</definedName>
    <definedName name="ITEM6.1.MUXM1">#REF!</definedName>
    <definedName name="ITEM6.1.MUXM2" localSheetId="2">#REF!</definedName>
    <definedName name="ITEM6.1.MUXM2">#REF!</definedName>
    <definedName name="ITEM6.1.MUXM3" localSheetId="2">#REF!</definedName>
    <definedName name="ITEM6.1.MUXM3">#REF!</definedName>
    <definedName name="ITEM6.1.MUXM4" localSheetId="2">#REF!</definedName>
    <definedName name="ITEM6.1.MUXM4">#REF!</definedName>
    <definedName name="ITEM6.1.MUXM5" localSheetId="2">#REF!</definedName>
    <definedName name="ITEM6.1.MUXM5">#REF!</definedName>
    <definedName name="ITEM6.1.MUXM6" localSheetId="2">#REF!</definedName>
    <definedName name="ITEM6.1.MUXM6">#REF!</definedName>
    <definedName name="ITEM6.1.RMP" localSheetId="2">#REF!</definedName>
    <definedName name="ITEM6.1.RMP">#REF!</definedName>
    <definedName name="ITEM6.2.M10" localSheetId="2">#REF!</definedName>
    <definedName name="ITEM6.2.M10">#REF!</definedName>
    <definedName name="ITEM6.2.M11" localSheetId="2">#REF!</definedName>
    <definedName name="ITEM6.2.M11">#REF!</definedName>
    <definedName name="ITEM6.2.M12" localSheetId="2">#REF!</definedName>
    <definedName name="ITEM6.2.M12">#REF!</definedName>
    <definedName name="ITEM6.2.M13" localSheetId="2">#REF!</definedName>
    <definedName name="ITEM6.2.M13">#REF!</definedName>
    <definedName name="ITEM6.2.M14" localSheetId="2">#REF!</definedName>
    <definedName name="ITEM6.2.M14">#REF!</definedName>
    <definedName name="ITEM6.2.M15" localSheetId="2">#REF!</definedName>
    <definedName name="ITEM6.2.M15">#REF!</definedName>
    <definedName name="ITEM6.2.M16" localSheetId="2">#REF!</definedName>
    <definedName name="ITEM6.2.M16">#REF!</definedName>
    <definedName name="ITEM6.2.M17" localSheetId="2">#REF!</definedName>
    <definedName name="ITEM6.2.M17">#REF!</definedName>
    <definedName name="ITEM6.2.M18" localSheetId="2">#REF!</definedName>
    <definedName name="ITEM6.2.M18">#REF!</definedName>
    <definedName name="ITEM6.2.M7" localSheetId="2">#REF!</definedName>
    <definedName name="ITEM6.2.M7">#REF!</definedName>
    <definedName name="ITEM6.2.M8" localSheetId="2">#REF!</definedName>
    <definedName name="ITEM6.2.M8">#REF!</definedName>
    <definedName name="ITEM6.2.M9" localSheetId="2">#REF!</definedName>
    <definedName name="ITEM6.2.M9">#REF!</definedName>
    <definedName name="ITEM6.2.MUXM1" localSheetId="2">#REF!</definedName>
    <definedName name="ITEM6.2.MUXM1">#REF!</definedName>
    <definedName name="ITEM6.2.MUXM2" localSheetId="2">#REF!</definedName>
    <definedName name="ITEM6.2.MUXM2">#REF!</definedName>
    <definedName name="ITEM6.2.MUXM3" localSheetId="2">#REF!</definedName>
    <definedName name="ITEM6.2.MUXM3">#REF!</definedName>
    <definedName name="ITEM6.2.MUXM4" localSheetId="2">#REF!</definedName>
    <definedName name="ITEM6.2.MUXM4">#REF!</definedName>
    <definedName name="ITEM6.2.MUXM5" localSheetId="2">#REF!</definedName>
    <definedName name="ITEM6.2.MUXM5">#REF!</definedName>
    <definedName name="ITEM6.2.MUXM6" localSheetId="2">#REF!</definedName>
    <definedName name="ITEM6.2.MUXM6">#REF!</definedName>
    <definedName name="ITEM6.2.RMP" localSheetId="2">#REF!</definedName>
    <definedName name="ITEM6.2.RMP">#REF!</definedName>
    <definedName name="ITEM7.1" localSheetId="2">#REF!</definedName>
    <definedName name="ITEM7.1">#REF!</definedName>
    <definedName name="ITEM7.1.M1" localSheetId="2">#REF!</definedName>
    <definedName name="ITEM7.1.M1">#REF!</definedName>
    <definedName name="ITEM7.1.M10" localSheetId="2">#REF!</definedName>
    <definedName name="ITEM7.1.M10">#REF!</definedName>
    <definedName name="ITEM7.1.M11" localSheetId="2">#REF!</definedName>
    <definedName name="ITEM7.1.M11">#REF!</definedName>
    <definedName name="ITEM7.1.M12" localSheetId="2">#REF!</definedName>
    <definedName name="ITEM7.1.M12">#REF!</definedName>
    <definedName name="ITEM7.1.M13" localSheetId="2">#REF!</definedName>
    <definedName name="ITEM7.1.M13">#REF!</definedName>
    <definedName name="ITEM7.1.M14" localSheetId="2">#REF!</definedName>
    <definedName name="ITEM7.1.M14">#REF!</definedName>
    <definedName name="ITEM7.1.M15" localSheetId="2">#REF!</definedName>
    <definedName name="ITEM7.1.M15">#REF!</definedName>
    <definedName name="ITEM7.1.M16" localSheetId="2">#REF!</definedName>
    <definedName name="ITEM7.1.M16">#REF!</definedName>
    <definedName name="ITEM7.1.M17" localSheetId="2">#REF!</definedName>
    <definedName name="ITEM7.1.M17">#REF!</definedName>
    <definedName name="ITEM7.1.M18" localSheetId="2">#REF!</definedName>
    <definedName name="ITEM7.1.M18">#REF!</definedName>
    <definedName name="ITEM7.1.M2" localSheetId="2">#REF!</definedName>
    <definedName name="ITEM7.1.M2">#REF!</definedName>
    <definedName name="ITEM7.1.M3" localSheetId="2">#REF!</definedName>
    <definedName name="ITEM7.1.M3">#REF!</definedName>
    <definedName name="ITEM7.1.M4" localSheetId="2">#REF!</definedName>
    <definedName name="ITEM7.1.M4">#REF!</definedName>
    <definedName name="ITEM7.1.M5" localSheetId="2">#REF!</definedName>
    <definedName name="ITEM7.1.M5">#REF!</definedName>
    <definedName name="ITEM7.1.M6" localSheetId="2">#REF!</definedName>
    <definedName name="ITEM7.1.M6">#REF!</definedName>
    <definedName name="ITEM7.1.M7" localSheetId="2">#REF!</definedName>
    <definedName name="ITEM7.1.M7">#REF!</definedName>
    <definedName name="ITEM7.1.M8" localSheetId="2">#REF!</definedName>
    <definedName name="ITEM7.1.M8">#REF!</definedName>
    <definedName name="ITEM7.1.M9" localSheetId="2">#REF!</definedName>
    <definedName name="ITEM7.1.M9">#REF!</definedName>
    <definedName name="ITEM7.1.MUXM1" localSheetId="2">#REF!</definedName>
    <definedName name="ITEM7.1.MUXM1">#REF!</definedName>
    <definedName name="ITEM7.1.MUXM2" localSheetId="2">#REF!</definedName>
    <definedName name="ITEM7.1.MUXM2">#REF!</definedName>
    <definedName name="ITEM7.1.MUXM3" localSheetId="2">#REF!</definedName>
    <definedName name="ITEM7.1.MUXM3">#REF!</definedName>
    <definedName name="ITEM7.1.MUXM4" localSheetId="2">#REF!</definedName>
    <definedName name="ITEM7.1.MUXM4">#REF!</definedName>
    <definedName name="ITEM7.1.MUXM5" localSheetId="2">#REF!</definedName>
    <definedName name="ITEM7.1.MUXM5">#REF!</definedName>
    <definedName name="ITEM7.1.MUXM6" localSheetId="2">#REF!</definedName>
    <definedName name="ITEM7.1.MUXM6">#REF!</definedName>
    <definedName name="ITEM7.1.PV" localSheetId="2">#REF!</definedName>
    <definedName name="ITEM7.1.PV">#REF!</definedName>
    <definedName name="ITEM7.1.RMP" localSheetId="2">#REF!</definedName>
    <definedName name="ITEM7.1.RMP">#REF!</definedName>
    <definedName name="ITEM7.2" localSheetId="2">#REF!</definedName>
    <definedName name="ITEM7.2">#REF!</definedName>
    <definedName name="ITEM7.2.M1" localSheetId="2">#REF!</definedName>
    <definedName name="ITEM7.2.M1">#REF!</definedName>
    <definedName name="ITEM7.2.M10" localSheetId="2">#REF!</definedName>
    <definedName name="ITEM7.2.M10">#REF!</definedName>
    <definedName name="ITEM7.2.M11" localSheetId="2">#REF!</definedName>
    <definedName name="ITEM7.2.M11">#REF!</definedName>
    <definedName name="ITEM7.2.M12" localSheetId="2">#REF!</definedName>
    <definedName name="ITEM7.2.M12">#REF!</definedName>
    <definedName name="ITEM7.2.M13" localSheetId="2">#REF!</definedName>
    <definedName name="ITEM7.2.M13">#REF!</definedName>
    <definedName name="ITEM7.2.M14" localSheetId="2">#REF!</definedName>
    <definedName name="ITEM7.2.M14">#REF!</definedName>
    <definedName name="ITEM7.2.M15" localSheetId="2">#REF!</definedName>
    <definedName name="ITEM7.2.M15">#REF!</definedName>
    <definedName name="ITEM7.2.M16" localSheetId="2">#REF!</definedName>
    <definedName name="ITEM7.2.M16">#REF!</definedName>
    <definedName name="ITEM7.2.M17" localSheetId="2">#REF!</definedName>
    <definedName name="ITEM7.2.M17">#REF!</definedName>
    <definedName name="ITEM7.2.M18" localSheetId="2">#REF!</definedName>
    <definedName name="ITEM7.2.M18">#REF!</definedName>
    <definedName name="ITEM7.2.M2" localSheetId="2">#REF!</definedName>
    <definedName name="ITEM7.2.M2">#REF!</definedName>
    <definedName name="ITEM7.2.M3" localSheetId="2">#REF!</definedName>
    <definedName name="ITEM7.2.M3">#REF!</definedName>
    <definedName name="ITEM7.2.M4" localSheetId="2">#REF!</definedName>
    <definedName name="ITEM7.2.M4">#REF!</definedName>
    <definedName name="ITEM7.2.M5" localSheetId="2">#REF!</definedName>
    <definedName name="ITEM7.2.M5">#REF!</definedName>
    <definedName name="ITEM7.2.M6" localSheetId="2">#REF!</definedName>
    <definedName name="ITEM7.2.M6">#REF!</definedName>
    <definedName name="ITEM7.2.M7" localSheetId="2">#REF!</definedName>
    <definedName name="ITEM7.2.M7">#REF!</definedName>
    <definedName name="ITEM7.2.M8" localSheetId="2">#REF!</definedName>
    <definedName name="ITEM7.2.M8">#REF!</definedName>
    <definedName name="ITEM7.2.M9" localSheetId="2">#REF!</definedName>
    <definedName name="ITEM7.2.M9">#REF!</definedName>
    <definedName name="ITEM7.2.MUXM1" localSheetId="2">#REF!</definedName>
    <definedName name="ITEM7.2.MUXM1">#REF!</definedName>
    <definedName name="ITEM7.2.MUXM2" localSheetId="2">#REF!</definedName>
    <definedName name="ITEM7.2.MUXM2">#REF!</definedName>
    <definedName name="ITEM7.2.MUXM3" localSheetId="2">#REF!</definedName>
    <definedName name="ITEM7.2.MUXM3">#REF!</definedName>
    <definedName name="ITEM7.2.MUXM4" localSheetId="2">#REF!</definedName>
    <definedName name="ITEM7.2.MUXM4">#REF!</definedName>
    <definedName name="ITEM7.2.MUXM5" localSheetId="2">#REF!</definedName>
    <definedName name="ITEM7.2.MUXM5">#REF!</definedName>
    <definedName name="ITEM7.2.MUXM6" localSheetId="2">#REF!</definedName>
    <definedName name="ITEM7.2.MUXM6">#REF!</definedName>
    <definedName name="ITEM7.2.PV" localSheetId="2">#REF!</definedName>
    <definedName name="ITEM7.2.PV">#REF!</definedName>
    <definedName name="ITEM7.2.RMP" localSheetId="2">#REF!</definedName>
    <definedName name="ITEM7.2.RMP">#REF!</definedName>
    <definedName name="ITEM7.3" localSheetId="2">#REF!</definedName>
    <definedName name="ITEM7.3">#REF!</definedName>
    <definedName name="ITEM7.3.M1" localSheetId="2">#REF!</definedName>
    <definedName name="ITEM7.3.M1">#REF!</definedName>
    <definedName name="ITEM7.3.M10" localSheetId="2">#REF!</definedName>
    <definedName name="ITEM7.3.M10">#REF!</definedName>
    <definedName name="ITEM7.3.M11" localSheetId="2">#REF!</definedName>
    <definedName name="ITEM7.3.M11">#REF!</definedName>
    <definedName name="ITEM7.3.M12" localSheetId="2">#REF!</definedName>
    <definedName name="ITEM7.3.M12">#REF!</definedName>
    <definedName name="ITEM7.3.M13" localSheetId="2">#REF!</definedName>
    <definedName name="ITEM7.3.M13">#REF!</definedName>
    <definedName name="ITEM7.3.M14" localSheetId="2">#REF!</definedName>
    <definedName name="ITEM7.3.M14">#REF!</definedName>
    <definedName name="ITEM7.3.M15" localSheetId="2">#REF!</definedName>
    <definedName name="ITEM7.3.M15">#REF!</definedName>
    <definedName name="ITEM7.3.M16" localSheetId="2">#REF!</definedName>
    <definedName name="ITEM7.3.M16">#REF!</definedName>
    <definedName name="ITEM7.3.M17" localSheetId="2">#REF!</definedName>
    <definedName name="ITEM7.3.M17">#REF!</definedName>
    <definedName name="ITEM7.3.M18" localSheetId="2">#REF!</definedName>
    <definedName name="ITEM7.3.M18">#REF!</definedName>
    <definedName name="ITEM7.3.M2" localSheetId="2">#REF!</definedName>
    <definedName name="ITEM7.3.M2">#REF!</definedName>
    <definedName name="ITEM7.3.M3" localSheetId="2">#REF!</definedName>
    <definedName name="ITEM7.3.M3">#REF!</definedName>
    <definedName name="ITEM7.3.M4" localSheetId="2">#REF!</definedName>
    <definedName name="ITEM7.3.M4">#REF!</definedName>
    <definedName name="ITEM7.3.M5" localSheetId="2">#REF!</definedName>
    <definedName name="ITEM7.3.M5">#REF!</definedName>
    <definedName name="ITEM7.3.M6" localSheetId="2">#REF!</definedName>
    <definedName name="ITEM7.3.M6">#REF!</definedName>
    <definedName name="ITEM7.3.M7" localSheetId="2">#REF!</definedName>
    <definedName name="ITEM7.3.M7">#REF!</definedName>
    <definedName name="ITEM7.3.M8" localSheetId="2">#REF!</definedName>
    <definedName name="ITEM7.3.M8">#REF!</definedName>
    <definedName name="ITEM7.3.M9" localSheetId="2">#REF!</definedName>
    <definedName name="ITEM7.3.M9">#REF!</definedName>
    <definedName name="ITEM7.3.MUXM1" localSheetId="2">#REF!</definedName>
    <definedName name="ITEM7.3.MUXM1">#REF!</definedName>
    <definedName name="ITEM7.3.MUXM2" localSheetId="2">#REF!</definedName>
    <definedName name="ITEM7.3.MUXM2">#REF!</definedName>
    <definedName name="ITEM7.3.MUXM3" localSheetId="2">#REF!</definedName>
    <definedName name="ITEM7.3.MUXM3">#REF!</definedName>
    <definedName name="ITEM7.3.MUXM4" localSheetId="2">#REF!</definedName>
    <definedName name="ITEM7.3.MUXM4">#REF!</definedName>
    <definedName name="ITEM7.3.MUXM5" localSheetId="2">#REF!</definedName>
    <definedName name="ITEM7.3.MUXM5">#REF!</definedName>
    <definedName name="ITEM7.3.MUXM6" localSheetId="2">#REF!</definedName>
    <definedName name="ITEM7.3.MUXM6">#REF!</definedName>
    <definedName name="ITEM7.3.PV" localSheetId="2">#REF!</definedName>
    <definedName name="ITEM7.3.PV">#REF!</definedName>
    <definedName name="ITEM7.3.RMP" localSheetId="2">#REF!</definedName>
    <definedName name="ITEM7.3.RMP">#REF!</definedName>
    <definedName name="ITEM7.4" localSheetId="2">#REF!</definedName>
    <definedName name="ITEM7.4">#REF!</definedName>
    <definedName name="ITEM7.4.M1" localSheetId="2">#REF!</definedName>
    <definedName name="ITEM7.4.M1">#REF!</definedName>
    <definedName name="ITEM7.4.M10" localSheetId="2">#REF!</definedName>
    <definedName name="ITEM7.4.M10">#REF!</definedName>
    <definedName name="ITEM7.4.M11" localSheetId="2">#REF!</definedName>
    <definedName name="ITEM7.4.M11">#REF!</definedName>
    <definedName name="ITEM7.4.M12" localSheetId="2">#REF!</definedName>
    <definedName name="ITEM7.4.M12">#REF!</definedName>
    <definedName name="ITEM7.4.M13" localSheetId="2">#REF!</definedName>
    <definedName name="ITEM7.4.M13">#REF!</definedName>
    <definedName name="ITEM7.4.M14" localSheetId="2">#REF!</definedName>
    <definedName name="ITEM7.4.M14">#REF!</definedName>
    <definedName name="ITEM7.4.M15" localSheetId="2">#REF!</definedName>
    <definedName name="ITEM7.4.M15">#REF!</definedName>
    <definedName name="ITEM7.4.M16" localSheetId="2">#REF!</definedName>
    <definedName name="ITEM7.4.M16">#REF!</definedName>
    <definedName name="ITEM7.4.M17" localSheetId="2">#REF!</definedName>
    <definedName name="ITEM7.4.M17">#REF!</definedName>
    <definedName name="ITEM7.4.M18" localSheetId="2">#REF!</definedName>
    <definedName name="ITEM7.4.M18">#REF!</definedName>
    <definedName name="ITEM7.4.M2" localSheetId="2">#REF!</definedName>
    <definedName name="ITEM7.4.M2">#REF!</definedName>
    <definedName name="ITEM7.4.M3" localSheetId="2">#REF!</definedName>
    <definedName name="ITEM7.4.M3">#REF!</definedName>
    <definedName name="ITEM7.4.M4" localSheetId="2">#REF!</definedName>
    <definedName name="ITEM7.4.M4">#REF!</definedName>
    <definedName name="ITEM7.4.M5" localSheetId="2">#REF!</definedName>
    <definedName name="ITEM7.4.M5">#REF!</definedName>
    <definedName name="ITEM7.4.M6" localSheetId="2">#REF!</definedName>
    <definedName name="ITEM7.4.M6">#REF!</definedName>
    <definedName name="ITEM7.4.M7" localSheetId="2">#REF!</definedName>
    <definedName name="ITEM7.4.M7">#REF!</definedName>
    <definedName name="ITEM7.4.M8" localSheetId="2">#REF!</definedName>
    <definedName name="ITEM7.4.M8">#REF!</definedName>
    <definedName name="ITEM7.4.M9" localSheetId="2">#REF!</definedName>
    <definedName name="ITEM7.4.M9">#REF!</definedName>
    <definedName name="ITEM7.4.MUXM1" localSheetId="2">#REF!</definedName>
    <definedName name="ITEM7.4.MUXM1">#REF!</definedName>
    <definedName name="ITEM7.4.MUXM2" localSheetId="2">#REF!</definedName>
    <definedName name="ITEM7.4.MUXM2">#REF!</definedName>
    <definedName name="ITEM7.4.MUXM3" localSheetId="2">#REF!</definedName>
    <definedName name="ITEM7.4.MUXM3">#REF!</definedName>
    <definedName name="ITEM7.4.MUXM4" localSheetId="2">#REF!</definedName>
    <definedName name="ITEM7.4.MUXM4">#REF!</definedName>
    <definedName name="ITEM7.4.MUXM5" localSheetId="2">#REF!</definedName>
    <definedName name="ITEM7.4.MUXM5">#REF!</definedName>
    <definedName name="ITEM7.4.MUXM6" localSheetId="2">#REF!</definedName>
    <definedName name="ITEM7.4.MUXM6">#REF!</definedName>
    <definedName name="ITEM7.4.PV" localSheetId="2">#REF!</definedName>
    <definedName name="ITEM7.4.PV">#REF!</definedName>
    <definedName name="ITEM7.4.RMP" localSheetId="2">#REF!</definedName>
    <definedName name="ITEM7.4.RMP">#REF!</definedName>
    <definedName name="ITEM8" localSheetId="2">#REF!</definedName>
    <definedName name="ITEM8">#REF!</definedName>
    <definedName name="ITEM8.M1" localSheetId="2">#REF!</definedName>
    <definedName name="ITEM8.M1">#REF!</definedName>
    <definedName name="ITEM8.M10" localSheetId="2">#REF!</definedName>
    <definedName name="ITEM8.M10">#REF!</definedName>
    <definedName name="ITEM8.M11" localSheetId="2">#REF!</definedName>
    <definedName name="ITEM8.M11">#REF!</definedName>
    <definedName name="ITEM8.M12" localSheetId="2">#REF!</definedName>
    <definedName name="ITEM8.M12">#REF!</definedName>
    <definedName name="ITEM8.M13" localSheetId="2">#REF!</definedName>
    <definedName name="ITEM8.M13">#REF!</definedName>
    <definedName name="ITEM8.M14" localSheetId="2">#REF!</definedName>
    <definedName name="ITEM8.M14">#REF!</definedName>
    <definedName name="ITEM8.M15" localSheetId="2">#REF!</definedName>
    <definedName name="ITEM8.M15">#REF!</definedName>
    <definedName name="ITEM8.M16" localSheetId="2">#REF!</definedName>
    <definedName name="ITEM8.M16">#REF!</definedName>
    <definedName name="ITEM8.M17" localSheetId="2">#REF!</definedName>
    <definedName name="ITEM8.M17">#REF!</definedName>
    <definedName name="ITEM8.M18" localSheetId="2">#REF!</definedName>
    <definedName name="ITEM8.M18">#REF!</definedName>
    <definedName name="ITEM8.M2" localSheetId="2">#REF!</definedName>
    <definedName name="ITEM8.M2">#REF!</definedName>
    <definedName name="ITEM8.M3" localSheetId="2">#REF!</definedName>
    <definedName name="ITEM8.M3">#REF!</definedName>
    <definedName name="ITEM8.M4" localSheetId="2">#REF!</definedName>
    <definedName name="ITEM8.M4">#REF!</definedName>
    <definedName name="ITEM8.M5" localSheetId="2">#REF!</definedName>
    <definedName name="ITEM8.M5">#REF!</definedName>
    <definedName name="ITEM8.M6" localSheetId="2">#REF!</definedName>
    <definedName name="ITEM8.M6">#REF!</definedName>
    <definedName name="ITEM8.M7" localSheetId="2">#REF!</definedName>
    <definedName name="ITEM8.M7">#REF!</definedName>
    <definedName name="ITEM8.M8" localSheetId="2">#REF!</definedName>
    <definedName name="ITEM8.M8">#REF!</definedName>
    <definedName name="ITEM8.M9" localSheetId="2">#REF!</definedName>
    <definedName name="ITEM8.M9">#REF!</definedName>
    <definedName name="ITEM8.MUXM1" localSheetId="2">#REF!</definedName>
    <definedName name="ITEM8.MUXM1">#REF!</definedName>
    <definedName name="ITEM8.MUXM2" localSheetId="2">#REF!</definedName>
    <definedName name="ITEM8.MUXM2">#REF!</definedName>
    <definedName name="ITEM8.MUXM3" localSheetId="2">#REF!</definedName>
    <definedName name="ITEM8.MUXM3">#REF!</definedName>
    <definedName name="ITEM8.MUXM4" localSheetId="2">#REF!</definedName>
    <definedName name="ITEM8.MUXM4">#REF!</definedName>
    <definedName name="ITEM8.MUXM5" localSheetId="2">#REF!</definedName>
    <definedName name="ITEM8.MUXM5">#REF!</definedName>
    <definedName name="ITEM8.MUXM6" localSheetId="2">#REF!</definedName>
    <definedName name="ITEM8.MUXM6">#REF!</definedName>
    <definedName name="ITEM8.PV" localSheetId="2">#REF!</definedName>
    <definedName name="ITEM8.PV">#REF!</definedName>
    <definedName name="ITEM8.RMP" localSheetId="2">#REF!</definedName>
    <definedName name="ITEM8.RMP">#REF!</definedName>
    <definedName name="ITEM9" localSheetId="2">#REF!</definedName>
    <definedName name="ITEM9">#REF!</definedName>
    <definedName name="ITP7670ESE" localSheetId="2">#REF!</definedName>
    <definedName name="ITP7670ESE">#REF!</definedName>
    <definedName name="ITP7670RSP" localSheetId="2">#REF!</definedName>
    <definedName name="ITP7670RSP">#REF!</definedName>
    <definedName name="ITPNIC" localSheetId="2">#REF!</definedName>
    <definedName name="ITPNIC">#REF!</definedName>
    <definedName name="ITPOEM" localSheetId="2">#REF!</definedName>
    <definedName name="ITPOEM">#REF!</definedName>
    <definedName name="ITPOEMKrone" localSheetId="2">#REF!</definedName>
    <definedName name="ITPOEMKrone">#REF!</definedName>
    <definedName name="ITPSUN" localSheetId="2">#REF!</definedName>
    <definedName name="ITPSUN">#REF!</definedName>
    <definedName name="jhgj" localSheetId="2">#REF!</definedName>
    <definedName name="jhgj">#REF!</definedName>
    <definedName name="jj" localSheetId="2">#REF!</definedName>
    <definedName name="jj">#REF!</definedName>
    <definedName name="Johritsu" localSheetId="2">#REF!</definedName>
    <definedName name="Johritsu">#REF!</definedName>
    <definedName name="K_1" localSheetId="2">#REF!</definedName>
    <definedName name="K_1">#REF!</definedName>
    <definedName name="K_2" localSheetId="2">#REF!</definedName>
    <definedName name="K_2">#REF!</definedName>
    <definedName name="K_3rd" localSheetId="2">#REF!</definedName>
    <definedName name="K_3rd">#REF!</definedName>
    <definedName name="K_53SH" localSheetId="2">#REF!</definedName>
    <definedName name="K_53SH">#REF!</definedName>
    <definedName name="K_Dist" localSheetId="2">#REF!</definedName>
    <definedName name="K_Dist">#REF!</definedName>
    <definedName name="K_EQ" localSheetId="2">#REF!</definedName>
    <definedName name="K_EQ">#REF!</definedName>
    <definedName name="k_EqCIF" localSheetId="2">#REF!</definedName>
    <definedName name="k_EqCIF">#REF!</definedName>
    <definedName name="K_Foreign_Training" localSheetId="2">#REF!</definedName>
    <definedName name="K_Foreign_Training">#REF!</definedName>
    <definedName name="K_HWA" localSheetId="2">#REF!</definedName>
    <definedName name="K_HWA">#REF!</definedName>
    <definedName name="K_HWB" localSheetId="2">#REF!</definedName>
    <definedName name="K_HWB">#REF!</definedName>
    <definedName name="K_IF" localSheetId="2">#REF!</definedName>
    <definedName name="K_IF">#REF!</definedName>
    <definedName name="K_Ioo_Isn_RTU" localSheetId="2">#REF!</definedName>
    <definedName name="K_Ioo_Isn_RTU">#REF!</definedName>
    <definedName name="K_Ioo_Isn_SW" localSheetId="2">#REF!</definedName>
    <definedName name="K_Ioo_Isn_SW">#REF!</definedName>
    <definedName name="K_L" localSheetId="2">#REF!</definedName>
    <definedName name="K_L">#REF!</definedName>
    <definedName name="K_LCL_Training" localSheetId="2">#REF!</definedName>
    <definedName name="K_LCL_Training">#REF!</definedName>
    <definedName name="K_LcLTrChange" localSheetId="2">#REF!</definedName>
    <definedName name="K_LcLTrChange">#REF!</definedName>
    <definedName name="K_OEM" localSheetId="2">#REF!</definedName>
    <definedName name="K_OEM">#REF!</definedName>
    <definedName name="K_RTU_of_the_proposed" localSheetId="2">#REF!</definedName>
    <definedName name="K_RTU_of_the_proposed">#REF!</definedName>
    <definedName name="K_S" localSheetId="2">#REF!</definedName>
    <definedName name="K_S">#REF!</definedName>
    <definedName name="K_SPARE" localSheetId="2">#REF!</definedName>
    <definedName name="K_SPARE">#REF!</definedName>
    <definedName name="K_SW" localSheetId="2">#REF!</definedName>
    <definedName name="K_SW">#REF!</definedName>
    <definedName name="K_tax" localSheetId="2">#REF!</definedName>
    <definedName name="K_tax">#REF!</definedName>
    <definedName name="K_TotalCIF" localSheetId="2">#REF!</definedName>
    <definedName name="K_TotalCIF">#REF!</definedName>
    <definedName name="K_TranLoc" localSheetId="2">#REF!</definedName>
    <definedName name="K_TranLoc">#REF!</definedName>
    <definedName name="K_UPGRADE_OEM" localSheetId="2">#REF!</definedName>
    <definedName name="K_UPGRADE_OEM">#REF!</definedName>
    <definedName name="K_UPGRADE_SW" localSheetId="2">#REF!</definedName>
    <definedName name="K_UPGRADE_SW">#REF!</definedName>
    <definedName name="KADMCORP" localSheetId="2">#REF!</definedName>
    <definedName name="KADMCORP">#REF!</definedName>
    <definedName name="KANT" localSheetId="2">#REF!</definedName>
    <definedName name="KANT">#REF!</definedName>
    <definedName name="KD" localSheetId="2">#REF!</definedName>
    <definedName name="KD">#REF!</definedName>
    <definedName name="KF" localSheetId="2">#REF!</definedName>
    <definedName name="KF">#REF!</definedName>
    <definedName name="KG_NO" localSheetId="2">#REF!</definedName>
    <definedName name="KG_NO">#REF!</definedName>
    <definedName name="KL" localSheetId="2">#REF!</definedName>
    <definedName name="KL">#REF!</definedName>
    <definedName name="km" localSheetId="2">#REF!</definedName>
    <definedName name="km">#REF!</definedName>
    <definedName name="KNE" localSheetId="2">#REF!</definedName>
    <definedName name="KNE">#REF!</definedName>
    <definedName name="KNM" localSheetId="2">#REF!</definedName>
    <definedName name="KNM">#REF!</definedName>
    <definedName name="KRACK" localSheetId="2">#REF!</definedName>
    <definedName name="KRACK">#REF!</definedName>
    <definedName name="KRTU" localSheetId="2">#REF!</definedName>
    <definedName name="KRTU">#REF!</definedName>
    <definedName name="KSDH" localSheetId="2">#REF!</definedName>
    <definedName name="KSDH">#REF!</definedName>
    <definedName name="KSP" localSheetId="2">#REF!</definedName>
    <definedName name="KSP">#REF!</definedName>
    <definedName name="KSW" localSheetId="2">#REF!</definedName>
    <definedName name="KSW">#REF!</definedName>
    <definedName name="Ktmn" localSheetId="2">#REF!</definedName>
    <definedName name="Ktmn">#REF!</definedName>
    <definedName name="KTMNLOCAL" localSheetId="2">#REF!</definedName>
    <definedName name="KTMNLOCAL">#REF!</definedName>
    <definedName name="KUB" localSheetId="2">#REF!</definedName>
    <definedName name="KUB">#REF!</definedName>
    <definedName name="kv" localSheetId="2">#REF!</definedName>
    <definedName name="kv">#REF!</definedName>
    <definedName name="LAC" localSheetId="2">#REF!</definedName>
    <definedName name="LAC">#REF!</definedName>
    <definedName name="Liens_utiles" localSheetId="2">#REF!</definedName>
    <definedName name="Liens_utiles">#REF!</definedName>
    <definedName name="ligne_fin" localSheetId="2">#REF!</definedName>
    <definedName name="ligne_fin">#REF!</definedName>
    <definedName name="Ligne_Groupe" localSheetId="2">#REF!</definedName>
    <definedName name="Ligne_Groupe">#REF!</definedName>
    <definedName name="Limitacion_NB" localSheetId="2">#REF!</definedName>
    <definedName name="Limitacion_NB">#REF!</definedName>
    <definedName name="LINE数" localSheetId="2">#REF!</definedName>
    <definedName name="LINE数">#REF!</definedName>
    <definedName name="List_Prod_CPC_Suivi_Liste" localSheetId="2">#REF!</definedName>
    <definedName name="List_Prod_CPC_Suivi_Liste">#REF!</definedName>
    <definedName name="ListeDésignation1_QuandChangement" localSheetId="2">#REF!</definedName>
    <definedName name="ListeDésignation1_QuandChangement">#REF!</definedName>
    <definedName name="LL_eq" localSheetId="2">#REF!</definedName>
    <definedName name="LL_eq">#REF!</definedName>
    <definedName name="Local_Content" localSheetId="2">#REF!</definedName>
    <definedName name="Local_Content">#REF!</definedName>
    <definedName name="Local_Content_Inst_Ph1A" localSheetId="2">#REF!</definedName>
    <definedName name="Local_Content_Inst_Ph1A">#REF!</definedName>
    <definedName name="Local_Content_Inst_Ph1B" localSheetId="2">#REF!</definedName>
    <definedName name="Local_Content_Inst_Ph1B">#REF!</definedName>
    <definedName name="Local_Content_Inst_Ph2" localSheetId="2">#REF!</definedName>
    <definedName name="Local_Content_Inst_Ph2">#REF!</definedName>
    <definedName name="Local_Content_PM" localSheetId="2">#REF!</definedName>
    <definedName name="Local_Content_PM">#REF!</definedName>
    <definedName name="local_EN" localSheetId="2">#REF!</definedName>
    <definedName name="local_EN">#REF!</definedName>
    <definedName name="ltacc" localSheetId="2">#REF!</definedName>
    <definedName name="ltacc">#REF!</definedName>
    <definedName name="LUCBIL" localSheetId="2">#REF!</definedName>
    <definedName name="LUCBIL">#REF!</definedName>
    <definedName name="LUCECHO" localSheetId="2">#REF!</definedName>
    <definedName name="LUCECHO">#REF!</definedName>
    <definedName name="LUCEIR" localSheetId="2">#REF!</definedName>
    <definedName name="LUCEIR">#REF!</definedName>
    <definedName name="LUCENVE" localSheetId="2">#REF!</definedName>
    <definedName name="LUCENVE">#REF!</definedName>
    <definedName name="LUCHLR" localSheetId="2">#REF!</definedName>
    <definedName name="LUCHLR">#REF!</definedName>
    <definedName name="LUCIN" localSheetId="2">#REF!</definedName>
    <definedName name="LUCIN">#REF!</definedName>
    <definedName name="LUCINTER" localSheetId="2">#REF!</definedName>
    <definedName name="LUCINTER">#REF!</definedName>
    <definedName name="LUCMSC" localSheetId="2">#REF!</definedName>
    <definedName name="LUCMSC">#REF!</definedName>
    <definedName name="LUCNDEPLO" localSheetId="2">#REF!</definedName>
    <definedName name="LUCNDEPLO">#REF!</definedName>
    <definedName name="LUCNFREI" localSheetId="2">#REF!</definedName>
    <definedName name="LUCNFREI">#REF!</definedName>
    <definedName name="LUCNFTS" localSheetId="2">#REF!</definedName>
    <definedName name="LUCNFTS">#REF!</definedName>
    <definedName name="LUCNINRTU" localSheetId="2">#REF!</definedName>
    <definedName name="LUCNINRTU">#REF!</definedName>
    <definedName name="LUCNLOG" localSheetId="2">#REF!</definedName>
    <definedName name="LUCNLOG">#REF!</definedName>
    <definedName name="LUCNMARK" localSheetId="2">#REF!</definedName>
    <definedName name="LUCNMARK">#REF!</definedName>
    <definedName name="LUCNMIS" localSheetId="2">#REF!</definedName>
    <definedName name="LUCNMIS">#REF!</definedName>
    <definedName name="LUCNPREIN" localSheetId="2">#REF!</definedName>
    <definedName name="LUCNPREIN">#REF!</definedName>
    <definedName name="LUCNPROJ" localSheetId="2">#REF!</definedName>
    <definedName name="LUCNPROJ">#REF!</definedName>
    <definedName name="LUCNREC" localSheetId="2">#REF!</definedName>
    <definedName name="LUCNREC">#REF!</definedName>
    <definedName name="LUCNRETRO" localSheetId="2">#REF!</definedName>
    <definedName name="LUCNRETRO">#REF!</definedName>
    <definedName name="LUCNSPEC" localSheetId="2">#REF!</definedName>
    <definedName name="LUCNSPEC">#REF!</definedName>
    <definedName name="LUCNSSON" localSheetId="2">#REF!</definedName>
    <definedName name="LUCNSSON">#REF!</definedName>
    <definedName name="LUCNSTDOC" localSheetId="2">#REF!</definedName>
    <definedName name="LUCNSTDOC">#REF!</definedName>
    <definedName name="LUCNTRAIN" localSheetId="2">#REF!</definedName>
    <definedName name="LUCNTRAIN">#REF!</definedName>
    <definedName name="LUCNWAR" localSheetId="2">#REF!</definedName>
    <definedName name="LUCNWAR">#REF!</definedName>
    <definedName name="LUCOMC" localSheetId="2">#REF!</definedName>
    <definedName name="LUCOMC">#REF!</definedName>
    <definedName name="LUCOTVAS" localSheetId="2">#REF!</definedName>
    <definedName name="LUCOTVAS">#REF!</definedName>
    <definedName name="LUCSMIM" localSheetId="2">#REF!</definedName>
    <definedName name="LUCSMIM">#REF!</definedName>
    <definedName name="LUCSPARE" localSheetId="2">#REF!</definedName>
    <definedName name="LUCSPARE">#REF!</definedName>
    <definedName name="LUCVM" localSheetId="2">#REF!</definedName>
    <definedName name="LUCVM">#REF!</definedName>
    <definedName name="LUNSSCAT" localSheetId="2">#REF!</definedName>
    <definedName name="LUNSSCAT">#REF!</definedName>
    <definedName name="LUNT2COEF" localSheetId="2">#REF!</definedName>
    <definedName name="LUNT2COEF">#REF!</definedName>
    <definedName name="LUNT2COST" localSheetId="2">#REF!</definedName>
    <definedName name="LUNT2COST">#REF!</definedName>
    <definedName name="LUNT2PRICE" localSheetId="2">#REF!</definedName>
    <definedName name="LUNT2PRICE">#REF!</definedName>
    <definedName name="LUNTCOEF" localSheetId="2">#REF!</definedName>
    <definedName name="LUNTCOEF">#REF!</definedName>
    <definedName name="LUNTCOST" localSheetId="2">#REF!</definedName>
    <definedName name="LUNTCOST">#REF!</definedName>
    <definedName name="LUNTPRICE" localSheetId="2">#REF!</definedName>
    <definedName name="LUNTPRICE">#REF!</definedName>
    <definedName name="LUSPBIL" localSheetId="2">#REF!</definedName>
    <definedName name="LUSPBIL">#REF!</definedName>
    <definedName name="LUSPECHO" localSheetId="2">#REF!</definedName>
    <definedName name="LUSPECHO">#REF!</definedName>
    <definedName name="LUSPEIR" localSheetId="2">#REF!</definedName>
    <definedName name="LUSPEIR">#REF!</definedName>
    <definedName name="LUSPENVE" localSheetId="2">#REF!</definedName>
    <definedName name="LUSPENVE">#REF!</definedName>
    <definedName name="LUSPHLR" localSheetId="2">#REF!</definedName>
    <definedName name="LUSPHLR">#REF!</definedName>
    <definedName name="LUSPIN" localSheetId="2">#REF!</definedName>
    <definedName name="LUSPIN">#REF!</definedName>
    <definedName name="LUSPINTER" localSheetId="2">#REF!</definedName>
    <definedName name="LUSPINTER">#REF!</definedName>
    <definedName name="LUSPMSC" localSheetId="2">#REF!</definedName>
    <definedName name="LUSPMSC">#REF!</definedName>
    <definedName name="LUSPNCTIN" localSheetId="2">#REF!</definedName>
    <definedName name="LUSPNCTIN">#REF!</definedName>
    <definedName name="LUSPNDEPLO" localSheetId="2">#REF!</definedName>
    <definedName name="LUSPNDEPLO">#REF!</definedName>
    <definedName name="LUSPNFREI" localSheetId="2">#REF!</definedName>
    <definedName name="LUSPNFREI">#REF!</definedName>
    <definedName name="LUSPNFTS" localSheetId="2">#REF!</definedName>
    <definedName name="LUSPNFTS">#REF!</definedName>
    <definedName name="LUSPNINRTU" localSheetId="2">#REF!</definedName>
    <definedName name="LUSPNINRTU">#REF!</definedName>
    <definedName name="LUSPNLOG" localSheetId="2">#REF!</definedName>
    <definedName name="LUSPNLOG">#REF!</definedName>
    <definedName name="LUSPNMARK" localSheetId="2">#REF!</definedName>
    <definedName name="LUSPNMARK">#REF!</definedName>
    <definedName name="LUSPNMIS" localSheetId="2">#REF!</definedName>
    <definedName name="LUSPNMIS">#REF!</definedName>
    <definedName name="LUSPNPREIN" localSheetId="2">#REF!</definedName>
    <definedName name="LUSPNPREIN">#REF!</definedName>
    <definedName name="LUSPNPROJ" localSheetId="2">#REF!</definedName>
    <definedName name="LUSPNPROJ">#REF!</definedName>
    <definedName name="LUSPNREC" localSheetId="2">#REF!</definedName>
    <definedName name="LUSPNREC">#REF!</definedName>
    <definedName name="LUSPNRETRO" localSheetId="2">#REF!</definedName>
    <definedName name="LUSPNRETRO">#REF!</definedName>
    <definedName name="LUSPNSPEC" localSheetId="2">#REF!</definedName>
    <definedName name="LUSPNSPEC">#REF!</definedName>
    <definedName name="LUSPNSSON" localSheetId="2">#REF!</definedName>
    <definedName name="LUSPNSSON">#REF!</definedName>
    <definedName name="LUSPNSTDOC" localSheetId="2">#REF!</definedName>
    <definedName name="LUSPNSTDOC">#REF!</definedName>
    <definedName name="LUSPNTD" localSheetId="2">#REF!</definedName>
    <definedName name="LUSPNTD">#REF!</definedName>
    <definedName name="LUSPNTRAIN" localSheetId="2">#REF!</definedName>
    <definedName name="LUSPNTRAIN">#REF!</definedName>
    <definedName name="LUSPNWAR" localSheetId="2">#REF!</definedName>
    <definedName name="LUSPNWAR">#REF!</definedName>
    <definedName name="LUSPOMC" localSheetId="2">#REF!</definedName>
    <definedName name="LUSPOMC">#REF!</definedName>
    <definedName name="LUSPOTVAS" localSheetId="2">#REF!</definedName>
    <definedName name="LUSPOTVAS">#REF!</definedName>
    <definedName name="LUSPSMIM" localSheetId="2">#REF!</definedName>
    <definedName name="LUSPSMIM">#REF!</definedName>
    <definedName name="LUSPSPARE" localSheetId="2">#REF!</definedName>
    <definedName name="LUSPSPARE">#REF!</definedName>
    <definedName name="LUSPVM" localSheetId="2">#REF!</definedName>
    <definedName name="LUSPVM">#REF!</definedName>
    <definedName name="M" localSheetId="2">#REF!</definedName>
    <definedName name="M">#REF!</definedName>
    <definedName name="MACROA" localSheetId="2">#REF!</definedName>
    <definedName name="MACROA">#REF!</definedName>
    <definedName name="MACROB" localSheetId="2">#REF!</definedName>
    <definedName name="MACROB">#REF!</definedName>
    <definedName name="MAJ" localSheetId="2">#REF!</definedName>
    <definedName name="MAJ">#REF!</definedName>
    <definedName name="margin" localSheetId="2">#REF!</definedName>
    <definedName name="margin">#REF!</definedName>
    <definedName name="margin_1" localSheetId="2">#REF!</definedName>
    <definedName name="margin_1">#REF!</definedName>
    <definedName name="Margin_2" localSheetId="2">#REF!</definedName>
    <definedName name="Margin_2">#REF!</definedName>
    <definedName name="Margin1" localSheetId="2">#REF!</definedName>
    <definedName name="Margin1">#REF!</definedName>
    <definedName name="Margin2" localSheetId="2">#REF!</definedName>
    <definedName name="Margin2">#REF!</definedName>
    <definedName name="MarginA" localSheetId="2">#REF!</definedName>
    <definedName name="MarginA">#REF!</definedName>
    <definedName name="markup" localSheetId="2">#REF!</definedName>
    <definedName name="markup">#REF!</definedName>
    <definedName name="Menia" localSheetId="2">#REF!</definedName>
    <definedName name="Menia">#REF!</definedName>
    <definedName name="MicroBTS" localSheetId="2">#REF!</definedName>
    <definedName name="MicroBTS">#REF!</definedName>
    <definedName name="mini" localSheetId="2">#REF!</definedName>
    <definedName name="mini">#REF!</definedName>
    <definedName name="MLS_con_POTS_menos_1" localSheetId="2">#REF!</definedName>
    <definedName name="MLS_con_POTS_menos_1">#REF!</definedName>
    <definedName name="MOD" localSheetId="2">#REF!</definedName>
    <definedName name="MOD">#REF!</definedName>
    <definedName name="Module1.TRY" localSheetId="2">#REF!</definedName>
    <definedName name="Module1.TRY">#REF!</definedName>
    <definedName name="Montant_Contrat" localSheetId="2">#REF!</definedName>
    <definedName name="Montant_Contrat">#REF!</definedName>
    <definedName name="MSP" localSheetId="2">#REF!</definedName>
    <definedName name="MSP">#REF!</definedName>
    <definedName name="MSP補正" localSheetId="2">#REF!</definedName>
    <definedName name="MSP補正">#REF!</definedName>
    <definedName name="MTSE100" localSheetId="2">#REF!</definedName>
    <definedName name="MTSE100">#REF!</definedName>
    <definedName name="MTTR" localSheetId="2">#REF!</definedName>
    <definedName name="MTTR">#REF!</definedName>
    <definedName name="nacc" localSheetId="2">#REF!</definedName>
    <definedName name="nacc">#REF!</definedName>
    <definedName name="NAME_Change" localSheetId="2">#REF!</definedName>
    <definedName name="NAME_Change">#REF!</definedName>
    <definedName name="Name_msc" localSheetId="2">#REF!</definedName>
    <definedName name="Name_msc">#REF!</definedName>
    <definedName name="name_of_global" localSheetId="2">#REF!</definedName>
    <definedName name="name_of_global">#REF!</definedName>
    <definedName name="nb_bts" localSheetId="2">#REF!</definedName>
    <definedName name="nb_bts">#REF!</definedName>
    <definedName name="nb_site" localSheetId="2">#REF!</definedName>
    <definedName name="nb_site">#REF!</definedName>
    <definedName name="nb_subs" localSheetId="2">#REF!</definedName>
    <definedName name="nb_subs">#REF!</definedName>
    <definedName name="nb_trx" localSheetId="2">#REF!</definedName>
    <definedName name="nb_trx">#REF!</definedName>
    <definedName name="NEC_Discount" localSheetId="2">#REF!</definedName>
    <definedName name="NEC_Discount">#REF!</definedName>
    <definedName name="NET" localSheetId="2">#REF!</definedName>
    <definedName name="NET">#REF!</definedName>
    <definedName name="NMT" localSheetId="2">#REF!</definedName>
    <definedName name="NMT">#REF!</definedName>
    <definedName name="nom_for_etranger_indic" localSheetId="2">#REF!</definedName>
    <definedName name="nom_for_etranger_indic">#REF!</definedName>
    <definedName name="nom_for_IH" localSheetId="2">#REF!</definedName>
    <definedName name="nom_for_IH">#REF!</definedName>
    <definedName name="nom_for_ih_indic" localSheetId="2">#REF!</definedName>
    <definedName name="nom_for_ih_indic">#REF!</definedName>
    <definedName name="nom_for_lannion" localSheetId="2">#REF!</definedName>
    <definedName name="nom_for_lannion">#REF!</definedName>
    <definedName name="nom_for_lannion_indic" localSheetId="2">#REF!</definedName>
    <definedName name="nom_for_lannion_indic">#REF!</definedName>
    <definedName name="nom_for_Nanterre" localSheetId="2">#REF!</definedName>
    <definedName name="nom_for_Nanterre">#REF!</definedName>
    <definedName name="nom_for_nanterre_indic" localSheetId="2">#REF!</definedName>
    <definedName name="nom_for_nanterre_indic">#REF!</definedName>
    <definedName name="nom_for_Ormes" localSheetId="2">#REF!</definedName>
    <definedName name="nom_for_Ormes">#REF!</definedName>
    <definedName name="nom_for_ormes_indic" localSheetId="2">#REF!</definedName>
    <definedName name="nom_for_ormes_indic">#REF!</definedName>
    <definedName name="nom_pays" localSheetId="2">#REF!</definedName>
    <definedName name="nom_pays">#REF!</definedName>
    <definedName name="NP_H" localSheetId="2">#REF!</definedName>
    <definedName name="NP_H">#REF!</definedName>
    <definedName name="NP_S" localSheetId="2">#REF!</definedName>
    <definedName name="NP_S">#REF!</definedName>
    <definedName name="NRYRTU1" localSheetId="2">#REF!</definedName>
    <definedName name="NRYRTU1">#REF!</definedName>
    <definedName name="NRYRTU2" localSheetId="2">#REF!</definedName>
    <definedName name="NRYRTU2">#REF!</definedName>
    <definedName name="nsec1" localSheetId="2">#REF!</definedName>
    <definedName name="nsec1">#REF!</definedName>
    <definedName name="NSELMAF100" localSheetId="2">#REF!</definedName>
    <definedName name="NSELMAF100">#REF!</definedName>
    <definedName name="NSSCAT1" localSheetId="2">#REF!</definedName>
    <definedName name="NSSCAT1">#REF!</definedName>
    <definedName name="NSSCAT2" localSheetId="2">#REF!</definedName>
    <definedName name="NSSCAT2">#REF!</definedName>
    <definedName name="NT2COEFCIT" localSheetId="2">#REF!</definedName>
    <definedName name="NT2COEFCIT">#REF!</definedName>
    <definedName name="NT2COEFSEL" localSheetId="2">#REF!</definedName>
    <definedName name="NT2COEFSEL">#REF!</definedName>
    <definedName name="NT2COSTCIT" localSheetId="2">#REF!</definedName>
    <definedName name="NT2COSTCIT">#REF!</definedName>
    <definedName name="NT2COSTSEL" localSheetId="2">#REF!</definedName>
    <definedName name="NT2COSTSEL">#REF!</definedName>
    <definedName name="NT2PRICECIT" localSheetId="2">#REF!</definedName>
    <definedName name="NT2PRICECIT">#REF!</definedName>
    <definedName name="NT2PRICESEL" localSheetId="2">#REF!</definedName>
    <definedName name="NT2PRICESEL">#REF!</definedName>
    <definedName name="NTCOEFCIT" localSheetId="2">#REF!</definedName>
    <definedName name="NTCOEFCIT">#REF!</definedName>
    <definedName name="NTCOEFSEL" localSheetId="2">#REF!</definedName>
    <definedName name="NTCOEFSEL">#REF!</definedName>
    <definedName name="NTCOSTCIT" localSheetId="2">#REF!</definedName>
    <definedName name="NTCOSTCIT">#REF!</definedName>
    <definedName name="NTCOSTSEL" localSheetId="2">#REF!</definedName>
    <definedName name="NTCOSTSEL">#REF!</definedName>
    <definedName name="NTPRICECIT" localSheetId="2">#REF!</definedName>
    <definedName name="NTPRICECIT">#REF!</definedName>
    <definedName name="NTPRICESEL" localSheetId="2">#REF!</definedName>
    <definedName name="NTPRICESEL">#REF!</definedName>
    <definedName name="num_ADSL_ISDN" localSheetId="2">#REF!</definedName>
    <definedName name="num_ADSL_ISDN">#REF!</definedName>
    <definedName name="num_ADSL12" localSheetId="2">#REF!</definedName>
    <definedName name="num_ADSL12">#REF!</definedName>
    <definedName name="num_ADSL12_s" localSheetId="2">#REF!</definedName>
    <definedName name="num_ADSL12_s">#REF!</definedName>
    <definedName name="num_ADSL12a" localSheetId="2">#REF!</definedName>
    <definedName name="num_ADSL12a">#REF!</definedName>
    <definedName name="num_ADSL12p" localSheetId="2">#REF!</definedName>
    <definedName name="num_ADSL12p">#REF!</definedName>
    <definedName name="num_E_M" localSheetId="2">#REF!</definedName>
    <definedName name="num_E_M">#REF!</definedName>
    <definedName name="num_eq_lines" localSheetId="2">#REF!</definedName>
    <definedName name="num_eq_lines">#REF!</definedName>
    <definedName name="num_IMLC" localSheetId="2">#REF!</definedName>
    <definedName name="num_IMLC">#REF!</definedName>
    <definedName name="num_PMLC" localSheetId="2">#REF!</definedName>
    <definedName name="num_PMLC">#REF!</definedName>
    <definedName name="number_of_MLS" localSheetId="2">#REF!</definedName>
    <definedName name="number_of_MLS">#REF!</definedName>
    <definedName name="N販乗率_H" localSheetId="2">#REF!</definedName>
    <definedName name="N販乗率_H">#REF!</definedName>
    <definedName name="N販乗率_S" localSheetId="2">#REF!</definedName>
    <definedName name="N販乗率_S">#REF!</definedName>
    <definedName name="offer_curr" localSheetId="2">#REF!</definedName>
    <definedName name="offer_curr">#REF!</definedName>
    <definedName name="offer_to_cost" localSheetId="2">#REF!</definedName>
    <definedName name="offer_to_cost">#REF!</definedName>
    <definedName name="offer_type" localSheetId="2">#REF!</definedName>
    <definedName name="offer_type">#REF!</definedName>
    <definedName name="old_data_type" localSheetId="2">#REF!</definedName>
    <definedName name="old_data_type">#REF!</definedName>
    <definedName name="old_file" localSheetId="2">#REF!</definedName>
    <definedName name="old_file">#REF!</definedName>
    <definedName name="old_path" localSheetId="2">#REF!</definedName>
    <definedName name="old_path">#REF!</definedName>
    <definedName name="OMCR" localSheetId="2">#REF!</definedName>
    <definedName name="OMCR">#REF!</definedName>
    <definedName name="onservice" localSheetId="2">#REF!</definedName>
    <definedName name="onservice">#REF!</definedName>
    <definedName name="OTTSE100" localSheetId="2">#REF!</definedName>
    <definedName name="OTTSE100">#REF!</definedName>
    <definedName name="OUTILS" localSheetId="2">#REF!</definedName>
    <definedName name="OUTILS">#REF!</definedName>
    <definedName name="P" localSheetId="2">#REF!</definedName>
    <definedName name="P">#REF!</definedName>
    <definedName name="page" localSheetId="2">#REF!</definedName>
    <definedName name="page">#REF!</definedName>
    <definedName name="PAYS" localSheetId="2">#REF!</definedName>
    <definedName name="PAYS">#REF!</definedName>
    <definedName name="PJ" localSheetId="2">#REF!</definedName>
    <definedName name="PJ">#REF!</definedName>
    <definedName name="PJリスク対策費" localSheetId="2">#REF!</definedName>
    <definedName name="PJリスク対策費">#REF!</definedName>
    <definedName name="PL_Summary" localSheetId="2">#REF!</definedName>
    <definedName name="PL_Summary">#REF!</definedName>
    <definedName name="pmlc" localSheetId="2">#REF!</definedName>
    <definedName name="pmlc">#REF!</definedName>
    <definedName name="port" localSheetId="2">#REF!</definedName>
    <definedName name="port">#REF!</definedName>
    <definedName name="Posiciones_de_DUMPA_ocupadas" localSheetId="2">#REF!</definedName>
    <definedName name="Posiciones_de_DUMPA_ocupadas">#REF!</definedName>
    <definedName name="Posiciones_de_DUMPA_totales" localSheetId="2">#REF!</definedName>
    <definedName name="Posiciones_de_DUMPA_totales">#REF!</definedName>
    <definedName name="POTS_con_ring" localSheetId="2">#REF!</definedName>
    <definedName name="POTS_con_ring">#REF!</definedName>
    <definedName name="POTS_eq" localSheetId="2">#REF!</definedName>
    <definedName name="POTS_eq">#REF!</definedName>
    <definedName name="PPSPS" localSheetId="2">#REF!</definedName>
    <definedName name="PPSPS">#REF!</definedName>
    <definedName name="PR_Summary" localSheetId="2">#REF!</definedName>
    <definedName name="PR_Summary">#REF!</definedName>
    <definedName name="PRA_eq" localSheetId="2">#REF!</definedName>
    <definedName name="PRA_eq">#REF!</definedName>
    <definedName name="prcc_for_REU" localSheetId="2">#REF!</definedName>
    <definedName name="prcc_for_REU">#REF!</definedName>
    <definedName name="PRESTATIONS" localSheetId="2">#REF!</definedName>
    <definedName name="PRESTATIONS">#REF!</definedName>
    <definedName name="Price_board" localSheetId="2">#REF!</definedName>
    <definedName name="Price_board">#REF!</definedName>
    <definedName name="PriceName1" localSheetId="2">#REF!</definedName>
    <definedName name="PriceName1">#REF!</definedName>
    <definedName name="PriceName4" localSheetId="2">#REF!</definedName>
    <definedName name="PriceName4">#REF!</definedName>
    <definedName name="Print_Area_MI" localSheetId="2">#REF!</definedName>
    <definedName name="Print_Area_MI">#REF!</definedName>
    <definedName name="print_ares" localSheetId="2">#REF!</definedName>
    <definedName name="print_ares">#REF!</definedName>
    <definedName name="_xlnm.Print_Titles" localSheetId="2">'GW040-H - PO03'!$3:$4</definedName>
    <definedName name="Produit" localSheetId="2">#REF!</definedName>
    <definedName name="Produit">#REF!</definedName>
    <definedName name="project" localSheetId="2">#REF!</definedName>
    <definedName name="project">#REF!</definedName>
    <definedName name="Prov_01" localSheetId="2">#REF!</definedName>
    <definedName name="Prov_01">#REF!</definedName>
    <definedName name="PU_margin_row" localSheetId="2">#REF!</definedName>
    <definedName name="PU_margin_row">#REF!</definedName>
    <definedName name="PU_margin_row2" localSheetId="2">#REF!</definedName>
    <definedName name="PU_margin_row2">#REF!</definedName>
    <definedName name="PV_source" localSheetId="2">#REF!</definedName>
    <definedName name="PV_source">#REF!</definedName>
    <definedName name="q" localSheetId="2">#REF!</definedName>
    <definedName name="q">#REF!</definedName>
    <definedName name="Q_1353_IOO" localSheetId="2">#REF!</definedName>
    <definedName name="Q_1353_IOO">#REF!</definedName>
    <definedName name="Q_1353_PC_OSS" localSheetId="2">#REF!</definedName>
    <definedName name="Q_1353_PC_OSS">#REF!</definedName>
    <definedName name="Q_num_nodes_BB" localSheetId="2">#REF!</definedName>
    <definedName name="Q_num_nodes_BB">#REF!</definedName>
    <definedName name="QTE_TOT" localSheetId="2">#REF!</definedName>
    <definedName name="QTE_TOT">#REF!</definedName>
    <definedName name="Qty_Total" localSheetId="2">#REF!</definedName>
    <definedName name="Qty_Total">#REF!</definedName>
    <definedName name="rack" localSheetId="2">#REF!</definedName>
    <definedName name="rack">#REF!</definedName>
    <definedName name="radio" localSheetId="2">#REF!</definedName>
    <definedName name="radio">#REF!</definedName>
    <definedName name="range" localSheetId="2">#REF!</definedName>
    <definedName name="range">#REF!</definedName>
    <definedName name="Rate" localSheetId="2">#REF!</definedName>
    <definedName name="Rate">#REF!</definedName>
    <definedName name="RECT_SW" localSheetId="2">#REF!</definedName>
    <definedName name="RECT_SW">#REF!</definedName>
    <definedName name="RECTOT" localSheetId="2">#REF!</definedName>
    <definedName name="RECTOT">#REF!</definedName>
    <definedName name="ref" localSheetId="2">#REF!</definedName>
    <definedName name="ref">#REF!</definedName>
    <definedName name="Release" localSheetId="2">#REF!</definedName>
    <definedName name="Release">#REF!</definedName>
    <definedName name="rembsc" localSheetId="2">#REF!</definedName>
    <definedName name="rembsc">#REF!</definedName>
    <definedName name="rembts" localSheetId="2">#REF!</definedName>
    <definedName name="rembts">#REF!</definedName>
    <definedName name="remise2000" localSheetId="2">#REF!</definedName>
    <definedName name="remise2000">#REF!</definedName>
    <definedName name="remise2001" localSheetId="2">#REF!</definedName>
    <definedName name="remise2001">#REF!</definedName>
    <definedName name="remise99" localSheetId="2">#REF!</definedName>
    <definedName name="remise99">#REF!</definedName>
    <definedName name="Repair_L" localSheetId="2">#REF!</definedName>
    <definedName name="Repair_L">#REF!</definedName>
    <definedName name="Repair_M" localSheetId="2">#REF!</definedName>
    <definedName name="Repair_M">#REF!</definedName>
    <definedName name="Repair_S" localSheetId="2">#REF!</definedName>
    <definedName name="Repair_S">#REF!</definedName>
    <definedName name="Repair_VL" localSheetId="2">#REF!</definedName>
    <definedName name="Repair_VL">#REF!</definedName>
    <definedName name="RFBSS" localSheetId="2">#REF!</definedName>
    <definedName name="RFBSS">#REF!</definedName>
    <definedName name="RFNCIT" localSheetId="2">#REF!</definedName>
    <definedName name="RFNCIT">#REF!</definedName>
    <definedName name="RFNSEL" localSheetId="2">#REF!</definedName>
    <definedName name="RFNSEL">#REF!</definedName>
    <definedName name="RFOT" localSheetId="2">#REF!</definedName>
    <definedName name="RFOT">#REF!</definedName>
    <definedName name="RM_FF" localSheetId="2">#REF!</definedName>
    <definedName name="RM_FF">#REF!</definedName>
    <definedName name="RMP" localSheetId="2">#REF!</definedName>
    <definedName name="RMP">#REF!</definedName>
    <definedName name="roundup" localSheetId="2">#REF!</definedName>
    <definedName name="roundup">#REF!</definedName>
    <definedName name="RRA" localSheetId="2">#REF!</definedName>
    <definedName name="RRA">#REF!</definedName>
    <definedName name="RSA" localSheetId="2">#REF!</definedName>
    <definedName name="RSA">#REF!</definedName>
    <definedName name="RTU_Radio" localSheetId="2">#REF!</definedName>
    <definedName name="RTU_Radio">#REF!</definedName>
    <definedName name="s" localSheetId="2">#REF!</definedName>
    <definedName name="s">#REF!</definedName>
    <definedName name="S_C" localSheetId="2">#REF!</definedName>
    <definedName name="S_C">#REF!</definedName>
    <definedName name="S2販直" localSheetId="2">#REF!</definedName>
    <definedName name="S2販直">#REF!</definedName>
    <definedName name="Sale" localSheetId="2">#REF!</definedName>
    <definedName name="Sale">#REF!</definedName>
    <definedName name="SBU" localSheetId="2">#REF!</definedName>
    <definedName name="SBU">#REF!</definedName>
    <definedName name="sd" localSheetId="2">#REF!</definedName>
    <definedName name="sd">#REF!</definedName>
    <definedName name="sdasd" localSheetId="2">#REF!</definedName>
    <definedName name="sdasd">#REF!</definedName>
    <definedName name="second" localSheetId="2">#REF!</definedName>
    <definedName name="second">#REF!</definedName>
    <definedName name="SelectDésignation_QuandChangement" localSheetId="2">#REF!</definedName>
    <definedName name="SelectDésignation_QuandChangement">#REF!</definedName>
    <definedName name="SélectDésignation1_QuandChangement" localSheetId="2">#REF!</definedName>
    <definedName name="SélectDésignation1_QuandChangement">#REF!</definedName>
    <definedName name="Serv_ADSL_4" localSheetId="2">#REF!</definedName>
    <definedName name="Serv_ADSL_4">#REF!</definedName>
    <definedName name="Serv_DS3_BB" localSheetId="2">#REF!</definedName>
    <definedName name="Serv_DS3_BB">#REF!</definedName>
    <definedName name="Serv_E3_DS3_BB" localSheetId="2">#REF!</definedName>
    <definedName name="Serv_E3_DS3_BB">#REF!</definedName>
    <definedName name="Serv_POTS_30_1.5Km" localSheetId="2">#REF!</definedName>
    <definedName name="Serv_POTS_30_1.5Km">#REF!</definedName>
    <definedName name="Serv_VC3_BB" localSheetId="2">#REF!</definedName>
    <definedName name="Serv_VC3_BB">#REF!</definedName>
    <definedName name="Service_Fr" localSheetId="2">#REF!</definedName>
    <definedName name="Service_Fr">#REF!</definedName>
    <definedName name="Service_Thai" localSheetId="2">#REF!</definedName>
    <definedName name="Service_Thai">#REF!</definedName>
    <definedName name="services" localSheetId="2">#REF!</definedName>
    <definedName name="services">#REF!</definedName>
    <definedName name="site" localSheetId="2">#REF!</definedName>
    <definedName name="site">#REF!</definedName>
    <definedName name="sitea" localSheetId="2">#REF!</definedName>
    <definedName name="sitea">#REF!</definedName>
    <definedName name="sitecp" localSheetId="2">#REF!</definedName>
    <definedName name="sitecp">#REF!</definedName>
    <definedName name="sitecv" localSheetId="2">#REF!</definedName>
    <definedName name="sitecv">#REF!</definedName>
    <definedName name="sitef" localSheetId="2">#REF!</definedName>
    <definedName name="sitef">#REF!</definedName>
    <definedName name="SM_discount" localSheetId="2">#REF!</definedName>
    <definedName name="SM_discount">#REF!</definedName>
    <definedName name="SMC" localSheetId="2">#REF!</definedName>
    <definedName name="SMC">#REF!</definedName>
    <definedName name="SMCind" localSheetId="2">#REF!</definedName>
    <definedName name="SMCind">#REF!</definedName>
    <definedName name="SMCPTS" localSheetId="2">#REF!</definedName>
    <definedName name="SMCPTS">#REF!</definedName>
    <definedName name="Soft_L" localSheetId="2">#REF!</definedName>
    <definedName name="Soft_L">#REF!</definedName>
    <definedName name="Soft_M" localSheetId="2">#REF!</definedName>
    <definedName name="Soft_M">#REF!</definedName>
    <definedName name="Soft_S" localSheetId="2">#REF!</definedName>
    <definedName name="Soft_S">#REF!</definedName>
    <definedName name="Soft_VL" localSheetId="2">#REF!</definedName>
    <definedName name="Soft_VL">#REF!</definedName>
    <definedName name="Solve_HG_L" localSheetId="2">#REF!</definedName>
    <definedName name="Solve_HG_L">#REF!</definedName>
    <definedName name="Solve_HG_M" localSheetId="2">#REF!</definedName>
    <definedName name="Solve_HG_M">#REF!</definedName>
    <definedName name="Solve_HG_S" localSheetId="2">#REF!</definedName>
    <definedName name="Solve_HG_S">#REF!</definedName>
    <definedName name="Solve_HG_VL" localSheetId="2">#REF!</definedName>
    <definedName name="Solve_HG_VL">#REF!</definedName>
    <definedName name="Solve_SG_L" localSheetId="2">#REF!</definedName>
    <definedName name="Solve_SG_L">#REF!</definedName>
    <definedName name="Solve_SG_M" localSheetId="2">#REF!</definedName>
    <definedName name="Solve_SG_M">#REF!</definedName>
    <definedName name="Solve_SG_S" localSheetId="2">#REF!</definedName>
    <definedName name="Solve_SG_S">#REF!</definedName>
    <definedName name="Solve_SG_VL" localSheetId="2">#REF!</definedName>
    <definedName name="Solve_SG_VL">#REF!</definedName>
    <definedName name="Sommaire_BTS" localSheetId="2">#REF!</definedName>
    <definedName name="Sommaire_BTS">#REF!</definedName>
    <definedName name="Sous_Tr" localSheetId="2">#REF!</definedName>
    <definedName name="Sous_Tr">#REF!</definedName>
    <definedName name="South_link" localSheetId="2">#REF!</definedName>
    <definedName name="South_link">#REF!</definedName>
    <definedName name="SOW" localSheetId="2">#REF!</definedName>
    <definedName name="SOW">#REF!</definedName>
    <definedName name="SpareMgt_L" localSheetId="2">#REF!</definedName>
    <definedName name="SpareMgt_L">#REF!</definedName>
    <definedName name="SpareMgt_M" localSheetId="2">#REF!</definedName>
    <definedName name="SpareMgt_M">#REF!</definedName>
    <definedName name="SpareMgt_S" localSheetId="2">#REF!</definedName>
    <definedName name="SpareMgt_S">#REF!</definedName>
    <definedName name="SpareMgt_VL" localSheetId="2">#REF!</definedName>
    <definedName name="SpareMgt_VL">#REF!</definedName>
    <definedName name="Spares_ADM" localSheetId="2">#REF!</definedName>
    <definedName name="Spares_ADM">#REF!</definedName>
    <definedName name="Spares_Radio" localSheetId="2">#REF!</definedName>
    <definedName name="Spares_Radio">#REF!</definedName>
    <definedName name="SPBIL1" localSheetId="2">#REF!</definedName>
    <definedName name="SPBIL1">#REF!</definedName>
    <definedName name="SPBIL2" localSheetId="2">#REF!</definedName>
    <definedName name="SPBIL2">#REF!</definedName>
    <definedName name="SPECHO1" localSheetId="2">#REF!</definedName>
    <definedName name="SPECHO1">#REF!</definedName>
    <definedName name="SPECHO2" localSheetId="2">#REF!</definedName>
    <definedName name="SPECHO2">#REF!</definedName>
    <definedName name="SPEIR1" localSheetId="2">#REF!</definedName>
    <definedName name="SPEIR1">#REF!</definedName>
    <definedName name="SPEIR2" localSheetId="2">#REF!</definedName>
    <definedName name="SPEIR2">#REF!</definedName>
    <definedName name="SPENVE1" localSheetId="2">#REF!</definedName>
    <definedName name="SPENVE1">#REF!</definedName>
    <definedName name="SPENVE2" localSheetId="2">#REF!</definedName>
    <definedName name="SPENVE2">#REF!</definedName>
    <definedName name="SPHLR1" localSheetId="2">#REF!</definedName>
    <definedName name="SPHLR1">#REF!</definedName>
    <definedName name="SPHLR2" localSheetId="2">#REF!</definedName>
    <definedName name="SPHLR2">#REF!</definedName>
    <definedName name="SPIN1" localSheetId="2">#REF!</definedName>
    <definedName name="SPIN1">#REF!</definedName>
    <definedName name="SPIN2" localSheetId="2">#REF!</definedName>
    <definedName name="SPIN2">#REF!</definedName>
    <definedName name="SPINTER1" localSheetId="2">#REF!</definedName>
    <definedName name="SPINTER1">#REF!</definedName>
    <definedName name="SPINTER2" localSheetId="2">#REF!</definedName>
    <definedName name="SPINTER2">#REF!</definedName>
    <definedName name="SPMSC1" localSheetId="2">#REF!</definedName>
    <definedName name="SPMSC1">#REF!</definedName>
    <definedName name="SPMSC2" localSheetId="2">#REF!</definedName>
    <definedName name="SPMSC2">#REF!</definedName>
    <definedName name="SPNCTIN1" localSheetId="2">#REF!</definedName>
    <definedName name="SPNCTIN1">#REF!</definedName>
    <definedName name="SPNCTIN2" localSheetId="2">#REF!</definedName>
    <definedName name="SPNCTIN2">#REF!</definedName>
    <definedName name="SPNDEPLO1" localSheetId="2">#REF!</definedName>
    <definedName name="SPNDEPLO1">#REF!</definedName>
    <definedName name="SPNDEPLO2" localSheetId="2">#REF!</definedName>
    <definedName name="SPNDEPLO2">#REF!</definedName>
    <definedName name="SPNFREI1" localSheetId="2">#REF!</definedName>
    <definedName name="SPNFREI1">#REF!</definedName>
    <definedName name="SPNFREI2" localSheetId="2">#REF!</definedName>
    <definedName name="SPNFREI2">#REF!</definedName>
    <definedName name="SPNFTS1" localSheetId="2">#REF!</definedName>
    <definedName name="SPNFTS1">#REF!</definedName>
    <definedName name="SPNFTS2" localSheetId="2">#REF!</definedName>
    <definedName name="SPNFTS2">#REF!</definedName>
    <definedName name="SPNINRTU1" localSheetId="2">#REF!</definedName>
    <definedName name="SPNINRTU1">#REF!</definedName>
    <definedName name="SPNINRTU2" localSheetId="2">#REF!</definedName>
    <definedName name="SPNINRTU2">#REF!</definedName>
    <definedName name="SPNLOG1" localSheetId="2">#REF!</definedName>
    <definedName name="SPNLOG1">#REF!</definedName>
    <definedName name="SPNLOG2" localSheetId="2">#REF!</definedName>
    <definedName name="SPNLOG2">#REF!</definedName>
    <definedName name="SPNMARK1" localSheetId="2">#REF!</definedName>
    <definedName name="SPNMARK1">#REF!</definedName>
    <definedName name="SPNMARK2" localSheetId="2">#REF!</definedName>
    <definedName name="SPNMARK2">#REF!</definedName>
    <definedName name="SPNMIS1" localSheetId="2">#REF!</definedName>
    <definedName name="SPNMIS1">#REF!</definedName>
    <definedName name="SPNMIS2" localSheetId="2">#REF!</definedName>
    <definedName name="SPNMIS2">#REF!</definedName>
    <definedName name="SPNPREIN1" localSheetId="2">#REF!</definedName>
    <definedName name="SPNPREIN1">#REF!</definedName>
    <definedName name="SPNPREIN2" localSheetId="2">#REF!</definedName>
    <definedName name="SPNPREIN2">#REF!</definedName>
    <definedName name="SPNPROJ1" localSheetId="2">#REF!</definedName>
    <definedName name="SPNPROJ1">#REF!</definedName>
    <definedName name="SPNPROJ2" localSheetId="2">#REF!</definedName>
    <definedName name="SPNPROJ2">#REF!</definedName>
    <definedName name="SPNREC1" localSheetId="2">#REF!</definedName>
    <definedName name="SPNREC1">#REF!</definedName>
    <definedName name="SPNREC2" localSheetId="2">#REF!</definedName>
    <definedName name="SPNREC2">#REF!</definedName>
    <definedName name="SPNRETRO1" localSheetId="2">#REF!</definedName>
    <definedName name="SPNRETRO1">#REF!</definedName>
    <definedName name="SPNRETRO2" localSheetId="2">#REF!</definedName>
    <definedName name="SPNRETRO2">#REF!</definedName>
    <definedName name="SPNSPEC1" localSheetId="2">#REF!</definedName>
    <definedName name="SPNSPEC1">#REF!</definedName>
    <definedName name="SPNSPEC2" localSheetId="2">#REF!</definedName>
    <definedName name="SPNSPEC2">#REF!</definedName>
    <definedName name="SPNSSON1" localSheetId="2">#REF!</definedName>
    <definedName name="SPNSSON1">#REF!</definedName>
    <definedName name="SPNSSON2" localSheetId="2">#REF!</definedName>
    <definedName name="SPNSSON2">#REF!</definedName>
    <definedName name="SPNSTDOC1" localSheetId="2">#REF!</definedName>
    <definedName name="SPNSTDOC1">#REF!</definedName>
    <definedName name="SPNSTDOC2" localSheetId="2">#REF!</definedName>
    <definedName name="SPNSTDOC2">#REF!</definedName>
    <definedName name="SPNTD1" localSheetId="2">#REF!</definedName>
    <definedName name="SPNTD1">#REF!</definedName>
    <definedName name="SPNTD2" localSheetId="2">#REF!</definedName>
    <definedName name="SPNTD2">#REF!</definedName>
    <definedName name="SPNTRAIN1" localSheetId="2">#REF!</definedName>
    <definedName name="SPNTRAIN1">#REF!</definedName>
    <definedName name="SPNTRAIN2" localSheetId="2">#REF!</definedName>
    <definedName name="SPNTRAIN2">#REF!</definedName>
    <definedName name="SPNWAR1" localSheetId="2">#REF!</definedName>
    <definedName name="SPNWAR1">#REF!</definedName>
    <definedName name="SPNWAR2" localSheetId="2">#REF!</definedName>
    <definedName name="SPNWAR2">#REF!</definedName>
    <definedName name="SPOMC1" localSheetId="2">#REF!</definedName>
    <definedName name="SPOMC1">#REF!</definedName>
    <definedName name="SPOMC2" localSheetId="2">#REF!</definedName>
    <definedName name="SPOMC2">#REF!</definedName>
    <definedName name="spot_EUR_USD" localSheetId="2">#REF!</definedName>
    <definedName name="spot_EUR_USD">#REF!</definedName>
    <definedName name="SPOTVAS1" localSheetId="2">#REF!</definedName>
    <definedName name="SPOTVAS1">#REF!</definedName>
    <definedName name="SPOTVAS2" localSheetId="2">#REF!</definedName>
    <definedName name="SPOTVAS2">#REF!</definedName>
    <definedName name="SPSMIM1" localSheetId="2">#REF!</definedName>
    <definedName name="SPSMIM1">#REF!</definedName>
    <definedName name="SPSMIM2" localSheetId="2">#REF!</definedName>
    <definedName name="SPSMIM2">#REF!</definedName>
    <definedName name="SPSPARE1" localSheetId="2">#REF!</definedName>
    <definedName name="SPSPARE1">#REF!</definedName>
    <definedName name="SPSPARE2" localSheetId="2">#REF!</definedName>
    <definedName name="SPSPARE2">#REF!</definedName>
    <definedName name="SPTVASCIT" localSheetId="2">#REF!</definedName>
    <definedName name="SPTVASCIT">#REF!</definedName>
    <definedName name="SPTVASSEL" localSheetId="2">#REF!</definedName>
    <definedName name="SPTVASSEL">#REF!</definedName>
    <definedName name="SPVM1" localSheetId="2">#REF!</definedName>
    <definedName name="SPVM1">#REF!</definedName>
    <definedName name="SPVM2" localSheetId="2">#REF!</definedName>
    <definedName name="SPVM2">#REF!</definedName>
    <definedName name="SRS" localSheetId="2">#REF!</definedName>
    <definedName name="SRS">#REF!</definedName>
    <definedName name="ss" localSheetId="2">#REF!</definedName>
    <definedName name="ss">#REF!</definedName>
    <definedName name="SSP7670ESE" localSheetId="2">#REF!</definedName>
    <definedName name="SSP7670ESE">#REF!</definedName>
    <definedName name="SSP7670RSP" localSheetId="2">#REF!</definedName>
    <definedName name="SSP7670RSP">#REF!</definedName>
    <definedName name="SSPNIC" localSheetId="2">#REF!</definedName>
    <definedName name="SSPNIC">#REF!</definedName>
    <definedName name="SSPOEM" localSheetId="2">#REF!</definedName>
    <definedName name="SSPOEM">#REF!</definedName>
    <definedName name="SSPOEMKrone" localSheetId="2">#REF!</definedName>
    <definedName name="SSPOEMKrone">#REF!</definedName>
    <definedName name="SSPSUN" localSheetId="2">#REF!</definedName>
    <definedName name="SSPSUN">#REF!</definedName>
    <definedName name="SSPTelco1" localSheetId="2">#REF!</definedName>
    <definedName name="SSPTelco1">#REF!</definedName>
    <definedName name="SSPTelco2" localSheetId="2">#REF!</definedName>
    <definedName name="SSPTelco2">#REF!</definedName>
    <definedName name="STAMPA" localSheetId="2">#REF!</definedName>
    <definedName name="STAMPA">#REF!</definedName>
    <definedName name="STAMPA12" localSheetId="2">#REF!</definedName>
    <definedName name="STAMPA12">#REF!</definedName>
    <definedName name="standard" localSheetId="2">#REF!</definedName>
    <definedName name="standard">#REF!</definedName>
    <definedName name="StarRow" localSheetId="2">#REF!</definedName>
    <definedName name="StarRow">#REF!</definedName>
    <definedName name="StartRow" localSheetId="2">#REF!</definedName>
    <definedName name="StartRow">#REF!</definedName>
    <definedName name="STAT_07" localSheetId="2">#REF!</definedName>
    <definedName name="STAT_07">#REF!</definedName>
    <definedName name="STAT_08" localSheetId="2">#REF!</definedName>
    <definedName name="STAT_08">#REF!</definedName>
    <definedName name="STAT_09" localSheetId="2">#REF!</definedName>
    <definedName name="STAT_09">#REF!</definedName>
    <definedName name="STAT_10" localSheetId="2">#REF!</definedName>
    <definedName name="STAT_10">#REF!</definedName>
    <definedName name="STAT_11" localSheetId="2">#REF!</definedName>
    <definedName name="STAT_11">#REF!</definedName>
    <definedName name="STAT_12" localSheetId="2">#REF!</definedName>
    <definedName name="STAT_12">#REF!</definedName>
    <definedName name="STAT_13" localSheetId="2">#REF!</definedName>
    <definedName name="STAT_13">#REF!</definedName>
    <definedName name="STAT_14" localSheetId="2">#REF!</definedName>
    <definedName name="STAT_14">#REF!</definedName>
    <definedName name="STAT_15" localSheetId="2">#REF!</definedName>
    <definedName name="STAT_15">#REF!</definedName>
    <definedName name="STAT_16" localSheetId="2">#REF!</definedName>
    <definedName name="STAT_16">#REF!</definedName>
    <definedName name="STAT_17" localSheetId="2">#REF!</definedName>
    <definedName name="STAT_17">#REF!</definedName>
    <definedName name="STAT_18" localSheetId="2">#REF!</definedName>
    <definedName name="STAT_18">#REF!</definedName>
    <definedName name="STAT_19" localSheetId="2">#REF!</definedName>
    <definedName name="STAT_19">#REF!</definedName>
    <definedName name="STAT_20" localSheetId="2">#REF!</definedName>
    <definedName name="STAT_20">#REF!</definedName>
    <definedName name="STAT_21" localSheetId="2">#REF!</definedName>
    <definedName name="STAT_21">#REF!</definedName>
    <definedName name="STAT_22" localSheetId="2">#REF!</definedName>
    <definedName name="STAT_22">#REF!</definedName>
    <definedName name="STAT_23" localSheetId="2">#REF!</definedName>
    <definedName name="STAT_23">#REF!</definedName>
    <definedName name="STAT_24" localSheetId="2">#REF!</definedName>
    <definedName name="STAT_24">#REF!</definedName>
    <definedName name="STAT_25" localSheetId="2">#REF!</definedName>
    <definedName name="STAT_25">#REF!</definedName>
    <definedName name="STAT_26" localSheetId="2">#REF!</definedName>
    <definedName name="STAT_26">#REF!</definedName>
    <definedName name="STAT_27" localSheetId="2">#REF!</definedName>
    <definedName name="STAT_27">#REF!</definedName>
    <definedName name="STAT_28" localSheetId="2">#REF!</definedName>
    <definedName name="STAT_28">#REF!</definedName>
    <definedName name="STAT_29" localSheetId="2">#REF!</definedName>
    <definedName name="STAT_29">#REF!</definedName>
    <definedName name="STAT_30" localSheetId="2">#REF!</definedName>
    <definedName name="STAT_30">#REF!</definedName>
    <definedName name="STAT_31" localSheetId="2">#REF!</definedName>
    <definedName name="STAT_31">#REF!</definedName>
    <definedName name="STAT_32" localSheetId="2">#REF!</definedName>
    <definedName name="STAT_32">#REF!</definedName>
    <definedName name="STAT_33" localSheetId="2">#REF!</definedName>
    <definedName name="STAT_33">#REF!</definedName>
    <definedName name="STAT_34" localSheetId="2">#REF!</definedName>
    <definedName name="STAT_34">#REF!</definedName>
    <definedName name="STAT_35" localSheetId="2">#REF!</definedName>
    <definedName name="STAT_35">#REF!</definedName>
    <definedName name="STAT_36" localSheetId="2">#REF!</definedName>
    <definedName name="STAT_36">#REF!</definedName>
    <definedName name="STAT_37" localSheetId="2">#REF!</definedName>
    <definedName name="STAT_37">#REF!</definedName>
    <definedName name="STAT_38" localSheetId="2">#REF!</definedName>
    <definedName name="STAT_38">#REF!</definedName>
    <definedName name="STAT_39" localSheetId="2">#REF!</definedName>
    <definedName name="STAT_39">#REF!</definedName>
    <definedName name="STAT_40" localSheetId="2">#REF!</definedName>
    <definedName name="STAT_40">#REF!</definedName>
    <definedName name="STAT_41" localSheetId="2">#REF!</definedName>
    <definedName name="STAT_41">#REF!</definedName>
    <definedName name="STAT_42" localSheetId="2">#REF!</definedName>
    <definedName name="STAT_42">#REF!</definedName>
    <definedName name="Status" localSheetId="2">#REF!</definedName>
    <definedName name="Status">#REF!</definedName>
    <definedName name="SUBNR1" localSheetId="2">#REF!</definedName>
    <definedName name="SUBNR1">#REF!</definedName>
    <definedName name="SUBNR2" localSheetId="2">#REF!</definedName>
    <definedName name="SUBNR2">#REF!</definedName>
    <definedName name="Subtotals" localSheetId="2">#REF!</definedName>
    <definedName name="Subtotals">#REF!</definedName>
    <definedName name="S販直" localSheetId="2">#REF!</definedName>
    <definedName name="S販直">#REF!</definedName>
    <definedName name="table" localSheetId="2">#REF!</definedName>
    <definedName name="table">#REF!</definedName>
    <definedName name="table_margin_local" localSheetId="2">#REF!</definedName>
    <definedName name="table_margin_local">#REF!</definedName>
    <definedName name="tablecosts" localSheetId="2">#REF!</definedName>
    <definedName name="tablecosts">#REF!</definedName>
    <definedName name="target_SSP" localSheetId="2">#REF!</definedName>
    <definedName name="target_SSP">#REF!</definedName>
    <definedName name="Tax_Duty" localSheetId="2">#REF!</definedName>
    <definedName name="Tax_Duty">#REF!</definedName>
    <definedName name="TCH_CH" localSheetId="2">#REF!</definedName>
    <definedName name="TCH_CH">#REF!</definedName>
    <definedName name="test" localSheetId="2">#REF!</definedName>
    <definedName name="test">#REF!</definedName>
    <definedName name="TETEDECON" localSheetId="2">#REF!</definedName>
    <definedName name="TETEDECON">#REF!</definedName>
    <definedName name="TH_ENG_MAN_HOUR" localSheetId="2">#REF!</definedName>
    <definedName name="TH_ENG_MAN_HOUR">#REF!</definedName>
    <definedName name="TH_PM_MAN_HOUR" localSheetId="2">#REF!</definedName>
    <definedName name="TH_PM_MAN_HOUR">#REF!</definedName>
    <definedName name="THAI" localSheetId="2">#REF!</definedName>
    <definedName name="THAI">#REF!</definedName>
    <definedName name="THAIind" localSheetId="2">#REF!</definedName>
    <definedName name="THAIind">#REF!</definedName>
    <definedName name="THAIrangsit" localSheetId="2">#REF!</definedName>
    <definedName name="THAIrangsit">#REF!</definedName>
    <definedName name="thcing" localSheetId="2">#REF!</definedName>
    <definedName name="thcing">#REF!</definedName>
    <definedName name="Ticket" localSheetId="2">#REF!</definedName>
    <definedName name="Ticket">#REF!</definedName>
    <definedName name="titi" localSheetId="2">#REF!</definedName>
    <definedName name="titi">#REF!</definedName>
    <definedName name="TMS_C" localSheetId="2">#REF!</definedName>
    <definedName name="TMS_C">#REF!</definedName>
    <definedName name="TOPO" localSheetId="2">#REF!</definedName>
    <definedName name="TOPO">#REF!</definedName>
    <definedName name="Tot_Price_Ext" localSheetId="2">#REF!</definedName>
    <definedName name="Tot_Price_Ext">#REF!</definedName>
    <definedName name="total" localSheetId="2">#REF!</definedName>
    <definedName name="total">#REF!</definedName>
    <definedName name="total_ADSL" localSheetId="2">#REF!</definedName>
    <definedName name="total_ADSL">#REF!</definedName>
    <definedName name="total_eq" localSheetId="2">#REF!</definedName>
    <definedName name="total_eq">#REF!</definedName>
    <definedName name="total_service" localSheetId="2">#REF!</definedName>
    <definedName name="total_service">#REF!</definedName>
    <definedName name="TotalPriceColumeName" localSheetId="2">#REF!</definedName>
    <definedName name="TotalPriceColumeName">#REF!</definedName>
    <definedName name="TotalSites" localSheetId="2">#REF!</definedName>
    <definedName name="TotalSites">#REF!</definedName>
    <definedName name="TPM_op_55" localSheetId="2">#REF!</definedName>
    <definedName name="TPM_op_55">#REF!</definedName>
    <definedName name="TPMs_eq_int" localSheetId="2">#REF!</definedName>
    <definedName name="TPMs_eq_int">#REF!</definedName>
    <definedName name="TPV_1322" localSheetId="2">#REF!</definedName>
    <definedName name="TPV_1322">#REF!</definedName>
    <definedName name="TPV_1631" localSheetId="2">#REF!</definedName>
    <definedName name="TPV_1631">#REF!</definedName>
    <definedName name="TPV_1631MX" localSheetId="2">#REF!</definedName>
    <definedName name="TPV_1631MX">#REF!</definedName>
    <definedName name="TPV_EOW" localSheetId="2">#REF!</definedName>
    <definedName name="TPV_EOW">#REF!</definedName>
    <definedName name="TPV_MAT" localSheetId="2">#REF!</definedName>
    <definedName name="TPV_MAT">#REF!</definedName>
    <definedName name="TPV_MECA" localSheetId="2">#REF!</definedName>
    <definedName name="TPV_MECA">#REF!</definedName>
    <definedName name="TPV_SERV" localSheetId="2">#REF!</definedName>
    <definedName name="TPV_SERV">#REF!</definedName>
    <definedName name="TPV_SF140" localSheetId="2">#REF!</definedName>
    <definedName name="TPV_SF140">#REF!</definedName>
    <definedName name="TPV_SMX43" localSheetId="2">#REF!</definedName>
    <definedName name="TPV_SMX43">#REF!</definedName>
    <definedName name="traf" localSheetId="2">#REF!</definedName>
    <definedName name="traf">#REF!</definedName>
    <definedName name="traf2" localSheetId="2">#REF!</definedName>
    <definedName name="traf2">#REF!</definedName>
    <definedName name="Training_ADM" localSheetId="2">#REF!</definedName>
    <definedName name="Training_ADM">#REF!</definedName>
    <definedName name="Training_Radio" localSheetId="2">#REF!</definedName>
    <definedName name="Training_Radio">#REF!</definedName>
    <definedName name="transpor_srv_time" localSheetId="2">#REF!</definedName>
    <definedName name="transpor_srv_time">#REF!</definedName>
    <definedName name="TRMP_1322" localSheetId="2">#REF!</definedName>
    <definedName name="TRMP_1322">#REF!</definedName>
    <definedName name="TRMP_1631" localSheetId="2">#REF!</definedName>
    <definedName name="TRMP_1631">#REF!</definedName>
    <definedName name="TRMP_1631MX" localSheetId="2">#REF!</definedName>
    <definedName name="TRMP_1631MX">#REF!</definedName>
    <definedName name="TRMP_EOW" localSheetId="2">#REF!</definedName>
    <definedName name="TRMP_EOW">#REF!</definedName>
    <definedName name="TRMP_MAT" localSheetId="2">#REF!</definedName>
    <definedName name="TRMP_MAT">#REF!</definedName>
    <definedName name="TRMP_MECA" localSheetId="2">#REF!</definedName>
    <definedName name="TRMP_MECA">#REF!</definedName>
    <definedName name="TRMP_SERV" localSheetId="2">#REF!</definedName>
    <definedName name="TRMP_SERV">#REF!</definedName>
    <definedName name="TRMP_SF140" localSheetId="2">#REF!</definedName>
    <definedName name="TRMP_SF140">#REF!</definedName>
    <definedName name="TRMP_SMX43" localSheetId="2">#REF!</definedName>
    <definedName name="TRMP_SMX43">#REF!</definedName>
    <definedName name="trx" localSheetId="2">#REF!</definedName>
    <definedName name="trx">#REF!</definedName>
    <definedName name="trxa" localSheetId="2">#REF!</definedName>
    <definedName name="trxa">#REF!</definedName>
    <definedName name="trxcp" localSheetId="2">#REF!</definedName>
    <definedName name="trxcp">#REF!</definedName>
    <definedName name="trxcv" localSheetId="2">#REF!</definedName>
    <definedName name="trxcv">#REF!</definedName>
    <definedName name="trxf" localSheetId="2">#REF!</definedName>
    <definedName name="trxf">#REF!</definedName>
    <definedName name="tum" localSheetId="2">#REF!</definedName>
    <definedName name="tum">#REF!</definedName>
    <definedName name="TYPE" localSheetId="2">#REF!</definedName>
    <definedName name="TYPE">#REF!</definedName>
    <definedName name="U_1" localSheetId="2">#REF!</definedName>
    <definedName name="U_1">#REF!</definedName>
    <definedName name="U_2" localSheetId="2">#REF!</definedName>
    <definedName name="U_2">#REF!</definedName>
    <definedName name="U_3" localSheetId="2">#REF!</definedName>
    <definedName name="U_3">#REF!</definedName>
    <definedName name="Unit_1" localSheetId="2">#REF!</definedName>
    <definedName name="Unit_1">#REF!</definedName>
    <definedName name="Unit_2" localSheetId="2">#REF!</definedName>
    <definedName name="Unit_2">#REF!</definedName>
    <definedName name="Unit_3" localSheetId="2">#REF!</definedName>
    <definedName name="Unit_3">#REF!</definedName>
    <definedName name="UnitPriceColumeName" localSheetId="2">#REF!</definedName>
    <definedName name="UnitPriceColumeName">#REF!</definedName>
    <definedName name="USD" localSheetId="2">#REF!</definedName>
    <definedName name="USD">#REF!</definedName>
    <definedName name="USD_Euro" localSheetId="2">#REF!</definedName>
    <definedName name="USD_Euro">#REF!</definedName>
    <definedName name="USD_Rate" localSheetId="2">#REF!</definedName>
    <definedName name="USD_Rate">#REF!</definedName>
    <definedName name="USDtoEUR" localSheetId="2">#REF!</definedName>
    <definedName name="USDtoEUR">#REF!</definedName>
    <definedName name="USY_OTH" localSheetId="2">#REF!</definedName>
    <definedName name="USY_OTH">#REF!</definedName>
    <definedName name="Valley" localSheetId="2">#REF!</definedName>
    <definedName name="Valley">#REF!</definedName>
    <definedName name="Vehicule" localSheetId="2">#REF!</definedName>
    <definedName name="Vehicule">#REF!</definedName>
    <definedName name="warranty" localSheetId="2">#REF!</definedName>
    <definedName name="warranty">#REF!</definedName>
    <definedName name="weerr" localSheetId="2">#REF!</definedName>
    <definedName name="weerr">#REF!</definedName>
    <definedName name="wer" localSheetId="2">#REF!</definedName>
    <definedName name="wer">#REF!</definedName>
    <definedName name="wrn.BSS." localSheetId="2">#REF!</definedName>
    <definedName name="wrn.BSS.">#REF!</definedName>
    <definedName name="wrn.BTS." localSheetId="2">#REF!</definedName>
    <definedName name="wrn.BTS.">#REF!</definedName>
    <definedName name="wrn.Budget._.Plan." localSheetId="2">#REF!</definedName>
    <definedName name="wrn.Budget._.Plan.">#REF!</definedName>
    <definedName name="wrn.DEV_SYNTHESE." localSheetId="2">#REF!</definedName>
    <definedName name="wrn.DEV_SYNTHESE.">#REF!</definedName>
    <definedName name="wrn.INSTALLATION." localSheetId="2">#REF!</definedName>
    <definedName name="wrn.INSTALLATION.">#REF!</definedName>
    <definedName name="WrnBSS" localSheetId="2">#REF!</definedName>
    <definedName name="WrnBSS">#REF!</definedName>
    <definedName name="WrnBSS2" localSheetId="2">#REF!</definedName>
    <definedName name="WrnBSS2">#REF!</definedName>
    <definedName name="WrnBTS" localSheetId="2">#REF!</definedName>
    <definedName name="WrnBTS">#REF!</definedName>
    <definedName name="WrnBTS2" localSheetId="2">#REF!</definedName>
    <definedName name="WrnBTS2">#REF!</definedName>
    <definedName name="WrnDevSynthese" localSheetId="2">#REF!</definedName>
    <definedName name="WrnDevSynthese">#REF!</definedName>
    <definedName name="WrnDevSynthese2" localSheetId="2">#REF!</definedName>
    <definedName name="WrnDevSynthese2">#REF!</definedName>
    <definedName name="year" localSheetId="2">#REF!</definedName>
    <definedName name="year">#REF!</definedName>
    <definedName name="year_index" localSheetId="2">#REF!</definedName>
    <definedName name="year_index">#REF!</definedName>
    <definedName name="yyy" localSheetId="2">#REF!</definedName>
    <definedName name="yyy">#REF!</definedName>
    <definedName name="Z_45F79E2B_9B8B_4825_BBDB_3EF639040EF1_.wvu.FilterData" localSheetId="1" hidden="1">'HĐ 608k PO'!$B$5:$AP$77</definedName>
    <definedName name="Z_7DB3B4C5_7749_4C20_B5D8_75BFBE3E4995_.wvu.FilterData" localSheetId="1" hidden="1">'HĐ 608k PO'!$B$5:$AQ$69</definedName>
    <definedName name="Z_8B3CECF1_3E1C_44AB_87A3_9C75FB3CCA83_.wvu.FilterData" localSheetId="1" hidden="1">'HĐ 608k PO'!$AT$4:$AT$68</definedName>
    <definedName name="Z_B4F37C36_25B4_4FF8_8F2A_1D943E043846_.wvu.FilterData" localSheetId="1" hidden="1">'HĐ 608k PO'!$AT$1:$AT$1000</definedName>
    <definedName name="Z_B99615E4_1278_4975_91F6_3CED50A4CAF7_.wvu.FilterData" localSheetId="1" hidden="1">'HĐ 608k PO'!$AS$5:$AS$68</definedName>
    <definedName name="Z_C58A507D_4B5D_4804_9B10_2F46BBC58C48_.wvu.FilterData" localSheetId="1" hidden="1">'HĐ 608k PO'!$S$3:$AR$71</definedName>
    <definedName name="Z_C7A7193B_2296_47AF_9BB4_775DB7173564_.wvu.FilterData" localSheetId="1" hidden="1">'HĐ 608k PO'!$AQ$5:$AQ$69</definedName>
    <definedName name="Z_D9141B9D_2B88_45AB_BD1F_4380F3323892_.wvu.FilterData" localSheetId="1" hidden="1">'HĐ 608k PO'!$B$5:$AP$77</definedName>
    <definedName name="zone" localSheetId="2">#REF!</definedName>
    <definedName name="zone">#REF!</definedName>
    <definedName name="zzz" localSheetId="2">#REF!</definedName>
    <definedName name="zzz">#REF!</definedName>
    <definedName name="その他営業乗率_H" localSheetId="2">#REF!</definedName>
    <definedName name="その他営業乗率_H">#REF!</definedName>
    <definedName name="その他営業乗率_S" localSheetId="2">#REF!</definedName>
    <definedName name="その他営業乗率_S">#REF!</definedName>
    <definedName name="その他間賦" localSheetId="2">#REF!</definedName>
    <definedName name="その他間賦">#REF!</definedName>
    <definedName name="ｿﾌﾄ仕切" localSheetId="2">#REF!</definedName>
    <definedName name="ｿﾌﾄ仕切">#REF!</definedName>
    <definedName name="ｿﾌﾄ仕切2" localSheetId="2">#REF!</definedName>
    <definedName name="ｿﾌﾄ仕切2">#REF!</definedName>
    <definedName name="ﾊｰﾄﾞ仕切" localSheetId="2">#REF!</definedName>
    <definedName name="ﾊｰﾄﾞ仕切">#REF!</definedName>
    <definedName name="ﾊｰﾄﾞ仕切2" localSheetId="2">#REF!</definedName>
    <definedName name="ﾊｰﾄﾞ仕切2">#REF!</definedName>
    <definedName name="ﾚｰﾄ_ﾄﾞﾙ" localSheetId="2">#REF!</definedName>
    <definedName name="ﾚｰﾄ_ﾄﾞﾙ">#REF!</definedName>
    <definedName name="ﾚｰﾄ_現地" localSheetId="2">#REF!</definedName>
    <definedName name="ﾚｰﾄ_現地">#REF!</definedName>
    <definedName name="一般管理費" localSheetId="2">#REF!</definedName>
    <definedName name="一般管理費">#REF!</definedName>
    <definedName name="事業部乗率_H" localSheetId="2">#REF!</definedName>
    <definedName name="事業部乗率_H">#REF!</definedName>
    <definedName name="事業部乗率_S" localSheetId="2">#REF!</definedName>
    <definedName name="事業部乗率_S">#REF!</definedName>
    <definedName name="値引率_H" localSheetId="2">#REF!</definedName>
    <definedName name="値引率_H">#REF!</definedName>
    <definedName name="値引率_S" localSheetId="2">#REF!</definedName>
    <definedName name="値引率_S">#REF!</definedName>
    <definedName name="共通比率_H" localSheetId="2">#REF!</definedName>
    <definedName name="共通比率_H">#REF!</definedName>
    <definedName name="共通比率_S" localSheetId="2">#REF!</definedName>
    <definedName name="共通比率_S">#REF!</definedName>
    <definedName name="区分" localSheetId="2">#REF!</definedName>
    <definedName name="区分">#REF!</definedName>
    <definedName name="商社名" localSheetId="2">#REF!</definedName>
    <definedName name="商社名">#REF!</definedName>
    <definedName name="商社販直_H" localSheetId="2">#REF!</definedName>
    <definedName name="商社販直_H">#REF!</definedName>
    <definedName name="商社販直_S" localSheetId="2">#REF!</definedName>
    <definedName name="商社販直_S">#REF!</definedName>
    <definedName name="国名" localSheetId="2">#REF!</definedName>
    <definedName name="国名">#REF!</definedName>
    <definedName name="売上ﾚｰﾄ" localSheetId="2">#REF!</definedName>
    <definedName name="売上ﾚｰﾄ">#REF!</definedName>
    <definedName name="売上ﾚｰﾄ2" localSheetId="2">#REF!</definedName>
    <definedName name="売上ﾚｰﾄ2">#REF!</definedName>
    <definedName name="工事期間" localSheetId="2">#REF!</definedName>
    <definedName name="工事期間">#REF!</definedName>
    <definedName name="式" localSheetId="2">#REF!</definedName>
    <definedName name="式">#REF!</definedName>
    <definedName name="得意先名" localSheetId="2">#REF!</definedName>
    <definedName name="得意先名">#REF!</definedName>
    <definedName name="总表3" localSheetId="2">#REF!</definedName>
    <definedName name="总表3">#REF!</definedName>
    <definedName name="机柜配置图02111383" localSheetId="2">#REF!</definedName>
    <definedName name="机柜配置图02111383">#REF!</definedName>
    <definedName name="机柜配置图02111420" localSheetId="2">#REF!</definedName>
    <definedName name="机柜配置图02111420">#REF!</definedName>
    <definedName name="机柜配置图02111833" localSheetId="2">#REF!</definedName>
    <definedName name="机柜配置图02111833">#REF!</definedName>
    <definedName name="机柜配置图02111834" localSheetId="2">#REF!</definedName>
    <definedName name="机柜配置图02111834">#REF!</definedName>
    <definedName name="机柜配置图02111862" localSheetId="2">#REF!</definedName>
    <definedName name="机柜配置图02111862">#REF!</definedName>
    <definedName name="机柜配置图02111863" localSheetId="2">#REF!</definedName>
    <definedName name="机柜配置图02111863">#REF!</definedName>
    <definedName name="机柜配置图02111864" localSheetId="2">#REF!</definedName>
    <definedName name="机柜配置图02111864">#REF!</definedName>
    <definedName name="机柜配置图02111865" localSheetId="2">#REF!</definedName>
    <definedName name="机柜配置图02111865">#REF!</definedName>
    <definedName name="机柜配置图02111866" localSheetId="2">#REF!</definedName>
    <definedName name="机柜配置图02111866">#REF!</definedName>
    <definedName name="机柜配置图02111869" localSheetId="2">#REF!</definedName>
    <definedName name="机柜配置图02111869">#REF!</definedName>
    <definedName name="机柜配置图02111870" localSheetId="2">#REF!</definedName>
    <definedName name="机柜配置图02111870">#REF!</definedName>
    <definedName name="机柜配置图02111905" localSheetId="2">#REF!</definedName>
    <definedName name="机柜配置图02111905">#REF!</definedName>
    <definedName name="机柜配置图02111906" localSheetId="2">#REF!</definedName>
    <definedName name="机柜配置图02111906">#REF!</definedName>
    <definedName name="机柜配置图02111908" localSheetId="2">#REF!</definedName>
    <definedName name="机柜配置图02111908">#REF!</definedName>
    <definedName name="机柜配置图02111945" localSheetId="2">#REF!</definedName>
    <definedName name="机柜配置图02111945">#REF!</definedName>
    <definedName name="机柜配置图02111948" localSheetId="2">#REF!</definedName>
    <definedName name="机柜配置图02111948">#REF!</definedName>
    <definedName name="机柜配置图02111949" localSheetId="2">#REF!</definedName>
    <definedName name="机柜配置图02111949">#REF!</definedName>
    <definedName name="机柜配置图02111950" localSheetId="2">#REF!</definedName>
    <definedName name="机柜配置图02111950">#REF!</definedName>
    <definedName name="机柜配置图02111961" localSheetId="2">#REF!</definedName>
    <definedName name="机柜配置图02111961">#REF!</definedName>
    <definedName name="机柜配置图02111964" localSheetId="2">#REF!</definedName>
    <definedName name="机柜配置图02111964">#REF!</definedName>
    <definedName name="机柜配置图02111966" localSheetId="2">#REF!</definedName>
    <definedName name="机柜配置图02111966">#REF!</definedName>
    <definedName name="机柜配置图02111973" localSheetId="2">#REF!</definedName>
    <definedName name="机柜配置图02111973">#REF!</definedName>
    <definedName name="机柜配置图02111974" localSheetId="2">#REF!</definedName>
    <definedName name="机柜配置图02111974">#REF!</definedName>
    <definedName name="机柜配置图02111975" localSheetId="2">#REF!</definedName>
    <definedName name="机柜配置图02111975">#REF!</definedName>
    <definedName name="机柜配置图02111976" localSheetId="2">#REF!</definedName>
    <definedName name="机柜配置图02111976">#REF!</definedName>
    <definedName name="机柜配置图02112002" localSheetId="2">#REF!</definedName>
    <definedName name="机柜配置图02112002">#REF!</definedName>
    <definedName name="机柜配置图02112014" localSheetId="2">#REF!</definedName>
    <definedName name="机柜配置图02112014">#REF!</definedName>
    <definedName name="机柜配置图02112029" localSheetId="2">#REF!</definedName>
    <definedName name="机柜配置图02112029">#REF!</definedName>
    <definedName name="机柜配置图02112030" localSheetId="2">#REF!</definedName>
    <definedName name="机柜配置图02112030">#REF!</definedName>
    <definedName name="机柜配置图02112031" localSheetId="2">#REF!</definedName>
    <definedName name="机柜配置图02112031">#REF!</definedName>
    <definedName name="材料間賦" localSheetId="2">#REF!</definedName>
    <definedName name="材料間賦">#REF!</definedName>
    <definedName name="梱包運搬費" localSheetId="2">#REF!</definedName>
    <definedName name="梱包運搬費">#REF!</definedName>
    <definedName name="梱包運搬費海外" localSheetId="2">#REF!</definedName>
    <definedName name="梱包運搬費海外">#REF!</definedName>
    <definedName name="為替リスク_H" localSheetId="2">#REF!</definedName>
    <definedName name="為替リスク_H">#REF!</definedName>
    <definedName name="為替リスク_S" localSheetId="2">#REF!</definedName>
    <definedName name="為替リスク_S">#REF!</definedName>
    <definedName name="現地分建値" localSheetId="2">#REF!</definedName>
    <definedName name="現地分建値">#REF!</definedName>
    <definedName name="現地通貨" localSheetId="2">#REF!</definedName>
    <definedName name="現地通貨">#REF!</definedName>
    <definedName name="直販乗率_H" localSheetId="2">#REF!</definedName>
    <definedName name="直販乗率_H">#REF!</definedName>
    <definedName name="直販乗率_S" localSheetId="2">#REF!</definedName>
    <definedName name="直販乗率_S">#REF!</definedName>
    <definedName name="社内金利_H" localSheetId="2">#REF!</definedName>
    <definedName name="社内金利_H">#REF!</definedName>
    <definedName name="社内金利_S" localSheetId="2">#REF!</definedName>
    <definedName name="社内金利_S">#REF!</definedName>
    <definedName name="稼働日" localSheetId="2">#REF!</definedName>
    <definedName name="稼働日">#REF!</definedName>
    <definedName name="組立保険_H" localSheetId="2">#REF!</definedName>
    <definedName name="組立保険_H">#REF!</definedName>
    <definedName name="組立保険_S" localSheetId="2">#REF!</definedName>
    <definedName name="組立保険_S">#REF!</definedName>
    <definedName name="見積区分" localSheetId="2">#REF!</definedName>
    <definedName name="見積区分">#REF!</definedName>
    <definedName name="設計経費" localSheetId="2">#REF!</definedName>
    <definedName name="設計経費">#REF!</definedName>
    <definedName name="評価ﾚｰﾄ" localSheetId="2">#REF!</definedName>
    <definedName name="評価ﾚｰﾄ">#REF!</definedName>
    <definedName name="評価ﾚｰﾄ2" localSheetId="2">#REF!</definedName>
    <definedName name="評価ﾚｰﾄ2">#REF!</definedName>
    <definedName name="販売形式" localSheetId="2">#REF!</definedName>
    <definedName name="販売形式">#REF!</definedName>
    <definedName name="販売比率_H" localSheetId="2">#REF!</definedName>
    <definedName name="販売比率_H">#REF!</definedName>
    <definedName name="販売比率_S" localSheetId="2">#REF!</definedName>
    <definedName name="販売比率_S">#REF!</definedName>
    <definedName name="通貨" localSheetId="2">#REF!</definedName>
    <definedName name="通貨">#REF!</definedName>
    <definedName name="通貨2" localSheetId="2">#REF!</definedName>
    <definedName name="通貨2">#REF!</definedName>
    <definedName name="金利_H" localSheetId="2">#REF!</definedName>
    <definedName name="金利_H">#REF!</definedName>
    <definedName name="金利_S" localSheetId="2">#REF!</definedName>
    <definedName name="金利_S">#REF!</definedName>
    <definedName name="間プ" localSheetId="2">#REF!</definedName>
    <definedName name="間プ">#REF!</definedName>
  </definedNames>
  <calcPr calcId="145621"/>
  <customWorkbookViews>
    <customWorkbookView name="Liên PV" guid="{7DB3B4C5-7749-4C20-B5D8-75BFBE3E4995}" maximized="1" windowWidth="0" windowHeight="0" activeSheetId="0"/>
    <customWorkbookView name="Mr Canh" guid="{D1AE4D05-B9CC-4676-AF90-600E7D60C0F5}" maximized="1" windowWidth="0" windowHeight="0" activeSheetId="0"/>
    <customWorkbookView name="Filter 1" guid="{D9141B9D-2B88-45AB-BD1F-4380F3323892}" maximized="1" windowWidth="0" windowHeight="0" activeSheetId="0"/>
    <customWorkbookView name="Filter 3" guid="{C58A507D-4B5D-4804-9B10-2F46BBC58C48}" maximized="1" windowWidth="0" windowHeight="0" activeSheetId="0"/>
    <customWorkbookView name="Filter 2" guid="{C7A7193B-2296-47AF-9BB4-775DB7173564}" maximized="1" windowWidth="0" windowHeight="0" activeSheetId="0"/>
    <customWorkbookView name="Filter 5" guid="{45F79E2B-9B8B-4825-BBDB-3EF639040EF1}" maximized="1" windowWidth="0" windowHeight="0" activeSheetId="0"/>
    <customWorkbookView name="Filter 4" guid="{B99615E4-1278-4975-91F6-3CED50A4CAF7}" maximized="1" windowWidth="0" windowHeight="0" activeSheetId="0"/>
    <customWorkbookView name="Filter 7" guid="{8B3CECF1-3E1C-44AB-87A3-9C75FB3CCA83}" maximized="1" windowWidth="0" windowHeight="0" activeSheetId="0"/>
    <customWorkbookView name="Filter 6" guid="{B4F37C36-25B4-4FF8-8F2A-1D943E043846}" maximized="1" windowWidth="0" windowHeight="0" activeSheetId="0"/>
  </customWorkbookViews>
</workbook>
</file>

<file path=xl/calcChain.xml><?xml version="1.0" encoding="utf-8"?>
<calcChain xmlns="http://schemas.openxmlformats.org/spreadsheetml/2006/main">
  <c r="H50" i="33" l="1"/>
  <c r="G50" i="33"/>
  <c r="F50" i="33"/>
  <c r="E50" i="33"/>
  <c r="D50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44" i="33"/>
  <c r="I45" i="33"/>
  <c r="I46" i="33"/>
  <c r="I47" i="33"/>
  <c r="I48" i="33"/>
  <c r="I49" i="33"/>
  <c r="I5" i="33"/>
  <c r="I50" i="33" l="1"/>
  <c r="R69" i="2" l="1"/>
  <c r="I73" i="2" l="1"/>
  <c r="H73" i="2"/>
  <c r="E73" i="2"/>
  <c r="P72" i="2"/>
  <c r="P73" i="2" s="1"/>
  <c r="L72" i="2"/>
  <c r="K72" i="2"/>
  <c r="K73" i="2" s="1"/>
  <c r="G72" i="2"/>
  <c r="G73" i="2" s="1"/>
  <c r="AL70" i="2"/>
  <c r="AK70" i="2"/>
  <c r="AH70" i="2"/>
  <c r="AN69" i="2"/>
  <c r="AN70" i="2" s="1"/>
  <c r="AL69" i="2"/>
  <c r="AK69" i="2"/>
  <c r="AK71" i="2" s="1"/>
  <c r="AJ69" i="2"/>
  <c r="AI69" i="2"/>
  <c r="AH69" i="2"/>
  <c r="AG69" i="2"/>
  <c r="Z69" i="2"/>
  <c r="Y69" i="2"/>
  <c r="X69" i="2"/>
  <c r="W69" i="2"/>
  <c r="T69" i="2"/>
  <c r="S69" i="2"/>
  <c r="S70" i="2" s="1"/>
  <c r="Q69" i="2"/>
  <c r="Q78" i="2" s="1"/>
  <c r="P69" i="2"/>
  <c r="P70" i="2" s="1"/>
  <c r="O69" i="2"/>
  <c r="N69" i="2"/>
  <c r="N78" i="2" s="1"/>
  <c r="M69" i="2"/>
  <c r="L69" i="2"/>
  <c r="L70" i="2" s="1"/>
  <c r="K69" i="2"/>
  <c r="K70" i="2" s="1"/>
  <c r="J69" i="2"/>
  <c r="Y70" i="2" s="1"/>
  <c r="I69" i="2"/>
  <c r="X70" i="2" s="1"/>
  <c r="H69" i="2"/>
  <c r="W70" i="2" s="1"/>
  <c r="G69" i="2"/>
  <c r="G70" i="2" s="1"/>
  <c r="F69" i="2"/>
  <c r="F70" i="2" s="1"/>
  <c r="E69" i="2"/>
  <c r="T70" i="2" s="1"/>
  <c r="AF68" i="2"/>
  <c r="AE68" i="2"/>
  <c r="AD68" i="2"/>
  <c r="AC68" i="2"/>
  <c r="AB68" i="2"/>
  <c r="AA68" i="2"/>
  <c r="D68" i="2"/>
  <c r="F68" i="1" s="1"/>
  <c r="AE67" i="2"/>
  <c r="AD67" i="2"/>
  <c r="AC67" i="2"/>
  <c r="AB67" i="2"/>
  <c r="AA67" i="2"/>
  <c r="U67" i="2"/>
  <c r="D67" i="2"/>
  <c r="F67" i="1" s="1"/>
  <c r="AE66" i="2"/>
  <c r="AD66" i="2"/>
  <c r="AC66" i="2"/>
  <c r="U66" i="2"/>
  <c r="D66" i="2"/>
  <c r="F66" i="1" s="1"/>
  <c r="AF65" i="2"/>
  <c r="V65" i="2"/>
  <c r="U65" i="2"/>
  <c r="D65" i="2"/>
  <c r="F65" i="1" s="1"/>
  <c r="D64" i="2"/>
  <c r="F64" i="1" s="1"/>
  <c r="AE63" i="2"/>
  <c r="AD63" i="2"/>
  <c r="AC63" i="2"/>
  <c r="V63" i="2"/>
  <c r="U63" i="2"/>
  <c r="D63" i="2"/>
  <c r="F63" i="1" s="1"/>
  <c r="AC62" i="2"/>
  <c r="AB62" i="2"/>
  <c r="AA62" i="2"/>
  <c r="U62" i="2"/>
  <c r="D62" i="2"/>
  <c r="F62" i="1" s="1"/>
  <c r="AE61" i="2"/>
  <c r="AD61" i="2"/>
  <c r="D61" i="2"/>
  <c r="F61" i="1" s="1"/>
  <c r="E61" i="1" s="1" a="1"/>
  <c r="E61" i="1" s="1"/>
  <c r="D61" i="1" s="1"/>
  <c r="AF60" i="2"/>
  <c r="AC60" i="2"/>
  <c r="AB60" i="2"/>
  <c r="AA60" i="2"/>
  <c r="V60" i="2"/>
  <c r="U60" i="2"/>
  <c r="D60" i="2"/>
  <c r="F60" i="1" s="1"/>
  <c r="AF59" i="2"/>
  <c r="AD59" i="2"/>
  <c r="AC59" i="2"/>
  <c r="AB59" i="2"/>
  <c r="AA59" i="2"/>
  <c r="U59" i="2"/>
  <c r="D59" i="2"/>
  <c r="F59" i="1" s="1"/>
  <c r="E59" i="1" s="1" a="1"/>
  <c r="E59" i="1" s="1"/>
  <c r="D59" i="1" s="1"/>
  <c r="AF58" i="2"/>
  <c r="AE58" i="2"/>
  <c r="AC58" i="2"/>
  <c r="AB58" i="2"/>
  <c r="AA58" i="2"/>
  <c r="V58" i="2"/>
  <c r="U58" i="2"/>
  <c r="D58" i="2"/>
  <c r="F58" i="1" s="1"/>
  <c r="AF57" i="2"/>
  <c r="AE57" i="2"/>
  <c r="AD57" i="2"/>
  <c r="AC57" i="2"/>
  <c r="AA57" i="2"/>
  <c r="U57" i="2"/>
  <c r="D57" i="2"/>
  <c r="F57" i="1" s="1"/>
  <c r="E57" i="1" s="1" a="1"/>
  <c r="E57" i="1" s="1"/>
  <c r="D57" i="1" s="1"/>
  <c r="AF56" i="2"/>
  <c r="AE56" i="2"/>
  <c r="AD56" i="2"/>
  <c r="V56" i="2"/>
  <c r="U56" i="2"/>
  <c r="D56" i="2"/>
  <c r="F56" i="1" s="1"/>
  <c r="AF55" i="2"/>
  <c r="AD55" i="2"/>
  <c r="AC55" i="2"/>
  <c r="AB55" i="2"/>
  <c r="V55" i="2"/>
  <c r="U55" i="2"/>
  <c r="D55" i="2"/>
  <c r="F55" i="1" s="1"/>
  <c r="E55" i="1" s="1" a="1"/>
  <c r="E55" i="1" s="1"/>
  <c r="D55" i="1" s="1"/>
  <c r="V54" i="2"/>
  <c r="U54" i="2"/>
  <c r="D54" i="2"/>
  <c r="F54" i="1" s="1"/>
  <c r="AD53" i="2"/>
  <c r="AB53" i="2"/>
  <c r="AA53" i="2"/>
  <c r="V53" i="2"/>
  <c r="D53" i="2"/>
  <c r="F53" i="1" s="1"/>
  <c r="AF52" i="2"/>
  <c r="AE52" i="2"/>
  <c r="AD52" i="2"/>
  <c r="AC52" i="2"/>
  <c r="AB52" i="2"/>
  <c r="AA52" i="2"/>
  <c r="U52" i="2"/>
  <c r="D52" i="2"/>
  <c r="F52" i="1" s="1"/>
  <c r="AF51" i="2"/>
  <c r="AE51" i="2"/>
  <c r="AD51" i="2"/>
  <c r="AC51" i="2"/>
  <c r="AB51" i="2"/>
  <c r="AA51" i="2"/>
  <c r="V51" i="2"/>
  <c r="U51" i="2"/>
  <c r="D51" i="2"/>
  <c r="F51" i="1" s="1"/>
  <c r="E51" i="1" s="1" a="1"/>
  <c r="E51" i="1" s="1"/>
  <c r="D51" i="1" s="1"/>
  <c r="AF50" i="2"/>
  <c r="AE50" i="2"/>
  <c r="AD50" i="2"/>
  <c r="AB50" i="2"/>
  <c r="AA50" i="2"/>
  <c r="U50" i="2"/>
  <c r="D50" i="2"/>
  <c r="F50" i="1" s="1"/>
  <c r="AF49" i="2"/>
  <c r="AE49" i="2"/>
  <c r="AD49" i="2"/>
  <c r="AC49" i="2"/>
  <c r="AA49" i="2"/>
  <c r="V49" i="2"/>
  <c r="U49" i="2"/>
  <c r="D49" i="2"/>
  <c r="F49" i="1" s="1"/>
  <c r="E49" i="1" s="1" a="1"/>
  <c r="E49" i="1" s="1"/>
  <c r="D49" i="1" s="1"/>
  <c r="AF48" i="2"/>
  <c r="AE48" i="2"/>
  <c r="AD48" i="2"/>
  <c r="AC48" i="2"/>
  <c r="AB48" i="2"/>
  <c r="AA48" i="2"/>
  <c r="U48" i="2"/>
  <c r="D48" i="2"/>
  <c r="F48" i="1" s="1"/>
  <c r="AF47" i="2"/>
  <c r="AE47" i="2"/>
  <c r="AD47" i="2"/>
  <c r="AC47" i="2"/>
  <c r="V47" i="2"/>
  <c r="U47" i="2"/>
  <c r="D47" i="2"/>
  <c r="F47" i="1" s="1"/>
  <c r="E47" i="1" s="1" a="1"/>
  <c r="E47" i="1" s="1"/>
  <c r="D47" i="1" s="1"/>
  <c r="AF46" i="2"/>
  <c r="AE46" i="2"/>
  <c r="AD46" i="2"/>
  <c r="AC46" i="2"/>
  <c r="AB46" i="2"/>
  <c r="AA46" i="2"/>
  <c r="V46" i="2"/>
  <c r="U46" i="2"/>
  <c r="D46" i="2"/>
  <c r="F46" i="1" s="1"/>
  <c r="AD45" i="2"/>
  <c r="AC45" i="2"/>
  <c r="D45" i="2"/>
  <c r="F45" i="1" s="1"/>
  <c r="E45" i="1" s="1" a="1"/>
  <c r="E45" i="1" s="1"/>
  <c r="D45" i="1" s="1"/>
  <c r="AE44" i="2"/>
  <c r="AD44" i="2"/>
  <c r="AB44" i="2"/>
  <c r="AA44" i="2"/>
  <c r="D44" i="2"/>
  <c r="F44" i="1" s="1"/>
  <c r="AF43" i="2"/>
  <c r="AD43" i="2"/>
  <c r="AC43" i="2"/>
  <c r="AB43" i="2"/>
  <c r="V43" i="2"/>
  <c r="D43" i="2"/>
  <c r="F43" i="1" s="1"/>
  <c r="AE42" i="2"/>
  <c r="AD42" i="2"/>
  <c r="AB42" i="2"/>
  <c r="AA42" i="2"/>
  <c r="V42" i="2"/>
  <c r="U42" i="2"/>
  <c r="D42" i="2"/>
  <c r="F42" i="1" s="1"/>
  <c r="AF41" i="2"/>
  <c r="AE41" i="2"/>
  <c r="AD41" i="2"/>
  <c r="AC41" i="2"/>
  <c r="AB41" i="2"/>
  <c r="AA41" i="2"/>
  <c r="V41" i="2"/>
  <c r="U41" i="2"/>
  <c r="D41" i="2"/>
  <c r="F41" i="1" s="1"/>
  <c r="AF40" i="2"/>
  <c r="AC40" i="2"/>
  <c r="AA40" i="2"/>
  <c r="D40" i="2"/>
  <c r="F40" i="1" s="1"/>
  <c r="AF39" i="2"/>
  <c r="AE39" i="2"/>
  <c r="AD39" i="2"/>
  <c r="AC39" i="2"/>
  <c r="AB39" i="2"/>
  <c r="AA39" i="2"/>
  <c r="D39" i="2"/>
  <c r="F39" i="1" s="1"/>
  <c r="AF38" i="2"/>
  <c r="AE38" i="2"/>
  <c r="AB38" i="2"/>
  <c r="V38" i="2"/>
  <c r="D38" i="2"/>
  <c r="F38" i="1" s="1"/>
  <c r="AF37" i="2"/>
  <c r="AE37" i="2"/>
  <c r="AD37" i="2"/>
  <c r="AC37" i="2"/>
  <c r="AB37" i="2"/>
  <c r="AA37" i="2"/>
  <c r="D37" i="2"/>
  <c r="F37" i="1" s="1"/>
  <c r="AE36" i="2"/>
  <c r="AD36" i="2"/>
  <c r="AC36" i="2"/>
  <c r="AB36" i="2"/>
  <c r="AA36" i="2"/>
  <c r="D36" i="2"/>
  <c r="F36" i="1" s="1"/>
  <c r="AF35" i="2"/>
  <c r="AC35" i="2"/>
  <c r="V35" i="2"/>
  <c r="U35" i="2"/>
  <c r="D35" i="2"/>
  <c r="F35" i="1" s="1"/>
  <c r="AF34" i="2"/>
  <c r="AE34" i="2"/>
  <c r="AD34" i="2"/>
  <c r="AB34" i="2"/>
  <c r="AA34" i="2"/>
  <c r="V34" i="2"/>
  <c r="U34" i="2"/>
  <c r="D34" i="2"/>
  <c r="F34" i="1" s="1"/>
  <c r="AC33" i="2"/>
  <c r="AB33" i="2"/>
  <c r="AA33" i="2"/>
  <c r="V33" i="2"/>
  <c r="U33" i="2"/>
  <c r="D33" i="2"/>
  <c r="F33" i="1" s="1"/>
  <c r="AF32" i="2"/>
  <c r="AD32" i="2"/>
  <c r="AC32" i="2"/>
  <c r="AB32" i="2"/>
  <c r="V32" i="2"/>
  <c r="U32" i="2"/>
  <c r="D32" i="2"/>
  <c r="F32" i="1" s="1"/>
  <c r="AF31" i="2"/>
  <c r="AE31" i="2"/>
  <c r="AD31" i="2"/>
  <c r="AC31" i="2"/>
  <c r="V31" i="2"/>
  <c r="U31" i="2"/>
  <c r="D31" i="2"/>
  <c r="F31" i="1" s="1"/>
  <c r="E31" i="1" s="1" a="1"/>
  <c r="E31" i="1" s="1"/>
  <c r="D31" i="1" s="1"/>
  <c r="AF30" i="2"/>
  <c r="AE30" i="2"/>
  <c r="V30" i="2"/>
  <c r="U30" i="2"/>
  <c r="D30" i="2"/>
  <c r="F30" i="1" s="1"/>
  <c r="AF29" i="2"/>
  <c r="AE29" i="2"/>
  <c r="AB29" i="2"/>
  <c r="AA29" i="2"/>
  <c r="U29" i="2"/>
  <c r="D29" i="2"/>
  <c r="F29" i="1" s="1"/>
  <c r="E29" i="1" s="1" a="1"/>
  <c r="E29" i="1" s="1"/>
  <c r="D29" i="1" s="1"/>
  <c r="AD28" i="2"/>
  <c r="AC28" i="2"/>
  <c r="AB28" i="2"/>
  <c r="AA28" i="2"/>
  <c r="V28" i="2"/>
  <c r="U28" i="2"/>
  <c r="D28" i="2"/>
  <c r="F28" i="1" s="1"/>
  <c r="AD27" i="2"/>
  <c r="AC27" i="2"/>
  <c r="AB27" i="2"/>
  <c r="AA27" i="2"/>
  <c r="V27" i="2"/>
  <c r="D27" i="2"/>
  <c r="F27" i="1" s="1"/>
  <c r="AE26" i="2"/>
  <c r="AD26" i="2"/>
  <c r="AC26" i="2"/>
  <c r="AA26" i="2"/>
  <c r="V26" i="2"/>
  <c r="D26" i="2"/>
  <c r="F26" i="1" s="1"/>
  <c r="AF25" i="2"/>
  <c r="AE25" i="2"/>
  <c r="AD25" i="2"/>
  <c r="AC25" i="2"/>
  <c r="AB25" i="2"/>
  <c r="AA25" i="2"/>
  <c r="D25" i="2"/>
  <c r="F25" i="1" s="1"/>
  <c r="AF24" i="2"/>
  <c r="AE24" i="2"/>
  <c r="AC24" i="2"/>
  <c r="V24" i="2"/>
  <c r="U24" i="2"/>
  <c r="D24" i="2"/>
  <c r="F24" i="1" s="1"/>
  <c r="AF23" i="2"/>
  <c r="AE23" i="2"/>
  <c r="AD23" i="2"/>
  <c r="AC23" i="2"/>
  <c r="AB23" i="2"/>
  <c r="AA23" i="2"/>
  <c r="V23" i="2"/>
  <c r="U23" i="2"/>
  <c r="D23" i="2"/>
  <c r="F23" i="1" s="1"/>
  <c r="AE22" i="2"/>
  <c r="AD22" i="2"/>
  <c r="AC22" i="2"/>
  <c r="AB22" i="2"/>
  <c r="AA22" i="2"/>
  <c r="V22" i="2"/>
  <c r="U22" i="2"/>
  <c r="D22" i="2"/>
  <c r="F22" i="1" s="1"/>
  <c r="AF21" i="2"/>
  <c r="AE21" i="2"/>
  <c r="AD21" i="2"/>
  <c r="AC21" i="2"/>
  <c r="V21" i="2"/>
  <c r="U21" i="2"/>
  <c r="D21" i="2"/>
  <c r="F21" i="1" s="1"/>
  <c r="AE20" i="2"/>
  <c r="AD20" i="2"/>
  <c r="AC20" i="2"/>
  <c r="AB20" i="2"/>
  <c r="AA20" i="2"/>
  <c r="V20" i="2"/>
  <c r="U20" i="2"/>
  <c r="D20" i="2"/>
  <c r="F20" i="1" s="1"/>
  <c r="AF19" i="2"/>
  <c r="AE19" i="2"/>
  <c r="AD19" i="2"/>
  <c r="AA19" i="2"/>
  <c r="V19" i="2"/>
  <c r="D19" i="2"/>
  <c r="F19" i="1" s="1"/>
  <c r="E19" i="1" s="1" a="1"/>
  <c r="E19" i="1" s="1"/>
  <c r="D19" i="1" s="1"/>
  <c r="AF18" i="2"/>
  <c r="AE18" i="2"/>
  <c r="AD18" i="2"/>
  <c r="AC18" i="2"/>
  <c r="AB18" i="2"/>
  <c r="AA18" i="2"/>
  <c r="D18" i="2"/>
  <c r="F18" i="1" s="1"/>
  <c r="AD17" i="2"/>
  <c r="AC17" i="2"/>
  <c r="AB17" i="2"/>
  <c r="V17" i="2"/>
  <c r="U17" i="2"/>
  <c r="D17" i="2"/>
  <c r="F17" i="1" s="1"/>
  <c r="AF16" i="2"/>
  <c r="AE16" i="2"/>
  <c r="AD16" i="2"/>
  <c r="V16" i="2"/>
  <c r="U16" i="2"/>
  <c r="D16" i="2"/>
  <c r="F16" i="1" s="1"/>
  <c r="AF15" i="2"/>
  <c r="AE15" i="2"/>
  <c r="AD15" i="2"/>
  <c r="AC15" i="2"/>
  <c r="AB15" i="2"/>
  <c r="AA15" i="2"/>
  <c r="V15" i="2"/>
  <c r="U15" i="2"/>
  <c r="D15" i="2"/>
  <c r="F15" i="1" s="1"/>
  <c r="AF14" i="2"/>
  <c r="AD14" i="2"/>
  <c r="AC14" i="2"/>
  <c r="AB14" i="2"/>
  <c r="U14" i="2"/>
  <c r="D14" i="2"/>
  <c r="F14" i="1" s="1"/>
  <c r="AF13" i="2"/>
  <c r="AD13" i="2"/>
  <c r="AC13" i="2"/>
  <c r="AB13" i="2"/>
  <c r="V13" i="2"/>
  <c r="U13" i="2"/>
  <c r="D13" i="2"/>
  <c r="F13" i="1" s="1"/>
  <c r="E13" i="1" s="1" a="1"/>
  <c r="E13" i="1" s="1"/>
  <c r="D13" i="1" s="1"/>
  <c r="AP12" i="2"/>
  <c r="AF12" i="2"/>
  <c r="AE12" i="2"/>
  <c r="AD12" i="2"/>
  <c r="AC12" i="2"/>
  <c r="D12" i="2"/>
  <c r="F12" i="1" s="1"/>
  <c r="AF11" i="2"/>
  <c r="AE11" i="2"/>
  <c r="AD11" i="2"/>
  <c r="AB11" i="2"/>
  <c r="U11" i="2"/>
  <c r="D11" i="2"/>
  <c r="F11" i="1" s="1"/>
  <c r="AF10" i="2"/>
  <c r="AC10" i="2"/>
  <c r="AB10" i="2"/>
  <c r="D10" i="2"/>
  <c r="F10" i="1" s="1"/>
  <c r="E10" i="1" s="1" a="1"/>
  <c r="E10" i="1" s="1"/>
  <c r="D10" i="1" s="1"/>
  <c r="AE9" i="2"/>
  <c r="AC9" i="2"/>
  <c r="V9" i="2"/>
  <c r="U9" i="2"/>
  <c r="D9" i="2"/>
  <c r="F9" i="1" s="1"/>
  <c r="AC8" i="2"/>
  <c r="AB8" i="2"/>
  <c r="AA8" i="2"/>
  <c r="V8" i="2"/>
  <c r="D8" i="2"/>
  <c r="F8" i="1" s="1"/>
  <c r="AF7" i="2"/>
  <c r="AE7" i="2"/>
  <c r="AD7" i="2"/>
  <c r="AC7" i="2"/>
  <c r="AB7" i="2"/>
  <c r="AA7" i="2"/>
  <c r="V7" i="2"/>
  <c r="U7" i="2"/>
  <c r="D7" i="2"/>
  <c r="F7" i="1" s="1"/>
  <c r="AF6" i="2"/>
  <c r="AE6" i="2"/>
  <c r="AD6" i="2"/>
  <c r="AC6" i="2"/>
  <c r="V6" i="2"/>
  <c r="U6" i="2"/>
  <c r="D6" i="2"/>
  <c r="F6" i="1" s="1"/>
  <c r="OI69" i="1"/>
  <c r="OH69" i="1"/>
  <c r="OG69" i="1"/>
  <c r="OF69" i="1"/>
  <c r="OE69" i="1"/>
  <c r="OD69" i="1"/>
  <c r="OC69" i="1"/>
  <c r="OB69" i="1"/>
  <c r="OA69" i="1"/>
  <c r="NZ69" i="1"/>
  <c r="NY69" i="1"/>
  <c r="NX69" i="1"/>
  <c r="NW69" i="1"/>
  <c r="NV69" i="1"/>
  <c r="NU69" i="1"/>
  <c r="NT69" i="1"/>
  <c r="NS69" i="1"/>
  <c r="NR69" i="1"/>
  <c r="NQ69" i="1"/>
  <c r="NP69" i="1"/>
  <c r="NO69" i="1"/>
  <c r="NN69" i="1"/>
  <c r="NM69" i="1"/>
  <c r="NL69" i="1"/>
  <c r="NK69" i="1"/>
  <c r="NJ69" i="1"/>
  <c r="NI69" i="1"/>
  <c r="NH69" i="1"/>
  <c r="NG69" i="1"/>
  <c r="NF69" i="1"/>
  <c r="NE69" i="1"/>
  <c r="ND69" i="1"/>
  <c r="NC69" i="1"/>
  <c r="NB69" i="1"/>
  <c r="NA69" i="1"/>
  <c r="MZ69" i="1"/>
  <c r="MY69" i="1"/>
  <c r="MX69" i="1"/>
  <c r="MW69" i="1"/>
  <c r="MV69" i="1"/>
  <c r="MU69" i="1"/>
  <c r="MT69" i="1"/>
  <c r="MS69" i="1"/>
  <c r="MR69" i="1"/>
  <c r="MQ69" i="1"/>
  <c r="MP69" i="1"/>
  <c r="MO69" i="1"/>
  <c r="MN69" i="1"/>
  <c r="MM69" i="1"/>
  <c r="ML69" i="1"/>
  <c r="MK69" i="1"/>
  <c r="MJ69" i="1"/>
  <c r="MI69" i="1"/>
  <c r="MH69" i="1"/>
  <c r="MG69" i="1"/>
  <c r="MF69" i="1"/>
  <c r="ME69" i="1"/>
  <c r="MD69" i="1"/>
  <c r="MC69" i="1"/>
  <c r="MB69" i="1"/>
  <c r="MA69" i="1"/>
  <c r="LZ69" i="1"/>
  <c r="LY69" i="1"/>
  <c r="LX69" i="1"/>
  <c r="LW69" i="1"/>
  <c r="LV69" i="1"/>
  <c r="LU69" i="1"/>
  <c r="LT69" i="1"/>
  <c r="LS69" i="1"/>
  <c r="LR69" i="1"/>
  <c r="LQ69" i="1"/>
  <c r="LP69" i="1"/>
  <c r="LO69" i="1"/>
  <c r="LN69" i="1"/>
  <c r="LM69" i="1"/>
  <c r="LL69" i="1"/>
  <c r="LK69" i="1"/>
  <c r="LJ69" i="1"/>
  <c r="LI69" i="1"/>
  <c r="LH69" i="1"/>
  <c r="LG69" i="1"/>
  <c r="LF69" i="1"/>
  <c r="LE69" i="1"/>
  <c r="LD69" i="1"/>
  <c r="LC69" i="1"/>
  <c r="LB69" i="1"/>
  <c r="LA69" i="1"/>
  <c r="KZ69" i="1"/>
  <c r="KY69" i="1"/>
  <c r="KX69" i="1"/>
  <c r="KW69" i="1"/>
  <c r="KV69" i="1"/>
  <c r="KU69" i="1"/>
  <c r="KT69" i="1"/>
  <c r="KS69" i="1"/>
  <c r="KR69" i="1"/>
  <c r="KQ69" i="1"/>
  <c r="KP69" i="1"/>
  <c r="KO69" i="1"/>
  <c r="KN69" i="1"/>
  <c r="KM69" i="1"/>
  <c r="KL69" i="1"/>
  <c r="KK69" i="1"/>
  <c r="KJ69" i="1"/>
  <c r="KI69" i="1"/>
  <c r="KH69" i="1"/>
  <c r="KG69" i="1"/>
  <c r="KF69" i="1"/>
  <c r="KE69" i="1"/>
  <c r="KD69" i="1"/>
  <c r="KC69" i="1"/>
  <c r="KB69" i="1"/>
  <c r="KA69" i="1"/>
  <c r="JZ69" i="1"/>
  <c r="JY69" i="1"/>
  <c r="JX69" i="1"/>
  <c r="JW69" i="1"/>
  <c r="JV69" i="1"/>
  <c r="JU69" i="1"/>
  <c r="JT69" i="1"/>
  <c r="JS69" i="1"/>
  <c r="JR69" i="1"/>
  <c r="JQ69" i="1"/>
  <c r="JP69" i="1"/>
  <c r="JO69" i="1"/>
  <c r="JN69" i="1"/>
  <c r="JM69" i="1"/>
  <c r="JL69" i="1"/>
  <c r="JK69" i="1"/>
  <c r="JJ69" i="1"/>
  <c r="JI69" i="1"/>
  <c r="JH69" i="1"/>
  <c r="JG69" i="1"/>
  <c r="JF69" i="1"/>
  <c r="JE69" i="1"/>
  <c r="JD69" i="1"/>
  <c r="JC69" i="1"/>
  <c r="JB69" i="1"/>
  <c r="JA69" i="1"/>
  <c r="IZ69" i="1"/>
  <c r="IY69" i="1"/>
  <c r="IX69" i="1"/>
  <c r="IW69" i="1"/>
  <c r="IV69" i="1"/>
  <c r="IU69" i="1"/>
  <c r="IT69" i="1"/>
  <c r="IS69" i="1"/>
  <c r="IR69" i="1"/>
  <c r="IQ69" i="1"/>
  <c r="IP69" i="1"/>
  <c r="IO69" i="1"/>
  <c r="IN69" i="1"/>
  <c r="IM69" i="1"/>
  <c r="IL69" i="1"/>
  <c r="IK69" i="1"/>
  <c r="IJ69" i="1"/>
  <c r="II69" i="1"/>
  <c r="IH69" i="1"/>
  <c r="IG69" i="1"/>
  <c r="IF69" i="1"/>
  <c r="IE69" i="1"/>
  <c r="ID69" i="1"/>
  <c r="IC69" i="1"/>
  <c r="IB69" i="1"/>
  <c r="IA69" i="1"/>
  <c r="HZ69" i="1"/>
  <c r="HY69" i="1"/>
  <c r="HX69" i="1"/>
  <c r="HW69" i="1"/>
  <c r="HV69" i="1"/>
  <c r="HU69" i="1"/>
  <c r="HT69" i="1"/>
  <c r="HS69" i="1"/>
  <c r="HR69" i="1"/>
  <c r="HQ69" i="1"/>
  <c r="HP69" i="1"/>
  <c r="HO69" i="1"/>
  <c r="HN69" i="1"/>
  <c r="HM69" i="1"/>
  <c r="HL69" i="1"/>
  <c r="HK69" i="1"/>
  <c r="HJ69" i="1"/>
  <c r="HI69" i="1"/>
  <c r="HH69" i="1"/>
  <c r="HG69" i="1"/>
  <c r="HF69" i="1"/>
  <c r="HE69" i="1"/>
  <c r="HD69" i="1"/>
  <c r="HC69" i="1"/>
  <c r="HB69" i="1"/>
  <c r="HA69" i="1"/>
  <c r="GZ69" i="1"/>
  <c r="GY69" i="1"/>
  <c r="GX69" i="1"/>
  <c r="GW69" i="1"/>
  <c r="GV69" i="1"/>
  <c r="GU69" i="1"/>
  <c r="GT69" i="1"/>
  <c r="GS69" i="1"/>
  <c r="GR69" i="1"/>
  <c r="GQ69" i="1"/>
  <c r="GP69" i="1"/>
  <c r="GO69" i="1"/>
  <c r="GN69" i="1"/>
  <c r="GM69" i="1"/>
  <c r="GL69" i="1"/>
  <c r="GK69" i="1"/>
  <c r="GJ69" i="1"/>
  <c r="GI69" i="1"/>
  <c r="GH69" i="1"/>
  <c r="GG69" i="1"/>
  <c r="GF69" i="1"/>
  <c r="GE69" i="1"/>
  <c r="GD69" i="1"/>
  <c r="GC69" i="1"/>
  <c r="GB69" i="1"/>
  <c r="GA69" i="1"/>
  <c r="FZ69" i="1"/>
  <c r="FY69" i="1"/>
  <c r="FX69" i="1"/>
  <c r="FW69" i="1"/>
  <c r="FV69" i="1"/>
  <c r="FU69" i="1"/>
  <c r="FT69" i="1"/>
  <c r="FS69" i="1"/>
  <c r="FR69" i="1"/>
  <c r="FQ69" i="1"/>
  <c r="FP69" i="1"/>
  <c r="FO69" i="1"/>
  <c r="FN69" i="1"/>
  <c r="FM69" i="1"/>
  <c r="FL69" i="1"/>
  <c r="FK69" i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H2" i="1" s="1"/>
  <c r="DG69" i="1"/>
  <c r="DG2" i="1" s="1"/>
  <c r="DF69" i="1"/>
  <c r="DF2" i="1" s="1"/>
  <c r="DE69" i="1"/>
  <c r="DE2" i="1" s="1"/>
  <c r="DD69" i="1"/>
  <c r="DD2" i="1" s="1"/>
  <c r="DC69" i="1"/>
  <c r="DC2" i="1" s="1"/>
  <c r="DA69" i="1"/>
  <c r="DA2" i="1" s="1"/>
  <c r="CZ69" i="1"/>
  <c r="CY69" i="1"/>
  <c r="CY2" i="1" s="1"/>
  <c r="CX69" i="1"/>
  <c r="CX2" i="1" s="1"/>
  <c r="CW69" i="1"/>
  <c r="CW2" i="1" s="1"/>
  <c r="CV69" i="1"/>
  <c r="CV2" i="1" s="1"/>
  <c r="CU69" i="1"/>
  <c r="CU2" i="1" s="1"/>
  <c r="CT69" i="1"/>
  <c r="CT2" i="1" s="1"/>
  <c r="CS69" i="1"/>
  <c r="CS2" i="1" s="1"/>
  <c r="CR69" i="1"/>
  <c r="CR2" i="1" s="1"/>
  <c r="CQ69" i="1"/>
  <c r="CQ2" i="1" s="1"/>
  <c r="CP69" i="1"/>
  <c r="CP2" i="1" s="1"/>
  <c r="CO69" i="1"/>
  <c r="CO2" i="1" s="1"/>
  <c r="CN69" i="1"/>
  <c r="CN2" i="1" s="1"/>
  <c r="CM69" i="1"/>
  <c r="CM2" i="1" s="1"/>
  <c r="CL69" i="1"/>
  <c r="CL2" i="1" s="1"/>
  <c r="CK69" i="1"/>
  <c r="CK2" i="1" s="1"/>
  <c r="CJ69" i="1"/>
  <c r="CI69" i="1"/>
  <c r="CI2" i="1" s="1"/>
  <c r="CH69" i="1"/>
  <c r="CH2" i="1" s="1"/>
  <c r="CG69" i="1"/>
  <c r="CG2" i="1" s="1"/>
  <c r="CF69" i="1"/>
  <c r="CF2" i="1" s="1"/>
  <c r="CE69" i="1"/>
  <c r="CE2" i="1" s="1"/>
  <c r="CD69" i="1"/>
  <c r="CD2" i="1" s="1"/>
  <c r="CC69" i="1"/>
  <c r="CC2" i="1" s="1"/>
  <c r="CB69" i="1"/>
  <c r="CB2" i="1" s="1"/>
  <c r="CA69" i="1"/>
  <c r="CA2" i="1" s="1"/>
  <c r="BZ69" i="1"/>
  <c r="BZ2" i="1" s="1"/>
  <c r="BY69" i="1"/>
  <c r="BY2" i="1" s="1"/>
  <c r="BX69" i="1"/>
  <c r="BX2" i="1" s="1"/>
  <c r="BW69" i="1"/>
  <c r="BW2" i="1" s="1"/>
  <c r="BV69" i="1"/>
  <c r="BV2" i="1" s="1"/>
  <c r="BU69" i="1"/>
  <c r="BU2" i="1" s="1"/>
  <c r="BT69" i="1"/>
  <c r="BT2" i="1" s="1"/>
  <c r="BS69" i="1"/>
  <c r="BS2" i="1" s="1"/>
  <c r="BR69" i="1"/>
  <c r="BQ69" i="1"/>
  <c r="BP69" i="1"/>
  <c r="BP2" i="1" s="1"/>
  <c r="BO69" i="1"/>
  <c r="BO2" i="1" s="1"/>
  <c r="BN69" i="1"/>
  <c r="BN2" i="1" s="1"/>
  <c r="BM69" i="1"/>
  <c r="BM2" i="1" s="1"/>
  <c r="BL69" i="1"/>
  <c r="BL2" i="1" s="1"/>
  <c r="BK69" i="1"/>
  <c r="BK2" i="1" s="1"/>
  <c r="BJ69" i="1"/>
  <c r="BJ2" i="1" s="1"/>
  <c r="BI69" i="1"/>
  <c r="BH69" i="1"/>
  <c r="BH2" i="1" s="1"/>
  <c r="BG69" i="1"/>
  <c r="BG2" i="1" s="1"/>
  <c r="BF69" i="1"/>
  <c r="BF2" i="1" s="1"/>
  <c r="BE69" i="1"/>
  <c r="BE2" i="1" s="1"/>
  <c r="BD69" i="1"/>
  <c r="BC69" i="1"/>
  <c r="BC2" i="1" s="1"/>
  <c r="BB69" i="1"/>
  <c r="BB2" i="1" s="1"/>
  <c r="BA69" i="1"/>
  <c r="BA2" i="1" s="1"/>
  <c r="AZ69" i="1"/>
  <c r="AZ2" i="1" s="1"/>
  <c r="AY69" i="1"/>
  <c r="AY2" i="1" s="1"/>
  <c r="AX69" i="1"/>
  <c r="AW69" i="1"/>
  <c r="AV69" i="1"/>
  <c r="AV2" i="1" s="1"/>
  <c r="AU69" i="1"/>
  <c r="AT69" i="1"/>
  <c r="AS69" i="1"/>
  <c r="AS2" i="1" s="1"/>
  <c r="AR69" i="1"/>
  <c r="AQ69" i="1"/>
  <c r="AQ2" i="1" s="1"/>
  <c r="AP69" i="1"/>
  <c r="AP2" i="1" s="1"/>
  <c r="AO69" i="1"/>
  <c r="AO2" i="1" s="1"/>
  <c r="AN69" i="1"/>
  <c r="AM69" i="1"/>
  <c r="AL69" i="1"/>
  <c r="AL2" i="1" s="1"/>
  <c r="AK69" i="1"/>
  <c r="AK2" i="1" s="1"/>
  <c r="AJ69" i="1"/>
  <c r="AJ2" i="1" s="1"/>
  <c r="AI69" i="1"/>
  <c r="AI2" i="1" s="1"/>
  <c r="AH69" i="1"/>
  <c r="AH2" i="1" s="1"/>
  <c r="AG69" i="1"/>
  <c r="AG2" i="1" s="1"/>
  <c r="AF69" i="1"/>
  <c r="AE69" i="1"/>
  <c r="AE2" i="1" s="1"/>
  <c r="AD69" i="1"/>
  <c r="AD2" i="1" s="1"/>
  <c r="AC69" i="1"/>
  <c r="AC2" i="1" s="1"/>
  <c r="AB69" i="1"/>
  <c r="AB2" i="1" s="1"/>
  <c r="AA69" i="1"/>
  <c r="AA2" i="1" s="1"/>
  <c r="Z69" i="1"/>
  <c r="Z2" i="1" s="1"/>
  <c r="Y69" i="1"/>
  <c r="Y2" i="1" s="1"/>
  <c r="X69" i="1"/>
  <c r="W69" i="1"/>
  <c r="W2" i="1" s="1"/>
  <c r="V69" i="1"/>
  <c r="V2" i="1" s="1"/>
  <c r="U69" i="1"/>
  <c r="U2" i="1" s="1"/>
  <c r="T69" i="1"/>
  <c r="T2" i="1" s="1"/>
  <c r="S69" i="1"/>
  <c r="S2" i="1" s="1"/>
  <c r="R69" i="1"/>
  <c r="R2" i="1" s="1"/>
  <c r="Q69" i="1"/>
  <c r="Q2" i="1" s="1"/>
  <c r="P69" i="1"/>
  <c r="O69" i="1"/>
  <c r="O2" i="1" s="1"/>
  <c r="N69" i="1"/>
  <c r="N2" i="1" s="1"/>
  <c r="M69" i="1"/>
  <c r="M2" i="1" s="1"/>
  <c r="L69" i="1"/>
  <c r="L2" i="1" s="1"/>
  <c r="K69" i="1"/>
  <c r="K2" i="1" s="1"/>
  <c r="J69" i="1"/>
  <c r="J2" i="1" s="1"/>
  <c r="I69" i="1"/>
  <c r="I2" i="1" s="1"/>
  <c r="B69" i="1"/>
  <c r="H68" i="1" a="1"/>
  <c r="H68" i="1" s="1"/>
  <c r="H67" i="1" a="1"/>
  <c r="H67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7" i="1" a="1"/>
  <c r="H47" i="1" s="1"/>
  <c r="H46" i="1" a="1"/>
  <c r="H46" i="1" s="1"/>
  <c r="H45" i="1" a="1"/>
  <c r="H45" i="1" s="1"/>
  <c r="H44" i="1" a="1"/>
  <c r="H44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3" i="1" a="1"/>
  <c r="H23" i="1" s="1"/>
  <c r="H22" i="1" a="1"/>
  <c r="H22" i="1" s="1"/>
  <c r="H20" i="1" a="1"/>
  <c r="H20" i="1" s="1"/>
  <c r="H19" i="1" a="1"/>
  <c r="H19" i="1" s="1"/>
  <c r="H18" i="1" a="1"/>
  <c r="H18" i="1" s="1"/>
  <c r="H15" i="1" a="1"/>
  <c r="H15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DB69" i="1"/>
  <c r="DB2" i="1" s="1"/>
  <c r="CZ2" i="1"/>
  <c r="CJ2" i="1"/>
  <c r="BI2" i="1"/>
  <c r="BD2" i="1"/>
  <c r="AR2" i="1"/>
  <c r="AF2" i="1"/>
  <c r="X2" i="1"/>
  <c r="P2" i="1"/>
  <c r="AC69" i="2" l="1"/>
  <c r="AH71" i="2"/>
  <c r="U70" i="2"/>
  <c r="AI70" i="2"/>
  <c r="AI71" i="2" s="1"/>
  <c r="AL71" i="2"/>
  <c r="U69" i="2"/>
  <c r="V69" i="2"/>
  <c r="AJ70" i="2"/>
  <c r="AJ71" i="2" s="1"/>
  <c r="J70" i="2"/>
  <c r="H70" i="2"/>
  <c r="AE69" i="2"/>
  <c r="AF69" i="2"/>
  <c r="AD69" i="2"/>
  <c r="AB69" i="2"/>
  <c r="AA69" i="2"/>
  <c r="E16" i="1" a="1"/>
  <c r="E16" i="1" s="1"/>
  <c r="D16" i="1" s="1"/>
  <c r="D69" i="2"/>
  <c r="D79" i="2" s="1"/>
  <c r="AP66" i="2"/>
  <c r="E9" i="1" a="1"/>
  <c r="E9" i="1" s="1"/>
  <c r="D9" i="1" s="1"/>
  <c r="H16" i="1" a="1"/>
  <c r="H16" i="1" s="1"/>
  <c r="G16" i="1" s="1"/>
  <c r="D24" i="1"/>
  <c r="G31" i="1"/>
  <c r="G57" i="1"/>
  <c r="E65" i="1" a="1"/>
  <c r="E65" i="1" s="1"/>
  <c r="D65" i="1" s="1"/>
  <c r="G65" i="1"/>
  <c r="E27" i="1" a="1"/>
  <c r="E27" i="1" s="1"/>
  <c r="D27" i="1" s="1"/>
  <c r="G27" i="1"/>
  <c r="G35" i="1"/>
  <c r="E35" i="1" a="1"/>
  <c r="E35" i="1" s="1"/>
  <c r="D35" i="1" s="1"/>
  <c r="G53" i="1"/>
  <c r="E53" i="1" a="1"/>
  <c r="E53" i="1" s="1"/>
  <c r="D53" i="1" s="1"/>
  <c r="G47" i="1"/>
  <c r="G51" i="1"/>
  <c r="G61" i="1"/>
  <c r="G14" i="1"/>
  <c r="D14" i="1"/>
  <c r="G21" i="1"/>
  <c r="D21" i="1"/>
  <c r="D17" i="1"/>
  <c r="G17" i="1"/>
  <c r="E28" i="1" a="1"/>
  <c r="E28" i="1" s="1"/>
  <c r="D28" i="1" s="1"/>
  <c r="G28" i="1"/>
  <c r="D33" i="1"/>
  <c r="E41" i="1" a="1"/>
  <c r="E41" i="1" s="1"/>
  <c r="D41" i="1" s="1"/>
  <c r="G41" i="1"/>
  <c r="D43" i="1"/>
  <c r="E63" i="1" a="1"/>
  <c r="E63" i="1" s="1"/>
  <c r="D63" i="1" s="1"/>
  <c r="G63" i="1"/>
  <c r="G9" i="1"/>
  <c r="G10" i="1"/>
  <c r="G13" i="1"/>
  <c r="G19" i="1"/>
  <c r="G24" i="1"/>
  <c r="G29" i="1"/>
  <c r="G45" i="1"/>
  <c r="G49" i="1"/>
  <c r="G55" i="1"/>
  <c r="G59" i="1"/>
  <c r="E25" i="1" a="1"/>
  <c r="E25" i="1" s="1"/>
  <c r="D25" i="1" s="1"/>
  <c r="G25" i="1"/>
  <c r="G37" i="1"/>
  <c r="E37" i="1" a="1"/>
  <c r="E37" i="1" s="1"/>
  <c r="D37" i="1" s="1"/>
  <c r="E39" i="1" a="1"/>
  <c r="E39" i="1" s="1"/>
  <c r="D39" i="1" s="1"/>
  <c r="G39" i="1"/>
  <c r="G67" i="1"/>
  <c r="E67" i="1" a="1"/>
  <c r="E67" i="1" s="1"/>
  <c r="D67" i="1" s="1"/>
  <c r="AP21" i="2"/>
  <c r="AP35" i="2"/>
  <c r="G7" i="1"/>
  <c r="G8" i="1"/>
  <c r="E11" i="1" a="1"/>
  <c r="E11" i="1" s="1"/>
  <c r="D11" i="1" s="1"/>
  <c r="E12" i="1" a="1"/>
  <c r="E12" i="1" s="1"/>
  <c r="D12" i="1" s="1"/>
  <c r="G15" i="1"/>
  <c r="E18" i="1" a="1"/>
  <c r="E18" i="1" s="1"/>
  <c r="D18" i="1" s="1"/>
  <c r="G20" i="1"/>
  <c r="E22" i="1" a="1"/>
  <c r="E22" i="1" s="1"/>
  <c r="D22" i="1" s="1"/>
  <c r="E23" i="1" a="1"/>
  <c r="E23" i="1" s="1"/>
  <c r="D23" i="1" s="1"/>
  <c r="G26" i="1"/>
  <c r="E30" i="1" a="1"/>
  <c r="E30" i="1" s="1"/>
  <c r="D30" i="1" s="1"/>
  <c r="E34" i="1" a="1"/>
  <c r="E34" i="1" s="1"/>
  <c r="D34" i="1" s="1"/>
  <c r="G36" i="1"/>
  <c r="E38" i="1" a="1"/>
  <c r="E38" i="1" s="1"/>
  <c r="D38" i="1" s="1"/>
  <c r="G40" i="1"/>
  <c r="E42" i="1" a="1"/>
  <c r="E42" i="1" s="1"/>
  <c r="D42" i="1" s="1"/>
  <c r="G44" i="1"/>
  <c r="E46" i="1" a="1"/>
  <c r="E46" i="1" s="1"/>
  <c r="D46" i="1" s="1"/>
  <c r="E50" i="1" a="1"/>
  <c r="E50" i="1" s="1"/>
  <c r="D50" i="1" s="1"/>
  <c r="G52" i="1"/>
  <c r="D54" i="1"/>
  <c r="G56" i="1"/>
  <c r="E58" i="1" a="1"/>
  <c r="E58" i="1" s="1"/>
  <c r="D58" i="1" s="1"/>
  <c r="G60" i="1"/>
  <c r="E62" i="1" a="1"/>
  <c r="E62" i="1" s="1"/>
  <c r="D62" i="1" s="1"/>
  <c r="G64" i="1"/>
  <c r="D66" i="1"/>
  <c r="G68" i="1"/>
  <c r="E70" i="2"/>
  <c r="I70" i="2"/>
  <c r="V70" i="2"/>
  <c r="Z70" i="2"/>
  <c r="AA70" i="2"/>
  <c r="E6" i="1" a="1"/>
  <c r="E6" i="1" s="1"/>
  <c r="D6" i="1" s="1"/>
  <c r="H6" i="1" a="1"/>
  <c r="H6" i="1" s="1"/>
  <c r="E7" i="1" a="1"/>
  <c r="E7" i="1" s="1"/>
  <c r="D7" i="1" s="1"/>
  <c r="E8" i="1" a="1"/>
  <c r="E8" i="1" s="1"/>
  <c r="D8" i="1" s="1"/>
  <c r="G11" i="1"/>
  <c r="G12" i="1"/>
  <c r="E15" i="1" a="1"/>
  <c r="E15" i="1" s="1"/>
  <c r="D15" i="1" s="1"/>
  <c r="G18" i="1"/>
  <c r="E20" i="1" a="1"/>
  <c r="E20" i="1" s="1"/>
  <c r="D20" i="1" s="1"/>
  <c r="G22" i="1"/>
  <c r="G23" i="1"/>
  <c r="E26" i="1" a="1"/>
  <c r="E26" i="1" s="1"/>
  <c r="D26" i="1" s="1"/>
  <c r="G30" i="1"/>
  <c r="D32" i="1"/>
  <c r="G34" i="1"/>
  <c r="E36" i="1" a="1"/>
  <c r="E36" i="1" s="1"/>
  <c r="D36" i="1" s="1"/>
  <c r="G38" i="1"/>
  <c r="E40" i="1" a="1"/>
  <c r="E40" i="1" s="1"/>
  <c r="D40" i="1" s="1"/>
  <c r="G42" i="1"/>
  <c r="E44" i="1" a="1"/>
  <c r="E44" i="1" s="1"/>
  <c r="D44" i="1" s="1"/>
  <c r="G46" i="1"/>
  <c r="D48" i="1"/>
  <c r="G50" i="1"/>
  <c r="E52" i="1" a="1"/>
  <c r="E52" i="1" s="1"/>
  <c r="D52" i="1" s="1"/>
  <c r="E56" i="1" a="1"/>
  <c r="E56" i="1" s="1"/>
  <c r="D56" i="1" s="1"/>
  <c r="G58" i="1"/>
  <c r="E60" i="1" a="1"/>
  <c r="E60" i="1" s="1"/>
  <c r="D60" i="1" s="1"/>
  <c r="G62" i="1"/>
  <c r="E64" i="1" a="1"/>
  <c r="E64" i="1" s="1"/>
  <c r="D64" i="1" s="1"/>
  <c r="G66" i="1"/>
  <c r="E68" i="1" a="1"/>
  <c r="E68" i="1" s="1"/>
  <c r="D68" i="1" s="1"/>
  <c r="F69" i="1"/>
  <c r="AP24" i="2" l="1"/>
  <c r="AP19" i="2"/>
  <c r="D69" i="1"/>
  <c r="AP47" i="2"/>
  <c r="AP57" i="2"/>
  <c r="AP40" i="2"/>
  <c r="H69" i="1"/>
  <c r="AP30" i="2"/>
  <c r="AP9" i="2"/>
  <c r="E69" i="1"/>
  <c r="AP56" i="2"/>
  <c r="AP65" i="2"/>
  <c r="AP63" i="2"/>
  <c r="AP26" i="2"/>
  <c r="AP54" i="2"/>
  <c r="AP6" i="2"/>
  <c r="AP49" i="2"/>
  <c r="AP31" i="2"/>
  <c r="AP16" i="2"/>
  <c r="AP64" i="2"/>
  <c r="G6" i="1"/>
  <c r="G69" i="1" l="1"/>
  <c r="AP69" i="2"/>
</calcChain>
</file>

<file path=xl/comments1.xml><?xml version="1.0" encoding="utf-8"?>
<comments xmlns="http://schemas.openxmlformats.org/spreadsheetml/2006/main">
  <authors>
    <author/>
  </authors>
  <commentList>
    <comment ref="AC46" authorId="0">
      <text>
        <r>
          <rPr>
            <sz val="11"/>
            <color rgb="FF000000"/>
            <rFont val="Calibri"/>
            <family val="2"/>
          </rPr>
          <t xml:space="preserve">Ngày 23/02/2021 đã chuyển 10 Bộ
</t>
        </r>
      </text>
    </comment>
  </commentList>
</comments>
</file>

<file path=xl/sharedStrings.xml><?xml version="1.0" encoding="utf-8"?>
<sst xmlns="http://schemas.openxmlformats.org/spreadsheetml/2006/main" count="1751" uniqueCount="475">
  <si>
    <t>STT</t>
  </si>
  <si>
    <t>608k STB android</t>
  </si>
  <si>
    <t>12.06.2020</t>
  </si>
  <si>
    <t>17.06.2020</t>
  </si>
  <si>
    <t>18.06.2020</t>
  </si>
  <si>
    <t>19.06.2020</t>
  </si>
  <si>
    <t>20.06.2020</t>
  </si>
  <si>
    <t>22.06.2020</t>
  </si>
  <si>
    <t>23.06.2020</t>
  </si>
  <si>
    <t>24.06.2020</t>
  </si>
  <si>
    <t>01.07.2020</t>
  </si>
  <si>
    <t>02.07.2020</t>
  </si>
  <si>
    <t>03.07.2020</t>
  </si>
  <si>
    <t>04.07.2020</t>
  </si>
  <si>
    <t>06.07.2020</t>
  </si>
  <si>
    <t>07.07.2020</t>
  </si>
  <si>
    <t>08.07.2020</t>
  </si>
  <si>
    <t>18.07.2020</t>
  </si>
  <si>
    <t>20.07.2020</t>
  </si>
  <si>
    <t>21.07.2020</t>
  </si>
  <si>
    <t>22.07.2020</t>
  </si>
  <si>
    <t>23.07.2020</t>
  </si>
  <si>
    <t>26/07/2020</t>
  </si>
  <si>
    <t>28.07.2020</t>
  </si>
  <si>
    <t>29.07.2020</t>
  </si>
  <si>
    <t>30.07.2020</t>
  </si>
  <si>
    <t>31.07.2020</t>
  </si>
  <si>
    <t>01.08.2020</t>
  </si>
  <si>
    <t>03.08.2020</t>
  </si>
  <si>
    <t>04.08.2020</t>
  </si>
  <si>
    <t>05.08.2020</t>
  </si>
  <si>
    <t>06.08.2020</t>
  </si>
  <si>
    <t>07.08.2020</t>
  </si>
  <si>
    <t>08.08.2020</t>
  </si>
  <si>
    <t>11.08.2020</t>
  </si>
  <si>
    <t>12.08.2020</t>
  </si>
  <si>
    <t>13.08.2020</t>
  </si>
  <si>
    <t>15.08.2020</t>
  </si>
  <si>
    <t>17.08.2020</t>
  </si>
  <si>
    <t>18.08.2020</t>
  </si>
  <si>
    <t>19.08.2020</t>
  </si>
  <si>
    <t>21.08.2020</t>
  </si>
  <si>
    <t>22.08.2020</t>
  </si>
  <si>
    <t>24.08.2020</t>
  </si>
  <si>
    <t>28.08.2020</t>
  </si>
  <si>
    <t>01.09.2020</t>
  </si>
  <si>
    <t>03.09.2020</t>
  </si>
  <si>
    <t>04.09.2020</t>
  </si>
  <si>
    <t>05.09.2020</t>
  </si>
  <si>
    <t>07.09.2020</t>
  </si>
  <si>
    <t>08.09.2020</t>
  </si>
  <si>
    <t>09.09.2020</t>
  </si>
  <si>
    <t>10.09.2020</t>
  </si>
  <si>
    <t>11.09.2020</t>
  </si>
  <si>
    <t>14.09.2020</t>
  </si>
  <si>
    <t>16.09.2020</t>
  </si>
  <si>
    <t>17.09.2020</t>
  </si>
  <si>
    <t>18.09.2020</t>
  </si>
  <si>
    <t>19.09.2020</t>
  </si>
  <si>
    <t>21.09.2020</t>
  </si>
  <si>
    <t>22.09.2020</t>
  </si>
  <si>
    <t>23.09.2020</t>
  </si>
  <si>
    <t>24.09.2020</t>
  </si>
  <si>
    <t>28.09.2020</t>
  </si>
  <si>
    <t>29.09.2020</t>
  </si>
  <si>
    <t>30.09.2020</t>
  </si>
  <si>
    <t>01.10.2020</t>
  </si>
  <si>
    <t>02.10.2020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</si>
  <si>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</si>
  <si>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</si>
  <si>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</si>
  <si>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</si>
  <si>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</si>
  <si>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</si>
  <si>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</si>
  <si>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</si>
  <si>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17.10.2020</t>
  </si>
  <si>
    <t>19.10.2020</t>
  </si>
  <si>
    <t>20.10.2020</t>
  </si>
  <si>
    <t>21/10/2020</t>
  </si>
  <si>
    <t>22.10.2020</t>
  </si>
  <si>
    <t>23.10.2020</t>
  </si>
  <si>
    <t>26.10.2020</t>
  </si>
  <si>
    <t>28.10.2020</t>
  </si>
  <si>
    <t>30.10.2020</t>
  </si>
  <si>
    <t>02.11.2020</t>
  </si>
  <si>
    <t>03.11.2020</t>
  </si>
  <si>
    <t>05.11.2020</t>
  </si>
  <si>
    <t>06.11.2020</t>
  </si>
  <si>
    <t>10.11.2020</t>
  </si>
  <si>
    <t>13.11.2020</t>
  </si>
  <si>
    <t>17.11.2020</t>
  </si>
  <si>
    <t>20.11.2020</t>
  </si>
  <si>
    <t>24.11.2020</t>
  </si>
  <si>
    <t>25.11.2020</t>
  </si>
  <si>
    <t>26.11.2020</t>
  </si>
  <si>
    <t>30.11.2020</t>
  </si>
  <si>
    <t>02.12.2020</t>
  </si>
  <si>
    <t>15.12.2020</t>
  </si>
  <si>
    <t>16.12.2020</t>
  </si>
  <si>
    <t>18.12.2020</t>
  </si>
  <si>
    <t>21.12.2020</t>
  </si>
  <si>
    <t>22.12.2020</t>
  </si>
  <si>
    <t>23.12.2020</t>
  </si>
  <si>
    <t>30.12.2020</t>
  </si>
  <si>
    <t>04.01.2021</t>
  </si>
  <si>
    <t>05.01.2021</t>
  </si>
  <si>
    <t>06.01.2021</t>
  </si>
  <si>
    <t>07.01.2021</t>
  </si>
  <si>
    <t>12.01.2021</t>
  </si>
  <si>
    <t>13.01.2021</t>
  </si>
  <si>
    <t>15.01.2021</t>
  </si>
  <si>
    <t>18.01.2021</t>
  </si>
  <si>
    <t>19.01.2021</t>
  </si>
  <si>
    <t>20.01.2021</t>
  </si>
  <si>
    <t>21.01.2021</t>
  </si>
  <si>
    <t>22.01.2021</t>
  </si>
  <si>
    <t>23.01.2021</t>
  </si>
  <si>
    <t>25.01.2021</t>
  </si>
  <si>
    <t>26.01.2021</t>
  </si>
  <si>
    <t>27.01.2021</t>
  </si>
  <si>
    <t>28.01.2021</t>
  </si>
  <si>
    <t>29.01.2021</t>
  </si>
  <si>
    <t>02.02.2021</t>
  </si>
  <si>
    <t>04.02.2021</t>
  </si>
  <si>
    <t>05.02.2021</t>
  </si>
  <si>
    <t>08.02.2021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</si>
  <si>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</si>
  <si>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</si>
  <si>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</si>
  <si>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</si>
  <si>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</si>
  <si>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</si>
  <si>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</si>
  <si>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27.02.2021</t>
  </si>
  <si>
    <t>01.03.2021</t>
  </si>
  <si>
    <t>02.03.2021</t>
  </si>
  <si>
    <t>03.03.2021</t>
  </si>
  <si>
    <t>08.03.2021</t>
  </si>
  <si>
    <t>09.03.2021</t>
  </si>
  <si>
    <t>10.03.2021</t>
  </si>
  <si>
    <t>11.03.2021</t>
  </si>
  <si>
    <t>15.03.2021</t>
  </si>
  <si>
    <t>16.03.2021</t>
  </si>
  <si>
    <t>17.03.2021</t>
  </si>
  <si>
    <t>18.03.2021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</si>
  <si>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</si>
  <si>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</si>
  <si>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</si>
  <si>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</si>
  <si>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</si>
  <si>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</si>
  <si>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</si>
  <si>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06.04.2021</t>
  </si>
  <si>
    <t>08.04.2021</t>
  </si>
  <si>
    <t>09.04.2021</t>
  </si>
  <si>
    <t>13.04.2021</t>
  </si>
  <si>
    <t>15.04.2021</t>
  </si>
  <si>
    <t>16.04.2021</t>
  </si>
  <si>
    <t>20.04.2021</t>
  </si>
  <si>
    <t>28.04.2021</t>
  </si>
  <si>
    <t>29.04.2021</t>
  </si>
  <si>
    <t>04.05.2021</t>
  </si>
  <si>
    <t>05.05.2021</t>
  </si>
  <si>
    <t>28.05.2021</t>
  </si>
  <si>
    <t>31.05.2021</t>
  </si>
  <si>
    <t>01.06.2021</t>
  </si>
  <si>
    <t>02.06.2021</t>
  </si>
  <si>
    <t>Total</t>
  </si>
  <si>
    <t>Còn</t>
  </si>
  <si>
    <t>0495</t>
  </si>
  <si>
    <t>0498</t>
  </si>
  <si>
    <t>0499</t>
  </si>
  <si>
    <t>0500</t>
  </si>
  <si>
    <t>0509</t>
  </si>
  <si>
    <t>0511</t>
  </si>
  <si>
    <t>0512</t>
  </si>
  <si>
    <t>0513</t>
  </si>
  <si>
    <t>0516</t>
  </si>
  <si>
    <t>0520</t>
  </si>
  <si>
    <t>0521</t>
  </si>
  <si>
    <t>0530</t>
  </si>
  <si>
    <t>0535</t>
  </si>
  <si>
    <t>0536</t>
  </si>
  <si>
    <t>0540</t>
  </si>
  <si>
    <t>0541</t>
  </si>
  <si>
    <t>0547</t>
  </si>
  <si>
    <t>0550</t>
  </si>
  <si>
    <t>0555</t>
  </si>
  <si>
    <t>0577</t>
  </si>
  <si>
    <t>0579</t>
  </si>
  <si>
    <t>0583</t>
  </si>
  <si>
    <t>0585</t>
  </si>
  <si>
    <t>0589</t>
  </si>
  <si>
    <t>0602</t>
  </si>
  <si>
    <t>0606</t>
  </si>
  <si>
    <t>0611</t>
  </si>
  <si>
    <t>0614</t>
  </si>
  <si>
    <t>0620</t>
  </si>
  <si>
    <t>0626</t>
  </si>
  <si>
    <t>0633</t>
  </si>
  <si>
    <t>0638</t>
  </si>
  <si>
    <t>0641</t>
  </si>
  <si>
    <t>0646</t>
  </si>
  <si>
    <t>0648 - Đo kiểm</t>
  </si>
  <si>
    <t>0654</t>
  </si>
  <si>
    <t>0658</t>
  </si>
  <si>
    <t>0662</t>
  </si>
  <si>
    <t>0668</t>
  </si>
  <si>
    <t>0671</t>
  </si>
  <si>
    <t>0677</t>
  </si>
  <si>
    <t>0686</t>
  </si>
  <si>
    <t>0689</t>
  </si>
  <si>
    <t>0696</t>
  </si>
  <si>
    <t>0698</t>
  </si>
  <si>
    <t>0702</t>
  </si>
  <si>
    <t>0711</t>
  </si>
  <si>
    <t>0717</t>
  </si>
  <si>
    <t>0721</t>
  </si>
  <si>
    <t>0743</t>
  </si>
  <si>
    <t>0757</t>
  </si>
  <si>
    <t>0763</t>
  </si>
  <si>
    <t>0766</t>
  </si>
  <si>
    <t>0769</t>
  </si>
  <si>
    <t>0775</t>
  </si>
  <si>
    <t>0778</t>
  </si>
  <si>
    <t>0786</t>
  </si>
  <si>
    <t>0791</t>
  </si>
  <si>
    <t>0798</t>
  </si>
  <si>
    <t>0808</t>
  </si>
  <si>
    <t>0816</t>
  </si>
  <si>
    <t>0823</t>
  </si>
  <si>
    <t>0827</t>
  </si>
  <si>
    <t>0832</t>
  </si>
  <si>
    <t>0835</t>
  </si>
  <si>
    <t>0837</t>
  </si>
  <si>
    <t>0852</t>
  </si>
  <si>
    <t>0860</t>
  </si>
  <si>
    <t>0865</t>
  </si>
  <si>
    <t>0882</t>
  </si>
  <si>
    <t>0892</t>
  </si>
  <si>
    <t>0900</t>
  </si>
  <si>
    <t>0907</t>
  </si>
  <si>
    <t>0913</t>
  </si>
  <si>
    <t>0918</t>
  </si>
  <si>
    <t>0924</t>
  </si>
  <si>
    <t>0934</t>
  </si>
  <si>
    <t>0941</t>
  </si>
  <si>
    <t>0959</t>
  </si>
  <si>
    <t>0963</t>
  </si>
  <si>
    <t>0969</t>
  </si>
  <si>
    <t>0976</t>
  </si>
  <si>
    <t>0980</t>
  </si>
  <si>
    <t>0984</t>
  </si>
  <si>
    <t>0987</t>
  </si>
  <si>
    <t>0997</t>
  </si>
  <si>
    <t>1001</t>
  </si>
  <si>
    <t>1003</t>
  </si>
  <si>
    <t>1011</t>
  </si>
  <si>
    <t>1016</t>
  </si>
  <si>
    <t>1023</t>
  </si>
  <si>
    <t>1035</t>
  </si>
  <si>
    <t>1048</t>
  </si>
  <si>
    <t>1058</t>
  </si>
  <si>
    <t>1063</t>
  </si>
  <si>
    <t>1072</t>
  </si>
  <si>
    <t>1077</t>
  </si>
  <si>
    <t>1080</t>
  </si>
  <si>
    <t>1089</t>
  </si>
  <si>
    <t>1108</t>
  </si>
  <si>
    <t>1119</t>
  </si>
  <si>
    <t>1122</t>
  </si>
  <si>
    <t>1138</t>
  </si>
  <si>
    <t>1168</t>
  </si>
  <si>
    <t>1173</t>
  </si>
  <si>
    <t>1184</t>
  </si>
  <si>
    <t>1208</t>
  </si>
  <si>
    <t>1222</t>
  </si>
  <si>
    <t>1278</t>
  </si>
  <si>
    <t>1280</t>
  </si>
  <si>
    <t>1284</t>
  </si>
  <si>
    <t>1289</t>
  </si>
  <si>
    <t>1290</t>
  </si>
  <si>
    <t>1296</t>
  </si>
  <si>
    <t>1301</t>
  </si>
  <si>
    <t>1326</t>
  </si>
  <si>
    <t>0002</t>
  </si>
  <si>
    <t>0012</t>
  </si>
  <si>
    <t>0023</t>
  </si>
  <si>
    <t>0021</t>
  </si>
  <si>
    <t>0036</t>
  </si>
  <si>
    <t>0055</t>
  </si>
  <si>
    <t>0057</t>
  </si>
  <si>
    <t>0067</t>
  </si>
  <si>
    <t>0077</t>
  </si>
  <si>
    <t>0081</t>
  </si>
  <si>
    <t>0087</t>
  </si>
  <si>
    <t>0088</t>
  </si>
  <si>
    <t>0097</t>
  </si>
  <si>
    <t>0103</t>
  </si>
  <si>
    <t>0107</t>
  </si>
  <si>
    <t>0118</t>
  </si>
  <si>
    <t>0122</t>
  </si>
  <si>
    <t>0131</t>
  </si>
  <si>
    <t>0144</t>
  </si>
  <si>
    <t>0155</t>
  </si>
  <si>
    <t>0170</t>
  </si>
  <si>
    <t>0180</t>
  </si>
  <si>
    <t>0189</t>
  </si>
  <si>
    <t>0197</t>
  </si>
  <si>
    <t>0201</t>
  </si>
  <si>
    <t>0208</t>
  </si>
  <si>
    <t>0213</t>
  </si>
  <si>
    <t>0220</t>
  </si>
  <si>
    <t>0226</t>
  </si>
  <si>
    <t>0233</t>
  </si>
  <si>
    <t>0237</t>
  </si>
  <si>
    <t>0241</t>
  </si>
  <si>
    <t>0249</t>
  </si>
  <si>
    <t>0257</t>
  </si>
  <si>
    <t>0275</t>
  </si>
  <si>
    <t>0280</t>
  </si>
  <si>
    <t>0283</t>
  </si>
  <si>
    <t>0287</t>
  </si>
  <si>
    <t>0303</t>
  </si>
  <si>
    <t>0308</t>
  </si>
  <si>
    <t>0314</t>
  </si>
  <si>
    <t>0315</t>
  </si>
  <si>
    <t>0321</t>
  </si>
  <si>
    <t>0335</t>
  </si>
  <si>
    <t>0339</t>
  </si>
  <si>
    <t>0346</t>
  </si>
  <si>
    <t>0351</t>
  </si>
  <si>
    <t>0354</t>
  </si>
  <si>
    <t>0357</t>
  </si>
  <si>
    <t>0359</t>
  </si>
  <si>
    <t>0368</t>
  </si>
  <si>
    <t>0369</t>
  </si>
  <si>
    <t>0377</t>
  </si>
  <si>
    <t>0381</t>
  </si>
  <si>
    <t>0385</t>
  </si>
  <si>
    <t>0400</t>
  </si>
  <si>
    <t>0404</t>
  </si>
  <si>
    <t>0414</t>
  </si>
  <si>
    <t>0415</t>
  </si>
  <si>
    <t>0446</t>
  </si>
  <si>
    <t>0451</t>
  </si>
  <si>
    <t>VNPT tỉnh</t>
  </si>
  <si>
    <t>KH</t>
  </si>
  <si>
    <t>TT</t>
  </si>
  <si>
    <t>v</t>
  </si>
  <si>
    <t>An Giang</t>
  </si>
  <si>
    <t>Bà Rịa -Vũng Tàu</t>
  </si>
  <si>
    <t>Bình Dương</t>
  </si>
  <si>
    <t>Bình Phước</t>
  </si>
  <si>
    <t>Bình Thuận</t>
  </si>
  <si>
    <t>Bình Định</t>
  </si>
  <si>
    <t>Bạc Liêu</t>
  </si>
  <si>
    <t>Bắc Giang</t>
  </si>
  <si>
    <t>Bắc Kạn</t>
  </si>
  <si>
    <t>Bắc Ninh</t>
  </si>
  <si>
    <t>Bến Tre</t>
  </si>
  <si>
    <t xml:space="preserve">Cà Mau </t>
  </si>
  <si>
    <t>Cao Bằng</t>
  </si>
  <si>
    <t>Cần Thơ</t>
  </si>
  <si>
    <t>Gia Lai</t>
  </si>
  <si>
    <t>Hà Giang</t>
  </si>
  <si>
    <t>Hà Nam</t>
  </si>
  <si>
    <t>Hà Tĩnh</t>
  </si>
  <si>
    <t>Hòa Bình</t>
  </si>
  <si>
    <t>Hưng Yên</t>
  </si>
  <si>
    <t>Hải Dương</t>
  </si>
  <si>
    <t>Hải Phòng</t>
  </si>
  <si>
    <t>Hậu Giang</t>
  </si>
  <si>
    <t>Khánh Hòa</t>
  </si>
  <si>
    <t>Kiên Giang</t>
  </si>
  <si>
    <t>Kon Tum</t>
  </si>
  <si>
    <t>Lai Châu</t>
  </si>
  <si>
    <t>Lâm Đồng</t>
  </si>
  <si>
    <t>Lào Cai</t>
  </si>
  <si>
    <t>Long An</t>
  </si>
  <si>
    <t>Lạng Sơn</t>
  </si>
  <si>
    <t>Nghệ An</t>
  </si>
  <si>
    <t>Nam Định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</si>
  <si>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</si>
  <si>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</si>
  <si>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</si>
  <si>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</si>
  <si>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</si>
  <si>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</si>
  <si>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</si>
  <si>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</si>
  <si>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Quảng Trị</t>
  </si>
  <si>
    <t>Sóc Trăng</t>
  </si>
  <si>
    <t>Sơn La</t>
  </si>
  <si>
    <t>Tây Ninh</t>
  </si>
  <si>
    <t>Thái Bình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</si>
  <si>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</si>
  <si>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</si>
  <si>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</si>
  <si>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</si>
  <si>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</si>
  <si>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</si>
  <si>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</si>
  <si>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</si>
  <si>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</si>
  <si>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Đà Nẵng</t>
  </si>
  <si>
    <t>Điện Biên</t>
  </si>
  <si>
    <t>Đắk Lắk</t>
  </si>
  <si>
    <t>Đắk Nông</t>
  </si>
  <si>
    <t>Đồng Nai</t>
  </si>
  <si>
    <t>Đồng Tháp</t>
  </si>
  <si>
    <t>Hà Nội</t>
  </si>
  <si>
    <t>Hồ Chí Minh</t>
  </si>
  <si>
    <t>2659 -&gt; PO04</t>
  </si>
  <si>
    <t>2.986 -&gt; PO05</t>
  </si>
  <si>
    <t>60 -&gt; PO06</t>
  </si>
  <si>
    <t>905 -&gt; PO07</t>
  </si>
  <si>
    <t>Đo kiểm</t>
  </si>
  <si>
    <t>Đo Kiểm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</si>
  <si>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</si>
  <si>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</si>
  <si>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</si>
  <si>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</si>
  <si>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</si>
  <si>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</si>
  <si>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</si>
  <si>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</si>
  <si>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</si>
  <si>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</si>
  <si>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</si>
  <si>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</si>
  <si>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PO13</t>
  </si>
  <si>
    <t>HĐ : 608k STB android</t>
  </si>
  <si>
    <t>Ký</t>
  </si>
  <si>
    <t>365 ngày</t>
  </si>
  <si>
    <t>Hiệu lực</t>
  </si>
  <si>
    <t>Hàng 2%</t>
  </si>
  <si>
    <t>Ngày chuyển hàng 2%</t>
  </si>
  <si>
    <t>Tỉnh/TP</t>
  </si>
  <si>
    <t>PO07</t>
  </si>
  <si>
    <t>PO08</t>
  </si>
  <si>
    <t>PO09</t>
  </si>
  <si>
    <t>Main</t>
  </si>
  <si>
    <t>BRVũng Tàu</t>
  </si>
  <si>
    <t>-</t>
  </si>
  <si>
    <t>12.11.2020</t>
  </si>
  <si>
    <t>17.07.2020</t>
  </si>
  <si>
    <t xml:space="preserve">Hậu Giang </t>
  </si>
  <si>
    <t>TT Huế</t>
  </si>
  <si>
    <t>Tổng cộng:</t>
  </si>
  <si>
    <t>Ra đơn</t>
  </si>
  <si>
    <t>21-10-20</t>
  </si>
  <si>
    <t>13/01/21</t>
  </si>
  <si>
    <t>17/02/21</t>
  </si>
  <si>
    <t>23-10-20</t>
  </si>
  <si>
    <t>15/01/21</t>
  </si>
  <si>
    <t>19/02/21</t>
  </si>
  <si>
    <t>14/05/21</t>
  </si>
  <si>
    <t>Hạn Giao hàng</t>
  </si>
  <si>
    <t>NTKT</t>
  </si>
  <si>
    <t>Giao hàng</t>
  </si>
  <si>
    <t>NTBG</t>
  </si>
  <si>
    <t>HĐ</t>
  </si>
  <si>
    <t>Số lượng theo PO</t>
  </si>
  <si>
    <t>Số lượng giao KH</t>
  </si>
  <si>
    <t>Số lượng còn lại TT</t>
  </si>
  <si>
    <t>Số lượng còn lại KH</t>
  </si>
  <si>
    <t>Số lượng đã giao TT</t>
  </si>
  <si>
    <t>PO14</t>
  </si>
  <si>
    <t>Số lượng còn lại</t>
  </si>
  <si>
    <t>Ghi chú</t>
  </si>
  <si>
    <t>Dự kiến giao hàng HĐ 068-2021/CUVT-ANSV/MSTT-KHMS( 81k GW040-H - PO03)</t>
  </si>
  <si>
    <t>Ngày dự kiến gửi hàng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</si>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</sst>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[$-409]d\-mmm"/>
    <numFmt numFmtId="165" formatCode="_(* #,##0_);_(* \(#,##0\);_(* &quot;-&quot;??_);_(@_)"/>
    <numFmt numFmtId="166" formatCode="m\-d"/>
    <numFmt numFmtId="167" formatCode="0.0%"/>
    <numFmt numFmtId="168" formatCode="_(* #,##0.0_);_(* \(#,##0.0\);_(* &quot;-&quot;??_);_(@_)"/>
    <numFmt numFmtId="169" formatCode="dd&quot;/&quot;mm&quot;/&quot;yy"/>
    <numFmt numFmtId="170" formatCode="d\-m\-yy"/>
    <numFmt numFmtId="171" formatCode="dd\-mm\-yy"/>
    <numFmt numFmtId="172" formatCode="mm/dd/yy"/>
    <numFmt numFmtId="173" formatCode="[$-1010000]d/m/yyyy;@"/>
  </numFmts>
  <fonts count="25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libri"/>
      <family val="2"/>
    </font>
    <font>
      <b/>
      <sz val="11"/>
      <color rgb="FFFF0000"/>
      <name val="Cambria"/>
      <family val="1"/>
    </font>
    <font>
      <sz val="11"/>
      <color theme="1"/>
      <name val="Calibri"/>
      <family val="2"/>
    </font>
    <font>
      <b/>
      <sz val="10"/>
      <color rgb="FF000000"/>
      <name val="Cambria"/>
      <family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FFFF"/>
      <name val="Cambria"/>
      <family val="1"/>
    </font>
    <font>
      <sz val="11"/>
      <color rgb="FFFF0000"/>
      <name val="Calibri"/>
      <family val="2"/>
    </font>
    <font>
      <b/>
      <sz val="10"/>
      <color rgb="FFFF0000"/>
      <name val="Cambria"/>
      <family val="1"/>
    </font>
    <font>
      <b/>
      <sz val="14"/>
      <color rgb="FF000000"/>
      <name val="Calibri"/>
      <family val="2"/>
    </font>
    <font>
      <b/>
      <sz val="11"/>
      <color theme="1"/>
      <name val="Cambria"/>
      <family val="1"/>
    </font>
    <font>
      <sz val="11"/>
      <color theme="1"/>
      <name val="Calibri"/>
      <family val="2"/>
    </font>
    <font>
      <sz val="10"/>
      <color rgb="FFFF0000"/>
      <name val="Cambria"/>
      <family val="1"/>
    </font>
    <font>
      <sz val="12"/>
      <color theme="1"/>
      <name val="Times New Roman"/>
      <family val="1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9CCFF"/>
        <bgColor rgb="FF99CCFF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5E0B3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3" fillId="0" borderId="35"/>
  </cellStyleXfs>
  <cellXfs count="27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6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3" fontId="4" fillId="0" borderId="3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164" fontId="2" fillId="3" borderId="6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 wrapText="1"/>
    </xf>
    <xf numFmtId="0" fontId="1" fillId="7" borderId="3" xfId="0" applyFont="1" applyFill="1" applyBorder="1" applyAlignment="1">
      <alignment vertical="center"/>
    </xf>
    <xf numFmtId="165" fontId="1" fillId="0" borderId="3" xfId="0" applyNumberFormat="1" applyFont="1" applyBorder="1" applyAlignment="1">
      <alignment vertical="center"/>
    </xf>
    <xf numFmtId="165" fontId="1" fillId="0" borderId="16" xfId="0" applyNumberFormat="1" applyFont="1" applyBorder="1" applyAlignment="1">
      <alignment vertical="center"/>
    </xf>
    <xf numFmtId="165" fontId="9" fillId="0" borderId="4" xfId="0" applyNumberFormat="1" applyFont="1" applyBorder="1"/>
    <xf numFmtId="0" fontId="1" fillId="8" borderId="13" xfId="0" applyFont="1" applyFill="1" applyBorder="1"/>
    <xf numFmtId="0" fontId="1" fillId="8" borderId="13" xfId="0" applyFont="1" applyFill="1" applyBorder="1" applyAlignment="1"/>
    <xf numFmtId="0" fontId="1" fillId="8" borderId="13" xfId="0" applyFont="1" applyFill="1" applyBorder="1" applyAlignment="1"/>
    <xf numFmtId="0" fontId="1" fillId="8" borderId="13" xfId="0" applyFont="1" applyFill="1" applyBorder="1" applyAlignment="1"/>
    <xf numFmtId="0" fontId="10" fillId="0" borderId="13" xfId="0" applyFont="1" applyBorder="1" applyAlignment="1"/>
    <xf numFmtId="0" fontId="1" fillId="8" borderId="13" xfId="0" applyFont="1" applyFill="1" applyBorder="1" applyAlignment="1"/>
    <xf numFmtId="0" fontId="1" fillId="0" borderId="13" xfId="0" applyFont="1" applyBorder="1"/>
    <xf numFmtId="0" fontId="1" fillId="0" borderId="13" xfId="0" applyFont="1" applyBorder="1" applyAlignment="1"/>
    <xf numFmtId="0" fontId="11" fillId="0" borderId="13" xfId="0" applyFont="1" applyBorder="1"/>
    <xf numFmtId="0" fontId="11" fillId="0" borderId="13" xfId="0" applyFont="1" applyBorder="1" applyAlignment="1"/>
    <xf numFmtId="0" fontId="11" fillId="0" borderId="13" xfId="0" applyFont="1" applyBorder="1" applyAlignment="1">
      <alignment horizontal="center" vertical="center"/>
    </xf>
    <xf numFmtId="0" fontId="11" fillId="7" borderId="13" xfId="0" applyFont="1" applyFill="1" applyBorder="1" applyAlignment="1">
      <alignment vertical="center"/>
    </xf>
    <xf numFmtId="165" fontId="11" fillId="0" borderId="16" xfId="0" applyNumberFormat="1" applyFont="1" applyBorder="1" applyAlignment="1">
      <alignment vertical="center"/>
    </xf>
    <xf numFmtId="165" fontId="12" fillId="0" borderId="4" xfId="0" applyNumberFormat="1" applyFont="1" applyBorder="1"/>
    <xf numFmtId="0" fontId="11" fillId="8" borderId="13" xfId="0" applyFont="1" applyFill="1" applyBorder="1"/>
    <xf numFmtId="0" fontId="11" fillId="8" borderId="13" xfId="0" applyFont="1" applyFill="1" applyBorder="1" applyAlignment="1"/>
    <xf numFmtId="0" fontId="11" fillId="8" borderId="13" xfId="0" applyFont="1" applyFill="1" applyBorder="1" applyAlignment="1"/>
    <xf numFmtId="0" fontId="11" fillId="8" borderId="13" xfId="0" applyFont="1" applyFill="1" applyBorder="1" applyAlignment="1"/>
    <xf numFmtId="0" fontId="11" fillId="8" borderId="13" xfId="0" applyFont="1" applyFill="1" applyBorder="1" applyAlignment="1">
      <alignment horizontal="right"/>
    </xf>
    <xf numFmtId="0" fontId="11" fillId="0" borderId="0" xfId="0" applyFont="1"/>
    <xf numFmtId="0" fontId="2" fillId="0" borderId="13" xfId="0" applyFont="1" applyBorder="1" applyAlignment="1">
      <alignment horizontal="center" vertical="center"/>
    </xf>
    <xf numFmtId="0" fontId="2" fillId="7" borderId="13" xfId="0" applyFont="1" applyFill="1" applyBorder="1" applyAlignment="1">
      <alignment vertical="center"/>
    </xf>
    <xf numFmtId="165" fontId="2" fillId="0" borderId="16" xfId="0" applyNumberFormat="1" applyFont="1" applyBorder="1" applyAlignment="1">
      <alignment vertical="center"/>
    </xf>
    <xf numFmtId="165" fontId="13" fillId="0" borderId="4" xfId="0" applyNumberFormat="1" applyFont="1" applyBorder="1"/>
    <xf numFmtId="0" fontId="2" fillId="8" borderId="13" xfId="0" applyFont="1" applyFill="1" applyBorder="1"/>
    <xf numFmtId="0" fontId="2" fillId="8" borderId="13" xfId="0" applyFont="1" applyFill="1" applyBorder="1" applyAlignment="1"/>
    <xf numFmtId="0" fontId="2" fillId="8" borderId="13" xfId="0" applyFont="1" applyFill="1" applyBorder="1" applyAlignment="1"/>
    <xf numFmtId="0" fontId="2" fillId="7" borderId="13" xfId="0" applyFont="1" applyFill="1" applyBorder="1" applyAlignment="1"/>
    <xf numFmtId="0" fontId="2" fillId="8" borderId="13" xfId="0" applyFont="1" applyFill="1" applyBorder="1" applyAlignment="1"/>
    <xf numFmtId="0" fontId="2" fillId="0" borderId="13" xfId="0" applyFont="1" applyBorder="1"/>
    <xf numFmtId="0" fontId="2" fillId="0" borderId="13" xfId="0" applyFont="1" applyBorder="1" applyAlignment="1"/>
    <xf numFmtId="3" fontId="2" fillId="0" borderId="0" xfId="0" applyNumberFormat="1" applyFont="1"/>
    <xf numFmtId="3" fontId="1" fillId="0" borderId="1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3" fontId="1" fillId="0" borderId="0" xfId="0" applyNumberFormat="1" applyFont="1"/>
    <xf numFmtId="0" fontId="10" fillId="0" borderId="13" xfId="0" applyFont="1" applyBorder="1" applyAlignment="1">
      <alignment horizontal="center" vertical="center"/>
    </xf>
    <xf numFmtId="0" fontId="1" fillId="7" borderId="13" xfId="0" applyFont="1" applyFill="1" applyBorder="1" applyAlignment="1">
      <alignment vertical="center"/>
    </xf>
    <xf numFmtId="0" fontId="1" fillId="7" borderId="13" xfId="0" applyFont="1" applyFill="1" applyBorder="1" applyAlignment="1"/>
    <xf numFmtId="0" fontId="1" fillId="7" borderId="13" xfId="0" applyFont="1" applyFill="1" applyBorder="1" applyAlignment="1"/>
    <xf numFmtId="0" fontId="1" fillId="8" borderId="13" xfId="0" applyFont="1" applyFill="1" applyBorder="1" applyAlignment="1">
      <alignment horizontal="right"/>
    </xf>
    <xf numFmtId="0" fontId="11" fillId="7" borderId="13" xfId="0" applyFont="1" applyFill="1" applyBorder="1" applyAlignment="1"/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horizontal="left" vertical="center"/>
    </xf>
    <xf numFmtId="0" fontId="11" fillId="7" borderId="13" xfId="0" applyFont="1" applyFill="1" applyBorder="1" applyAlignment="1">
      <alignment horizontal="left" vertical="center"/>
    </xf>
    <xf numFmtId="165" fontId="11" fillId="0" borderId="3" xfId="0" applyNumberFormat="1" applyFont="1" applyBorder="1" applyAlignment="1">
      <alignment vertical="center"/>
    </xf>
    <xf numFmtId="0" fontId="11" fillId="8" borderId="13" xfId="0" applyFont="1" applyFill="1" applyBorder="1" applyAlignment="1"/>
    <xf numFmtId="0" fontId="10" fillId="0" borderId="13" xfId="0" applyFont="1" applyBorder="1"/>
    <xf numFmtId="0" fontId="10" fillId="7" borderId="13" xfId="0" applyFont="1" applyFill="1" applyBorder="1" applyAlignment="1">
      <alignment vertical="center"/>
    </xf>
    <xf numFmtId="0" fontId="1" fillId="8" borderId="13" xfId="0" applyFont="1" applyFill="1" applyBorder="1"/>
    <xf numFmtId="0" fontId="11" fillId="7" borderId="13" xfId="0" applyFont="1" applyFill="1" applyBorder="1" applyAlignment="1"/>
    <xf numFmtId="0" fontId="1" fillId="9" borderId="13" xfId="0" applyFont="1" applyFill="1" applyBorder="1"/>
    <xf numFmtId="0" fontId="10" fillId="8" borderId="13" xfId="0" applyFont="1" applyFill="1" applyBorder="1" applyAlignment="1"/>
    <xf numFmtId="0" fontId="4" fillId="8" borderId="13" xfId="0" applyFont="1" applyFill="1" applyBorder="1"/>
    <xf numFmtId="0" fontId="10" fillId="7" borderId="13" xfId="0" applyFont="1" applyFill="1" applyBorder="1" applyAlignment="1">
      <alignment horizontal="left" vertical="center"/>
    </xf>
    <xf numFmtId="0" fontId="1" fillId="8" borderId="13" xfId="0" applyFont="1" applyFill="1" applyBorder="1" applyAlignment="1"/>
    <xf numFmtId="0" fontId="14" fillId="0" borderId="13" xfId="0" applyFont="1" applyBorder="1" applyAlignment="1"/>
    <xf numFmtId="0" fontId="14" fillId="0" borderId="13" xfId="0" applyFont="1" applyBorder="1"/>
    <xf numFmtId="0" fontId="10" fillId="7" borderId="13" xfId="0" applyFont="1" applyFill="1" applyBorder="1" applyAlignment="1"/>
    <xf numFmtId="165" fontId="4" fillId="0" borderId="16" xfId="0" applyNumberFormat="1" applyFont="1" applyBorder="1" applyAlignment="1">
      <alignment vertical="center"/>
    </xf>
    <xf numFmtId="0" fontId="15" fillId="8" borderId="13" xfId="0" applyFont="1" applyFill="1" applyBorder="1"/>
    <xf numFmtId="0" fontId="11" fillId="8" borderId="13" xfId="0" applyFont="1" applyFill="1" applyBorder="1"/>
    <xf numFmtId="3" fontId="11" fillId="0" borderId="0" xfId="0" applyNumberFormat="1" applyFont="1"/>
    <xf numFmtId="0" fontId="10" fillId="9" borderId="13" xfId="0" applyFont="1" applyFill="1" applyBorder="1" applyAlignment="1"/>
    <xf numFmtId="0" fontId="10" fillId="8" borderId="13" xfId="0" applyFont="1" applyFill="1" applyBorder="1" applyAlignment="1"/>
    <xf numFmtId="0" fontId="11" fillId="8" borderId="13" xfId="0" applyFont="1" applyFill="1" applyBorder="1" applyAlignment="1"/>
    <xf numFmtId="0" fontId="1" fillId="0" borderId="13" xfId="0" applyFont="1" applyBorder="1" applyAlignment="1">
      <alignment horizontal="center" vertical="center"/>
    </xf>
    <xf numFmtId="0" fontId="4" fillId="8" borderId="13" xfId="0" applyFont="1" applyFill="1" applyBorder="1" applyAlignment="1"/>
    <xf numFmtId="0" fontId="11" fillId="0" borderId="13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3" fontId="16" fillId="0" borderId="13" xfId="0" applyNumberFormat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165" fontId="16" fillId="0" borderId="13" xfId="0" applyNumberFormat="1" applyFont="1" applyBorder="1" applyAlignment="1">
      <alignment vertical="center"/>
    </xf>
    <xf numFmtId="3" fontId="16" fillId="0" borderId="20" xfId="0" applyNumberFormat="1" applyFont="1" applyBorder="1" applyAlignment="1">
      <alignment vertical="center"/>
    </xf>
    <xf numFmtId="3" fontId="16" fillId="0" borderId="7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10" borderId="0" xfId="0" applyFont="1" applyFill="1" applyAlignment="1"/>
    <xf numFmtId="0" fontId="1" fillId="9" borderId="0" xfId="0" applyFont="1" applyFill="1" applyAlignment="1"/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65" fontId="1" fillId="0" borderId="0" xfId="0" applyNumberFormat="1" applyFont="1"/>
    <xf numFmtId="166" fontId="1" fillId="0" borderId="0" xfId="0" applyNumberFormat="1" applyFont="1" applyAlignment="1"/>
    <xf numFmtId="167" fontId="1" fillId="0" borderId="0" xfId="0" applyNumberFormat="1" applyFont="1"/>
    <xf numFmtId="166" fontId="1" fillId="0" borderId="0" xfId="0" applyNumberFormat="1" applyFont="1"/>
    <xf numFmtId="9" fontId="1" fillId="0" borderId="0" xfId="0" applyNumberFormat="1" applyFont="1"/>
    <xf numFmtId="14" fontId="0" fillId="0" borderId="0" xfId="0" applyNumberFormat="1" applyFont="1"/>
    <xf numFmtId="0" fontId="18" fillId="8" borderId="21" xfId="0" applyFont="1" applyFill="1" applyBorder="1" applyAlignment="1">
      <alignment horizontal="center" vertical="center"/>
    </xf>
    <xf numFmtId="0" fontId="18" fillId="8" borderId="22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18" fillId="8" borderId="24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18" fillId="8" borderId="25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2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9" fontId="18" fillId="11" borderId="13" xfId="0" applyNumberFormat="1" applyFont="1" applyFill="1" applyBorder="1" applyAlignment="1">
      <alignment horizontal="center" vertical="center"/>
    </xf>
    <xf numFmtId="9" fontId="18" fillId="11" borderId="13" xfId="0" applyNumberFormat="1" applyFont="1" applyFill="1" applyBorder="1" applyAlignment="1">
      <alignment horizontal="center" vertical="center"/>
    </xf>
    <xf numFmtId="9" fontId="18" fillId="8" borderId="13" xfId="0" applyNumberFormat="1" applyFont="1" applyFill="1" applyBorder="1" applyAlignment="1">
      <alignment horizontal="center" vertical="center"/>
    </xf>
    <xf numFmtId="0" fontId="0" fillId="0" borderId="13" xfId="0" applyFont="1" applyBorder="1"/>
    <xf numFmtId="0" fontId="10" fillId="8" borderId="27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left" vertical="center"/>
    </xf>
    <xf numFmtId="165" fontId="18" fillId="8" borderId="28" xfId="0" applyNumberFormat="1" applyFont="1" applyFill="1" applyBorder="1" applyAlignment="1">
      <alignment horizontal="right" vertical="center"/>
    </xf>
    <xf numFmtId="165" fontId="10" fillId="0" borderId="4" xfId="0" applyNumberFormat="1" applyFont="1" applyBorder="1" applyAlignment="1">
      <alignment horizontal="right"/>
    </xf>
    <xf numFmtId="165" fontId="10" fillId="0" borderId="3" xfId="0" applyNumberFormat="1" applyFont="1" applyBorder="1" applyAlignment="1">
      <alignment horizontal="right" vertical="center"/>
    </xf>
    <xf numFmtId="165" fontId="1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8" fontId="10" fillId="11" borderId="3" xfId="0" applyNumberFormat="1" applyFont="1" applyFill="1" applyBorder="1" applyAlignment="1">
      <alignment horizontal="right" vertical="center"/>
    </xf>
    <xf numFmtId="165" fontId="10" fillId="11" borderId="3" xfId="0" applyNumberFormat="1" applyFont="1" applyFill="1" applyBorder="1" applyAlignment="1">
      <alignment horizontal="right" vertical="center"/>
    </xf>
    <xf numFmtId="168" fontId="10" fillId="11" borderId="3" xfId="0" applyNumberFormat="1" applyFont="1" applyFill="1" applyBorder="1" applyAlignment="1">
      <alignment horizontal="right"/>
    </xf>
    <xf numFmtId="168" fontId="10" fillId="0" borderId="3" xfId="0" applyNumberFormat="1" applyFont="1" applyBorder="1" applyAlignment="1">
      <alignment horizontal="right"/>
    </xf>
    <xf numFmtId="1" fontId="10" fillId="11" borderId="3" xfId="0" applyNumberFormat="1" applyFont="1" applyFill="1" applyBorder="1" applyAlignment="1">
      <alignment horizontal="right" vertical="center"/>
    </xf>
    <xf numFmtId="1" fontId="10" fillId="8" borderId="3" xfId="0" applyNumberFormat="1" applyFont="1" applyFill="1" applyBorder="1" applyAlignment="1">
      <alignment horizontal="right" vertical="center"/>
    </xf>
    <xf numFmtId="2" fontId="10" fillId="8" borderId="3" xfId="0" applyNumberFormat="1" applyFont="1" applyFill="1" applyBorder="1" applyAlignment="1">
      <alignment horizontal="right" vertical="center"/>
    </xf>
    <xf numFmtId="0" fontId="10" fillId="8" borderId="3" xfId="0" applyFont="1" applyFill="1" applyBorder="1" applyAlignment="1">
      <alignment horizontal="right" vertical="center"/>
    </xf>
    <xf numFmtId="0" fontId="10" fillId="8" borderId="3" xfId="0" applyFont="1" applyFill="1" applyBorder="1" applyAlignment="1">
      <alignment horizontal="right"/>
    </xf>
    <xf numFmtId="0" fontId="1" fillId="8" borderId="3" xfId="0" applyFont="1" applyFill="1" applyBorder="1" applyAlignment="1">
      <alignment horizontal="right"/>
    </xf>
    <xf numFmtId="165" fontId="1" fillId="8" borderId="3" xfId="0" applyNumberFormat="1" applyFont="1" applyFill="1" applyBorder="1" applyAlignment="1">
      <alignment horizontal="center"/>
    </xf>
    <xf numFmtId="165" fontId="1" fillId="8" borderId="3" xfId="0" applyNumberFormat="1" applyFont="1" applyFill="1" applyBorder="1" applyAlignment="1">
      <alignment horizontal="right"/>
    </xf>
    <xf numFmtId="165" fontId="0" fillId="0" borderId="13" xfId="0" applyNumberFormat="1" applyFont="1" applyBorder="1"/>
    <xf numFmtId="165" fontId="0" fillId="0" borderId="13" xfId="0" applyNumberFormat="1" applyFont="1" applyBorder="1" applyAlignment="1"/>
    <xf numFmtId="0" fontId="0" fillId="0" borderId="13" xfId="0" applyFont="1" applyBorder="1" applyAlignment="1"/>
    <xf numFmtId="0" fontId="10" fillId="8" borderId="25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left" vertical="center"/>
    </xf>
    <xf numFmtId="165" fontId="10" fillId="11" borderId="3" xfId="0" applyNumberFormat="1" applyFont="1" applyFill="1" applyBorder="1" applyAlignment="1">
      <alignment horizontal="right"/>
    </xf>
    <xf numFmtId="0" fontId="10" fillId="8" borderId="10" xfId="0" applyFont="1" applyFill="1" applyBorder="1" applyAlignment="1">
      <alignment horizontal="right" vertical="center"/>
    </xf>
    <xf numFmtId="168" fontId="10" fillId="8" borderId="3" xfId="0" applyNumberFormat="1" applyFont="1" applyFill="1" applyBorder="1" applyAlignment="1">
      <alignment horizontal="right" vertical="center"/>
    </xf>
    <xf numFmtId="168" fontId="10" fillId="0" borderId="3" xfId="0" applyNumberFormat="1" applyFont="1" applyBorder="1" applyAlignment="1">
      <alignment horizontal="right"/>
    </xf>
    <xf numFmtId="168" fontId="10" fillId="8" borderId="3" xfId="0" applyNumberFormat="1" applyFont="1" applyFill="1" applyBorder="1" applyAlignment="1">
      <alignment horizontal="right"/>
    </xf>
    <xf numFmtId="0" fontId="10" fillId="0" borderId="25" xfId="0" applyFont="1" applyBorder="1" applyAlignment="1">
      <alignment horizontal="center" vertical="center"/>
    </xf>
    <xf numFmtId="165" fontId="1" fillId="8" borderId="3" xfId="0" applyNumberFormat="1" applyFont="1" applyFill="1" applyBorder="1" applyAlignment="1">
      <alignment horizontal="right"/>
    </xf>
    <xf numFmtId="165" fontId="10" fillId="8" borderId="3" xfId="0" applyNumberFormat="1" applyFont="1" applyFill="1" applyBorder="1" applyAlignment="1">
      <alignment horizontal="right" vertical="center"/>
    </xf>
    <xf numFmtId="169" fontId="10" fillId="8" borderId="3" xfId="0" applyNumberFormat="1" applyFont="1" applyFill="1" applyBorder="1" applyAlignment="1">
      <alignment horizontal="right" vertical="center"/>
    </xf>
    <xf numFmtId="14" fontId="1" fillId="8" borderId="3" xfId="0" applyNumberFormat="1" applyFont="1" applyFill="1" applyBorder="1" applyAlignment="1">
      <alignment horizontal="right"/>
    </xf>
    <xf numFmtId="2" fontId="19" fillId="8" borderId="3" xfId="0" applyNumberFormat="1" applyFont="1" applyFill="1" applyBorder="1" applyAlignment="1">
      <alignment horizontal="center"/>
    </xf>
    <xf numFmtId="0" fontId="19" fillId="8" borderId="13" xfId="0" applyFont="1" applyFill="1" applyBorder="1" applyAlignment="1">
      <alignment horizontal="center"/>
    </xf>
    <xf numFmtId="0" fontId="10" fillId="8" borderId="13" xfId="0" applyFont="1" applyFill="1" applyBorder="1" applyAlignment="1">
      <alignment horizontal="right" vertical="center"/>
    </xf>
    <xf numFmtId="170" fontId="10" fillId="8" borderId="3" xfId="0" applyNumberFormat="1" applyFont="1" applyFill="1" applyBorder="1" applyAlignment="1">
      <alignment horizontal="right"/>
    </xf>
    <xf numFmtId="171" fontId="10" fillId="8" borderId="3" xfId="0" applyNumberFormat="1" applyFont="1" applyFill="1" applyBorder="1" applyAlignment="1">
      <alignment horizontal="right"/>
    </xf>
    <xf numFmtId="165" fontId="1" fillId="11" borderId="3" xfId="0" applyNumberFormat="1" applyFont="1" applyFill="1" applyBorder="1" applyAlignment="1">
      <alignment horizontal="center"/>
    </xf>
    <xf numFmtId="0" fontId="19" fillId="8" borderId="3" xfId="0" applyFont="1" applyFill="1" applyBorder="1" applyAlignment="1">
      <alignment horizontal="center"/>
    </xf>
    <xf numFmtId="168" fontId="11" fillId="8" borderId="3" xfId="0" applyNumberFormat="1" applyFont="1" applyFill="1" applyBorder="1" applyAlignment="1">
      <alignment horizontal="right" vertical="center"/>
    </xf>
    <xf numFmtId="168" fontId="10" fillId="8" borderId="3" xfId="0" applyNumberFormat="1" applyFont="1" applyFill="1" applyBorder="1" applyAlignment="1">
      <alignment horizontal="right"/>
    </xf>
    <xf numFmtId="165" fontId="11" fillId="11" borderId="3" xfId="0" applyNumberFormat="1" applyFont="1" applyFill="1" applyBorder="1" applyAlignment="1">
      <alignment horizontal="right"/>
    </xf>
    <xf numFmtId="0" fontId="20" fillId="8" borderId="3" xfId="0" applyFont="1" applyFill="1" applyBorder="1" applyAlignment="1">
      <alignment horizontal="center" vertical="center" wrapText="1"/>
    </xf>
    <xf numFmtId="169" fontId="10" fillId="8" borderId="10" xfId="0" applyNumberFormat="1" applyFont="1" applyFill="1" applyBorder="1" applyAlignment="1">
      <alignment horizontal="right" vertical="center"/>
    </xf>
    <xf numFmtId="1" fontId="10" fillId="7" borderId="3" xfId="0" applyNumberFormat="1" applyFont="1" applyFill="1" applyBorder="1" applyAlignment="1">
      <alignment horizontal="right" vertical="center"/>
    </xf>
    <xf numFmtId="2" fontId="10" fillId="0" borderId="3" xfId="0" applyNumberFormat="1" applyFont="1" applyBorder="1" applyAlignment="1">
      <alignment horizontal="right" vertical="center"/>
    </xf>
    <xf numFmtId="0" fontId="21" fillId="0" borderId="13" xfId="0" applyFont="1" applyBorder="1" applyAlignment="1">
      <alignment horizontal="left" vertical="center"/>
    </xf>
    <xf numFmtId="0" fontId="11" fillId="8" borderId="3" xfId="0" applyFont="1" applyFill="1" applyBorder="1" applyAlignment="1">
      <alignment horizontal="right" wrapText="1"/>
    </xf>
    <xf numFmtId="169" fontId="10" fillId="8" borderId="3" xfId="0" applyNumberFormat="1" applyFont="1" applyFill="1" applyBorder="1" applyAlignment="1">
      <alignment horizontal="right" vertical="center"/>
    </xf>
    <xf numFmtId="169" fontId="10" fillId="8" borderId="10" xfId="0" applyNumberFormat="1" applyFont="1" applyFill="1" applyBorder="1" applyAlignment="1">
      <alignment horizontal="right" vertical="center"/>
    </xf>
    <xf numFmtId="0" fontId="10" fillId="0" borderId="13" xfId="0" applyFont="1" applyBorder="1" applyAlignment="1">
      <alignment horizontal="left" vertical="center" wrapText="1"/>
    </xf>
    <xf numFmtId="0" fontId="10" fillId="8" borderId="13" xfId="0" applyFont="1" applyFill="1" applyBorder="1" applyAlignment="1">
      <alignment horizontal="left" vertical="center" wrapText="1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65" fontId="2" fillId="7" borderId="31" xfId="0" applyNumberFormat="1" applyFont="1" applyFill="1" applyBorder="1"/>
    <xf numFmtId="165" fontId="2" fillId="0" borderId="13" xfId="0" applyNumberFormat="1" applyFont="1" applyBorder="1"/>
    <xf numFmtId="168" fontId="2" fillId="0" borderId="13" xfId="0" applyNumberFormat="1" applyFont="1" applyBorder="1"/>
    <xf numFmtId="1" fontId="2" fillId="0" borderId="13" xfId="0" applyNumberFormat="1" applyFont="1" applyBorder="1"/>
    <xf numFmtId="0" fontId="2" fillId="0" borderId="0" xfId="0" applyFont="1" applyAlignment="1">
      <alignment vertical="center"/>
    </xf>
    <xf numFmtId="165" fontId="5" fillId="0" borderId="0" xfId="0" applyNumberFormat="1" applyFont="1"/>
    <xf numFmtId="165" fontId="2" fillId="0" borderId="0" xfId="0" applyNumberFormat="1" applyFont="1" applyAlignment="1"/>
    <xf numFmtId="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5" fontId="2" fillId="0" borderId="0" xfId="0" applyNumberFormat="1" applyFont="1"/>
    <xf numFmtId="169" fontId="2" fillId="0" borderId="0" xfId="0" applyNumberFormat="1" applyFont="1" applyAlignment="1"/>
    <xf numFmtId="172" fontId="2" fillId="0" borderId="0" xfId="0" applyNumberFormat="1" applyFont="1" applyAlignment="1"/>
    <xf numFmtId="165" fontId="1" fillId="0" borderId="0" xfId="0" applyNumberFormat="1" applyFont="1" applyAlignment="1">
      <alignment horizontal="left" vertical="center"/>
    </xf>
    <xf numFmtId="14" fontId="2" fillId="0" borderId="0" xfId="0" applyNumberFormat="1" applyFont="1"/>
    <xf numFmtId="169" fontId="2" fillId="0" borderId="0" xfId="0" applyNumberFormat="1" applyFont="1"/>
    <xf numFmtId="165" fontId="0" fillId="0" borderId="0" xfId="0" applyNumberFormat="1" applyFont="1" applyAlignment="1"/>
    <xf numFmtId="2" fontId="0" fillId="0" borderId="0" xfId="0" applyNumberFormat="1" applyFont="1"/>
    <xf numFmtId="2" fontId="10" fillId="8" borderId="2" xfId="0" applyNumberFormat="1" applyFont="1" applyFill="1" applyBorder="1" applyAlignment="1">
      <alignment horizontal="right" vertical="center"/>
    </xf>
    <xf numFmtId="165" fontId="0" fillId="0" borderId="0" xfId="0" applyNumberFormat="1" applyFont="1"/>
    <xf numFmtId="2" fontId="10" fillId="8" borderId="0" xfId="0" applyNumberFormat="1" applyFont="1" applyFill="1" applyAlignment="1">
      <alignment horizontal="right" vertical="center"/>
    </xf>
    <xf numFmtId="0" fontId="0" fillId="0" borderId="0" xfId="0" applyFont="1" applyAlignment="1"/>
    <xf numFmtId="165" fontId="24" fillId="0" borderId="10" xfId="0" applyNumberFormat="1" applyFont="1" applyBorder="1" applyAlignment="1">
      <alignment horizontal="right"/>
    </xf>
    <xf numFmtId="0" fontId="7" fillId="5" borderId="9" xfId="0" quotePrefix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vertical="center"/>
    </xf>
    <xf numFmtId="3" fontId="1" fillId="0" borderId="36" xfId="0" applyNumberFormat="1" applyFont="1" applyBorder="1" applyAlignment="1">
      <alignment horizontal="right" wrapText="1"/>
    </xf>
    <xf numFmtId="3" fontId="1" fillId="0" borderId="37" xfId="0" applyNumberFormat="1" applyFont="1" applyBorder="1" applyAlignment="1">
      <alignment horizontal="right" wrapText="1"/>
    </xf>
    <xf numFmtId="0" fontId="1" fillId="0" borderId="37" xfId="0" applyFont="1" applyBorder="1" applyAlignment="1">
      <alignment horizontal="right" wrapText="1"/>
    </xf>
    <xf numFmtId="0" fontId="2" fillId="0" borderId="35" xfId="1" applyFont="1" applyAlignment="1">
      <alignment vertical="center"/>
    </xf>
    <xf numFmtId="0" fontId="23" fillId="0" borderId="35" xfId="1" applyFont="1" applyAlignment="1"/>
    <xf numFmtId="0" fontId="1" fillId="0" borderId="35" xfId="1" applyFont="1" applyAlignment="1">
      <alignment vertical="center"/>
    </xf>
    <xf numFmtId="173" fontId="15" fillId="12" borderId="9" xfId="1" applyNumberFormat="1" applyFont="1" applyFill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3" xfId="1" applyFont="1" applyBorder="1" applyAlignment="1">
      <alignment vertical="center"/>
    </xf>
    <xf numFmtId="165" fontId="9" fillId="0" borderId="13" xfId="1" applyNumberFormat="1" applyFont="1" applyBorder="1"/>
    <xf numFmtId="3" fontId="10" fillId="0" borderId="13" xfId="1" applyNumberFormat="1" applyFont="1" applyBorder="1"/>
    <xf numFmtId="0" fontId="10" fillId="0" borderId="13" xfId="1" applyFont="1" applyBorder="1" applyAlignment="1">
      <alignment horizontal="left" vertical="center"/>
    </xf>
    <xf numFmtId="0" fontId="10" fillId="0" borderId="13" xfId="1" applyFont="1" applyBorder="1" applyAlignment="1">
      <alignment vertical="center"/>
    </xf>
    <xf numFmtId="0" fontId="1" fillId="0" borderId="18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0" fillId="0" borderId="13" xfId="1" applyFont="1" applyBorder="1" applyAlignment="1">
      <alignment horizontal="left" vertical="center" wrapText="1"/>
    </xf>
    <xf numFmtId="0" fontId="4" fillId="0" borderId="13" xfId="1" applyFont="1" applyBorder="1" applyAlignment="1">
      <alignment vertical="center"/>
    </xf>
    <xf numFmtId="3" fontId="16" fillId="0" borderId="13" xfId="1" applyNumberFormat="1" applyFont="1" applyBorder="1" applyAlignment="1">
      <alignment vertical="center"/>
    </xf>
    <xf numFmtId="0" fontId="2" fillId="0" borderId="35" xfId="1" applyFont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3" fillId="0" borderId="7" xfId="0" applyFont="1" applyBorder="1"/>
    <xf numFmtId="0" fontId="1" fillId="0" borderId="0" xfId="0" applyFont="1" applyAlignment="1"/>
    <xf numFmtId="0" fontId="0" fillId="0" borderId="0" xfId="0" applyFont="1" applyAlignment="1"/>
    <xf numFmtId="0" fontId="7" fillId="6" borderId="9" xfId="0" quotePrefix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3" fillId="0" borderId="6" xfId="0" applyFont="1" applyBorder="1"/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3" xfId="0" applyFont="1" applyBorder="1"/>
    <xf numFmtId="0" fontId="8" fillId="5" borderId="9" xfId="0" quotePrefix="1" applyFont="1" applyFill="1" applyBorder="1" applyAlignment="1">
      <alignment horizontal="center" vertical="center"/>
    </xf>
    <xf numFmtId="0" fontId="8" fillId="5" borderId="6" xfId="0" quotePrefix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8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35" xfId="1" applyFont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6" fillId="4" borderId="18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22" fillId="13" borderId="32" xfId="1" applyFont="1" applyFill="1" applyBorder="1" applyAlignment="1">
      <alignment horizontal="center"/>
    </xf>
    <xf numFmtId="0" fontId="22" fillId="13" borderId="17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J180"/>
  <sheetViews>
    <sheetView zoomScale="90" zoomScaleNormal="90" workbookViewId="0">
      <pane xSplit="8" ySplit="5" topLeftCell="MZ6" activePane="bottomRight" state="frozen"/>
      <selection pane="topRight" activeCell="I1" sqref="I1"/>
      <selection pane="bottomLeft" activeCell="A6" sqref="A6"/>
      <selection pane="bottomRight" activeCell="OB21" sqref="OB21"/>
    </sheetView>
  </sheetViews>
  <sheetFormatPr defaultColWidth="14.42578125" defaultRowHeight="15" customHeight="1" x14ac:dyDescent="0.25"/>
  <cols>
    <col min="1" max="1" width="6" customWidth="1"/>
    <col min="2" max="2" width="4.85546875" customWidth="1"/>
    <col min="3" max="3" width="15.5703125" customWidth="1"/>
    <col min="4" max="4" width="11.140625" bestFit="1" customWidth="1"/>
    <col min="5" max="5" width="10.42578125" bestFit="1" customWidth="1"/>
    <col min="6" max="6" width="10.140625" customWidth="1"/>
    <col min="7" max="7" width="10.7109375" bestFit="1" customWidth="1"/>
    <col min="8" max="8" width="9.5703125" customWidth="1"/>
    <col min="9" max="184" width="7.5703125" hidden="1" customWidth="1"/>
    <col min="185" max="185" width="8.140625" hidden="1" customWidth="1"/>
    <col min="186" max="186" width="8.28515625" hidden="1" customWidth="1"/>
    <col min="187" max="203" width="7.5703125" hidden="1" customWidth="1"/>
    <col min="204" max="204" width="8.5703125" hidden="1" customWidth="1"/>
    <col min="205" max="292" width="7.5703125" hidden="1" customWidth="1"/>
    <col min="293" max="363" width="8.140625" hidden="1" customWidth="1"/>
    <col min="364" max="399" width="8.140625" customWidth="1"/>
    <col min="400" max="400" width="9" customWidth="1"/>
  </cols>
  <sheetData>
    <row r="1" spans="1:400" ht="14.25" customHeight="1" x14ac:dyDescent="0.25">
      <c r="A1" s="1"/>
      <c r="B1" s="2"/>
      <c r="C1" s="3"/>
      <c r="D1" s="1"/>
      <c r="E1" s="1"/>
      <c r="F1" s="1"/>
      <c r="G1" s="4"/>
      <c r="H1" s="1"/>
      <c r="I1" s="5"/>
      <c r="J1" s="1"/>
      <c r="K1" s="2"/>
      <c r="L1" s="1"/>
      <c r="M1" s="5"/>
      <c r="N1" s="1"/>
      <c r="O1" s="1"/>
      <c r="P1" s="1"/>
      <c r="Q1" s="1"/>
      <c r="R1" s="1"/>
      <c r="S1" s="1"/>
      <c r="T1" s="1"/>
      <c r="U1" s="1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/>
      <c r="BB1" s="7"/>
      <c r="BC1" s="260"/>
      <c r="BD1" s="253"/>
      <c r="BE1" s="260"/>
      <c r="BF1" s="253"/>
      <c r="BG1" s="6"/>
      <c r="BH1" s="6"/>
      <c r="BI1" s="6"/>
      <c r="BJ1" s="6"/>
      <c r="BK1" s="6"/>
      <c r="BL1" s="6"/>
      <c r="BM1" s="6"/>
      <c r="BN1" s="6"/>
      <c r="BO1" s="6"/>
      <c r="BP1" s="6"/>
      <c r="BQ1" s="260"/>
      <c r="BR1" s="253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8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</row>
    <row r="2" spans="1:400" ht="15" customHeight="1" x14ac:dyDescent="0.25">
      <c r="A2" s="261" t="s">
        <v>0</v>
      </c>
      <c r="B2" s="261"/>
      <c r="C2" s="261"/>
      <c r="D2" s="266" t="s">
        <v>1</v>
      </c>
      <c r="E2" s="267"/>
      <c r="F2" s="267"/>
      <c r="G2" s="267"/>
      <c r="H2" s="268"/>
      <c r="I2" s="9">
        <f t="shared" ref="I2:AL2" si="0">I69</f>
        <v>0</v>
      </c>
      <c r="J2" s="9">
        <f t="shared" si="0"/>
        <v>0</v>
      </c>
      <c r="K2" s="9">
        <f t="shared" si="0"/>
        <v>0</v>
      </c>
      <c r="L2" s="9">
        <f t="shared" si="0"/>
        <v>0</v>
      </c>
      <c r="M2" s="9">
        <f t="shared" si="0"/>
        <v>0</v>
      </c>
      <c r="N2" s="9">
        <f t="shared" si="0"/>
        <v>0</v>
      </c>
      <c r="O2" s="9">
        <f t="shared" si="0"/>
        <v>0</v>
      </c>
      <c r="P2" s="9">
        <f t="shared" si="0"/>
        <v>0</v>
      </c>
      <c r="Q2" s="9">
        <f t="shared" si="0"/>
        <v>0</v>
      </c>
      <c r="R2" s="9">
        <f t="shared" si="0"/>
        <v>0</v>
      </c>
      <c r="S2" s="9">
        <f t="shared" si="0"/>
        <v>0</v>
      </c>
      <c r="T2" s="9">
        <f t="shared" si="0"/>
        <v>0</v>
      </c>
      <c r="U2" s="9">
        <f t="shared" si="0"/>
        <v>0</v>
      </c>
      <c r="V2" s="9">
        <f t="shared" si="0"/>
        <v>0</v>
      </c>
      <c r="W2" s="9">
        <f t="shared" si="0"/>
        <v>0</v>
      </c>
      <c r="X2" s="9">
        <f t="shared" si="0"/>
        <v>0</v>
      </c>
      <c r="Y2" s="9">
        <f t="shared" si="0"/>
        <v>0</v>
      </c>
      <c r="Z2" s="9">
        <f t="shared" si="0"/>
        <v>0</v>
      </c>
      <c r="AA2" s="9">
        <f t="shared" si="0"/>
        <v>0</v>
      </c>
      <c r="AB2" s="9">
        <f t="shared" si="0"/>
        <v>0</v>
      </c>
      <c r="AC2" s="9">
        <f t="shared" si="0"/>
        <v>0</v>
      </c>
      <c r="AD2" s="9">
        <f t="shared" si="0"/>
        <v>0</v>
      </c>
      <c r="AE2" s="9">
        <f t="shared" si="0"/>
        <v>0</v>
      </c>
      <c r="AF2" s="9">
        <f t="shared" si="0"/>
        <v>0</v>
      </c>
      <c r="AG2" s="9">
        <f t="shared" si="0"/>
        <v>0</v>
      </c>
      <c r="AH2" s="9">
        <f t="shared" si="0"/>
        <v>0</v>
      </c>
      <c r="AI2" s="9">
        <f t="shared" si="0"/>
        <v>0</v>
      </c>
      <c r="AJ2" s="9">
        <f t="shared" si="0"/>
        <v>0</v>
      </c>
      <c r="AK2" s="9">
        <f t="shared" si="0"/>
        <v>0</v>
      </c>
      <c r="AL2" s="9">
        <f t="shared" si="0"/>
        <v>0</v>
      </c>
      <c r="AM2" s="9"/>
      <c r="AN2" s="9"/>
      <c r="AO2" s="9">
        <f t="shared" ref="AO2:AS2" si="1">AO69</f>
        <v>0</v>
      </c>
      <c r="AP2" s="9">
        <f t="shared" si="1"/>
        <v>0</v>
      </c>
      <c r="AQ2" s="9">
        <f t="shared" si="1"/>
        <v>0</v>
      </c>
      <c r="AR2" s="9">
        <f t="shared" si="1"/>
        <v>0</v>
      </c>
      <c r="AS2" s="9">
        <f t="shared" si="1"/>
        <v>0</v>
      </c>
      <c r="AT2" s="9"/>
      <c r="AU2" s="9"/>
      <c r="AV2" s="9">
        <f>AV69</f>
        <v>0</v>
      </c>
      <c r="AW2" s="9"/>
      <c r="AX2" s="9"/>
      <c r="AY2" s="9">
        <f t="shared" ref="AY2:BP2" si="2">AY69</f>
        <v>0</v>
      </c>
      <c r="AZ2" s="9">
        <f t="shared" si="2"/>
        <v>0</v>
      </c>
      <c r="BA2" s="9">
        <f t="shared" si="2"/>
        <v>0</v>
      </c>
      <c r="BB2" s="9">
        <f t="shared" si="2"/>
        <v>0</v>
      </c>
      <c r="BC2" s="9">
        <f t="shared" si="2"/>
        <v>0</v>
      </c>
      <c r="BD2" s="9">
        <f t="shared" si="2"/>
        <v>0</v>
      </c>
      <c r="BE2" s="9">
        <f t="shared" si="2"/>
        <v>0</v>
      </c>
      <c r="BF2" s="9">
        <f t="shared" si="2"/>
        <v>0</v>
      </c>
      <c r="BG2" s="9">
        <f t="shared" si="2"/>
        <v>0</v>
      </c>
      <c r="BH2" s="9">
        <f t="shared" si="2"/>
        <v>0</v>
      </c>
      <c r="BI2" s="9">
        <f t="shared" si="2"/>
        <v>0</v>
      </c>
      <c r="BJ2" s="9">
        <f t="shared" si="2"/>
        <v>0</v>
      </c>
      <c r="BK2" s="9">
        <f t="shared" si="2"/>
        <v>0</v>
      </c>
      <c r="BL2" s="9">
        <f t="shared" si="2"/>
        <v>0</v>
      </c>
      <c r="BM2" s="9">
        <f t="shared" si="2"/>
        <v>0</v>
      </c>
      <c r="BN2" s="9">
        <f t="shared" si="2"/>
        <v>0</v>
      </c>
      <c r="BO2" s="9">
        <f t="shared" si="2"/>
        <v>0</v>
      </c>
      <c r="BP2" s="9">
        <f t="shared" si="2"/>
        <v>0</v>
      </c>
      <c r="BQ2" s="10">
        <v>4</v>
      </c>
      <c r="BR2" s="11">
        <v>4</v>
      </c>
      <c r="BS2" s="9">
        <f t="shared" ref="BS2:DH2" si="3">BS69</f>
        <v>0</v>
      </c>
      <c r="BT2" s="9">
        <f t="shared" si="3"/>
        <v>0</v>
      </c>
      <c r="BU2" s="9">
        <f t="shared" si="3"/>
        <v>0</v>
      </c>
      <c r="BV2" s="9">
        <f t="shared" si="3"/>
        <v>0</v>
      </c>
      <c r="BW2" s="9">
        <f t="shared" si="3"/>
        <v>0</v>
      </c>
      <c r="BX2" s="9">
        <f t="shared" si="3"/>
        <v>0</v>
      </c>
      <c r="BY2" s="9">
        <f t="shared" si="3"/>
        <v>0</v>
      </c>
      <c r="BZ2" s="9">
        <f t="shared" si="3"/>
        <v>0</v>
      </c>
      <c r="CA2" s="9">
        <f t="shared" si="3"/>
        <v>0</v>
      </c>
      <c r="CB2" s="9">
        <f t="shared" si="3"/>
        <v>0</v>
      </c>
      <c r="CC2" s="9">
        <f t="shared" si="3"/>
        <v>0</v>
      </c>
      <c r="CD2" s="9">
        <f t="shared" si="3"/>
        <v>0</v>
      </c>
      <c r="CE2" s="9">
        <f t="shared" si="3"/>
        <v>0</v>
      </c>
      <c r="CF2" s="9">
        <f t="shared" si="3"/>
        <v>0</v>
      </c>
      <c r="CG2" s="9">
        <f t="shared" si="3"/>
        <v>0</v>
      </c>
      <c r="CH2" s="9">
        <f t="shared" si="3"/>
        <v>0</v>
      </c>
      <c r="CI2" s="9">
        <f t="shared" si="3"/>
        <v>0</v>
      </c>
      <c r="CJ2" s="9">
        <f t="shared" si="3"/>
        <v>0</v>
      </c>
      <c r="CK2" s="9">
        <f t="shared" si="3"/>
        <v>0</v>
      </c>
      <c r="CL2" s="9">
        <f t="shared" si="3"/>
        <v>0</v>
      </c>
      <c r="CM2" s="9">
        <f t="shared" si="3"/>
        <v>0</v>
      </c>
      <c r="CN2" s="9">
        <f t="shared" si="3"/>
        <v>0</v>
      </c>
      <c r="CO2" s="9">
        <f t="shared" si="3"/>
        <v>0</v>
      </c>
      <c r="CP2" s="9">
        <f t="shared" si="3"/>
        <v>0</v>
      </c>
      <c r="CQ2" s="9">
        <f t="shared" si="3"/>
        <v>0</v>
      </c>
      <c r="CR2" s="9">
        <f t="shared" si="3"/>
        <v>0</v>
      </c>
      <c r="CS2" s="9">
        <f t="shared" si="3"/>
        <v>0</v>
      </c>
      <c r="CT2" s="9">
        <f t="shared" si="3"/>
        <v>0</v>
      </c>
      <c r="CU2" s="9">
        <f t="shared" si="3"/>
        <v>0</v>
      </c>
      <c r="CV2" s="9">
        <f t="shared" si="3"/>
        <v>0</v>
      </c>
      <c r="CW2" s="9">
        <f t="shared" si="3"/>
        <v>0</v>
      </c>
      <c r="CX2" s="9">
        <f t="shared" si="3"/>
        <v>0</v>
      </c>
      <c r="CY2" s="9">
        <f t="shared" si="3"/>
        <v>0</v>
      </c>
      <c r="CZ2" s="9">
        <f t="shared" si="3"/>
        <v>0</v>
      </c>
      <c r="DA2" s="9">
        <f t="shared" si="3"/>
        <v>0</v>
      </c>
      <c r="DB2" s="9">
        <f t="shared" si="3"/>
        <v>0</v>
      </c>
      <c r="DC2" s="9">
        <f t="shared" si="3"/>
        <v>0</v>
      </c>
      <c r="DD2" s="9">
        <f t="shared" si="3"/>
        <v>0</v>
      </c>
      <c r="DE2" s="9">
        <f t="shared" si="3"/>
        <v>0</v>
      </c>
      <c r="DF2" s="9">
        <f t="shared" si="3"/>
        <v>0</v>
      </c>
      <c r="DG2" s="9">
        <f t="shared" si="3"/>
        <v>0</v>
      </c>
      <c r="DH2" s="9">
        <f t="shared" si="3"/>
        <v>0</v>
      </c>
      <c r="DI2" s="12"/>
      <c r="DJ2" s="12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4"/>
      <c r="OJ2" s="1"/>
    </row>
    <row r="3" spans="1:400" ht="15.75" customHeight="1" x14ac:dyDescent="0.25">
      <c r="A3" s="262"/>
      <c r="B3" s="262"/>
      <c r="C3" s="262"/>
      <c r="D3" s="266"/>
      <c r="E3" s="267"/>
      <c r="F3" s="267"/>
      <c r="G3" s="267"/>
      <c r="H3" s="268"/>
      <c r="I3" s="257" t="s">
        <v>2</v>
      </c>
      <c r="J3" s="251"/>
      <c r="K3" s="257">
        <v>13.06</v>
      </c>
      <c r="L3" s="251"/>
      <c r="M3" s="257">
        <v>15.06</v>
      </c>
      <c r="N3" s="251"/>
      <c r="O3" s="257">
        <v>16.059999999999999</v>
      </c>
      <c r="P3" s="251"/>
      <c r="Q3" s="257" t="s">
        <v>3</v>
      </c>
      <c r="R3" s="251"/>
      <c r="S3" s="257" t="s">
        <v>4</v>
      </c>
      <c r="T3" s="251"/>
      <c r="U3" s="257" t="s">
        <v>5</v>
      </c>
      <c r="V3" s="251"/>
      <c r="W3" s="257" t="s">
        <v>6</v>
      </c>
      <c r="X3" s="251"/>
      <c r="Y3" s="257" t="s">
        <v>7</v>
      </c>
      <c r="Z3" s="251"/>
      <c r="AA3" s="257" t="s">
        <v>8</v>
      </c>
      <c r="AB3" s="251"/>
      <c r="AC3" s="257" t="s">
        <v>9</v>
      </c>
      <c r="AD3" s="258"/>
      <c r="AE3" s="258"/>
      <c r="AF3" s="251"/>
      <c r="AG3" s="257" t="s">
        <v>10</v>
      </c>
      <c r="AH3" s="251"/>
      <c r="AI3" s="257" t="s">
        <v>11</v>
      </c>
      <c r="AJ3" s="251"/>
      <c r="AK3" s="257" t="s">
        <v>12</v>
      </c>
      <c r="AL3" s="251"/>
      <c r="AM3" s="257" t="s">
        <v>13</v>
      </c>
      <c r="AN3" s="251"/>
      <c r="AO3" s="257" t="s">
        <v>14</v>
      </c>
      <c r="AP3" s="251"/>
      <c r="AQ3" s="257" t="s">
        <v>15</v>
      </c>
      <c r="AR3" s="251"/>
      <c r="AS3" s="257" t="s">
        <v>16</v>
      </c>
      <c r="AT3" s="258"/>
      <c r="AU3" s="258"/>
      <c r="AV3" s="251"/>
      <c r="AW3" s="257">
        <v>16.07</v>
      </c>
      <c r="AX3" s="251"/>
      <c r="AY3" s="257">
        <v>17.07</v>
      </c>
      <c r="AZ3" s="251"/>
      <c r="BA3" s="257" t="s">
        <v>17</v>
      </c>
      <c r="BB3" s="251"/>
      <c r="BC3" s="257" t="s">
        <v>18</v>
      </c>
      <c r="BD3" s="251"/>
      <c r="BE3" s="257" t="s">
        <v>19</v>
      </c>
      <c r="BF3" s="251"/>
      <c r="BG3" s="257" t="s">
        <v>20</v>
      </c>
      <c r="BH3" s="251"/>
      <c r="BI3" s="257" t="s">
        <v>21</v>
      </c>
      <c r="BJ3" s="251"/>
      <c r="BK3" s="257" t="s">
        <v>22</v>
      </c>
      <c r="BL3" s="251"/>
      <c r="BM3" s="257" t="s">
        <v>23</v>
      </c>
      <c r="BN3" s="251"/>
      <c r="BO3" s="257" t="s">
        <v>24</v>
      </c>
      <c r="BP3" s="251"/>
      <c r="BQ3" s="257" t="s">
        <v>25</v>
      </c>
      <c r="BR3" s="251"/>
      <c r="BS3" s="257" t="s">
        <v>26</v>
      </c>
      <c r="BT3" s="251"/>
      <c r="BU3" s="257" t="s">
        <v>27</v>
      </c>
      <c r="BV3" s="251"/>
      <c r="BW3" s="257" t="s">
        <v>28</v>
      </c>
      <c r="BX3" s="251"/>
      <c r="BY3" s="257" t="s">
        <v>29</v>
      </c>
      <c r="BZ3" s="251"/>
      <c r="CA3" s="257" t="s">
        <v>30</v>
      </c>
      <c r="CB3" s="258"/>
      <c r="CC3" s="259" t="s">
        <v>31</v>
      </c>
      <c r="CD3" s="251"/>
      <c r="CE3" s="257" t="s">
        <v>32</v>
      </c>
      <c r="CF3" s="251"/>
      <c r="CG3" s="257" t="s">
        <v>33</v>
      </c>
      <c r="CH3" s="251"/>
      <c r="CI3" s="257" t="s">
        <v>34</v>
      </c>
      <c r="CJ3" s="251"/>
      <c r="CK3" s="257" t="s">
        <v>35</v>
      </c>
      <c r="CL3" s="251"/>
      <c r="CM3" s="257" t="s">
        <v>36</v>
      </c>
      <c r="CN3" s="251"/>
      <c r="CO3" s="257" t="s">
        <v>37</v>
      </c>
      <c r="CP3" s="251"/>
      <c r="CQ3" s="257" t="s">
        <v>38</v>
      </c>
      <c r="CR3" s="251"/>
      <c r="CS3" s="259" t="s">
        <v>39</v>
      </c>
      <c r="CT3" s="251"/>
      <c r="CU3" s="259" t="s">
        <v>40</v>
      </c>
      <c r="CV3" s="258"/>
      <c r="CW3" s="258"/>
      <c r="CX3" s="251"/>
      <c r="CY3" s="257" t="s">
        <v>41</v>
      </c>
      <c r="CZ3" s="251"/>
      <c r="DA3" s="257" t="s">
        <v>42</v>
      </c>
      <c r="DB3" s="251"/>
      <c r="DC3" s="257" t="s">
        <v>43</v>
      </c>
      <c r="DD3" s="251"/>
      <c r="DE3" s="257" t="s">
        <v>44</v>
      </c>
      <c r="DF3" s="251"/>
      <c r="DG3" s="257" t="s">
        <v>45</v>
      </c>
      <c r="DH3" s="251"/>
      <c r="DI3" s="257" t="s">
        <v>46</v>
      </c>
      <c r="DJ3" s="258"/>
      <c r="DK3" s="258"/>
      <c r="DL3" s="251"/>
      <c r="DM3" s="257" t="s">
        <v>47</v>
      </c>
      <c r="DN3" s="251"/>
      <c r="DO3" s="257" t="s">
        <v>48</v>
      </c>
      <c r="DP3" s="251"/>
      <c r="DQ3" s="257" t="s">
        <v>49</v>
      </c>
      <c r="DR3" s="251"/>
      <c r="DS3" s="257" t="s">
        <v>50</v>
      </c>
      <c r="DT3" s="251"/>
      <c r="DU3" s="257" t="s">
        <v>51</v>
      </c>
      <c r="DV3" s="251"/>
      <c r="DW3" s="257" t="s">
        <v>52</v>
      </c>
      <c r="DX3" s="251"/>
      <c r="DY3" s="257" t="s">
        <v>53</v>
      </c>
      <c r="DZ3" s="251"/>
      <c r="EA3" s="257" t="s">
        <v>54</v>
      </c>
      <c r="EB3" s="251"/>
      <c r="EC3" s="257" t="s">
        <v>55</v>
      </c>
      <c r="ED3" s="251"/>
      <c r="EE3" s="257" t="s">
        <v>56</v>
      </c>
      <c r="EF3" s="251"/>
      <c r="EG3" s="257" t="s">
        <v>57</v>
      </c>
      <c r="EH3" s="251"/>
      <c r="EI3" s="257" t="s">
        <v>58</v>
      </c>
      <c r="EJ3" s="251"/>
      <c r="EK3" s="257" t="s">
        <v>59</v>
      </c>
      <c r="EL3" s="251"/>
      <c r="EM3" s="257" t="s">
        <v>60</v>
      </c>
      <c r="EN3" s="251"/>
      <c r="EO3" s="259" t="s">
        <v>61</v>
      </c>
      <c r="EP3" s="251"/>
      <c r="EQ3" s="257" t="s">
        <v>62</v>
      </c>
      <c r="ER3" s="251"/>
      <c r="ES3" s="257" t="s">
        <v>63</v>
      </c>
      <c r="ET3" s="251"/>
      <c r="EU3" s="257" t="s">
        <v>64</v>
      </c>
      <c r="EV3" s="251"/>
      <c r="EW3" s="257" t="s">
        <v>65</v>
      </c>
      <c r="EX3" s="251"/>
      <c r="EY3" s="257" t="s">
        <v>66</v>
      </c>
      <c r="EZ3" s="251"/>
      <c r="FA3" s="257" t="s">
        <v>67</v>
      </c>
      <c r="FB3" s="258"/>
      <c r="FC3" s="258"/>
      <c r="FD3" s="251"/>
      <c r="FE3" s="257" t="s">
        <v>68</v>
      </c>
      <c r="FF3" s="251"/>
      <c r="FG3" s="257" t="s">
        <v>69</v>
      </c>
      <c r="FH3" s="251"/>
      <c r="FI3" s="257" t="s">
        <v>70</v>
      </c>
      <c r="FJ3" s="251"/>
      <c r="FK3" s="257" t="s">
        <v>71</v>
      </c>
      <c r="FL3" s="251"/>
      <c r="FM3" s="257" t="s">
        <v>72</v>
      </c>
      <c r="FN3" s="251"/>
      <c r="FO3" s="257" t="s">
        <v>73</v>
      </c>
      <c r="FP3" s="251"/>
      <c r="FQ3" s="257" t="s">
        <v>74</v>
      </c>
      <c r="FR3" s="251"/>
      <c r="FS3" s="257" t="s">
        <v>75</v>
      </c>
      <c r="FT3" s="251"/>
      <c r="FU3" s="257" t="s">
        <v>76</v>
      </c>
      <c r="FV3" s="251"/>
      <c r="FW3" s="257" t="s">
        <v>77</v>
      </c>
      <c r="FX3" s="251"/>
      <c r="FY3" s="257" t="s">
        <v>78</v>
      </c>
      <c r="FZ3" s="251"/>
      <c r="GA3" s="257" t="s">
        <v>79</v>
      </c>
      <c r="GB3" s="258"/>
      <c r="GC3" s="258"/>
      <c r="GD3" s="251"/>
      <c r="GE3" s="257" t="s">
        <v>80</v>
      </c>
      <c r="GF3" s="251"/>
      <c r="GG3" s="257" t="s">
        <v>81</v>
      </c>
      <c r="GH3" s="251"/>
      <c r="GI3" s="257" t="s">
        <v>82</v>
      </c>
      <c r="GJ3" s="251"/>
      <c r="GK3" s="257" t="s">
        <v>83</v>
      </c>
      <c r="GL3" s="251"/>
      <c r="GM3" s="257" t="s">
        <v>84</v>
      </c>
      <c r="GN3" s="251"/>
      <c r="GO3" s="257" t="s">
        <v>85</v>
      </c>
      <c r="GP3" s="251"/>
      <c r="GQ3" s="257" t="s">
        <v>86</v>
      </c>
      <c r="GR3" s="251"/>
      <c r="GS3" s="257" t="s">
        <v>87</v>
      </c>
      <c r="GT3" s="258"/>
      <c r="GU3" s="258"/>
      <c r="GV3" s="251"/>
      <c r="GW3" s="257" t="s">
        <v>88</v>
      </c>
      <c r="GX3" s="251"/>
      <c r="GY3" s="257" t="s">
        <v>89</v>
      </c>
      <c r="GZ3" s="251"/>
      <c r="HA3" s="257" t="s">
        <v>90</v>
      </c>
      <c r="HB3" s="251"/>
      <c r="HC3" s="257" t="s">
        <v>91</v>
      </c>
      <c r="HD3" s="258"/>
      <c r="HE3" s="258"/>
      <c r="HF3" s="251"/>
      <c r="HG3" s="257" t="s">
        <v>92</v>
      </c>
      <c r="HH3" s="251"/>
      <c r="HI3" s="257" t="s">
        <v>93</v>
      </c>
      <c r="HJ3" s="251"/>
      <c r="HK3" s="257" t="s">
        <v>94</v>
      </c>
      <c r="HL3" s="251"/>
      <c r="HM3" s="257" t="s">
        <v>95</v>
      </c>
      <c r="HN3" s="251"/>
      <c r="HO3" s="257" t="s">
        <v>96</v>
      </c>
      <c r="HP3" s="251"/>
      <c r="HQ3" s="257" t="s">
        <v>97</v>
      </c>
      <c r="HR3" s="251"/>
      <c r="HS3" s="257" t="s">
        <v>98</v>
      </c>
      <c r="HT3" s="251"/>
      <c r="HU3" s="257" t="s">
        <v>99</v>
      </c>
      <c r="HV3" s="251"/>
      <c r="HW3" s="257" t="s">
        <v>100</v>
      </c>
      <c r="HX3" s="251"/>
      <c r="HY3" s="257" t="s">
        <v>101</v>
      </c>
      <c r="HZ3" s="258"/>
      <c r="IA3" s="258"/>
      <c r="IB3" s="251"/>
      <c r="IC3" s="257" t="s">
        <v>102</v>
      </c>
      <c r="ID3" s="251"/>
      <c r="IE3" s="257" t="s">
        <v>103</v>
      </c>
      <c r="IF3" s="251"/>
      <c r="IG3" s="257" t="s">
        <v>104</v>
      </c>
      <c r="IH3" s="251"/>
      <c r="II3" s="257" t="s">
        <v>105</v>
      </c>
      <c r="IJ3" s="251"/>
      <c r="IK3" s="257" t="s">
        <v>106</v>
      </c>
      <c r="IL3" s="251"/>
      <c r="IM3" s="257" t="s">
        <v>107</v>
      </c>
      <c r="IN3" s="258"/>
      <c r="IO3" s="258"/>
      <c r="IP3" s="251"/>
      <c r="IQ3" s="257" t="s">
        <v>108</v>
      </c>
      <c r="IR3" s="251"/>
      <c r="IS3" s="257" t="s">
        <v>109</v>
      </c>
      <c r="IT3" s="251"/>
      <c r="IU3" s="257" t="s">
        <v>110</v>
      </c>
      <c r="IV3" s="251"/>
      <c r="IW3" s="257" t="s">
        <v>111</v>
      </c>
      <c r="IX3" s="251"/>
      <c r="IY3" s="257" t="s">
        <v>112</v>
      </c>
      <c r="IZ3" s="251"/>
      <c r="JA3" s="257" t="s">
        <v>113</v>
      </c>
      <c r="JB3" s="251"/>
      <c r="JC3" s="257" t="s">
        <v>114</v>
      </c>
      <c r="JD3" s="251"/>
      <c r="JE3" s="257" t="s">
        <v>115</v>
      </c>
      <c r="JF3" s="251"/>
      <c r="JG3" s="257" t="s">
        <v>116</v>
      </c>
      <c r="JH3" s="251"/>
      <c r="JI3" s="257" t="s">
        <v>117</v>
      </c>
      <c r="JJ3" s="251"/>
      <c r="JK3" s="257" t="s">
        <v>118</v>
      </c>
      <c r="JL3" s="251"/>
      <c r="JM3" s="257" t="s">
        <v>119</v>
      </c>
      <c r="JN3" s="251"/>
      <c r="JO3" s="257" t="s">
        <v>120</v>
      </c>
      <c r="JP3" s="251"/>
      <c r="JQ3" s="257" t="s">
        <v>121</v>
      </c>
      <c r="JR3" s="251"/>
      <c r="JS3" s="257" t="s">
        <v>122</v>
      </c>
      <c r="JT3" s="251"/>
      <c r="JU3" s="257" t="s">
        <v>123</v>
      </c>
      <c r="JV3" s="251"/>
      <c r="JW3" s="257" t="s">
        <v>124</v>
      </c>
      <c r="JX3" s="251"/>
      <c r="JY3" s="257" t="s">
        <v>125</v>
      </c>
      <c r="JZ3" s="251"/>
      <c r="KA3" s="257" t="s">
        <v>126</v>
      </c>
      <c r="KB3" s="251"/>
      <c r="KC3" s="257" t="s">
        <v>127</v>
      </c>
      <c r="KD3" s="251"/>
      <c r="KE3" s="257" t="s">
        <v>128</v>
      </c>
      <c r="KF3" s="251"/>
      <c r="KG3" s="257" t="s">
        <v>129</v>
      </c>
      <c r="KH3" s="251"/>
      <c r="KI3" s="257" t="s">
        <v>130</v>
      </c>
      <c r="KJ3" s="251"/>
      <c r="KK3" s="257" t="s">
        <v>131</v>
      </c>
      <c r="KL3" s="251"/>
      <c r="KM3" s="257" t="s">
        <v>132</v>
      </c>
      <c r="KN3" s="251"/>
      <c r="KO3" s="257" t="s">
        <v>133</v>
      </c>
      <c r="KP3" s="251"/>
      <c r="KQ3" s="257" t="s">
        <v>134</v>
      </c>
      <c r="KR3" s="251"/>
      <c r="KS3" s="257" t="s">
        <v>135</v>
      </c>
      <c r="KT3" s="251"/>
      <c r="KU3" s="257" t="s">
        <v>136</v>
      </c>
      <c r="KV3" s="251"/>
      <c r="KW3" s="257" t="s">
        <v>137</v>
      </c>
      <c r="KX3" s="251"/>
      <c r="KY3" s="257" t="s">
        <v>138</v>
      </c>
      <c r="KZ3" s="251"/>
      <c r="LA3" s="257" t="s">
        <v>139</v>
      </c>
      <c r="LB3" s="251"/>
      <c r="LC3" s="257" t="s">
        <v>140</v>
      </c>
      <c r="LD3" s="251"/>
      <c r="LE3" s="257" t="s">
        <v>141</v>
      </c>
      <c r="LF3" s="251"/>
      <c r="LG3" s="257" t="s">
        <v>142</v>
      </c>
      <c r="LH3" s="251"/>
      <c r="LI3" s="257" t="s">
        <v>143</v>
      </c>
      <c r="LJ3" s="251"/>
      <c r="LK3" s="257" t="s">
        <v>144</v>
      </c>
      <c r="LL3" s="258"/>
      <c r="LM3" s="258"/>
      <c r="LN3" s="251"/>
      <c r="LO3" s="257" t="s">
        <v>145</v>
      </c>
      <c r="LP3" s="251"/>
      <c r="LQ3" s="257" t="s">
        <v>146</v>
      </c>
      <c r="LR3" s="251"/>
      <c r="LS3" s="257" t="s">
        <v>147</v>
      </c>
      <c r="LT3" s="251"/>
      <c r="LU3" s="257" t="s">
        <v>148</v>
      </c>
      <c r="LV3" s="251"/>
      <c r="LW3" s="257" t="s">
        <v>149</v>
      </c>
      <c r="LX3" s="251"/>
      <c r="LY3" s="257" t="s">
        <v>150</v>
      </c>
      <c r="LZ3" s="251"/>
      <c r="MA3" s="257" t="s">
        <v>151</v>
      </c>
      <c r="MB3" s="251"/>
      <c r="MC3" s="257" t="s">
        <v>152</v>
      </c>
      <c r="MD3" s="251"/>
      <c r="ME3" s="257" t="s">
        <v>153</v>
      </c>
      <c r="MF3" s="258"/>
      <c r="MG3" s="258"/>
      <c r="MH3" s="251"/>
      <c r="MI3" s="257" t="s">
        <v>154</v>
      </c>
      <c r="MJ3" s="251"/>
      <c r="MK3" s="257" t="s">
        <v>155</v>
      </c>
      <c r="ML3" s="251"/>
      <c r="MM3" s="257" t="s">
        <v>156</v>
      </c>
      <c r="MN3" s="251"/>
      <c r="MO3" s="257" t="s">
        <v>157</v>
      </c>
      <c r="MP3" s="251"/>
      <c r="MQ3" s="257" t="s">
        <v>158</v>
      </c>
      <c r="MR3" s="251"/>
      <c r="MS3" s="257" t="s">
        <v>159</v>
      </c>
      <c r="MT3" s="258"/>
      <c r="MU3" s="258"/>
      <c r="MV3" s="251"/>
      <c r="MW3" s="257" t="s">
        <v>160</v>
      </c>
      <c r="MX3" s="251"/>
      <c r="MY3" s="229" t="s">
        <v>161</v>
      </c>
      <c r="MZ3" s="257"/>
      <c r="NA3" s="251"/>
      <c r="NB3" s="257"/>
      <c r="NC3" s="251"/>
      <c r="ND3" s="257"/>
      <c r="NE3" s="251"/>
      <c r="NF3" s="257"/>
      <c r="NG3" s="258"/>
      <c r="NH3" s="257"/>
      <c r="NI3" s="251"/>
      <c r="NJ3" s="257"/>
      <c r="NK3" s="251"/>
      <c r="NL3" s="257"/>
      <c r="NM3" s="251"/>
      <c r="NN3" s="257"/>
      <c r="NO3" s="251"/>
      <c r="NP3" s="257"/>
      <c r="NQ3" s="251"/>
      <c r="NR3" s="257"/>
      <c r="NS3" s="251"/>
      <c r="NT3" s="257"/>
      <c r="NU3" s="251"/>
      <c r="NV3" s="257"/>
      <c r="NW3" s="251"/>
      <c r="NX3" s="257"/>
      <c r="NY3" s="251"/>
      <c r="NZ3" s="257"/>
      <c r="OA3" s="251"/>
      <c r="OB3" s="259"/>
      <c r="OC3" s="251"/>
      <c r="OD3" s="259"/>
      <c r="OE3" s="251"/>
      <c r="OF3" s="15"/>
      <c r="OG3" s="15"/>
      <c r="OH3" s="15"/>
      <c r="OI3" s="16"/>
      <c r="OJ3" s="17"/>
    </row>
    <row r="4" spans="1:400" ht="38.25" x14ac:dyDescent="0.25">
      <c r="A4" s="262"/>
      <c r="B4" s="263"/>
      <c r="C4" s="263"/>
      <c r="D4" s="18" t="s">
        <v>467</v>
      </c>
      <c r="E4" s="18" t="s">
        <v>465</v>
      </c>
      <c r="F4" s="18" t="s">
        <v>464</v>
      </c>
      <c r="G4" s="19" t="s">
        <v>466</v>
      </c>
      <c r="H4" s="20" t="s">
        <v>468</v>
      </c>
      <c r="I4" s="250" t="s">
        <v>170</v>
      </c>
      <c r="J4" s="251"/>
      <c r="K4" s="250" t="s">
        <v>171</v>
      </c>
      <c r="L4" s="251"/>
      <c r="M4" s="250" t="s">
        <v>172</v>
      </c>
      <c r="N4" s="251"/>
      <c r="O4" s="250" t="s">
        <v>173</v>
      </c>
      <c r="P4" s="251"/>
      <c r="Q4" s="255"/>
      <c r="R4" s="251"/>
      <c r="S4" s="250" t="s">
        <v>174</v>
      </c>
      <c r="T4" s="251"/>
      <c r="U4" s="250" t="s">
        <v>175</v>
      </c>
      <c r="V4" s="251"/>
      <c r="W4" s="250" t="s">
        <v>176</v>
      </c>
      <c r="X4" s="251"/>
      <c r="Y4" s="250" t="s">
        <v>177</v>
      </c>
      <c r="Z4" s="251"/>
      <c r="AA4" s="250" t="s">
        <v>178</v>
      </c>
      <c r="AB4" s="251"/>
      <c r="AC4" s="250" t="s">
        <v>179</v>
      </c>
      <c r="AD4" s="251"/>
      <c r="AE4" s="250" t="s">
        <v>180</v>
      </c>
      <c r="AF4" s="251"/>
      <c r="AG4" s="250" t="s">
        <v>181</v>
      </c>
      <c r="AH4" s="251"/>
      <c r="AI4" s="250" t="s">
        <v>182</v>
      </c>
      <c r="AJ4" s="251"/>
      <c r="AK4" s="250" t="s">
        <v>183</v>
      </c>
      <c r="AL4" s="251"/>
      <c r="AM4" s="250" t="s">
        <v>184</v>
      </c>
      <c r="AN4" s="251"/>
      <c r="AO4" s="250" t="s">
        <v>185</v>
      </c>
      <c r="AP4" s="251"/>
      <c r="AQ4" s="250" t="s">
        <v>186</v>
      </c>
      <c r="AR4" s="251"/>
      <c r="AS4" s="250" t="s">
        <v>187</v>
      </c>
      <c r="AT4" s="251"/>
      <c r="AU4" s="250" t="s">
        <v>188</v>
      </c>
      <c r="AV4" s="251"/>
      <c r="AW4" s="250" t="s">
        <v>189</v>
      </c>
      <c r="AX4" s="251"/>
      <c r="AY4" s="250" t="s">
        <v>190</v>
      </c>
      <c r="AZ4" s="251"/>
      <c r="BA4" s="254" t="s">
        <v>191</v>
      </c>
      <c r="BB4" s="251"/>
      <c r="BC4" s="254" t="s">
        <v>192</v>
      </c>
      <c r="BD4" s="251"/>
      <c r="BE4" s="254" t="s">
        <v>193</v>
      </c>
      <c r="BF4" s="251"/>
      <c r="BG4" s="250" t="s">
        <v>194</v>
      </c>
      <c r="BH4" s="251"/>
      <c r="BI4" s="250" t="s">
        <v>195</v>
      </c>
      <c r="BJ4" s="251"/>
      <c r="BK4" s="250" t="s">
        <v>196</v>
      </c>
      <c r="BL4" s="251"/>
      <c r="BM4" s="250" t="s">
        <v>197</v>
      </c>
      <c r="BN4" s="251"/>
      <c r="BO4" s="250" t="s">
        <v>198</v>
      </c>
      <c r="BP4" s="251"/>
      <c r="BQ4" s="264" t="s">
        <v>199</v>
      </c>
      <c r="BR4" s="251"/>
      <c r="BS4" s="250" t="s">
        <v>200</v>
      </c>
      <c r="BT4" s="251"/>
      <c r="BU4" s="250" t="s">
        <v>201</v>
      </c>
      <c r="BV4" s="251"/>
      <c r="BW4" s="250" t="s">
        <v>202</v>
      </c>
      <c r="BX4" s="251"/>
      <c r="BY4" s="250" t="s">
        <v>203</v>
      </c>
      <c r="BZ4" s="251"/>
      <c r="CA4" s="250" t="s">
        <v>204</v>
      </c>
      <c r="CB4" s="251"/>
      <c r="CC4" s="250" t="s">
        <v>205</v>
      </c>
      <c r="CD4" s="251"/>
      <c r="CE4" s="250" t="s">
        <v>206</v>
      </c>
      <c r="CF4" s="251"/>
      <c r="CG4" s="250" t="s">
        <v>207</v>
      </c>
      <c r="CH4" s="251"/>
      <c r="CI4" s="250" t="s">
        <v>208</v>
      </c>
      <c r="CJ4" s="251"/>
      <c r="CK4" s="250" t="s">
        <v>209</v>
      </c>
      <c r="CL4" s="251"/>
      <c r="CM4" s="250" t="s">
        <v>210</v>
      </c>
      <c r="CN4" s="251"/>
      <c r="CO4" s="250" t="s">
        <v>211</v>
      </c>
      <c r="CP4" s="251"/>
      <c r="CQ4" s="264" t="s">
        <v>212</v>
      </c>
      <c r="CR4" s="251"/>
      <c r="CS4" s="265" t="s">
        <v>213</v>
      </c>
      <c r="CT4" s="251"/>
      <c r="CU4" s="265" t="s">
        <v>214</v>
      </c>
      <c r="CV4" s="251"/>
      <c r="CW4" s="265" t="s">
        <v>215</v>
      </c>
      <c r="CX4" s="251"/>
      <c r="CY4" s="265" t="s">
        <v>216</v>
      </c>
      <c r="CZ4" s="251"/>
      <c r="DA4" s="265" t="s">
        <v>217</v>
      </c>
      <c r="DB4" s="251"/>
      <c r="DC4" s="250" t="s">
        <v>218</v>
      </c>
      <c r="DD4" s="251"/>
      <c r="DE4" s="250" t="s">
        <v>219</v>
      </c>
      <c r="DF4" s="251"/>
      <c r="DG4" s="250" t="s">
        <v>220</v>
      </c>
      <c r="DH4" s="251"/>
      <c r="DI4" s="250" t="s">
        <v>221</v>
      </c>
      <c r="DJ4" s="251"/>
      <c r="DK4" s="250" t="s">
        <v>222</v>
      </c>
      <c r="DL4" s="251"/>
      <c r="DM4" s="250" t="s">
        <v>223</v>
      </c>
      <c r="DN4" s="251"/>
      <c r="DO4" s="250" t="s">
        <v>224</v>
      </c>
      <c r="DP4" s="251"/>
      <c r="DQ4" s="250" t="s">
        <v>225</v>
      </c>
      <c r="DR4" s="251"/>
      <c r="DS4" s="250" t="s">
        <v>226</v>
      </c>
      <c r="DT4" s="251"/>
      <c r="DU4" s="250" t="s">
        <v>227</v>
      </c>
      <c r="DV4" s="251"/>
      <c r="DW4" s="250" t="s">
        <v>228</v>
      </c>
      <c r="DX4" s="251"/>
      <c r="DY4" s="250" t="s">
        <v>229</v>
      </c>
      <c r="DZ4" s="251"/>
      <c r="EA4" s="250" t="s">
        <v>230</v>
      </c>
      <c r="EB4" s="251"/>
      <c r="EC4" s="250" t="s">
        <v>231</v>
      </c>
      <c r="ED4" s="251"/>
      <c r="EE4" s="250" t="s">
        <v>232</v>
      </c>
      <c r="EF4" s="251"/>
      <c r="EG4" s="250" t="s">
        <v>233</v>
      </c>
      <c r="EH4" s="251"/>
      <c r="EI4" s="250" t="s">
        <v>234</v>
      </c>
      <c r="EJ4" s="251"/>
      <c r="EK4" s="250" t="s">
        <v>235</v>
      </c>
      <c r="EL4" s="251"/>
      <c r="EM4" s="250" t="s">
        <v>236</v>
      </c>
      <c r="EN4" s="251"/>
      <c r="EO4" s="250" t="s">
        <v>237</v>
      </c>
      <c r="EP4" s="251"/>
      <c r="EQ4" s="250" t="s">
        <v>238</v>
      </c>
      <c r="ER4" s="251"/>
      <c r="ES4" s="250" t="s">
        <v>239</v>
      </c>
      <c r="ET4" s="251"/>
      <c r="EU4" s="250" t="s">
        <v>240</v>
      </c>
      <c r="EV4" s="251"/>
      <c r="EW4" s="250" t="s">
        <v>241</v>
      </c>
      <c r="EX4" s="251"/>
      <c r="EY4" s="250" t="s">
        <v>242</v>
      </c>
      <c r="EZ4" s="251"/>
      <c r="FA4" s="250" t="s">
        <v>243</v>
      </c>
      <c r="FB4" s="251"/>
      <c r="FC4" s="250" t="s">
        <v>244</v>
      </c>
      <c r="FD4" s="251"/>
      <c r="FE4" s="250" t="s">
        <v>245</v>
      </c>
      <c r="FF4" s="251"/>
      <c r="FG4" s="250" t="s">
        <v>246</v>
      </c>
      <c r="FH4" s="251"/>
      <c r="FI4" s="250" t="s">
        <v>247</v>
      </c>
      <c r="FJ4" s="251"/>
      <c r="FK4" s="250" t="s">
        <v>248</v>
      </c>
      <c r="FL4" s="251"/>
      <c r="FM4" s="250" t="s">
        <v>249</v>
      </c>
      <c r="FN4" s="251"/>
      <c r="FO4" s="250" t="s">
        <v>250</v>
      </c>
      <c r="FP4" s="251"/>
      <c r="FQ4" s="250" t="s">
        <v>251</v>
      </c>
      <c r="FR4" s="251"/>
      <c r="FS4" s="250" t="s">
        <v>252</v>
      </c>
      <c r="FT4" s="251"/>
      <c r="FU4" s="250" t="s">
        <v>253</v>
      </c>
      <c r="FV4" s="251"/>
      <c r="FW4" s="250" t="s">
        <v>254</v>
      </c>
      <c r="FX4" s="251"/>
      <c r="FY4" s="250" t="s">
        <v>255</v>
      </c>
      <c r="FZ4" s="251"/>
      <c r="GA4" s="250" t="s">
        <v>256</v>
      </c>
      <c r="GB4" s="251"/>
      <c r="GC4" s="250" t="s">
        <v>257</v>
      </c>
      <c r="GD4" s="251"/>
      <c r="GE4" s="250" t="s">
        <v>258</v>
      </c>
      <c r="GF4" s="251"/>
      <c r="GG4" s="250" t="s">
        <v>259</v>
      </c>
      <c r="GH4" s="251"/>
      <c r="GI4" s="250" t="s">
        <v>260</v>
      </c>
      <c r="GJ4" s="251"/>
      <c r="GK4" s="250" t="s">
        <v>261</v>
      </c>
      <c r="GL4" s="251"/>
      <c r="GM4" s="250" t="s">
        <v>262</v>
      </c>
      <c r="GN4" s="251"/>
      <c r="GO4" s="250" t="s">
        <v>263</v>
      </c>
      <c r="GP4" s="251"/>
      <c r="GQ4" s="250" t="s">
        <v>264</v>
      </c>
      <c r="GR4" s="251"/>
      <c r="GS4" s="250" t="s">
        <v>265</v>
      </c>
      <c r="GT4" s="251"/>
      <c r="GU4" s="250" t="s">
        <v>266</v>
      </c>
      <c r="GV4" s="251"/>
      <c r="GW4" s="250" t="s">
        <v>267</v>
      </c>
      <c r="GX4" s="251"/>
      <c r="GY4" s="250" t="s">
        <v>268</v>
      </c>
      <c r="GZ4" s="251"/>
      <c r="HA4" s="250" t="s">
        <v>269</v>
      </c>
      <c r="HB4" s="251"/>
      <c r="HC4" s="250" t="s">
        <v>270</v>
      </c>
      <c r="HD4" s="251"/>
      <c r="HE4" s="250" t="s">
        <v>271</v>
      </c>
      <c r="HF4" s="251"/>
      <c r="HG4" s="250" t="s">
        <v>272</v>
      </c>
      <c r="HH4" s="251"/>
      <c r="HI4" s="250" t="s">
        <v>273</v>
      </c>
      <c r="HJ4" s="251"/>
      <c r="HK4" s="250" t="s">
        <v>274</v>
      </c>
      <c r="HL4" s="251"/>
      <c r="HM4" s="250" t="s">
        <v>275</v>
      </c>
      <c r="HN4" s="251"/>
      <c r="HO4" s="250" t="s">
        <v>276</v>
      </c>
      <c r="HP4" s="251"/>
      <c r="HQ4" s="250" t="s">
        <v>277</v>
      </c>
      <c r="HR4" s="251"/>
      <c r="HS4" s="250" t="s">
        <v>278</v>
      </c>
      <c r="HT4" s="251"/>
      <c r="HU4" s="250" t="s">
        <v>279</v>
      </c>
      <c r="HV4" s="251"/>
      <c r="HW4" s="250" t="s">
        <v>280</v>
      </c>
      <c r="HX4" s="251"/>
      <c r="HY4" s="250" t="s">
        <v>281</v>
      </c>
      <c r="HZ4" s="251"/>
      <c r="IA4" s="250" t="s">
        <v>282</v>
      </c>
      <c r="IB4" s="251"/>
      <c r="IC4" s="250" t="s">
        <v>283</v>
      </c>
      <c r="ID4" s="251"/>
      <c r="IE4" s="250" t="s">
        <v>284</v>
      </c>
      <c r="IF4" s="251"/>
      <c r="IG4" s="250" t="s">
        <v>285</v>
      </c>
      <c r="IH4" s="251"/>
      <c r="II4" s="250" t="s">
        <v>286</v>
      </c>
      <c r="IJ4" s="251"/>
      <c r="IK4" s="250" t="s">
        <v>287</v>
      </c>
      <c r="IL4" s="251"/>
      <c r="IM4" s="250" t="s">
        <v>288</v>
      </c>
      <c r="IN4" s="251"/>
      <c r="IO4" s="250" t="s">
        <v>289</v>
      </c>
      <c r="IP4" s="251"/>
      <c r="IQ4" s="250" t="s">
        <v>290</v>
      </c>
      <c r="IR4" s="251"/>
      <c r="IS4" s="250" t="s">
        <v>291</v>
      </c>
      <c r="IT4" s="251"/>
      <c r="IU4" s="250" t="s">
        <v>292</v>
      </c>
      <c r="IV4" s="251"/>
      <c r="IW4" s="250" t="s">
        <v>293</v>
      </c>
      <c r="IX4" s="251"/>
      <c r="IY4" s="250" t="s">
        <v>294</v>
      </c>
      <c r="IZ4" s="251"/>
      <c r="JA4" s="250" t="s">
        <v>295</v>
      </c>
      <c r="JB4" s="251"/>
      <c r="JC4" s="250" t="s">
        <v>296</v>
      </c>
      <c r="JD4" s="251"/>
      <c r="JE4" s="250" t="s">
        <v>297</v>
      </c>
      <c r="JF4" s="251"/>
      <c r="JG4" s="250" t="s">
        <v>298</v>
      </c>
      <c r="JH4" s="251"/>
      <c r="JI4" s="250" t="s">
        <v>299</v>
      </c>
      <c r="JJ4" s="251"/>
      <c r="JK4" s="250" t="s">
        <v>300</v>
      </c>
      <c r="JL4" s="251"/>
      <c r="JM4" s="250" t="s">
        <v>301</v>
      </c>
      <c r="JN4" s="251"/>
      <c r="JO4" s="250" t="s">
        <v>302</v>
      </c>
      <c r="JP4" s="251"/>
      <c r="JQ4" s="250" t="s">
        <v>303</v>
      </c>
      <c r="JR4" s="251"/>
      <c r="JS4" s="250" t="s">
        <v>304</v>
      </c>
      <c r="JT4" s="251"/>
      <c r="JU4" s="250" t="s">
        <v>305</v>
      </c>
      <c r="JV4" s="251"/>
      <c r="JW4" s="250" t="s">
        <v>306</v>
      </c>
      <c r="JX4" s="251"/>
      <c r="JY4" s="250" t="s">
        <v>307</v>
      </c>
      <c r="JZ4" s="251"/>
      <c r="KA4" s="250" t="s">
        <v>308</v>
      </c>
      <c r="KB4" s="251"/>
      <c r="KC4" s="250" t="s">
        <v>309</v>
      </c>
      <c r="KD4" s="251"/>
      <c r="KE4" s="250" t="s">
        <v>310</v>
      </c>
      <c r="KF4" s="251"/>
      <c r="KG4" s="250" t="s">
        <v>311</v>
      </c>
      <c r="KH4" s="251"/>
      <c r="KI4" s="250" t="s">
        <v>312</v>
      </c>
      <c r="KJ4" s="251"/>
      <c r="KK4" s="250" t="s">
        <v>313</v>
      </c>
      <c r="KL4" s="251"/>
      <c r="KM4" s="250" t="s">
        <v>314</v>
      </c>
      <c r="KN4" s="251"/>
      <c r="KO4" s="250" t="s">
        <v>315</v>
      </c>
      <c r="KP4" s="251"/>
      <c r="KQ4" s="250" t="s">
        <v>316</v>
      </c>
      <c r="KR4" s="251"/>
      <c r="KS4" s="250" t="s">
        <v>317</v>
      </c>
      <c r="KT4" s="251"/>
      <c r="KU4" s="250" t="s">
        <v>318</v>
      </c>
      <c r="KV4" s="251"/>
      <c r="KW4" s="250" t="s">
        <v>319</v>
      </c>
      <c r="KX4" s="251"/>
      <c r="KY4" s="250" t="s">
        <v>320</v>
      </c>
      <c r="KZ4" s="251"/>
      <c r="LA4" s="250" t="s">
        <v>321</v>
      </c>
      <c r="LB4" s="251"/>
      <c r="LC4" s="250" t="s">
        <v>322</v>
      </c>
      <c r="LD4" s="251"/>
      <c r="LE4" s="250" t="s">
        <v>323</v>
      </c>
      <c r="LF4" s="251"/>
      <c r="LG4" s="250" t="s">
        <v>324</v>
      </c>
      <c r="LH4" s="251"/>
      <c r="LI4" s="250" t="s">
        <v>325</v>
      </c>
      <c r="LJ4" s="251"/>
      <c r="LK4" s="250" t="s">
        <v>326</v>
      </c>
      <c r="LL4" s="251"/>
      <c r="LM4" s="250" t="s">
        <v>327</v>
      </c>
      <c r="LN4" s="251"/>
      <c r="LO4" s="250" t="s">
        <v>328</v>
      </c>
      <c r="LP4" s="251"/>
      <c r="LQ4" s="250" t="s">
        <v>329</v>
      </c>
      <c r="LR4" s="251"/>
      <c r="LS4" s="250" t="s">
        <v>330</v>
      </c>
      <c r="LT4" s="251"/>
      <c r="LU4" s="250" t="s">
        <v>331</v>
      </c>
      <c r="LV4" s="251"/>
      <c r="LW4" s="250" t="s">
        <v>332</v>
      </c>
      <c r="LX4" s="251"/>
      <c r="LY4" s="250" t="s">
        <v>333</v>
      </c>
      <c r="LZ4" s="251"/>
      <c r="MA4" s="250" t="s">
        <v>334</v>
      </c>
      <c r="MB4" s="251"/>
      <c r="MC4" s="250" t="s">
        <v>335</v>
      </c>
      <c r="MD4" s="251"/>
      <c r="ME4" s="250" t="s">
        <v>336</v>
      </c>
      <c r="MF4" s="251"/>
      <c r="MG4" s="250" t="s">
        <v>337</v>
      </c>
      <c r="MH4" s="251"/>
      <c r="MI4" s="250" t="s">
        <v>338</v>
      </c>
      <c r="MJ4" s="251"/>
      <c r="MK4" s="250" t="s">
        <v>339</v>
      </c>
      <c r="ML4" s="251"/>
      <c r="MM4" s="250" t="s">
        <v>340</v>
      </c>
      <c r="MN4" s="251"/>
      <c r="MO4" s="250" t="s">
        <v>341</v>
      </c>
      <c r="MP4" s="251"/>
      <c r="MQ4" s="250" t="s">
        <v>342</v>
      </c>
      <c r="MR4" s="251"/>
      <c r="MS4" s="250" t="s">
        <v>343</v>
      </c>
      <c r="MT4" s="251"/>
      <c r="MU4" s="250" t="s">
        <v>344</v>
      </c>
      <c r="MV4" s="251"/>
      <c r="MW4" s="250" t="s">
        <v>345</v>
      </c>
      <c r="MX4" s="251"/>
      <c r="MY4" s="228" t="s">
        <v>346</v>
      </c>
      <c r="MZ4" s="250"/>
      <c r="NA4" s="251"/>
      <c r="NB4" s="250"/>
      <c r="NC4" s="251"/>
      <c r="ND4" s="250"/>
      <c r="NE4" s="251"/>
      <c r="NF4" s="250"/>
      <c r="NG4" s="251"/>
      <c r="NH4" s="250"/>
      <c r="NI4" s="251"/>
      <c r="NJ4" s="250"/>
      <c r="NK4" s="251"/>
      <c r="NL4" s="250"/>
      <c r="NM4" s="251"/>
      <c r="NN4" s="250"/>
      <c r="NO4" s="251"/>
      <c r="NP4" s="250"/>
      <c r="NQ4" s="251"/>
      <c r="NR4" s="250"/>
      <c r="NS4" s="251"/>
      <c r="NT4" s="250"/>
      <c r="NU4" s="251"/>
      <c r="NV4" s="250"/>
      <c r="NW4" s="251"/>
      <c r="NX4" s="250"/>
      <c r="NY4" s="251"/>
      <c r="NZ4" s="230"/>
      <c r="OA4" s="230"/>
      <c r="OB4" s="250"/>
      <c r="OC4" s="251"/>
      <c r="OD4" s="250"/>
      <c r="OE4" s="251"/>
      <c r="OF4" s="21"/>
      <c r="OG4" s="21"/>
      <c r="OH4" s="21"/>
      <c r="OI4" s="21"/>
      <c r="OJ4" s="17"/>
    </row>
    <row r="5" spans="1:400" ht="21" customHeight="1" x14ac:dyDescent="0.25">
      <c r="A5" s="263"/>
      <c r="B5" s="22"/>
      <c r="C5" s="22" t="s">
        <v>347</v>
      </c>
      <c r="D5" s="23"/>
      <c r="E5" s="23"/>
      <c r="F5" s="24"/>
      <c r="G5" s="25"/>
      <c r="H5" s="26"/>
      <c r="I5" s="27" t="s">
        <v>348</v>
      </c>
      <c r="J5" s="27" t="s">
        <v>349</v>
      </c>
      <c r="K5" s="27" t="s">
        <v>348</v>
      </c>
      <c r="L5" s="27" t="s">
        <v>349</v>
      </c>
      <c r="M5" s="27" t="s">
        <v>348</v>
      </c>
      <c r="N5" s="27" t="s">
        <v>349</v>
      </c>
      <c r="O5" s="27" t="s">
        <v>348</v>
      </c>
      <c r="P5" s="27" t="s">
        <v>349</v>
      </c>
      <c r="Q5" s="27" t="s">
        <v>348</v>
      </c>
      <c r="R5" s="27" t="s">
        <v>349</v>
      </c>
      <c r="S5" s="27" t="s">
        <v>348</v>
      </c>
      <c r="T5" s="27" t="s">
        <v>349</v>
      </c>
      <c r="U5" s="27" t="s">
        <v>348</v>
      </c>
      <c r="V5" s="27" t="s">
        <v>349</v>
      </c>
      <c r="W5" s="27" t="s">
        <v>348</v>
      </c>
      <c r="X5" s="27" t="s">
        <v>349</v>
      </c>
      <c r="Y5" s="27" t="s">
        <v>348</v>
      </c>
      <c r="Z5" s="27" t="s">
        <v>349</v>
      </c>
      <c r="AA5" s="27" t="s">
        <v>348</v>
      </c>
      <c r="AB5" s="27" t="s">
        <v>349</v>
      </c>
      <c r="AC5" s="27" t="s">
        <v>348</v>
      </c>
      <c r="AD5" s="27" t="s">
        <v>349</v>
      </c>
      <c r="AE5" s="27" t="s">
        <v>348</v>
      </c>
      <c r="AF5" s="27" t="s">
        <v>349</v>
      </c>
      <c r="AG5" s="27" t="s">
        <v>348</v>
      </c>
      <c r="AH5" s="27" t="s">
        <v>349</v>
      </c>
      <c r="AI5" s="27" t="s">
        <v>348</v>
      </c>
      <c r="AJ5" s="27" t="s">
        <v>349</v>
      </c>
      <c r="AK5" s="27" t="s">
        <v>348</v>
      </c>
      <c r="AL5" s="27" t="s">
        <v>349</v>
      </c>
      <c r="AM5" s="28" t="s">
        <v>348</v>
      </c>
      <c r="AN5" s="28" t="s">
        <v>349</v>
      </c>
      <c r="AO5" s="27" t="s">
        <v>348</v>
      </c>
      <c r="AP5" s="27" t="s">
        <v>349</v>
      </c>
      <c r="AQ5" s="27" t="s">
        <v>348</v>
      </c>
      <c r="AR5" s="27" t="s">
        <v>349</v>
      </c>
      <c r="AS5" s="27" t="s">
        <v>348</v>
      </c>
      <c r="AT5" s="28" t="s">
        <v>349</v>
      </c>
      <c r="AU5" s="28" t="s">
        <v>348</v>
      </c>
      <c r="AV5" s="27" t="s">
        <v>349</v>
      </c>
      <c r="AW5" s="28" t="s">
        <v>348</v>
      </c>
      <c r="AX5" s="28" t="s">
        <v>349</v>
      </c>
      <c r="AY5" s="27" t="s">
        <v>348</v>
      </c>
      <c r="AZ5" s="27" t="s">
        <v>349</v>
      </c>
      <c r="BA5" s="29" t="s">
        <v>348</v>
      </c>
      <c r="BB5" s="29" t="s">
        <v>349</v>
      </c>
      <c r="BC5" s="30" t="s">
        <v>348</v>
      </c>
      <c r="BD5" s="31" t="s">
        <v>349</v>
      </c>
      <c r="BE5" s="31" t="s">
        <v>348</v>
      </c>
      <c r="BF5" s="31" t="s">
        <v>349</v>
      </c>
      <c r="BG5" s="27" t="s">
        <v>348</v>
      </c>
      <c r="BH5" s="27" t="s">
        <v>349</v>
      </c>
      <c r="BI5" s="27" t="s">
        <v>348</v>
      </c>
      <c r="BJ5" s="27" t="s">
        <v>349</v>
      </c>
      <c r="BK5" s="27" t="s">
        <v>348</v>
      </c>
      <c r="BL5" s="27" t="s">
        <v>349</v>
      </c>
      <c r="BM5" s="27" t="s">
        <v>348</v>
      </c>
      <c r="BN5" s="27" t="s">
        <v>349</v>
      </c>
      <c r="BO5" s="27" t="s">
        <v>348</v>
      </c>
      <c r="BP5" s="27" t="s">
        <v>349</v>
      </c>
      <c r="BQ5" s="30" t="s">
        <v>348</v>
      </c>
      <c r="BR5" s="31" t="s">
        <v>349</v>
      </c>
      <c r="BS5" s="27" t="s">
        <v>348</v>
      </c>
      <c r="BT5" s="27" t="s">
        <v>349</v>
      </c>
      <c r="BU5" s="27" t="s">
        <v>348</v>
      </c>
      <c r="BV5" s="27" t="s">
        <v>349</v>
      </c>
      <c r="BW5" s="27" t="s">
        <v>348</v>
      </c>
      <c r="BX5" s="27" t="s">
        <v>349</v>
      </c>
      <c r="BY5" s="27" t="s">
        <v>348</v>
      </c>
      <c r="BZ5" s="27" t="s">
        <v>349</v>
      </c>
      <c r="CA5" s="27" t="s">
        <v>348</v>
      </c>
      <c r="CB5" s="27" t="s">
        <v>349</v>
      </c>
      <c r="CC5" s="27" t="s">
        <v>348</v>
      </c>
      <c r="CD5" s="27" t="s">
        <v>349</v>
      </c>
      <c r="CE5" s="27" t="s">
        <v>348</v>
      </c>
      <c r="CF5" s="27" t="s">
        <v>349</v>
      </c>
      <c r="CG5" s="27" t="s">
        <v>348</v>
      </c>
      <c r="CH5" s="27" t="s">
        <v>349</v>
      </c>
      <c r="CI5" s="27" t="s">
        <v>348</v>
      </c>
      <c r="CJ5" s="27" t="s">
        <v>349</v>
      </c>
      <c r="CK5" s="27" t="s">
        <v>348</v>
      </c>
      <c r="CL5" s="27" t="s">
        <v>349</v>
      </c>
      <c r="CM5" s="27" t="s">
        <v>348</v>
      </c>
      <c r="CN5" s="27" t="s">
        <v>349</v>
      </c>
      <c r="CO5" s="27" t="s">
        <v>348</v>
      </c>
      <c r="CP5" s="27" t="s">
        <v>349</v>
      </c>
      <c r="CQ5" s="30" t="s">
        <v>348</v>
      </c>
      <c r="CR5" s="31" t="s">
        <v>349</v>
      </c>
      <c r="CS5" s="31" t="s">
        <v>348</v>
      </c>
      <c r="CT5" s="31" t="s">
        <v>349</v>
      </c>
      <c r="CU5" s="31" t="s">
        <v>348</v>
      </c>
      <c r="CV5" s="31" t="s">
        <v>349</v>
      </c>
      <c r="CW5" s="31" t="s">
        <v>348</v>
      </c>
      <c r="CX5" s="31" t="s">
        <v>349</v>
      </c>
      <c r="CY5" s="31" t="s">
        <v>348</v>
      </c>
      <c r="CZ5" s="31" t="s">
        <v>349</v>
      </c>
      <c r="DA5" s="31" t="s">
        <v>348</v>
      </c>
      <c r="DB5" s="31" t="s">
        <v>349</v>
      </c>
      <c r="DC5" s="31" t="s">
        <v>348</v>
      </c>
      <c r="DD5" s="31" t="s">
        <v>349</v>
      </c>
      <c r="DE5" s="27" t="s">
        <v>348</v>
      </c>
      <c r="DF5" s="27" t="s">
        <v>349</v>
      </c>
      <c r="DG5" s="27" t="s">
        <v>348</v>
      </c>
      <c r="DH5" s="27" t="s">
        <v>349</v>
      </c>
      <c r="DI5" s="28" t="s">
        <v>348</v>
      </c>
      <c r="DJ5" s="28" t="s">
        <v>349</v>
      </c>
      <c r="DK5" s="27" t="s">
        <v>348</v>
      </c>
      <c r="DL5" s="27" t="s">
        <v>349</v>
      </c>
      <c r="DM5" s="27" t="s">
        <v>348</v>
      </c>
      <c r="DN5" s="27" t="s">
        <v>349</v>
      </c>
      <c r="DO5" s="27" t="s">
        <v>348</v>
      </c>
      <c r="DP5" s="27" t="s">
        <v>349</v>
      </c>
      <c r="DQ5" s="27" t="s">
        <v>348</v>
      </c>
      <c r="DR5" s="27" t="s">
        <v>349</v>
      </c>
      <c r="DS5" s="27" t="s">
        <v>348</v>
      </c>
      <c r="DT5" s="27" t="s">
        <v>349</v>
      </c>
      <c r="DU5" s="27" t="s">
        <v>348</v>
      </c>
      <c r="DV5" s="27" t="s">
        <v>349</v>
      </c>
      <c r="DW5" s="27" t="s">
        <v>348</v>
      </c>
      <c r="DX5" s="27" t="s">
        <v>349</v>
      </c>
      <c r="DY5" s="27" t="s">
        <v>348</v>
      </c>
      <c r="DZ5" s="27" t="s">
        <v>349</v>
      </c>
      <c r="EA5" s="27" t="s">
        <v>348</v>
      </c>
      <c r="EB5" s="27" t="s">
        <v>349</v>
      </c>
      <c r="EC5" s="27" t="s">
        <v>348</v>
      </c>
      <c r="ED5" s="27" t="s">
        <v>349</v>
      </c>
      <c r="EE5" s="27" t="s">
        <v>348</v>
      </c>
      <c r="EF5" s="27" t="s">
        <v>349</v>
      </c>
      <c r="EG5" s="27" t="s">
        <v>348</v>
      </c>
      <c r="EH5" s="27" t="s">
        <v>349</v>
      </c>
      <c r="EI5" s="27" t="s">
        <v>348</v>
      </c>
      <c r="EJ5" s="27" t="s">
        <v>349</v>
      </c>
      <c r="EK5" s="27" t="s">
        <v>348</v>
      </c>
      <c r="EL5" s="27" t="s">
        <v>349</v>
      </c>
      <c r="EM5" s="27" t="s">
        <v>348</v>
      </c>
      <c r="EN5" s="27" t="s">
        <v>349</v>
      </c>
      <c r="EO5" s="27" t="s">
        <v>348</v>
      </c>
      <c r="EP5" s="27" t="s">
        <v>349</v>
      </c>
      <c r="EQ5" s="27" t="s">
        <v>348</v>
      </c>
      <c r="ER5" s="27" t="s">
        <v>349</v>
      </c>
      <c r="ES5" s="27" t="s">
        <v>348</v>
      </c>
      <c r="ET5" s="27" t="s">
        <v>349</v>
      </c>
      <c r="EU5" s="27" t="s">
        <v>348</v>
      </c>
      <c r="EV5" s="27" t="s">
        <v>349</v>
      </c>
      <c r="EW5" s="27" t="s">
        <v>348</v>
      </c>
      <c r="EX5" s="27" t="s">
        <v>349</v>
      </c>
      <c r="EY5" s="27" t="s">
        <v>348</v>
      </c>
      <c r="EZ5" s="27" t="s">
        <v>349</v>
      </c>
      <c r="FA5" s="27" t="s">
        <v>348</v>
      </c>
      <c r="FB5" s="27" t="s">
        <v>349</v>
      </c>
      <c r="FC5" s="27" t="s">
        <v>348</v>
      </c>
      <c r="FD5" s="27" t="s">
        <v>349</v>
      </c>
      <c r="FE5" s="27" t="s">
        <v>348</v>
      </c>
      <c r="FF5" s="27" t="s">
        <v>349</v>
      </c>
      <c r="FG5" s="27" t="s">
        <v>348</v>
      </c>
      <c r="FH5" s="27" t="s">
        <v>349</v>
      </c>
      <c r="FI5" s="27" t="s">
        <v>348</v>
      </c>
      <c r="FJ5" s="27" t="s">
        <v>349</v>
      </c>
      <c r="FK5" s="27" t="s">
        <v>348</v>
      </c>
      <c r="FL5" s="27" t="s">
        <v>349</v>
      </c>
      <c r="FM5" s="27" t="s">
        <v>348</v>
      </c>
      <c r="FN5" s="27" t="s">
        <v>349</v>
      </c>
      <c r="FO5" s="27" t="s">
        <v>348</v>
      </c>
      <c r="FP5" s="27" t="s">
        <v>349</v>
      </c>
      <c r="FQ5" s="27" t="s">
        <v>348</v>
      </c>
      <c r="FR5" s="27" t="s">
        <v>349</v>
      </c>
      <c r="FS5" s="27" t="s">
        <v>348</v>
      </c>
      <c r="FT5" s="27" t="s">
        <v>349</v>
      </c>
      <c r="FU5" s="27" t="s">
        <v>348</v>
      </c>
      <c r="FV5" s="27" t="s">
        <v>349</v>
      </c>
      <c r="FW5" s="27" t="s">
        <v>348</v>
      </c>
      <c r="FX5" s="27" t="s">
        <v>349</v>
      </c>
      <c r="FY5" s="27" t="s">
        <v>348</v>
      </c>
      <c r="FZ5" s="27" t="s">
        <v>349</v>
      </c>
      <c r="GA5" s="27" t="s">
        <v>348</v>
      </c>
      <c r="GB5" s="27" t="s">
        <v>349</v>
      </c>
      <c r="GC5" s="27" t="s">
        <v>348</v>
      </c>
      <c r="GD5" s="27" t="s">
        <v>349</v>
      </c>
      <c r="GE5" s="27" t="s">
        <v>348</v>
      </c>
      <c r="GF5" s="27" t="s">
        <v>349</v>
      </c>
      <c r="GG5" s="27" t="s">
        <v>348</v>
      </c>
      <c r="GH5" s="27" t="s">
        <v>349</v>
      </c>
      <c r="GI5" s="27" t="s">
        <v>348</v>
      </c>
      <c r="GJ5" s="27" t="s">
        <v>349</v>
      </c>
      <c r="GK5" s="27" t="s">
        <v>348</v>
      </c>
      <c r="GL5" s="27" t="s">
        <v>349</v>
      </c>
      <c r="GM5" s="27" t="s">
        <v>348</v>
      </c>
      <c r="GN5" s="27" t="s">
        <v>349</v>
      </c>
      <c r="GO5" s="27" t="s">
        <v>348</v>
      </c>
      <c r="GP5" s="27" t="s">
        <v>349</v>
      </c>
      <c r="GQ5" s="27" t="s">
        <v>348</v>
      </c>
      <c r="GR5" s="27" t="s">
        <v>349</v>
      </c>
      <c r="GS5" s="27" t="s">
        <v>348</v>
      </c>
      <c r="GT5" s="27" t="s">
        <v>349</v>
      </c>
      <c r="GU5" s="27" t="s">
        <v>348</v>
      </c>
      <c r="GV5" s="27" t="s">
        <v>349</v>
      </c>
      <c r="GW5" s="27" t="s">
        <v>348</v>
      </c>
      <c r="GX5" s="27" t="s">
        <v>349</v>
      </c>
      <c r="GY5" s="27" t="s">
        <v>348</v>
      </c>
      <c r="GZ5" s="27" t="s">
        <v>349</v>
      </c>
      <c r="HA5" s="27" t="s">
        <v>348</v>
      </c>
      <c r="HB5" s="27" t="s">
        <v>349</v>
      </c>
      <c r="HC5" s="27" t="s">
        <v>348</v>
      </c>
      <c r="HD5" s="27" t="s">
        <v>349</v>
      </c>
      <c r="HE5" s="27" t="s">
        <v>348</v>
      </c>
      <c r="HF5" s="27" t="s">
        <v>349</v>
      </c>
      <c r="HG5" s="27" t="s">
        <v>348</v>
      </c>
      <c r="HH5" s="27" t="s">
        <v>349</v>
      </c>
      <c r="HI5" s="27" t="s">
        <v>348</v>
      </c>
      <c r="HJ5" s="27" t="s">
        <v>349</v>
      </c>
      <c r="HK5" s="27" t="s">
        <v>348</v>
      </c>
      <c r="HL5" s="27" t="s">
        <v>349</v>
      </c>
      <c r="HM5" s="27" t="s">
        <v>348</v>
      </c>
      <c r="HN5" s="27" t="s">
        <v>349</v>
      </c>
      <c r="HO5" s="27" t="s">
        <v>348</v>
      </c>
      <c r="HP5" s="27" t="s">
        <v>349</v>
      </c>
      <c r="HQ5" s="27" t="s">
        <v>348</v>
      </c>
      <c r="HR5" s="27" t="s">
        <v>349</v>
      </c>
      <c r="HS5" s="27" t="s">
        <v>348</v>
      </c>
      <c r="HT5" s="27" t="s">
        <v>349</v>
      </c>
      <c r="HU5" s="27" t="s">
        <v>348</v>
      </c>
      <c r="HV5" s="27" t="s">
        <v>349</v>
      </c>
      <c r="HW5" s="27" t="s">
        <v>348</v>
      </c>
      <c r="HX5" s="27" t="s">
        <v>349</v>
      </c>
      <c r="HY5" s="27" t="s">
        <v>348</v>
      </c>
      <c r="HZ5" s="27" t="s">
        <v>349</v>
      </c>
      <c r="IA5" s="27" t="s">
        <v>348</v>
      </c>
      <c r="IB5" s="27" t="s">
        <v>349</v>
      </c>
      <c r="IC5" s="27" t="s">
        <v>348</v>
      </c>
      <c r="ID5" s="27" t="s">
        <v>349</v>
      </c>
      <c r="IE5" s="27" t="s">
        <v>348</v>
      </c>
      <c r="IF5" s="27" t="s">
        <v>349</v>
      </c>
      <c r="IG5" s="27" t="s">
        <v>348</v>
      </c>
      <c r="IH5" s="27" t="s">
        <v>349</v>
      </c>
      <c r="II5" s="27" t="s">
        <v>348</v>
      </c>
      <c r="IJ5" s="27" t="s">
        <v>349</v>
      </c>
      <c r="IK5" s="27" t="s">
        <v>348</v>
      </c>
      <c r="IL5" s="27" t="s">
        <v>349</v>
      </c>
      <c r="IM5" s="27" t="s">
        <v>348</v>
      </c>
      <c r="IN5" s="27" t="s">
        <v>349</v>
      </c>
      <c r="IO5" s="27" t="s">
        <v>348</v>
      </c>
      <c r="IP5" s="27" t="s">
        <v>349</v>
      </c>
      <c r="IQ5" s="27" t="s">
        <v>348</v>
      </c>
      <c r="IR5" s="27" t="s">
        <v>349</v>
      </c>
      <c r="IS5" s="27" t="s">
        <v>348</v>
      </c>
      <c r="IT5" s="27" t="s">
        <v>349</v>
      </c>
      <c r="IU5" s="27" t="s">
        <v>348</v>
      </c>
      <c r="IV5" s="27" t="s">
        <v>349</v>
      </c>
      <c r="IW5" s="27" t="s">
        <v>348</v>
      </c>
      <c r="IX5" s="27" t="s">
        <v>349</v>
      </c>
      <c r="IY5" s="27" t="s">
        <v>348</v>
      </c>
      <c r="IZ5" s="27" t="s">
        <v>349</v>
      </c>
      <c r="JA5" s="27" t="s">
        <v>348</v>
      </c>
      <c r="JB5" s="27" t="s">
        <v>349</v>
      </c>
      <c r="JC5" s="27" t="s">
        <v>348</v>
      </c>
      <c r="JD5" s="27" t="s">
        <v>349</v>
      </c>
      <c r="JE5" s="27" t="s">
        <v>348</v>
      </c>
      <c r="JF5" s="27" t="s">
        <v>349</v>
      </c>
      <c r="JG5" s="27" t="s">
        <v>348</v>
      </c>
      <c r="JH5" s="27" t="s">
        <v>349</v>
      </c>
      <c r="JI5" s="27" t="s">
        <v>348</v>
      </c>
      <c r="JJ5" s="27" t="s">
        <v>349</v>
      </c>
      <c r="JK5" s="27" t="s">
        <v>348</v>
      </c>
      <c r="JL5" s="27" t="s">
        <v>349</v>
      </c>
      <c r="JM5" s="27" t="s">
        <v>348</v>
      </c>
      <c r="JN5" s="27" t="s">
        <v>349</v>
      </c>
      <c r="JO5" s="27" t="s">
        <v>348</v>
      </c>
      <c r="JP5" s="27" t="s">
        <v>349</v>
      </c>
      <c r="JQ5" s="27" t="s">
        <v>348</v>
      </c>
      <c r="JR5" s="27" t="s">
        <v>349</v>
      </c>
      <c r="JS5" s="27" t="s">
        <v>348</v>
      </c>
      <c r="JT5" s="27" t="s">
        <v>349</v>
      </c>
      <c r="JU5" s="27" t="s">
        <v>348</v>
      </c>
      <c r="JV5" s="27" t="s">
        <v>349</v>
      </c>
      <c r="JW5" s="27" t="s">
        <v>348</v>
      </c>
      <c r="JX5" s="27" t="s">
        <v>349</v>
      </c>
      <c r="JY5" s="27" t="s">
        <v>348</v>
      </c>
      <c r="JZ5" s="27" t="s">
        <v>349</v>
      </c>
      <c r="KA5" s="27" t="s">
        <v>348</v>
      </c>
      <c r="KB5" s="27" t="s">
        <v>349</v>
      </c>
      <c r="KC5" s="27" t="s">
        <v>348</v>
      </c>
      <c r="KD5" s="27" t="s">
        <v>349</v>
      </c>
      <c r="KE5" s="27" t="s">
        <v>348</v>
      </c>
      <c r="KF5" s="27" t="s">
        <v>349</v>
      </c>
      <c r="KG5" s="27" t="s">
        <v>348</v>
      </c>
      <c r="KH5" s="27" t="s">
        <v>349</v>
      </c>
      <c r="KI5" s="27" t="s">
        <v>348</v>
      </c>
      <c r="KJ5" s="27" t="s">
        <v>349</v>
      </c>
      <c r="KK5" s="27" t="s">
        <v>348</v>
      </c>
      <c r="KL5" s="27" t="s">
        <v>349</v>
      </c>
      <c r="KM5" s="27" t="s">
        <v>348</v>
      </c>
      <c r="KN5" s="27" t="s">
        <v>349</v>
      </c>
      <c r="KO5" s="27" t="s">
        <v>348</v>
      </c>
      <c r="KP5" s="27" t="s">
        <v>349</v>
      </c>
      <c r="KQ5" s="27" t="s">
        <v>348</v>
      </c>
      <c r="KR5" s="27" t="s">
        <v>349</v>
      </c>
      <c r="KS5" s="27" t="s">
        <v>348</v>
      </c>
      <c r="KT5" s="27" t="s">
        <v>349</v>
      </c>
      <c r="KU5" s="27" t="s">
        <v>348</v>
      </c>
      <c r="KV5" s="27" t="s">
        <v>349</v>
      </c>
      <c r="KW5" s="27" t="s">
        <v>348</v>
      </c>
      <c r="KX5" s="27" t="s">
        <v>349</v>
      </c>
      <c r="KY5" s="27" t="s">
        <v>348</v>
      </c>
      <c r="KZ5" s="27" t="s">
        <v>349</v>
      </c>
      <c r="LA5" s="27" t="s">
        <v>348</v>
      </c>
      <c r="LB5" s="27" t="s">
        <v>349</v>
      </c>
      <c r="LC5" s="27" t="s">
        <v>348</v>
      </c>
      <c r="LD5" s="27" t="s">
        <v>349</v>
      </c>
      <c r="LE5" s="27" t="s">
        <v>348</v>
      </c>
      <c r="LF5" s="27" t="s">
        <v>349</v>
      </c>
      <c r="LG5" s="32" t="s">
        <v>348</v>
      </c>
      <c r="LH5" s="32" t="s">
        <v>349</v>
      </c>
      <c r="LI5" s="32" t="s">
        <v>348</v>
      </c>
      <c r="LJ5" s="32" t="s">
        <v>349</v>
      </c>
      <c r="LK5" s="32" t="s">
        <v>348</v>
      </c>
      <c r="LL5" s="32" t="s">
        <v>349</v>
      </c>
      <c r="LM5" s="32" t="s">
        <v>348</v>
      </c>
      <c r="LN5" s="32" t="s">
        <v>349</v>
      </c>
      <c r="LO5" s="32" t="s">
        <v>348</v>
      </c>
      <c r="LP5" s="32" t="s">
        <v>349</v>
      </c>
      <c r="LQ5" s="32" t="s">
        <v>348</v>
      </c>
      <c r="LR5" s="32" t="s">
        <v>349</v>
      </c>
      <c r="LS5" s="32" t="s">
        <v>348</v>
      </c>
      <c r="LT5" s="32" t="s">
        <v>349</v>
      </c>
      <c r="LU5" s="32" t="s">
        <v>348</v>
      </c>
      <c r="LV5" s="32" t="s">
        <v>349</v>
      </c>
      <c r="LW5" s="32" t="s">
        <v>348</v>
      </c>
      <c r="LX5" s="32" t="s">
        <v>349</v>
      </c>
      <c r="LY5" s="27" t="s">
        <v>348</v>
      </c>
      <c r="LZ5" s="28" t="s">
        <v>349</v>
      </c>
      <c r="MA5" s="27" t="s">
        <v>348</v>
      </c>
      <c r="MB5" s="28" t="s">
        <v>349</v>
      </c>
      <c r="MC5" s="27" t="s">
        <v>348</v>
      </c>
      <c r="MD5" s="28" t="s">
        <v>349</v>
      </c>
      <c r="ME5" s="32" t="s">
        <v>348</v>
      </c>
      <c r="MF5" s="33" t="s">
        <v>349</v>
      </c>
      <c r="MG5" s="32" t="s">
        <v>348</v>
      </c>
      <c r="MH5" s="33" t="s">
        <v>349</v>
      </c>
      <c r="MI5" s="32" t="s">
        <v>348</v>
      </c>
      <c r="MJ5" s="33" t="s">
        <v>349</v>
      </c>
      <c r="MK5" s="32" t="s">
        <v>348</v>
      </c>
      <c r="ML5" s="33" t="s">
        <v>349</v>
      </c>
      <c r="MM5" s="32" t="s">
        <v>348</v>
      </c>
      <c r="MN5" s="33" t="s">
        <v>349</v>
      </c>
      <c r="MO5" s="32" t="s">
        <v>348</v>
      </c>
      <c r="MP5" s="33" t="s">
        <v>349</v>
      </c>
      <c r="MQ5" s="32" t="s">
        <v>348</v>
      </c>
      <c r="MR5" s="33" t="s">
        <v>349</v>
      </c>
      <c r="MS5" s="32" t="s">
        <v>348</v>
      </c>
      <c r="MT5" s="33" t="s">
        <v>349</v>
      </c>
      <c r="MU5" s="27" t="s">
        <v>348</v>
      </c>
      <c r="MV5" s="28" t="s">
        <v>349</v>
      </c>
      <c r="MW5" s="27" t="s">
        <v>348</v>
      </c>
      <c r="MX5" s="28" t="s">
        <v>349</v>
      </c>
      <c r="MY5" s="27" t="s">
        <v>348</v>
      </c>
      <c r="MZ5" s="27" t="s">
        <v>348</v>
      </c>
      <c r="NA5" s="28" t="s">
        <v>349</v>
      </c>
      <c r="NB5" s="27" t="s">
        <v>348</v>
      </c>
      <c r="NC5" s="28" t="s">
        <v>349</v>
      </c>
      <c r="ND5" s="34" t="s">
        <v>348</v>
      </c>
      <c r="NE5" s="35" t="s">
        <v>349</v>
      </c>
      <c r="NF5" s="34" t="s">
        <v>348</v>
      </c>
      <c r="NG5" s="35" t="s">
        <v>349</v>
      </c>
      <c r="NH5" s="34" t="s">
        <v>348</v>
      </c>
      <c r="NI5" s="35" t="s">
        <v>349</v>
      </c>
      <c r="NJ5" s="34" t="s">
        <v>348</v>
      </c>
      <c r="NK5" s="35" t="s">
        <v>349</v>
      </c>
      <c r="NL5" s="34" t="s">
        <v>348</v>
      </c>
      <c r="NM5" s="35" t="s">
        <v>349</v>
      </c>
      <c r="NN5" s="34" t="s">
        <v>348</v>
      </c>
      <c r="NO5" s="35" t="s">
        <v>349</v>
      </c>
      <c r="NP5" s="34" t="s">
        <v>348</v>
      </c>
      <c r="NQ5" s="35" t="s">
        <v>349</v>
      </c>
      <c r="NR5" s="34" t="s">
        <v>348</v>
      </c>
      <c r="NS5" s="35" t="s">
        <v>349</v>
      </c>
      <c r="NT5" s="34" t="s">
        <v>348</v>
      </c>
      <c r="NU5" s="35" t="s">
        <v>349</v>
      </c>
      <c r="NV5" s="34" t="s">
        <v>348</v>
      </c>
      <c r="NW5" s="35" t="s">
        <v>349</v>
      </c>
      <c r="NX5" s="34" t="s">
        <v>348</v>
      </c>
      <c r="NY5" s="35" t="s">
        <v>349</v>
      </c>
      <c r="NZ5" s="28" t="s">
        <v>348</v>
      </c>
      <c r="OA5" s="28" t="s">
        <v>349</v>
      </c>
      <c r="OB5" s="28" t="s">
        <v>348</v>
      </c>
      <c r="OC5" s="28" t="s">
        <v>349</v>
      </c>
      <c r="OD5" s="28" t="s">
        <v>348</v>
      </c>
      <c r="OE5" s="28" t="s">
        <v>349</v>
      </c>
      <c r="OF5" s="28" t="s">
        <v>348</v>
      </c>
      <c r="OG5" s="28" t="s">
        <v>349</v>
      </c>
      <c r="OH5" s="28" t="s">
        <v>348</v>
      </c>
      <c r="OI5" s="28" t="s">
        <v>349</v>
      </c>
      <c r="OJ5" s="36"/>
    </row>
    <row r="6" spans="1:400" ht="15" customHeight="1" x14ac:dyDescent="0.25">
      <c r="A6" s="37">
        <v>1</v>
      </c>
      <c r="B6" s="38" t="s">
        <v>350</v>
      </c>
      <c r="C6" s="39" t="s">
        <v>351</v>
      </c>
      <c r="D6" s="40">
        <f t="shared" ref="D6:D68" si="4">F6-E6</f>
        <v>0</v>
      </c>
      <c r="E6" s="40">
        <f t="array" ref="E6">F6-SUM(IF($I$5:$OI$5="KH",$I6:$OI6))</f>
        <v>2000</v>
      </c>
      <c r="F6" s="40">
        <f>'HĐ 608k PO'!D6</f>
        <v>2000</v>
      </c>
      <c r="G6" s="41">
        <f t="shared" ref="G6:G68" si="5">F6-H6</f>
        <v>2000</v>
      </c>
      <c r="H6" s="42">
        <f t="array" ref="H6">SUM(IF($I$5:$OI$5="TT",$I6:$OI6))</f>
        <v>0</v>
      </c>
      <c r="I6" s="43"/>
      <c r="J6" s="43"/>
      <c r="K6" s="43"/>
      <c r="L6" s="43"/>
      <c r="M6" s="44"/>
      <c r="N6" s="44"/>
      <c r="O6" s="43"/>
      <c r="P6" s="43"/>
      <c r="Q6" s="44"/>
      <c r="R6" s="44"/>
      <c r="S6" s="43"/>
      <c r="T6" s="43"/>
      <c r="U6" s="43"/>
      <c r="V6" s="43"/>
      <c r="W6" s="43"/>
      <c r="X6" s="43"/>
      <c r="Y6" s="43"/>
      <c r="Z6" s="43"/>
      <c r="AA6" s="43"/>
      <c r="AB6" s="43"/>
      <c r="AC6" s="44"/>
      <c r="AD6" s="43"/>
      <c r="AE6" s="44"/>
      <c r="AF6" s="44"/>
      <c r="AG6" s="43"/>
      <c r="AH6" s="43"/>
      <c r="AI6" s="43"/>
      <c r="AJ6" s="43"/>
      <c r="AK6" s="43"/>
      <c r="AL6" s="43"/>
      <c r="AM6" s="43"/>
      <c r="AN6" s="43"/>
      <c r="AO6" s="44"/>
      <c r="AP6" s="44"/>
      <c r="AQ6" s="44"/>
      <c r="AR6" s="44"/>
      <c r="AS6" s="43"/>
      <c r="AT6" s="43"/>
      <c r="AU6" s="43"/>
      <c r="AV6" s="43"/>
      <c r="AW6" s="43"/>
      <c r="AX6" s="43"/>
      <c r="AY6" s="43"/>
      <c r="AZ6" s="43"/>
      <c r="BA6" s="45"/>
      <c r="BB6" s="45"/>
      <c r="BC6" s="45"/>
      <c r="BD6" s="45"/>
      <c r="BE6" s="45"/>
      <c r="BF6" s="45"/>
      <c r="BG6" s="43"/>
      <c r="BH6" s="43"/>
      <c r="BI6" s="43"/>
      <c r="BJ6" s="43"/>
      <c r="BK6" s="43"/>
      <c r="BL6" s="43"/>
      <c r="BM6" s="43"/>
      <c r="BN6" s="43"/>
      <c r="BO6" s="43"/>
      <c r="BP6" s="44"/>
      <c r="BQ6" s="45"/>
      <c r="BR6" s="45"/>
      <c r="BS6" s="43"/>
      <c r="BT6" s="43"/>
      <c r="BU6" s="44"/>
      <c r="BV6" s="44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4"/>
      <c r="CM6" s="43"/>
      <c r="CN6" s="43"/>
      <c r="CO6" s="43"/>
      <c r="CP6" s="43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6"/>
      <c r="DB6" s="45"/>
      <c r="DC6" s="45"/>
      <c r="DD6" s="45"/>
      <c r="DE6" s="43"/>
      <c r="DF6" s="43"/>
      <c r="DG6" s="44"/>
      <c r="DH6" s="47"/>
      <c r="DI6" s="48"/>
      <c r="DJ6" s="48"/>
      <c r="DK6" s="48"/>
      <c r="DL6" s="44"/>
      <c r="DM6" s="43"/>
      <c r="DN6" s="43"/>
      <c r="DO6" s="43"/>
      <c r="DP6" s="43"/>
      <c r="DQ6" s="44"/>
      <c r="DR6" s="44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4"/>
      <c r="EH6" s="44"/>
      <c r="EI6" s="43"/>
      <c r="EJ6" s="43"/>
      <c r="EK6" s="44"/>
      <c r="EL6" s="44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4"/>
      <c r="FV6" s="43"/>
      <c r="FW6" s="44"/>
      <c r="FX6" s="44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4"/>
      <c r="GV6" s="44"/>
      <c r="GW6" s="43"/>
      <c r="GX6" s="43"/>
      <c r="GY6" s="43"/>
      <c r="GZ6" s="43"/>
      <c r="HA6" s="43"/>
      <c r="HB6" s="43"/>
      <c r="HC6" s="43"/>
      <c r="HD6" s="43"/>
      <c r="HE6" s="43"/>
      <c r="HF6" s="49"/>
      <c r="HG6" s="49"/>
      <c r="HH6" s="49"/>
      <c r="HI6" s="49"/>
      <c r="HJ6" s="49"/>
      <c r="HK6" s="50"/>
      <c r="HL6" s="50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  <c r="IV6" s="49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49"/>
      <c r="KF6" s="49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2"/>
      <c r="KT6" s="52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2"/>
      <c r="LT6" s="52"/>
      <c r="LU6" s="51"/>
      <c r="LV6" s="51"/>
      <c r="LW6" s="52"/>
      <c r="LX6" s="52"/>
      <c r="LY6" s="51"/>
      <c r="LZ6" s="51"/>
      <c r="MA6" s="51"/>
      <c r="MB6" s="51"/>
      <c r="MC6" s="51"/>
      <c r="MD6" s="51"/>
      <c r="ME6" s="51"/>
      <c r="MF6" s="51"/>
      <c r="MG6" s="51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2"/>
      <c r="MX6" s="52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2"/>
      <c r="NQ6" s="52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1"/>
    </row>
    <row r="7" spans="1:400" ht="14.25" customHeight="1" x14ac:dyDescent="0.25">
      <c r="A7" s="53">
        <v>2</v>
      </c>
      <c r="B7" s="38" t="s">
        <v>350</v>
      </c>
      <c r="C7" s="54" t="s">
        <v>352</v>
      </c>
      <c r="D7" s="40">
        <f t="shared" si="4"/>
        <v>0</v>
      </c>
      <c r="E7" s="40">
        <f t="array" ref="E7">F7-SUM(IF($I$5:$OI$5="KH",$I7:$OI7))</f>
        <v>1000</v>
      </c>
      <c r="F7" s="40">
        <f>'HĐ 608k PO'!D7</f>
        <v>1000</v>
      </c>
      <c r="G7" s="55">
        <f t="shared" si="5"/>
        <v>1000</v>
      </c>
      <c r="H7" s="56">
        <f t="array" ref="H7">SUM(IF($I$5:$OI$5="TT",$I7:$OI7))</f>
        <v>0</v>
      </c>
      <c r="I7" s="57"/>
      <c r="J7" s="57"/>
      <c r="K7" s="57"/>
      <c r="L7" s="57"/>
      <c r="M7" s="58"/>
      <c r="N7" s="58"/>
      <c r="O7" s="57"/>
      <c r="P7" s="57"/>
      <c r="Q7" s="58"/>
      <c r="R7" s="58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9"/>
      <c r="BB7" s="59"/>
      <c r="BC7" s="59"/>
      <c r="BD7" s="59"/>
      <c r="BE7" s="60"/>
      <c r="BF7" s="60"/>
      <c r="BG7" s="58"/>
      <c r="BH7" s="57"/>
      <c r="BI7" s="57"/>
      <c r="BJ7" s="57"/>
      <c r="BK7" s="57"/>
      <c r="BL7" s="57"/>
      <c r="BM7" s="57"/>
      <c r="BN7" s="57"/>
      <c r="BO7" s="57"/>
      <c r="BP7" s="57"/>
      <c r="BQ7" s="59"/>
      <c r="BR7" s="59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8"/>
      <c r="CF7" s="58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9"/>
      <c r="CR7" s="59"/>
      <c r="CS7" s="59"/>
      <c r="CT7" s="59"/>
      <c r="CU7" s="59"/>
      <c r="CV7" s="59"/>
      <c r="CW7" s="59"/>
      <c r="CX7" s="59"/>
      <c r="CY7" s="61"/>
      <c r="CZ7" s="61"/>
      <c r="DA7" s="60"/>
      <c r="DB7" s="59"/>
      <c r="DC7" s="59"/>
      <c r="DD7" s="59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8"/>
      <c r="DP7" s="58"/>
      <c r="DQ7" s="57"/>
      <c r="DR7" s="57"/>
      <c r="DS7" s="58"/>
      <c r="DT7" s="58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8"/>
      <c r="EL7" s="58"/>
      <c r="EM7" s="57"/>
      <c r="EN7" s="43"/>
      <c r="EO7" s="57"/>
      <c r="EP7" s="43"/>
      <c r="EQ7" s="57"/>
      <c r="ER7" s="43"/>
      <c r="ES7" s="57"/>
      <c r="ET7" s="43"/>
      <c r="EU7" s="43"/>
      <c r="EV7" s="43"/>
      <c r="EW7" s="43"/>
      <c r="EX7" s="43"/>
      <c r="EY7" s="43"/>
      <c r="EZ7" s="43"/>
      <c r="FA7" s="43"/>
      <c r="FB7" s="43"/>
      <c r="FC7" s="57"/>
      <c r="FD7" s="43"/>
      <c r="FE7" s="58"/>
      <c r="FF7" s="44"/>
      <c r="FG7" s="43"/>
      <c r="FH7" s="43"/>
      <c r="FI7" s="43"/>
      <c r="FJ7" s="43"/>
      <c r="FK7" s="43"/>
      <c r="FL7" s="43"/>
      <c r="FM7" s="43"/>
      <c r="FN7" s="43"/>
      <c r="FO7" s="44"/>
      <c r="FP7" s="44"/>
      <c r="FQ7" s="43"/>
      <c r="FR7" s="43"/>
      <c r="FS7" s="43"/>
      <c r="FT7" s="43"/>
      <c r="FU7" s="57"/>
      <c r="FV7" s="57"/>
      <c r="FW7" s="57"/>
      <c r="FX7" s="57"/>
      <c r="FY7" s="57"/>
      <c r="FZ7" s="57"/>
      <c r="GA7" s="57"/>
      <c r="GB7" s="57"/>
      <c r="GC7" s="58"/>
      <c r="GD7" s="58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8"/>
      <c r="GP7" s="58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1"/>
      <c r="HG7" s="51"/>
      <c r="HH7" s="51"/>
      <c r="HI7" s="51"/>
      <c r="HJ7" s="51"/>
      <c r="HK7" s="52"/>
      <c r="HL7" s="52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2"/>
      <c r="IJ7" s="52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  <c r="IY7" s="51"/>
      <c r="IZ7" s="51"/>
      <c r="JA7" s="51"/>
      <c r="JB7" s="51"/>
      <c r="JC7" s="51"/>
      <c r="JD7" s="51"/>
      <c r="JE7" s="51"/>
      <c r="JF7" s="51"/>
      <c r="JG7" s="51"/>
      <c r="JH7" s="51"/>
      <c r="JI7" s="51"/>
      <c r="JJ7" s="51"/>
      <c r="JK7" s="51"/>
      <c r="JL7" s="51"/>
      <c r="JM7" s="51"/>
      <c r="JN7" s="51"/>
      <c r="JO7" s="52"/>
      <c r="JP7" s="52"/>
      <c r="JQ7" s="51"/>
      <c r="JR7" s="51"/>
      <c r="JS7" s="51"/>
      <c r="JT7" s="51"/>
      <c r="JU7" s="51"/>
      <c r="JV7" s="51"/>
      <c r="JW7" s="51"/>
      <c r="JX7" s="51"/>
      <c r="JY7" s="51"/>
      <c r="JZ7" s="51"/>
      <c r="KA7" s="51"/>
      <c r="KB7" s="51"/>
      <c r="KC7" s="51"/>
      <c r="KD7" s="51"/>
      <c r="KE7" s="51"/>
      <c r="KF7" s="51"/>
      <c r="KG7" s="51"/>
      <c r="KH7" s="51"/>
      <c r="KI7" s="51"/>
      <c r="KJ7" s="51"/>
      <c r="KK7" s="51"/>
      <c r="KL7" s="51"/>
      <c r="KM7" s="51"/>
      <c r="KN7" s="51"/>
      <c r="KO7" s="51"/>
      <c r="KP7" s="51"/>
      <c r="KQ7" s="51"/>
      <c r="KR7" s="51"/>
      <c r="KS7" s="52"/>
      <c r="KT7" s="52"/>
      <c r="KU7" s="51"/>
      <c r="KV7" s="51"/>
      <c r="KW7" s="51"/>
      <c r="KX7" s="51"/>
      <c r="KY7" s="51"/>
      <c r="KZ7" s="51"/>
      <c r="LA7" s="51"/>
      <c r="LB7" s="51"/>
      <c r="LC7" s="51"/>
      <c r="LD7" s="51"/>
      <c r="LE7" s="51"/>
      <c r="LF7" s="51"/>
      <c r="LG7" s="51"/>
      <c r="LH7" s="51"/>
      <c r="LI7" s="51"/>
      <c r="LJ7" s="51"/>
      <c r="LK7" s="51"/>
      <c r="LL7" s="51"/>
      <c r="LM7" s="51"/>
      <c r="LN7" s="51"/>
      <c r="LO7" s="51"/>
      <c r="LP7" s="51"/>
      <c r="LQ7" s="51"/>
      <c r="LR7" s="51"/>
      <c r="LS7" s="52"/>
      <c r="LT7" s="52"/>
      <c r="LU7" s="51"/>
      <c r="LV7" s="51"/>
      <c r="LW7" s="51"/>
      <c r="LX7" s="51"/>
      <c r="LY7" s="51"/>
      <c r="LZ7" s="51"/>
      <c r="MA7" s="51"/>
      <c r="MB7" s="51"/>
      <c r="MC7" s="51"/>
      <c r="MD7" s="51"/>
      <c r="ME7" s="51"/>
      <c r="MF7" s="51"/>
      <c r="MG7" s="51"/>
      <c r="MH7" s="51"/>
      <c r="MI7" s="51"/>
      <c r="MJ7" s="51"/>
      <c r="MK7" s="51"/>
      <c r="ML7" s="51"/>
      <c r="MM7" s="51"/>
      <c r="MN7" s="51"/>
      <c r="MO7" s="51"/>
      <c r="MP7" s="51"/>
      <c r="MQ7" s="51"/>
      <c r="MR7" s="51"/>
      <c r="MS7" s="51"/>
      <c r="MT7" s="51"/>
      <c r="MU7" s="51"/>
      <c r="MV7" s="51"/>
      <c r="MW7" s="52"/>
      <c r="MX7" s="52"/>
      <c r="MY7" s="51"/>
      <c r="MZ7" s="51"/>
      <c r="NA7" s="51"/>
      <c r="NB7" s="51"/>
      <c r="NC7" s="51"/>
      <c r="ND7" s="51"/>
      <c r="NE7" s="51"/>
      <c r="NF7" s="51"/>
      <c r="NG7" s="51"/>
      <c r="NH7" s="51"/>
      <c r="NI7" s="51"/>
      <c r="NJ7" s="51"/>
      <c r="NK7" s="51"/>
      <c r="NL7" s="51"/>
      <c r="NM7" s="51"/>
      <c r="NN7" s="51"/>
      <c r="NO7" s="51"/>
      <c r="NP7" s="52"/>
      <c r="NQ7" s="52"/>
      <c r="NR7" s="52"/>
      <c r="NS7" s="52"/>
      <c r="NT7" s="51"/>
      <c r="NU7" s="51"/>
      <c r="NV7" s="51"/>
      <c r="NW7" s="51"/>
      <c r="NX7" s="51"/>
      <c r="NY7" s="51"/>
      <c r="NZ7" s="51"/>
      <c r="OA7" s="51"/>
      <c r="OB7" s="52"/>
      <c r="OC7" s="52"/>
      <c r="OD7" s="51"/>
      <c r="OE7" s="51"/>
      <c r="OF7" s="51"/>
      <c r="OG7" s="51"/>
      <c r="OH7" s="51"/>
      <c r="OI7" s="51"/>
      <c r="OJ7" s="62"/>
    </row>
    <row r="8" spans="1:400" ht="14.25" customHeight="1" x14ac:dyDescent="0.25">
      <c r="A8" s="63">
        <v>3</v>
      </c>
      <c r="B8" s="38" t="s">
        <v>350</v>
      </c>
      <c r="C8" s="64" t="s">
        <v>353</v>
      </c>
      <c r="D8" s="40">
        <f t="shared" si="4"/>
        <v>0</v>
      </c>
      <c r="E8" s="40">
        <f t="array" ref="E8">F8-SUM(IF($I$5:$OI$5="KH",$I8:$OI8))</f>
        <v>1500</v>
      </c>
      <c r="F8" s="40">
        <f>'HĐ 608k PO'!D8</f>
        <v>1500</v>
      </c>
      <c r="G8" s="65">
        <f t="shared" si="5"/>
        <v>1500</v>
      </c>
      <c r="H8" s="66">
        <f t="array" ref="H8">SUM(IF($I$5:$OI$5="TT",$I8:$OI8))</f>
        <v>0</v>
      </c>
      <c r="I8" s="67"/>
      <c r="J8" s="67"/>
      <c r="K8" s="67"/>
      <c r="L8" s="67"/>
      <c r="M8" s="67"/>
      <c r="N8" s="67"/>
      <c r="O8" s="67"/>
      <c r="P8" s="67"/>
      <c r="Q8" s="68"/>
      <c r="R8" s="68"/>
      <c r="S8" s="68"/>
      <c r="T8" s="68"/>
      <c r="U8" s="5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9"/>
      <c r="BB8" s="69"/>
      <c r="BC8" s="70"/>
      <c r="BD8" s="71"/>
      <c r="BE8" s="69"/>
      <c r="BF8" s="69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9"/>
      <c r="BR8" s="69"/>
      <c r="BS8" s="67"/>
      <c r="BT8" s="68"/>
      <c r="BU8" s="67"/>
      <c r="BV8" s="67"/>
      <c r="BW8" s="68"/>
      <c r="BX8" s="68"/>
      <c r="BY8" s="67"/>
      <c r="BZ8" s="67"/>
      <c r="CA8" s="67"/>
      <c r="CB8" s="67"/>
      <c r="CC8" s="67"/>
      <c r="CD8" s="67"/>
      <c r="CE8" s="68"/>
      <c r="CF8" s="68"/>
      <c r="CG8" s="67"/>
      <c r="CH8" s="67"/>
      <c r="CI8" s="67"/>
      <c r="CJ8" s="67"/>
      <c r="CK8" s="67"/>
      <c r="CL8" s="68"/>
      <c r="CM8" s="67"/>
      <c r="CN8" s="67"/>
      <c r="CO8" s="67"/>
      <c r="CP8" s="67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8"/>
      <c r="DP8" s="68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43"/>
      <c r="EO8" s="67"/>
      <c r="EP8" s="43"/>
      <c r="EQ8" s="67"/>
      <c r="ER8" s="43"/>
      <c r="ES8" s="67"/>
      <c r="ET8" s="43"/>
      <c r="EU8" s="43"/>
      <c r="EV8" s="43"/>
      <c r="EW8" s="43"/>
      <c r="EX8" s="43"/>
      <c r="EY8" s="43"/>
      <c r="EZ8" s="43"/>
      <c r="FA8" s="43"/>
      <c r="FB8" s="43"/>
      <c r="FC8" s="67"/>
      <c r="FD8" s="43"/>
      <c r="FE8" s="67"/>
      <c r="FF8" s="43"/>
      <c r="FG8" s="43"/>
      <c r="FH8" s="43"/>
      <c r="FI8" s="43"/>
      <c r="FJ8" s="43"/>
      <c r="FK8" s="43"/>
      <c r="FL8" s="43"/>
      <c r="FM8" s="43"/>
      <c r="FN8" s="43"/>
      <c r="FO8" s="44"/>
      <c r="FP8" s="44"/>
      <c r="FQ8" s="43"/>
      <c r="FR8" s="43"/>
      <c r="FS8" s="44"/>
      <c r="FT8" s="44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72"/>
      <c r="HG8" s="72"/>
      <c r="HH8" s="72"/>
      <c r="HI8" s="72"/>
      <c r="HJ8" s="72"/>
      <c r="HK8" s="73"/>
      <c r="HL8" s="73"/>
      <c r="HM8" s="72"/>
      <c r="HN8" s="72"/>
      <c r="HO8" s="72"/>
      <c r="HP8" s="72"/>
      <c r="HQ8" s="72"/>
      <c r="HR8" s="72"/>
      <c r="HS8" s="72"/>
      <c r="HT8" s="72"/>
      <c r="HU8" s="72"/>
      <c r="HV8" s="72"/>
      <c r="HW8" s="72"/>
      <c r="HX8" s="72"/>
      <c r="HY8" s="72"/>
      <c r="HZ8" s="72"/>
      <c r="IA8" s="72"/>
      <c r="IB8" s="72"/>
      <c r="IC8" s="72"/>
      <c r="ID8" s="72"/>
      <c r="IE8" s="72"/>
      <c r="IF8" s="72"/>
      <c r="IG8" s="72"/>
      <c r="IH8" s="72"/>
      <c r="II8" s="73"/>
      <c r="IJ8" s="73"/>
      <c r="IK8" s="72"/>
      <c r="IL8" s="72"/>
      <c r="IM8" s="72"/>
      <c r="IN8" s="72"/>
      <c r="IO8" s="72"/>
      <c r="IP8" s="72"/>
      <c r="IQ8" s="72"/>
      <c r="IR8" s="72"/>
      <c r="IS8" s="72"/>
      <c r="IT8" s="72"/>
      <c r="IU8" s="72"/>
      <c r="IV8" s="72"/>
      <c r="IW8" s="72"/>
      <c r="IX8" s="72"/>
      <c r="IY8" s="72"/>
      <c r="IZ8" s="72"/>
      <c r="JA8" s="72"/>
      <c r="JB8" s="72"/>
      <c r="JC8" s="72"/>
      <c r="JD8" s="72"/>
      <c r="JE8" s="72"/>
      <c r="JF8" s="72"/>
      <c r="JG8" s="73"/>
      <c r="JH8" s="73"/>
      <c r="JI8" s="72"/>
      <c r="JJ8" s="72"/>
      <c r="JK8" s="72"/>
      <c r="JL8" s="72"/>
      <c r="JM8" s="72"/>
      <c r="JN8" s="72"/>
      <c r="JO8" s="72"/>
      <c r="JP8" s="72"/>
      <c r="JQ8" s="72"/>
      <c r="JR8" s="72"/>
      <c r="JS8" s="72"/>
      <c r="JT8" s="72"/>
      <c r="JU8" s="72"/>
      <c r="JV8" s="72"/>
      <c r="JW8" s="72"/>
      <c r="JX8" s="72"/>
      <c r="JY8" s="72"/>
      <c r="JZ8" s="72"/>
      <c r="KA8" s="72"/>
      <c r="KB8" s="72"/>
      <c r="KC8" s="72"/>
      <c r="KD8" s="72"/>
      <c r="KE8" s="73"/>
      <c r="KF8" s="73"/>
      <c r="KG8" s="72"/>
      <c r="KH8" s="72"/>
      <c r="KI8" s="72"/>
      <c r="KJ8" s="72"/>
      <c r="KK8" s="72"/>
      <c r="KL8" s="72"/>
      <c r="KM8" s="72"/>
      <c r="KN8" s="72"/>
      <c r="KO8" s="72"/>
      <c r="KP8" s="72"/>
      <c r="KQ8" s="72"/>
      <c r="KR8" s="72"/>
      <c r="KS8" s="72"/>
      <c r="KT8" s="72"/>
      <c r="KU8" s="72"/>
      <c r="KV8" s="72"/>
      <c r="KW8" s="72"/>
      <c r="KX8" s="72"/>
      <c r="KY8" s="72"/>
      <c r="KZ8" s="72"/>
      <c r="LA8" s="72"/>
      <c r="LB8" s="72"/>
      <c r="LC8" s="72"/>
      <c r="LD8" s="72"/>
      <c r="LE8" s="72"/>
      <c r="LF8" s="72"/>
      <c r="LG8" s="72"/>
      <c r="LH8" s="72"/>
      <c r="LI8" s="72"/>
      <c r="LJ8" s="72"/>
      <c r="LK8" s="72"/>
      <c r="LL8" s="72"/>
      <c r="LM8" s="72"/>
      <c r="LN8" s="72"/>
      <c r="LO8" s="72"/>
      <c r="LP8" s="72"/>
      <c r="LQ8" s="72"/>
      <c r="LR8" s="72"/>
      <c r="LS8" s="72"/>
      <c r="LT8" s="72"/>
      <c r="LU8" s="72"/>
      <c r="LV8" s="72"/>
      <c r="LW8" s="72"/>
      <c r="LX8" s="72"/>
      <c r="LY8" s="72"/>
      <c r="LZ8" s="72"/>
      <c r="MA8" s="72"/>
      <c r="MB8" s="72"/>
      <c r="MC8" s="72"/>
      <c r="MD8" s="72"/>
      <c r="ME8" s="72"/>
      <c r="MF8" s="72"/>
      <c r="MG8" s="72"/>
      <c r="MH8" s="72"/>
      <c r="MI8" s="72"/>
      <c r="MJ8" s="72"/>
      <c r="MK8" s="72"/>
      <c r="ML8" s="72"/>
      <c r="MM8" s="72"/>
      <c r="MN8" s="72"/>
      <c r="MO8" s="72"/>
      <c r="MP8" s="72"/>
      <c r="MQ8" s="72"/>
      <c r="MR8" s="72"/>
      <c r="MS8" s="72"/>
      <c r="MT8" s="72"/>
      <c r="MU8" s="72"/>
      <c r="MV8" s="72"/>
      <c r="MW8" s="72"/>
      <c r="MX8" s="72"/>
      <c r="MY8" s="72"/>
      <c r="MZ8" s="72"/>
      <c r="NA8" s="72"/>
      <c r="NB8" s="72"/>
      <c r="NC8" s="72"/>
      <c r="ND8" s="72"/>
      <c r="NE8" s="72"/>
      <c r="NF8" s="72"/>
      <c r="NG8" s="72"/>
      <c r="NH8" s="72"/>
      <c r="NI8" s="72"/>
      <c r="NJ8" s="72"/>
      <c r="NK8" s="72"/>
      <c r="NL8" s="72"/>
      <c r="NM8" s="72"/>
      <c r="NN8" s="72"/>
      <c r="NO8" s="72"/>
      <c r="NP8" s="72"/>
      <c r="NQ8" s="72"/>
      <c r="NR8" s="72"/>
      <c r="NS8" s="72"/>
      <c r="NT8" s="72"/>
      <c r="NU8" s="72"/>
      <c r="NV8" s="72"/>
      <c r="NW8" s="72"/>
      <c r="NX8" s="72"/>
      <c r="NY8" s="72"/>
      <c r="NZ8" s="72"/>
      <c r="OA8" s="72"/>
      <c r="OB8" s="72"/>
      <c r="OC8" s="72"/>
      <c r="OD8" s="72"/>
      <c r="OE8" s="72"/>
      <c r="OF8" s="72"/>
      <c r="OG8" s="72"/>
      <c r="OH8" s="72"/>
      <c r="OI8" s="72"/>
      <c r="OJ8" s="74"/>
    </row>
    <row r="9" spans="1:400" ht="14.25" customHeight="1" x14ac:dyDescent="0.25">
      <c r="A9" s="37">
        <v>4</v>
      </c>
      <c r="B9" s="75"/>
      <c r="C9" s="76" t="s">
        <v>354</v>
      </c>
      <c r="D9" s="40">
        <f t="shared" si="4"/>
        <v>0</v>
      </c>
      <c r="E9" s="40">
        <f t="array" ref="E9">F9-SUM(IF($I$5:$OI$5="KH",$I9:$OI9))</f>
        <v>1000</v>
      </c>
      <c r="F9" s="40">
        <f>'HĐ 608k PO'!D9</f>
        <v>1000</v>
      </c>
      <c r="G9" s="65">
        <f t="shared" si="5"/>
        <v>1000</v>
      </c>
      <c r="H9" s="42">
        <f t="array" ref="H9">SUM(IF($I$5:$OI$5="TT",$I9:$OI9))</f>
        <v>0</v>
      </c>
      <c r="I9" s="43"/>
      <c r="J9" s="43"/>
      <c r="K9" s="43"/>
      <c r="L9" s="43"/>
      <c r="M9" s="44"/>
      <c r="N9" s="44"/>
      <c r="O9" s="43"/>
      <c r="P9" s="43"/>
      <c r="Q9" s="44"/>
      <c r="R9" s="43"/>
      <c r="S9" s="44"/>
      <c r="T9" s="44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50"/>
      <c r="AX9" s="50"/>
      <c r="AY9" s="50"/>
      <c r="AZ9" s="44"/>
      <c r="BA9" s="46"/>
      <c r="BB9" s="46"/>
      <c r="BC9" s="46"/>
      <c r="BD9" s="45"/>
      <c r="BE9" s="46"/>
      <c r="BF9" s="46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5"/>
      <c r="BR9" s="45"/>
      <c r="BS9" s="43"/>
      <c r="BT9" s="43"/>
      <c r="BU9" s="43"/>
      <c r="BV9" s="43"/>
      <c r="BW9" s="44"/>
      <c r="BX9" s="44"/>
      <c r="BY9" s="43"/>
      <c r="BZ9" s="44"/>
      <c r="CA9" s="43"/>
      <c r="CB9" s="43"/>
      <c r="CC9" s="43"/>
      <c r="CD9" s="43"/>
      <c r="CE9" s="44"/>
      <c r="CF9" s="44"/>
      <c r="CG9" s="43"/>
      <c r="CH9" s="44"/>
      <c r="CI9" s="43"/>
      <c r="CJ9" s="44"/>
      <c r="CK9" s="43"/>
      <c r="CL9" s="43"/>
      <c r="CM9" s="43"/>
      <c r="CN9" s="43"/>
      <c r="CO9" s="43"/>
      <c r="CP9" s="43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6"/>
      <c r="DB9" s="45"/>
      <c r="DC9" s="45"/>
      <c r="DD9" s="45"/>
      <c r="DE9" s="43"/>
      <c r="DF9" s="43"/>
      <c r="DG9" s="44"/>
      <c r="DH9" s="43"/>
      <c r="DI9" s="44"/>
      <c r="DJ9" s="44"/>
      <c r="DK9" s="44"/>
      <c r="DL9" s="44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4"/>
      <c r="DX9" s="44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50"/>
      <c r="KT9" s="50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50"/>
      <c r="MN9" s="50"/>
      <c r="MO9" s="49"/>
      <c r="MP9" s="49"/>
      <c r="MQ9" s="49"/>
      <c r="MR9" s="49"/>
      <c r="MS9" s="49"/>
      <c r="MT9" s="49"/>
      <c r="MU9" s="49"/>
      <c r="MV9" s="49"/>
      <c r="MW9" s="50"/>
      <c r="MX9" s="50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50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77"/>
    </row>
    <row r="10" spans="1:400" ht="14.25" customHeight="1" x14ac:dyDescent="0.25">
      <c r="A10" s="37">
        <v>5</v>
      </c>
      <c r="B10" s="75"/>
      <c r="C10" s="76" t="s">
        <v>355</v>
      </c>
      <c r="D10" s="40">
        <f t="shared" si="4"/>
        <v>0</v>
      </c>
      <c r="E10" s="40">
        <f t="array" ref="E10">F10-SUM(IF($I$5:$OI$5="KH",$I10:$OI10))</f>
        <v>1150</v>
      </c>
      <c r="F10" s="40">
        <f>'HĐ 608k PO'!D10</f>
        <v>1150</v>
      </c>
      <c r="G10" s="65">
        <f t="shared" si="5"/>
        <v>1150</v>
      </c>
      <c r="H10" s="42">
        <f t="array" ref="H10">SUM(IF($I$5:$OI$5="TT",$I10:$OI10))</f>
        <v>0</v>
      </c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5"/>
      <c r="BB10" s="45"/>
      <c r="BC10" s="45"/>
      <c r="BD10" s="45"/>
      <c r="BE10" s="45"/>
      <c r="BF10" s="45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5"/>
      <c r="BR10" s="45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4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4"/>
      <c r="DT10" s="44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4"/>
      <c r="EL10" s="44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4"/>
      <c r="GD10" s="44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9"/>
      <c r="HG10" s="49"/>
      <c r="HH10" s="49"/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49"/>
      <c r="IN10" s="49"/>
      <c r="IO10" s="49"/>
      <c r="IP10" s="49"/>
      <c r="IQ10" s="49"/>
      <c r="IR10" s="49"/>
      <c r="IS10" s="49"/>
      <c r="IT10" s="49"/>
      <c r="IU10" s="49"/>
      <c r="IV10" s="49"/>
      <c r="IW10" s="49"/>
      <c r="IX10" s="49"/>
      <c r="IY10" s="49"/>
      <c r="IZ10" s="49"/>
      <c r="JA10" s="49"/>
      <c r="JB10" s="49"/>
      <c r="JC10" s="49"/>
      <c r="JD10" s="49"/>
      <c r="JE10" s="50"/>
      <c r="JF10" s="50"/>
      <c r="JG10" s="49"/>
      <c r="JH10" s="49"/>
      <c r="JI10" s="49"/>
      <c r="JJ10" s="49"/>
      <c r="JK10" s="49"/>
      <c r="JL10" s="49"/>
      <c r="JM10" s="49"/>
      <c r="JN10" s="49"/>
      <c r="JO10" s="49"/>
      <c r="JP10" s="49"/>
      <c r="JQ10" s="49"/>
      <c r="JR10" s="49"/>
      <c r="JS10" s="49"/>
      <c r="JT10" s="49"/>
      <c r="JU10" s="49"/>
      <c r="JV10" s="49"/>
      <c r="JW10" s="49"/>
      <c r="JX10" s="49"/>
      <c r="JY10" s="49"/>
      <c r="JZ10" s="49"/>
      <c r="KA10" s="49"/>
      <c r="KB10" s="49"/>
      <c r="KC10" s="49"/>
      <c r="KD10" s="49"/>
      <c r="KE10" s="49"/>
      <c r="KF10" s="49"/>
      <c r="KG10" s="49"/>
      <c r="KH10" s="49"/>
      <c r="KI10" s="49"/>
      <c r="KJ10" s="49"/>
      <c r="KK10" s="49"/>
      <c r="KL10" s="49"/>
      <c r="KM10" s="49"/>
      <c r="KN10" s="49"/>
      <c r="KO10" s="49"/>
      <c r="KP10" s="49"/>
      <c r="KQ10" s="49"/>
      <c r="KR10" s="49"/>
      <c r="KS10" s="50"/>
      <c r="KT10" s="50"/>
      <c r="KU10" s="49"/>
      <c r="KV10" s="49"/>
      <c r="KW10" s="49"/>
      <c r="KX10" s="49"/>
      <c r="KY10" s="49"/>
      <c r="KZ10" s="49"/>
      <c r="LA10" s="49"/>
      <c r="LB10" s="49"/>
      <c r="LC10" s="49"/>
      <c r="LD10" s="49"/>
      <c r="LE10" s="49"/>
      <c r="LF10" s="49"/>
      <c r="LG10" s="49"/>
      <c r="LH10" s="49"/>
      <c r="LI10" s="49"/>
      <c r="LJ10" s="49"/>
      <c r="LK10" s="49"/>
      <c r="LL10" s="49"/>
      <c r="LM10" s="49"/>
      <c r="LN10" s="49"/>
      <c r="LO10" s="49"/>
      <c r="LP10" s="49"/>
      <c r="LQ10" s="49"/>
      <c r="LR10" s="49"/>
      <c r="LS10" s="49"/>
      <c r="LT10" s="49"/>
      <c r="LU10" s="49"/>
      <c r="LV10" s="49"/>
      <c r="LW10" s="49"/>
      <c r="LX10" s="49"/>
      <c r="LY10" s="49"/>
      <c r="LZ10" s="49"/>
      <c r="MA10" s="49"/>
      <c r="MB10" s="49"/>
      <c r="MC10" s="49"/>
      <c r="MD10" s="49"/>
      <c r="ME10" s="49"/>
      <c r="MF10" s="49"/>
      <c r="MG10" s="49"/>
      <c r="MH10" s="49"/>
      <c r="MI10" s="49"/>
      <c r="MJ10" s="49"/>
      <c r="MK10" s="49"/>
      <c r="ML10" s="49"/>
      <c r="MM10" s="49"/>
      <c r="MN10" s="49"/>
      <c r="MO10" s="49"/>
      <c r="MP10" s="49"/>
      <c r="MQ10" s="49"/>
      <c r="MR10" s="49"/>
      <c r="MS10" s="49"/>
      <c r="MT10" s="49"/>
      <c r="MU10" s="49"/>
      <c r="MV10" s="49"/>
      <c r="MW10" s="49"/>
      <c r="MX10" s="49"/>
      <c r="MY10" s="49"/>
      <c r="MZ10" s="49"/>
      <c r="NA10" s="49"/>
      <c r="NB10" s="49"/>
      <c r="NC10" s="49"/>
      <c r="ND10" s="49"/>
      <c r="NE10" s="49"/>
      <c r="NF10" s="50"/>
      <c r="NG10" s="50"/>
      <c r="NH10" s="49"/>
      <c r="NI10" s="49"/>
      <c r="NJ10" s="49"/>
      <c r="NK10" s="49"/>
      <c r="NL10" s="49"/>
      <c r="NM10" s="49"/>
      <c r="NN10" s="49"/>
      <c r="NO10" s="49"/>
      <c r="NP10" s="50"/>
      <c r="NQ10" s="50"/>
      <c r="NR10" s="50"/>
      <c r="NS10" s="50"/>
      <c r="NT10" s="49"/>
      <c r="NU10" s="49"/>
      <c r="NV10" s="49"/>
      <c r="NW10" s="49"/>
      <c r="NX10" s="49"/>
      <c r="NY10" s="49"/>
      <c r="NZ10" s="49"/>
      <c r="OA10" s="49"/>
      <c r="OB10" s="49"/>
      <c r="OC10" s="49"/>
      <c r="OD10" s="49"/>
      <c r="OE10" s="49"/>
      <c r="OF10" s="49"/>
      <c r="OG10" s="49"/>
      <c r="OH10" s="49"/>
      <c r="OI10" s="49"/>
      <c r="OJ10" s="1"/>
    </row>
    <row r="11" spans="1:400" ht="14.25" customHeight="1" x14ac:dyDescent="0.25">
      <c r="A11" s="78">
        <v>2</v>
      </c>
      <c r="B11" s="38" t="s">
        <v>350</v>
      </c>
      <c r="C11" s="79" t="s">
        <v>356</v>
      </c>
      <c r="D11" s="40">
        <f t="shared" si="4"/>
        <v>0</v>
      </c>
      <c r="E11" s="40">
        <f t="array" ref="E11">F11-SUM(IF($I$5:$OI$5="KH",$I11:$OI11))</f>
        <v>800</v>
      </c>
      <c r="F11" s="40">
        <f>'HĐ 608k PO'!D11</f>
        <v>800</v>
      </c>
      <c r="G11" s="41">
        <f t="shared" si="5"/>
        <v>800</v>
      </c>
      <c r="H11" s="42">
        <f t="array" ref="H11">SUM(IF($I$5:$OI$5="TT",$I11:$OI11))</f>
        <v>0</v>
      </c>
      <c r="I11" s="43"/>
      <c r="J11" s="43"/>
      <c r="K11" s="43"/>
      <c r="L11" s="43"/>
      <c r="M11" s="80"/>
      <c r="N11" s="44"/>
      <c r="O11" s="43"/>
      <c r="P11" s="43"/>
      <c r="Q11" s="44"/>
      <c r="R11" s="44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5"/>
      <c r="BB11" s="45"/>
      <c r="BC11" s="81"/>
      <c r="BD11" s="46"/>
      <c r="BE11" s="45"/>
      <c r="BF11" s="45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5"/>
      <c r="BR11" s="45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4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5"/>
      <c r="CR11" s="45"/>
      <c r="CS11" s="45"/>
      <c r="CT11" s="45"/>
      <c r="CU11" s="45"/>
      <c r="CV11" s="45"/>
      <c r="CW11" s="45"/>
      <c r="CX11" s="45"/>
      <c r="CY11" s="82"/>
      <c r="CZ11" s="82"/>
      <c r="DA11" s="46"/>
      <c r="DB11" s="45"/>
      <c r="DC11" s="45"/>
      <c r="DD11" s="45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4"/>
      <c r="EJ11" s="44"/>
      <c r="EK11" s="43"/>
      <c r="EL11" s="43"/>
      <c r="EM11" s="43"/>
      <c r="EN11" s="43"/>
      <c r="EO11" s="44"/>
      <c r="EP11" s="80"/>
      <c r="EQ11" s="58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4"/>
      <c r="FZ11" s="43"/>
      <c r="GA11" s="43"/>
      <c r="GB11" s="43"/>
      <c r="GC11" s="44"/>
      <c r="GD11" s="44"/>
      <c r="GE11" s="43"/>
      <c r="GF11" s="43"/>
      <c r="GG11" s="44"/>
      <c r="GH11" s="44"/>
      <c r="GI11" s="44"/>
      <c r="GJ11" s="44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9"/>
      <c r="HG11" s="49"/>
      <c r="HH11" s="49"/>
      <c r="HI11" s="50"/>
      <c r="HJ11" s="50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50"/>
      <c r="JN11" s="50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49"/>
      <c r="KZ11" s="49"/>
      <c r="LA11" s="49"/>
      <c r="LB11" s="49"/>
      <c r="LC11" s="49"/>
      <c r="LD11" s="49"/>
      <c r="LE11" s="49"/>
      <c r="LF11" s="49"/>
      <c r="LG11" s="49"/>
      <c r="LH11" s="49"/>
      <c r="LI11" s="49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50"/>
      <c r="LZ11" s="50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50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50"/>
      <c r="NS11" s="50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77"/>
    </row>
    <row r="12" spans="1:400" ht="13.5" customHeight="1" x14ac:dyDescent="0.25">
      <c r="A12" s="37">
        <v>7</v>
      </c>
      <c r="B12" s="75"/>
      <c r="C12" s="76" t="s">
        <v>357</v>
      </c>
      <c r="D12" s="40">
        <f t="shared" si="4"/>
        <v>0</v>
      </c>
      <c r="E12" s="40">
        <f t="array" ref="E12">F12-SUM(IF($I$5:$OI$5="KH",$I12:$OI12))</f>
        <v>2000</v>
      </c>
      <c r="F12" s="40">
        <f>'HĐ 608k PO'!D12</f>
        <v>2000</v>
      </c>
      <c r="G12" s="41">
        <f t="shared" si="5"/>
        <v>2000</v>
      </c>
      <c r="H12" s="42">
        <f t="array" ref="H12">SUM(IF($I$5:$OI$5="TT",$I12:$OI12))</f>
        <v>0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5"/>
      <c r="BB12" s="45"/>
      <c r="BC12" s="45"/>
      <c r="BD12" s="45"/>
      <c r="BE12" s="45"/>
      <c r="BF12" s="45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5"/>
      <c r="BR12" s="45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4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4"/>
      <c r="DR12" s="44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4"/>
      <c r="GD12" s="44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4"/>
      <c r="GX12" s="43"/>
      <c r="GY12" s="43"/>
      <c r="GZ12" s="43"/>
      <c r="HA12" s="43"/>
      <c r="HB12" s="43"/>
      <c r="HC12" s="43"/>
      <c r="HD12" s="43"/>
      <c r="HE12" s="43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50"/>
      <c r="JF12" s="50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50"/>
      <c r="JZ12" s="50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50"/>
      <c r="LF12" s="50"/>
      <c r="LG12" s="50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50"/>
      <c r="LV12" s="50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50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50"/>
      <c r="NK12" s="50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50"/>
      <c r="OA12" s="50"/>
      <c r="OB12" s="49"/>
      <c r="OC12" s="49"/>
      <c r="OD12" s="49"/>
      <c r="OE12" s="49"/>
      <c r="OF12" s="49"/>
      <c r="OG12" s="49"/>
      <c r="OH12" s="49"/>
      <c r="OI12" s="49"/>
      <c r="OJ12" s="1"/>
    </row>
    <row r="13" spans="1:400" ht="14.25" customHeight="1" x14ac:dyDescent="0.25">
      <c r="A13" s="63">
        <v>8</v>
      </c>
      <c r="B13" s="38" t="s">
        <v>350</v>
      </c>
      <c r="C13" s="64" t="s">
        <v>358</v>
      </c>
      <c r="D13" s="40">
        <f t="shared" si="4"/>
        <v>0</v>
      </c>
      <c r="E13" s="40">
        <f t="array" ref="E13">F13-SUM(IF($I$5:$OI$5="KH",$I13:$OI13))</f>
        <v>600</v>
      </c>
      <c r="F13" s="40">
        <f>'HĐ 608k PO'!D13</f>
        <v>600</v>
      </c>
      <c r="G13" s="65">
        <f t="shared" si="5"/>
        <v>600</v>
      </c>
      <c r="H13" s="66">
        <f t="array" ref="H13">SUM(IF($I$5:$OI$5="TT",$I13:$OI13))</f>
        <v>0</v>
      </c>
      <c r="I13" s="67"/>
      <c r="J13" s="67"/>
      <c r="K13" s="68"/>
      <c r="L13" s="68"/>
      <c r="M13" s="67"/>
      <c r="N13" s="67"/>
      <c r="O13" s="68"/>
      <c r="P13" s="68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8"/>
      <c r="AB13" s="68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8"/>
      <c r="AP13" s="68"/>
      <c r="AQ13" s="67"/>
      <c r="AR13" s="67"/>
      <c r="AS13" s="68"/>
      <c r="AT13" s="68"/>
      <c r="AU13" s="68"/>
      <c r="AV13" s="68"/>
      <c r="AW13" s="67"/>
      <c r="AX13" s="67"/>
      <c r="AY13" s="67"/>
      <c r="AZ13" s="67"/>
      <c r="BA13" s="69"/>
      <c r="BB13" s="69"/>
      <c r="BC13" s="83"/>
      <c r="BD13" s="46"/>
      <c r="BE13" s="69"/>
      <c r="BF13" s="69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9"/>
      <c r="BR13" s="69"/>
      <c r="BS13" s="67"/>
      <c r="BT13" s="67"/>
      <c r="BU13" s="67"/>
      <c r="BV13" s="67"/>
      <c r="BW13" s="67"/>
      <c r="BX13" s="67"/>
      <c r="BY13" s="68"/>
      <c r="BZ13" s="68"/>
      <c r="CA13" s="67"/>
      <c r="CB13" s="67"/>
      <c r="CC13" s="67"/>
      <c r="CD13" s="68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8"/>
      <c r="CP13" s="68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71"/>
      <c r="DB13" s="69"/>
      <c r="DC13" s="69"/>
      <c r="DD13" s="69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8"/>
      <c r="DX13" s="68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43"/>
      <c r="EN13" s="43"/>
      <c r="EO13" s="67"/>
      <c r="EP13" s="43"/>
      <c r="EQ13" s="43"/>
      <c r="ER13" s="43"/>
      <c r="ES13" s="67"/>
      <c r="ET13" s="43"/>
      <c r="EU13" s="43"/>
      <c r="EV13" s="43"/>
      <c r="EW13" s="43"/>
      <c r="EX13" s="43"/>
      <c r="EY13" s="43"/>
      <c r="EZ13" s="43"/>
      <c r="FA13" s="43"/>
      <c r="FB13" s="43"/>
      <c r="FC13" s="67"/>
      <c r="FD13" s="43"/>
      <c r="FE13" s="67"/>
      <c r="FF13" s="43"/>
      <c r="FG13" s="67"/>
      <c r="FH13" s="67"/>
      <c r="FI13" s="67"/>
      <c r="FJ13" s="67"/>
      <c r="FK13" s="67"/>
      <c r="FL13" s="43"/>
      <c r="FM13" s="43"/>
      <c r="FN13" s="43"/>
      <c r="FO13" s="44"/>
      <c r="FP13" s="44"/>
      <c r="FQ13" s="43"/>
      <c r="FR13" s="43"/>
      <c r="FS13" s="43"/>
      <c r="FT13" s="43"/>
      <c r="FU13" s="67"/>
      <c r="FV13" s="43"/>
      <c r="FW13" s="67"/>
      <c r="FX13" s="43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7"/>
      <c r="GN13" s="67"/>
      <c r="GO13" s="67"/>
      <c r="GP13" s="67"/>
      <c r="GQ13" s="67"/>
      <c r="GR13" s="67"/>
      <c r="GS13" s="67"/>
      <c r="GT13" s="67"/>
      <c r="GU13" s="67"/>
      <c r="GV13" s="67"/>
      <c r="GW13" s="68"/>
      <c r="GX13" s="68"/>
      <c r="GY13" s="67"/>
      <c r="GZ13" s="67"/>
      <c r="HA13" s="67"/>
      <c r="HB13" s="67"/>
      <c r="HC13" s="67"/>
      <c r="HD13" s="67"/>
      <c r="HE13" s="67"/>
      <c r="HF13" s="72"/>
      <c r="HG13" s="72"/>
      <c r="HH13" s="72"/>
      <c r="HI13" s="72"/>
      <c r="HJ13" s="72"/>
      <c r="HK13" s="72"/>
      <c r="HL13" s="72"/>
      <c r="HM13" s="73"/>
      <c r="HN13" s="73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  <c r="IQ13" s="72"/>
      <c r="IR13" s="72"/>
      <c r="IS13" s="73"/>
      <c r="IT13" s="73"/>
      <c r="IU13" s="72"/>
      <c r="IV13" s="72"/>
      <c r="IW13" s="73"/>
      <c r="IX13" s="73"/>
      <c r="IY13" s="72"/>
      <c r="IZ13" s="72"/>
      <c r="JA13" s="72"/>
      <c r="JB13" s="72"/>
      <c r="JC13" s="72"/>
      <c r="JD13" s="72"/>
      <c r="JE13" s="72"/>
      <c r="JF13" s="72"/>
      <c r="JG13" s="72"/>
      <c r="JH13" s="72"/>
      <c r="JI13" s="72"/>
      <c r="JJ13" s="72"/>
      <c r="JK13" s="72"/>
      <c r="JL13" s="72"/>
      <c r="JM13" s="72"/>
      <c r="JN13" s="72"/>
      <c r="JO13" s="72"/>
      <c r="JP13" s="72"/>
      <c r="JQ13" s="73"/>
      <c r="JR13" s="73"/>
      <c r="JS13" s="72"/>
      <c r="JT13" s="72"/>
      <c r="JU13" s="72"/>
      <c r="JV13" s="72"/>
      <c r="JW13" s="72"/>
      <c r="JX13" s="72"/>
      <c r="JY13" s="72"/>
      <c r="JZ13" s="72"/>
      <c r="KA13" s="72"/>
      <c r="KB13" s="72"/>
      <c r="KC13" s="72"/>
      <c r="KD13" s="72"/>
      <c r="KE13" s="72"/>
      <c r="KF13" s="72"/>
      <c r="KG13" s="72"/>
      <c r="KH13" s="72"/>
      <c r="KI13" s="72"/>
      <c r="KJ13" s="72"/>
      <c r="KK13" s="72"/>
      <c r="KL13" s="72"/>
      <c r="KM13" s="72"/>
      <c r="KN13" s="72"/>
      <c r="KO13" s="72"/>
      <c r="KP13" s="72"/>
      <c r="KQ13" s="72"/>
      <c r="KR13" s="72"/>
      <c r="KS13" s="72"/>
      <c r="KT13" s="72"/>
      <c r="KU13" s="73"/>
      <c r="KV13" s="73"/>
      <c r="KW13" s="72"/>
      <c r="KX13" s="72"/>
      <c r="KY13" s="72"/>
      <c r="KZ13" s="72"/>
      <c r="LA13" s="72"/>
      <c r="LB13" s="72"/>
      <c r="LC13" s="72"/>
      <c r="LD13" s="72"/>
      <c r="LE13" s="72"/>
      <c r="LF13" s="72"/>
      <c r="LG13" s="72"/>
      <c r="LH13" s="72"/>
      <c r="LI13" s="72"/>
      <c r="LJ13" s="72"/>
      <c r="LK13" s="72"/>
      <c r="LL13" s="72"/>
      <c r="LM13" s="72"/>
      <c r="LN13" s="72"/>
      <c r="LO13" s="72"/>
      <c r="LP13" s="72"/>
      <c r="LQ13" s="72"/>
      <c r="LR13" s="72"/>
      <c r="LS13" s="72"/>
      <c r="LT13" s="72"/>
      <c r="LU13" s="72"/>
      <c r="LV13" s="72"/>
      <c r="LW13" s="72"/>
      <c r="LX13" s="72"/>
      <c r="LY13" s="72"/>
      <c r="LZ13" s="72"/>
      <c r="MA13" s="72"/>
      <c r="MB13" s="72"/>
      <c r="MC13" s="73"/>
      <c r="MD13" s="73"/>
      <c r="ME13" s="72"/>
      <c r="MF13" s="72"/>
      <c r="MG13" s="72"/>
      <c r="MH13" s="72"/>
      <c r="MI13" s="72"/>
      <c r="MJ13" s="72"/>
      <c r="MK13" s="72"/>
      <c r="ML13" s="72"/>
      <c r="MM13" s="72"/>
      <c r="MN13" s="72"/>
      <c r="MO13" s="72"/>
      <c r="MP13" s="72"/>
      <c r="MQ13" s="72"/>
      <c r="MR13" s="72"/>
      <c r="MS13" s="72"/>
      <c r="MT13" s="72"/>
      <c r="MU13" s="72"/>
      <c r="MV13" s="72"/>
      <c r="MW13" s="72"/>
      <c r="MX13" s="72"/>
      <c r="MY13" s="72"/>
      <c r="MZ13" s="72"/>
      <c r="NA13" s="72"/>
      <c r="NB13" s="72"/>
      <c r="NC13" s="72"/>
      <c r="ND13" s="72"/>
      <c r="NE13" s="72"/>
      <c r="NF13" s="72"/>
      <c r="NG13" s="72"/>
      <c r="NH13" s="72"/>
      <c r="NI13" s="72"/>
      <c r="NJ13" s="72"/>
      <c r="NK13" s="72"/>
      <c r="NL13" s="72"/>
      <c r="NM13" s="72"/>
      <c r="NN13" s="72"/>
      <c r="NO13" s="72"/>
      <c r="NP13" s="72"/>
      <c r="NQ13" s="72"/>
      <c r="NR13" s="72"/>
      <c r="NS13" s="72"/>
      <c r="NT13" s="73"/>
      <c r="NU13" s="73"/>
      <c r="NV13" s="72"/>
      <c r="NW13" s="72"/>
      <c r="NX13" s="72"/>
      <c r="NY13" s="72"/>
      <c r="NZ13" s="72"/>
      <c r="OA13" s="72"/>
      <c r="OB13" s="72"/>
      <c r="OC13" s="72"/>
      <c r="OD13" s="72"/>
      <c r="OE13" s="72"/>
      <c r="OF13" s="72"/>
      <c r="OG13" s="72"/>
      <c r="OH13" s="72"/>
      <c r="OI13" s="72"/>
      <c r="OJ13" s="74"/>
    </row>
    <row r="14" spans="1:400" ht="14.25" customHeight="1" x14ac:dyDescent="0.25">
      <c r="A14" s="53">
        <v>9</v>
      </c>
      <c r="B14" s="75"/>
      <c r="C14" s="84" t="s">
        <v>359</v>
      </c>
      <c r="D14" s="40">
        <f t="shared" si="4"/>
        <v>300</v>
      </c>
      <c r="E14" s="40"/>
      <c r="F14" s="40">
        <f>'HĐ 608k PO'!D14</f>
        <v>300</v>
      </c>
      <c r="G14" s="55">
        <f t="shared" si="5"/>
        <v>300</v>
      </c>
      <c r="H14" s="56"/>
      <c r="I14" s="57"/>
      <c r="J14" s="57"/>
      <c r="K14" s="57"/>
      <c r="L14" s="57"/>
      <c r="M14" s="58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8"/>
      <c r="AZ14" s="58"/>
      <c r="BA14" s="59"/>
      <c r="BB14" s="59"/>
      <c r="BD14" s="59"/>
      <c r="BE14" s="59"/>
      <c r="BF14" s="59"/>
      <c r="BG14" s="57"/>
      <c r="BH14" s="57"/>
      <c r="BI14" s="57"/>
      <c r="BJ14" s="57"/>
      <c r="BK14" s="57"/>
      <c r="BL14" s="57"/>
      <c r="BM14" s="58"/>
      <c r="BN14" s="57"/>
      <c r="BO14" s="57"/>
      <c r="BP14" s="57"/>
      <c r="BQ14" s="59"/>
      <c r="BR14" s="59"/>
      <c r="BS14" s="57"/>
      <c r="BT14" s="57"/>
      <c r="BU14" s="57"/>
      <c r="BV14" s="57"/>
      <c r="BW14" s="57"/>
      <c r="BX14" s="57"/>
      <c r="BY14" s="57"/>
      <c r="BZ14" s="57"/>
      <c r="CA14" s="58"/>
      <c r="CB14" s="58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60"/>
      <c r="DB14" s="59"/>
      <c r="DC14" s="59"/>
      <c r="DD14" s="59"/>
      <c r="DE14" s="58"/>
      <c r="DF14" s="58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8"/>
      <c r="DT14" s="58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43"/>
      <c r="EO14" s="57"/>
      <c r="EP14" s="43"/>
      <c r="EQ14" s="57"/>
      <c r="ER14" s="43"/>
      <c r="ES14" s="57"/>
      <c r="ET14" s="43"/>
      <c r="EU14" s="43"/>
      <c r="EV14" s="43"/>
      <c r="EW14" s="43"/>
      <c r="EX14" s="43"/>
      <c r="EY14" s="43"/>
      <c r="EZ14" s="43"/>
      <c r="FA14" s="43"/>
      <c r="FB14" s="43"/>
      <c r="FC14" s="57"/>
      <c r="FD14" s="43"/>
      <c r="FE14" s="57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1"/>
      <c r="HG14" s="51"/>
      <c r="HH14" s="51"/>
      <c r="HI14" s="51"/>
      <c r="HJ14" s="51"/>
      <c r="HK14" s="51"/>
      <c r="HL14" s="51"/>
      <c r="HM14" s="52"/>
      <c r="HN14" s="52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2"/>
      <c r="HZ14" s="52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  <c r="IN14" s="51"/>
      <c r="IO14" s="51"/>
      <c r="IP14" s="51"/>
      <c r="IQ14" s="51"/>
      <c r="IR14" s="51"/>
      <c r="IS14" s="52"/>
      <c r="IT14" s="52"/>
      <c r="IU14" s="51"/>
      <c r="IV14" s="51"/>
      <c r="IW14" s="52"/>
      <c r="IX14" s="51"/>
      <c r="IY14" s="51"/>
      <c r="IZ14" s="51"/>
      <c r="JA14" s="51"/>
      <c r="JB14" s="51"/>
      <c r="JC14" s="51"/>
      <c r="JD14" s="51"/>
      <c r="JE14" s="52"/>
      <c r="JF14" s="51"/>
      <c r="JG14" s="51"/>
      <c r="JH14" s="51"/>
      <c r="JI14" s="51"/>
      <c r="JJ14" s="51"/>
      <c r="JK14" s="52"/>
      <c r="JL14" s="52"/>
      <c r="JM14" s="51"/>
      <c r="JN14" s="51"/>
      <c r="JO14" s="51"/>
      <c r="JP14" s="51"/>
      <c r="JQ14" s="51"/>
      <c r="JR14" s="51"/>
      <c r="JS14" s="51"/>
      <c r="JT14" s="51"/>
      <c r="JU14" s="51"/>
      <c r="JV14" s="51"/>
      <c r="JW14" s="52"/>
      <c r="JX14" s="52"/>
      <c r="JY14" s="51"/>
      <c r="JZ14" s="51"/>
      <c r="KA14" s="52"/>
      <c r="KB14" s="52"/>
      <c r="KC14" s="51"/>
      <c r="KD14" s="51"/>
      <c r="KE14" s="51"/>
      <c r="KF14" s="51"/>
      <c r="KG14" s="51"/>
      <c r="KH14" s="51"/>
      <c r="KI14" s="51"/>
      <c r="KJ14" s="51"/>
      <c r="KK14" s="51"/>
      <c r="KL14" s="51"/>
      <c r="KM14" s="52"/>
      <c r="KN14" s="52"/>
      <c r="KO14" s="51"/>
      <c r="KP14" s="51"/>
      <c r="KQ14" s="51"/>
      <c r="KR14" s="51"/>
      <c r="KS14" s="51"/>
      <c r="KT14" s="51"/>
      <c r="KU14" s="51"/>
      <c r="KV14" s="51"/>
      <c r="KW14" s="51"/>
      <c r="KX14" s="51"/>
      <c r="KY14" s="51"/>
      <c r="KZ14" s="51"/>
      <c r="LA14" s="51"/>
      <c r="LB14" s="51"/>
      <c r="LC14" s="51"/>
      <c r="LD14" s="51"/>
      <c r="LE14" s="51"/>
      <c r="LF14" s="51"/>
      <c r="LG14" s="51"/>
      <c r="LH14" s="51"/>
      <c r="LI14" s="52"/>
      <c r="LJ14" s="52"/>
      <c r="LK14" s="51"/>
      <c r="LL14" s="51"/>
      <c r="LM14" s="51"/>
      <c r="LN14" s="51"/>
      <c r="LO14" s="51"/>
      <c r="LP14" s="51"/>
      <c r="LQ14" s="51"/>
      <c r="LR14" s="51"/>
      <c r="LS14" s="51"/>
      <c r="LT14" s="51"/>
      <c r="LU14" s="51"/>
      <c r="LV14" s="51"/>
      <c r="LW14" s="51"/>
      <c r="LX14" s="51"/>
      <c r="LY14" s="51"/>
      <c r="LZ14" s="51"/>
      <c r="MA14" s="51"/>
      <c r="MB14" s="51"/>
      <c r="MC14" s="51"/>
      <c r="MD14" s="51"/>
      <c r="ME14" s="51"/>
      <c r="MF14" s="51"/>
      <c r="MG14" s="51"/>
      <c r="MH14" s="51"/>
      <c r="MI14" s="51"/>
      <c r="MJ14" s="51"/>
      <c r="MK14" s="51"/>
      <c r="ML14" s="51"/>
      <c r="MM14" s="51"/>
      <c r="MN14" s="51"/>
      <c r="MO14" s="51"/>
      <c r="MP14" s="51"/>
      <c r="MQ14" s="51"/>
      <c r="MR14" s="51"/>
      <c r="MS14" s="51"/>
      <c r="MT14" s="51"/>
      <c r="MU14" s="51"/>
      <c r="MV14" s="51"/>
      <c r="MW14" s="51"/>
      <c r="MX14" s="51"/>
      <c r="MY14" s="51"/>
      <c r="MZ14" s="52"/>
      <c r="NA14" s="52"/>
      <c r="NB14" s="51"/>
      <c r="NC14" s="51"/>
      <c r="ND14" s="51"/>
      <c r="NE14" s="51"/>
      <c r="NF14" s="51"/>
      <c r="NG14" s="51"/>
      <c r="NH14" s="51"/>
      <c r="NI14" s="51"/>
      <c r="NJ14" s="51"/>
      <c r="NK14" s="51"/>
      <c r="NL14" s="52"/>
      <c r="NM14" s="52"/>
      <c r="NN14" s="51"/>
      <c r="NO14" s="51"/>
      <c r="NP14" s="51"/>
      <c r="NQ14" s="51"/>
      <c r="NR14" s="51"/>
      <c r="NS14" s="51"/>
      <c r="NT14" s="51"/>
      <c r="NU14" s="51"/>
      <c r="NV14" s="51"/>
      <c r="NW14" s="51"/>
      <c r="NX14" s="51"/>
      <c r="NY14" s="51"/>
      <c r="NZ14" s="51"/>
      <c r="OA14" s="51"/>
      <c r="OB14" s="51"/>
      <c r="OC14" s="51"/>
      <c r="OD14" s="51"/>
      <c r="OE14" s="51"/>
      <c r="OF14" s="51"/>
      <c r="OG14" s="51"/>
      <c r="OH14" s="51"/>
      <c r="OI14" s="51"/>
      <c r="OJ14" s="62"/>
    </row>
    <row r="15" spans="1:400" ht="14.25" customHeight="1" x14ac:dyDescent="0.25">
      <c r="A15" s="37">
        <v>10</v>
      </c>
      <c r="B15" s="38" t="s">
        <v>350</v>
      </c>
      <c r="C15" s="79" t="s">
        <v>360</v>
      </c>
      <c r="D15" s="40">
        <f t="shared" si="4"/>
        <v>0</v>
      </c>
      <c r="E15" s="40">
        <f t="array" ref="E15">F15-SUM(IF($I$5:$OI$5="KH",$I15:$OI15))</f>
        <v>800</v>
      </c>
      <c r="F15" s="40">
        <f>'HĐ 608k PO'!D15</f>
        <v>800</v>
      </c>
      <c r="G15" s="41">
        <f t="shared" si="5"/>
        <v>800</v>
      </c>
      <c r="H15" s="42">
        <f t="array" ref="H15">SUM(IF($I$5:$OI$5="TT",$I15:$OI15))</f>
        <v>0</v>
      </c>
      <c r="I15" s="43"/>
      <c r="J15" s="43"/>
      <c r="K15" s="44"/>
      <c r="L15" s="44"/>
      <c r="M15" s="43"/>
      <c r="N15" s="43"/>
      <c r="O15" s="43"/>
      <c r="P15" s="43"/>
      <c r="Q15" s="44"/>
      <c r="R15" s="44"/>
      <c r="S15" s="43"/>
      <c r="T15" s="43"/>
      <c r="U15" s="43"/>
      <c r="V15" s="43"/>
      <c r="W15" s="43"/>
      <c r="X15" s="43"/>
      <c r="Y15" s="44"/>
      <c r="Z15" s="44"/>
      <c r="AA15" s="43"/>
      <c r="AB15" s="43"/>
      <c r="AC15" s="43"/>
      <c r="AD15" s="43"/>
      <c r="AE15" s="43"/>
      <c r="AF15" s="43"/>
      <c r="AG15" s="44"/>
      <c r="AH15" s="44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50"/>
      <c r="AX15" s="50"/>
      <c r="AY15" s="50"/>
      <c r="AZ15" s="44"/>
      <c r="BA15" s="45"/>
      <c r="BB15" s="45"/>
      <c r="BC15" s="45"/>
      <c r="BD15" s="45"/>
      <c r="BE15" s="45"/>
      <c r="BF15" s="45"/>
      <c r="BG15" s="43"/>
      <c r="BH15" s="43"/>
      <c r="BI15" s="43"/>
      <c r="BJ15" s="43"/>
      <c r="BK15" s="44"/>
      <c r="BL15" s="44"/>
      <c r="BM15" s="43"/>
      <c r="BN15" s="43"/>
      <c r="BO15" s="43"/>
      <c r="BP15" s="43"/>
      <c r="BQ15" s="45"/>
      <c r="BR15" s="45"/>
      <c r="BS15" s="44"/>
      <c r="BT15" s="44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4"/>
      <c r="CG15" s="43"/>
      <c r="CH15" s="43"/>
      <c r="CI15" s="43"/>
      <c r="CJ15" s="43"/>
      <c r="CK15" s="43"/>
      <c r="CL15" s="43"/>
      <c r="CM15" s="44"/>
      <c r="CN15" s="44"/>
      <c r="CO15" s="43"/>
      <c r="CP15" s="43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6"/>
      <c r="DD15" s="46"/>
      <c r="DE15" s="43"/>
      <c r="DF15" s="43"/>
      <c r="DG15" s="43"/>
      <c r="DH15" s="43"/>
      <c r="DI15" s="43"/>
      <c r="DJ15" s="43"/>
      <c r="DK15" s="43"/>
      <c r="DL15" s="43"/>
      <c r="DM15" s="44"/>
      <c r="DN15" s="44"/>
      <c r="DO15" s="48"/>
      <c r="DP15" s="43"/>
      <c r="DQ15" s="43"/>
      <c r="DR15" s="43"/>
      <c r="DS15" s="43"/>
      <c r="DT15" s="43"/>
      <c r="DU15" s="44"/>
      <c r="DV15" s="44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4"/>
      <c r="FP15" s="44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4"/>
      <c r="GD15" s="44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4"/>
      <c r="GX15" s="44"/>
      <c r="GY15" s="43"/>
      <c r="GZ15" s="43"/>
      <c r="HA15" s="43"/>
      <c r="HB15" s="43"/>
      <c r="HC15" s="43"/>
      <c r="HD15" s="43"/>
      <c r="HE15" s="43"/>
      <c r="HF15" s="49"/>
      <c r="HG15" s="49"/>
      <c r="HH15" s="49"/>
      <c r="HI15" s="49"/>
      <c r="HJ15" s="49"/>
      <c r="HK15" s="49"/>
      <c r="HL15" s="49"/>
      <c r="HM15" s="50"/>
      <c r="HN15" s="50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50"/>
      <c r="IL15" s="50"/>
      <c r="IM15" s="50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50"/>
      <c r="IZ15" s="50"/>
      <c r="JA15" s="49"/>
      <c r="JB15" s="49"/>
      <c r="JC15" s="49"/>
      <c r="JD15" s="49"/>
      <c r="JE15" s="49"/>
      <c r="JF15" s="49"/>
      <c r="JG15" s="49"/>
      <c r="JH15" s="49"/>
      <c r="JI15" s="50"/>
      <c r="JJ15" s="50"/>
      <c r="JK15" s="50"/>
      <c r="JL15" s="49"/>
      <c r="JM15" s="50"/>
      <c r="JN15" s="50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50"/>
      <c r="KT15" s="50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50"/>
      <c r="LH15" s="50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50"/>
      <c r="NU15" s="49"/>
      <c r="NV15" s="50"/>
      <c r="NW15" s="50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1"/>
    </row>
    <row r="16" spans="1:400" ht="14.25" customHeight="1" x14ac:dyDescent="0.25">
      <c r="A16" s="37">
        <v>11</v>
      </c>
      <c r="B16" s="38" t="s">
        <v>350</v>
      </c>
      <c r="C16" s="79" t="s">
        <v>361</v>
      </c>
      <c r="D16" s="40">
        <f t="shared" si="4"/>
        <v>0</v>
      </c>
      <c r="E16" s="40">
        <f t="array" ref="E16">F16-SUM(IF($I$5:$OI$5="KH",$I16:$OI16))</f>
        <v>1200</v>
      </c>
      <c r="F16" s="40">
        <f>'HĐ 608k PO'!D16</f>
        <v>1200</v>
      </c>
      <c r="G16" s="41">
        <f t="shared" si="5"/>
        <v>1200</v>
      </c>
      <c r="H16" s="42">
        <f t="array" ref="H16">SUM(IF($I$5:$OI$5="TT",$I16:$OI16))</f>
        <v>0</v>
      </c>
      <c r="I16" s="43"/>
      <c r="J16" s="43"/>
      <c r="K16" s="43"/>
      <c r="L16" s="43"/>
      <c r="M16" s="44"/>
      <c r="N16" s="44"/>
      <c r="O16" s="43"/>
      <c r="P16" s="43"/>
      <c r="Q16" s="44"/>
      <c r="R16" s="44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9"/>
      <c r="AX16" s="49"/>
      <c r="AY16" s="43"/>
      <c r="AZ16" s="43"/>
      <c r="BA16" s="45"/>
      <c r="BB16" s="45"/>
      <c r="BC16" s="45"/>
      <c r="BD16" s="45"/>
      <c r="BE16" s="81"/>
      <c r="BF16" s="46"/>
      <c r="BG16" s="43"/>
      <c r="BH16" s="43"/>
      <c r="BI16" s="44"/>
      <c r="BJ16" s="44"/>
      <c r="BK16" s="44"/>
      <c r="BL16" s="43"/>
      <c r="BM16" s="43"/>
      <c r="BN16" s="43"/>
      <c r="BO16" s="43"/>
      <c r="BP16" s="43"/>
      <c r="BQ16" s="45"/>
      <c r="BR16" s="45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5"/>
      <c r="CR16" s="45"/>
      <c r="CS16" s="45"/>
      <c r="CT16" s="45"/>
      <c r="CU16" s="45"/>
      <c r="CV16" s="45"/>
      <c r="CW16" s="45"/>
      <c r="CX16" s="45"/>
      <c r="CY16" s="82"/>
      <c r="CZ16" s="82"/>
      <c r="DA16" s="46"/>
      <c r="DB16" s="45"/>
      <c r="DC16" s="45"/>
      <c r="DD16" s="45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4"/>
      <c r="DT16" s="44"/>
      <c r="DU16" s="43"/>
      <c r="DV16" s="43"/>
      <c r="DW16" s="43"/>
      <c r="DX16" s="43"/>
      <c r="DY16" s="43"/>
      <c r="DZ16" s="43"/>
      <c r="EA16" s="43"/>
      <c r="EB16" s="43"/>
      <c r="EC16" s="44"/>
      <c r="ED16" s="44"/>
      <c r="EE16" s="43"/>
      <c r="EF16" s="43"/>
      <c r="EG16" s="43"/>
      <c r="EH16" s="43"/>
      <c r="EI16" s="43"/>
      <c r="EJ16" s="43"/>
      <c r="EK16" s="44"/>
      <c r="EL16" s="44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4"/>
      <c r="FF16" s="44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4"/>
      <c r="FT16" s="44"/>
      <c r="FU16" s="43"/>
      <c r="FV16" s="43"/>
      <c r="FW16" s="43"/>
      <c r="FX16" s="43"/>
      <c r="FY16" s="43"/>
      <c r="FZ16" s="43"/>
      <c r="GA16" s="43"/>
      <c r="GB16" s="43"/>
      <c r="GC16" s="44"/>
      <c r="GD16" s="44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4"/>
      <c r="GV16" s="44"/>
      <c r="GW16" s="43"/>
      <c r="GX16" s="43"/>
      <c r="GY16" s="43"/>
      <c r="GZ16" s="43"/>
      <c r="HA16" s="43"/>
      <c r="HB16" s="43"/>
      <c r="HC16" s="43"/>
      <c r="HD16" s="43"/>
      <c r="HE16" s="43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  <c r="IV16" s="49"/>
      <c r="IW16" s="49"/>
      <c r="IX16" s="49"/>
      <c r="IY16" s="49"/>
      <c r="IZ16" s="49"/>
      <c r="JA16" s="49"/>
      <c r="JB16" s="49"/>
      <c r="JC16" s="49"/>
      <c r="JD16" s="49"/>
      <c r="JE16" s="49"/>
      <c r="JF16" s="49"/>
      <c r="JG16" s="49"/>
      <c r="JH16" s="49"/>
      <c r="JI16" s="49"/>
      <c r="JJ16" s="49"/>
      <c r="JK16" s="49"/>
      <c r="JL16" s="49"/>
      <c r="JM16" s="49"/>
      <c r="JN16" s="49"/>
      <c r="JO16" s="49"/>
      <c r="JP16" s="49"/>
      <c r="JQ16" s="49"/>
      <c r="JR16" s="49"/>
      <c r="JS16" s="49"/>
      <c r="JT16" s="49"/>
      <c r="JU16" s="49"/>
      <c r="JV16" s="49"/>
      <c r="JW16" s="49"/>
      <c r="JX16" s="49"/>
      <c r="JY16" s="49"/>
      <c r="JZ16" s="49"/>
      <c r="KA16" s="49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9"/>
      <c r="KO16" s="49"/>
      <c r="KP16" s="49"/>
      <c r="KQ16" s="49"/>
      <c r="KR16" s="49"/>
      <c r="KS16" s="49"/>
      <c r="KT16" s="49"/>
      <c r="KU16" s="49"/>
      <c r="KV16" s="49"/>
      <c r="KW16" s="49"/>
      <c r="KX16" s="49"/>
      <c r="KY16" s="50"/>
      <c r="KZ16" s="50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50"/>
      <c r="LP16" s="50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50"/>
      <c r="MX16" s="50"/>
      <c r="MY16" s="49"/>
      <c r="MZ16" s="49"/>
      <c r="NA16" s="49"/>
      <c r="NB16" s="49"/>
      <c r="NC16" s="49"/>
      <c r="ND16" s="49"/>
      <c r="NE16" s="49"/>
      <c r="NF16" s="49"/>
      <c r="NG16" s="49"/>
      <c r="NH16" s="49"/>
      <c r="NI16" s="49"/>
      <c r="NJ16" s="49"/>
      <c r="NK16" s="49"/>
      <c r="NL16" s="49"/>
      <c r="NM16" s="49"/>
      <c r="NN16" s="49"/>
      <c r="NO16" s="49"/>
      <c r="NP16" s="50"/>
      <c r="NQ16" s="50"/>
      <c r="NR16" s="49"/>
      <c r="NS16" s="49"/>
      <c r="NT16" s="49"/>
      <c r="NU16" s="49"/>
      <c r="NV16" s="49"/>
      <c r="NW16" s="49"/>
      <c r="NX16" s="49"/>
      <c r="NY16" s="49"/>
      <c r="NZ16" s="49"/>
      <c r="OA16" s="49"/>
      <c r="OB16" s="49"/>
      <c r="OC16" s="49"/>
      <c r="OD16" s="49"/>
      <c r="OE16" s="49"/>
      <c r="OF16" s="49"/>
      <c r="OG16" s="49"/>
      <c r="OH16" s="49"/>
      <c r="OI16" s="49"/>
      <c r="OJ16" s="1"/>
    </row>
    <row r="17" spans="1:400" ht="14.25" customHeight="1" x14ac:dyDescent="0.25">
      <c r="A17" s="37">
        <v>12</v>
      </c>
      <c r="B17" s="38" t="s">
        <v>350</v>
      </c>
      <c r="C17" s="85" t="s">
        <v>362</v>
      </c>
      <c r="D17" s="40">
        <f t="shared" si="4"/>
        <v>1000</v>
      </c>
      <c r="E17" s="40"/>
      <c r="F17" s="40">
        <f>'HĐ 608k PO'!D17</f>
        <v>1000</v>
      </c>
      <c r="G17" s="41">
        <f t="shared" si="5"/>
        <v>1000</v>
      </c>
      <c r="H17" s="42"/>
      <c r="I17" s="43"/>
      <c r="J17" s="43"/>
      <c r="K17" s="43"/>
      <c r="L17" s="43"/>
      <c r="M17" s="43"/>
      <c r="N17" s="43"/>
      <c r="O17" s="43"/>
      <c r="P17" s="43"/>
      <c r="Q17" s="44"/>
      <c r="R17" s="44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50"/>
      <c r="AX17" s="50"/>
      <c r="AY17" s="50"/>
      <c r="AZ17" s="43"/>
      <c r="BA17" s="46"/>
      <c r="BB17" s="46"/>
      <c r="BC17" s="46"/>
      <c r="BD17" s="45"/>
      <c r="BE17" s="81"/>
      <c r="BF17" s="46"/>
      <c r="BG17" s="43"/>
      <c r="BH17" s="43"/>
      <c r="BI17" s="43"/>
      <c r="BJ17" s="43"/>
      <c r="BK17" s="43"/>
      <c r="BL17" s="43"/>
      <c r="BM17" s="44"/>
      <c r="BN17" s="44"/>
      <c r="BO17" s="43"/>
      <c r="BP17" s="43"/>
      <c r="BQ17" s="45"/>
      <c r="BR17" s="45"/>
      <c r="BS17" s="43"/>
      <c r="BT17" s="43"/>
      <c r="BU17" s="43"/>
      <c r="BV17" s="43"/>
      <c r="BW17" s="43"/>
      <c r="BX17" s="43"/>
      <c r="BY17" s="44"/>
      <c r="BZ17" s="44"/>
      <c r="CA17" s="43"/>
      <c r="CB17" s="43"/>
      <c r="CC17" s="43"/>
      <c r="CD17" s="44"/>
      <c r="CE17" s="43"/>
      <c r="CF17" s="43"/>
      <c r="CG17" s="43"/>
      <c r="CH17" s="43"/>
      <c r="CI17" s="43"/>
      <c r="CJ17" s="43"/>
      <c r="CK17" s="44"/>
      <c r="CL17" s="44"/>
      <c r="CM17" s="43"/>
      <c r="CN17" s="43"/>
      <c r="CO17" s="43"/>
      <c r="CP17" s="43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3"/>
      <c r="DF17" s="43"/>
      <c r="DG17" s="43"/>
      <c r="DH17" s="43"/>
      <c r="DI17" s="44"/>
      <c r="DJ17" s="44"/>
      <c r="DK17" s="44"/>
      <c r="DL17" s="44"/>
      <c r="DM17" s="43"/>
      <c r="DN17" s="43"/>
      <c r="DO17" s="44"/>
      <c r="DP17" s="44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4"/>
      <c r="EF17" s="44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4"/>
      <c r="FF17" s="44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4"/>
      <c r="FT17" s="44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4"/>
      <c r="GV17" s="44"/>
      <c r="GW17" s="43"/>
      <c r="GX17" s="43"/>
      <c r="GY17" s="43"/>
      <c r="GZ17" s="43"/>
      <c r="HA17" s="43"/>
      <c r="HB17" s="43"/>
      <c r="HC17" s="43"/>
      <c r="HD17" s="43"/>
      <c r="HE17" s="43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  <c r="IV17" s="49"/>
      <c r="IW17" s="49"/>
      <c r="IX17" s="49"/>
      <c r="IY17" s="49"/>
      <c r="IZ17" s="49"/>
      <c r="JA17" s="49"/>
      <c r="JB17" s="49"/>
      <c r="JC17" s="49"/>
      <c r="JD17" s="49"/>
      <c r="JE17" s="49"/>
      <c r="JF17" s="49"/>
      <c r="JG17" s="49"/>
      <c r="JH17" s="49"/>
      <c r="JI17" s="49"/>
      <c r="JJ17" s="49"/>
      <c r="JK17" s="49"/>
      <c r="JL17" s="49"/>
      <c r="JM17" s="49"/>
      <c r="JN17" s="49"/>
      <c r="JO17" s="50"/>
      <c r="JP17" s="50"/>
      <c r="JQ17" s="49"/>
      <c r="JR17" s="49"/>
      <c r="JS17" s="49"/>
      <c r="JT17" s="49"/>
      <c r="JU17" s="49"/>
      <c r="JV17" s="49"/>
      <c r="JW17" s="49"/>
      <c r="JX17" s="49"/>
      <c r="JY17" s="49"/>
      <c r="JZ17" s="49"/>
      <c r="KA17" s="49"/>
      <c r="KB17" s="49"/>
      <c r="KC17" s="49"/>
      <c r="KD17" s="49"/>
      <c r="KE17" s="49"/>
      <c r="KF17" s="49"/>
      <c r="KG17" s="49"/>
      <c r="KH17" s="49"/>
      <c r="KI17" s="49"/>
      <c r="KJ17" s="49"/>
      <c r="KK17" s="50"/>
      <c r="KL17" s="50"/>
      <c r="KM17" s="49"/>
      <c r="KN17" s="49"/>
      <c r="KO17" s="49"/>
      <c r="KP17" s="49"/>
      <c r="KQ17" s="49"/>
      <c r="KR17" s="49"/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50"/>
      <c r="LX17" s="50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  <c r="MZ17" s="49"/>
      <c r="NA17" s="49"/>
      <c r="NB17" s="49"/>
      <c r="NC17" s="49"/>
      <c r="ND17" s="49"/>
      <c r="NE17" s="49"/>
      <c r="NF17" s="49"/>
      <c r="NG17" s="49"/>
      <c r="NH17" s="49"/>
      <c r="NI17" s="49"/>
      <c r="NJ17" s="49"/>
      <c r="NK17" s="49"/>
      <c r="NL17" s="49"/>
      <c r="NM17" s="49"/>
      <c r="NN17" s="49"/>
      <c r="NO17" s="49"/>
      <c r="NP17" s="49"/>
      <c r="NQ17" s="49"/>
      <c r="NR17" s="49"/>
      <c r="NS17" s="49"/>
      <c r="NT17" s="49"/>
      <c r="NU17" s="49"/>
      <c r="NV17" s="49"/>
      <c r="NW17" s="49"/>
      <c r="NX17" s="49"/>
      <c r="NY17" s="49"/>
      <c r="NZ17" s="49"/>
      <c r="OA17" s="49"/>
      <c r="OB17" s="49"/>
      <c r="OC17" s="49"/>
      <c r="OD17" s="50"/>
      <c r="OE17" s="50"/>
      <c r="OF17" s="49"/>
      <c r="OG17" s="49"/>
      <c r="OH17" s="49"/>
      <c r="OI17" s="49"/>
      <c r="OJ17" s="1"/>
    </row>
    <row r="18" spans="1:400" ht="14.25" customHeight="1" x14ac:dyDescent="0.25">
      <c r="A18" s="53">
        <v>13</v>
      </c>
      <c r="B18" s="38" t="s">
        <v>350</v>
      </c>
      <c r="C18" s="86" t="s">
        <v>363</v>
      </c>
      <c r="D18" s="87">
        <f t="shared" si="4"/>
        <v>0</v>
      </c>
      <c r="E18" s="40">
        <f t="array" ref="E18">F18-SUM(IF($I$5:$OI$5="KH",$I18:$OI18))</f>
        <v>500</v>
      </c>
      <c r="F18" s="40">
        <f>'HĐ 608k PO'!D18</f>
        <v>500</v>
      </c>
      <c r="G18" s="55">
        <f t="shared" si="5"/>
        <v>500</v>
      </c>
      <c r="H18" s="56">
        <f t="array" ref="H18">SUM(IF($I$5:$OI$5="TT",$I18:$OI18))</f>
        <v>0</v>
      </c>
      <c r="I18" s="57"/>
      <c r="J18" s="57"/>
      <c r="K18" s="57"/>
      <c r="L18" s="57"/>
      <c r="M18" s="58"/>
      <c r="N18" s="58"/>
      <c r="O18" s="43"/>
      <c r="P18" s="57"/>
      <c r="Q18" s="58"/>
      <c r="R18" s="58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8"/>
      <c r="AR18" s="58"/>
      <c r="AS18" s="57"/>
      <c r="AT18" s="57"/>
      <c r="AU18" s="57"/>
      <c r="AV18" s="57"/>
      <c r="AW18" s="57"/>
      <c r="AX18" s="57"/>
      <c r="AY18" s="57"/>
      <c r="AZ18" s="57"/>
      <c r="BA18" s="59"/>
      <c r="BB18" s="59"/>
      <c r="BC18" s="59"/>
      <c r="BD18" s="59"/>
      <c r="BE18" s="59"/>
      <c r="BF18" s="59"/>
      <c r="BG18" s="58"/>
      <c r="BH18" s="58"/>
      <c r="BI18" s="57"/>
      <c r="BJ18" s="57"/>
      <c r="BK18" s="57"/>
      <c r="BL18" s="57"/>
      <c r="BM18" s="57"/>
      <c r="BN18" s="57"/>
      <c r="BO18" s="57"/>
      <c r="BP18" s="57"/>
      <c r="BQ18" s="59"/>
      <c r="BR18" s="59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61"/>
      <c r="DB18" s="59"/>
      <c r="DC18" s="59"/>
      <c r="DD18" s="59"/>
      <c r="DE18" s="57"/>
      <c r="DF18" s="57"/>
      <c r="DG18" s="58"/>
      <c r="DH18" s="58"/>
      <c r="DI18" s="57"/>
      <c r="DJ18" s="57"/>
      <c r="DK18" s="57"/>
      <c r="DL18" s="57"/>
      <c r="DM18" s="57"/>
      <c r="DN18" s="57"/>
      <c r="DO18" s="57"/>
      <c r="DP18" s="57"/>
      <c r="DQ18" s="58"/>
      <c r="DR18" s="58"/>
      <c r="DS18" s="57"/>
      <c r="DT18" s="57"/>
      <c r="DU18" s="57"/>
      <c r="DV18" s="57"/>
      <c r="DW18" s="57"/>
      <c r="DX18" s="57"/>
      <c r="DY18" s="58"/>
      <c r="DZ18" s="88"/>
      <c r="EA18" s="57"/>
      <c r="EB18" s="57"/>
      <c r="EC18" s="57"/>
      <c r="ED18" s="57"/>
      <c r="EE18" s="58"/>
      <c r="EF18" s="58"/>
      <c r="EG18" s="57"/>
      <c r="EH18" s="57"/>
      <c r="EI18" s="57"/>
      <c r="EJ18" s="57"/>
      <c r="EK18" s="57"/>
      <c r="EL18" s="57"/>
      <c r="EM18" s="57"/>
      <c r="EN18" s="43"/>
      <c r="EO18" s="57"/>
      <c r="EP18" s="43"/>
      <c r="EQ18" s="57"/>
      <c r="ER18" s="43"/>
      <c r="ES18" s="58"/>
      <c r="ET18" s="44"/>
      <c r="EU18" s="43"/>
      <c r="EV18" s="43"/>
      <c r="EW18" s="44"/>
      <c r="EX18" s="44"/>
      <c r="EY18" s="43"/>
      <c r="EZ18" s="43"/>
      <c r="FA18" s="43"/>
      <c r="FB18" s="43"/>
      <c r="FC18" s="57"/>
      <c r="FD18" s="43"/>
      <c r="FE18" s="57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47"/>
      <c r="GL18" s="47"/>
      <c r="GM18" s="89"/>
      <c r="GN18" s="89"/>
      <c r="GO18" s="89"/>
      <c r="GP18" s="89"/>
      <c r="GQ18" s="89"/>
      <c r="GR18" s="89"/>
      <c r="GS18" s="89"/>
      <c r="GT18" s="89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1"/>
      <c r="HG18" s="51"/>
      <c r="HH18" s="51"/>
      <c r="HI18" s="52"/>
      <c r="HJ18" s="52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2"/>
      <c r="IP18" s="52"/>
      <c r="IQ18" s="51"/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B18" s="51"/>
      <c r="JC18" s="51"/>
      <c r="JD18" s="51"/>
      <c r="JE18" s="51"/>
      <c r="JF18" s="51"/>
      <c r="JG18" s="51"/>
      <c r="JH18" s="51"/>
      <c r="JI18" s="51"/>
      <c r="JJ18" s="51"/>
      <c r="JK18" s="51"/>
      <c r="JL18" s="51"/>
      <c r="JM18" s="51"/>
      <c r="JN18" s="51"/>
      <c r="JO18" s="52"/>
      <c r="JP18" s="52"/>
      <c r="JQ18" s="51"/>
      <c r="JR18" s="51"/>
      <c r="JS18" s="51"/>
      <c r="JT18" s="51"/>
      <c r="JU18" s="51"/>
      <c r="JV18" s="51"/>
      <c r="JW18" s="51"/>
      <c r="JX18" s="51"/>
      <c r="JY18" s="51"/>
      <c r="JZ18" s="51"/>
      <c r="KA18" s="51"/>
      <c r="KB18" s="51"/>
      <c r="KC18" s="51"/>
      <c r="KD18" s="51"/>
      <c r="KE18" s="51"/>
      <c r="KF18" s="51"/>
      <c r="KG18" s="51"/>
      <c r="KH18" s="51"/>
      <c r="KI18" s="51"/>
      <c r="KJ18" s="51"/>
      <c r="KK18" s="51"/>
      <c r="KL18" s="51"/>
      <c r="KM18" s="51"/>
      <c r="KN18" s="51"/>
      <c r="KO18" s="51"/>
      <c r="KP18" s="51"/>
      <c r="KQ18" s="51"/>
      <c r="KR18" s="51"/>
      <c r="KS18" s="51"/>
      <c r="KT18" s="51"/>
      <c r="KU18" s="52"/>
      <c r="KV18" s="52"/>
      <c r="KW18" s="51"/>
      <c r="KX18" s="51"/>
      <c r="KY18" s="51"/>
      <c r="KZ18" s="51"/>
      <c r="LA18" s="51"/>
      <c r="LB18" s="51"/>
      <c r="LC18" s="51"/>
      <c r="LD18" s="51"/>
      <c r="LE18" s="51"/>
      <c r="LF18" s="51"/>
      <c r="LG18" s="51"/>
      <c r="LH18" s="51"/>
      <c r="LI18" s="51"/>
      <c r="LJ18" s="51"/>
      <c r="LK18" s="51"/>
      <c r="LL18" s="51"/>
      <c r="LM18" s="51"/>
      <c r="LN18" s="51"/>
      <c r="LO18" s="51"/>
      <c r="LP18" s="51"/>
      <c r="LQ18" s="51"/>
      <c r="LR18" s="51"/>
      <c r="LS18" s="51"/>
      <c r="LT18" s="51"/>
      <c r="LU18" s="51"/>
      <c r="LV18" s="51"/>
      <c r="LW18" s="51"/>
      <c r="LX18" s="51"/>
      <c r="LY18" s="51"/>
      <c r="LZ18" s="51"/>
      <c r="MA18" s="51"/>
      <c r="MB18" s="51"/>
      <c r="MC18" s="52"/>
      <c r="MD18" s="52"/>
      <c r="ME18" s="51"/>
      <c r="MF18" s="51"/>
      <c r="MG18" s="51"/>
      <c r="MH18" s="51"/>
      <c r="MI18" s="51"/>
      <c r="MJ18" s="51"/>
      <c r="MK18" s="51"/>
      <c r="ML18" s="51"/>
      <c r="MM18" s="51"/>
      <c r="MN18" s="51"/>
      <c r="MO18" s="51"/>
      <c r="MP18" s="51"/>
      <c r="MQ18" s="51"/>
      <c r="MR18" s="51"/>
      <c r="MS18" s="51"/>
      <c r="MT18" s="51"/>
      <c r="MU18" s="51"/>
      <c r="MV18" s="51"/>
      <c r="MW18" s="51"/>
      <c r="MX18" s="51"/>
      <c r="MY18" s="51"/>
      <c r="MZ18" s="51"/>
      <c r="NA18" s="51"/>
      <c r="NB18" s="51"/>
      <c r="NC18" s="51"/>
      <c r="ND18" s="51"/>
      <c r="NE18" s="51"/>
      <c r="NF18" s="51"/>
      <c r="NG18" s="51"/>
      <c r="NH18" s="51"/>
      <c r="NI18" s="51"/>
      <c r="NJ18" s="51"/>
      <c r="NK18" s="51"/>
      <c r="NL18" s="51"/>
      <c r="NM18" s="51"/>
      <c r="NN18" s="51"/>
      <c r="NO18" s="51"/>
      <c r="NP18" s="51"/>
      <c r="NQ18" s="51"/>
      <c r="NR18" s="51"/>
      <c r="NS18" s="51"/>
      <c r="NT18" s="52"/>
      <c r="NU18" s="52"/>
      <c r="NV18" s="51"/>
      <c r="NW18" s="51"/>
      <c r="NX18" s="51"/>
      <c r="NY18" s="51"/>
      <c r="NZ18" s="51"/>
      <c r="OA18" s="51"/>
      <c r="OB18" s="51"/>
      <c r="OC18" s="51"/>
      <c r="OD18" s="51"/>
      <c r="OE18" s="51"/>
      <c r="OF18" s="51"/>
      <c r="OG18" s="51"/>
      <c r="OH18" s="51"/>
      <c r="OI18" s="51"/>
      <c r="OJ18" s="62"/>
    </row>
    <row r="19" spans="1:400" ht="14.25" customHeight="1" x14ac:dyDescent="0.25">
      <c r="A19" s="53">
        <v>14</v>
      </c>
      <c r="B19" s="38" t="s">
        <v>350</v>
      </c>
      <c r="C19" s="54" t="s">
        <v>364</v>
      </c>
      <c r="D19" s="40">
        <f t="shared" si="4"/>
        <v>0</v>
      </c>
      <c r="E19" s="40">
        <f t="array" ref="E19">F19-SUM(IF($I$5:$OI$5="KH",$I19:$OI19))</f>
        <v>200</v>
      </c>
      <c r="F19" s="40">
        <f>'HĐ 608k PO'!D19</f>
        <v>200</v>
      </c>
      <c r="G19" s="55">
        <f t="shared" si="5"/>
        <v>200</v>
      </c>
      <c r="H19" s="56">
        <f t="array" ref="H19">SUM(IF($I$5:$OI$5="TT",$I19:$OI19))</f>
        <v>0</v>
      </c>
      <c r="I19" s="57"/>
      <c r="J19" s="57"/>
      <c r="K19" s="58"/>
      <c r="L19" s="58"/>
      <c r="M19" s="57"/>
      <c r="N19" s="57"/>
      <c r="O19" s="58"/>
      <c r="P19" s="58"/>
      <c r="Q19" s="57"/>
      <c r="R19" s="57"/>
      <c r="S19" s="57"/>
      <c r="T19" s="57"/>
      <c r="U19" s="57"/>
      <c r="V19" s="57"/>
      <c r="W19" s="57"/>
      <c r="X19" s="57"/>
      <c r="Y19" s="58"/>
      <c r="Z19" s="58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9"/>
      <c r="BB19" s="59"/>
      <c r="BC19" s="59"/>
      <c r="BD19" s="59"/>
      <c r="BE19" s="60"/>
      <c r="BF19" s="60"/>
      <c r="BG19" s="58"/>
      <c r="BH19" s="57"/>
      <c r="BI19" s="57"/>
      <c r="BJ19" s="57"/>
      <c r="BK19" s="57"/>
      <c r="BL19" s="57"/>
      <c r="BM19" s="57"/>
      <c r="BN19" s="57"/>
      <c r="BO19" s="57"/>
      <c r="BP19" s="57"/>
      <c r="BQ19" s="59"/>
      <c r="BR19" s="59"/>
      <c r="BS19" s="57"/>
      <c r="BT19" s="57"/>
      <c r="BU19" s="57"/>
      <c r="BV19" s="57"/>
      <c r="BW19" s="57"/>
      <c r="BX19" s="57"/>
      <c r="BY19" s="57"/>
      <c r="BZ19" s="58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8"/>
      <c r="CO19" s="57"/>
      <c r="CP19" s="57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7"/>
      <c r="DF19" s="57"/>
      <c r="DG19" s="57"/>
      <c r="DH19" s="57"/>
      <c r="DI19" s="57"/>
      <c r="DJ19" s="57"/>
      <c r="DK19" s="57"/>
      <c r="DL19" s="57"/>
      <c r="DM19" s="57"/>
      <c r="DN19" s="57"/>
      <c r="DO19" s="58"/>
      <c r="DP19" s="58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43"/>
      <c r="EO19" s="57"/>
      <c r="EP19" s="43"/>
      <c r="EQ19" s="57"/>
      <c r="ER19" s="43"/>
      <c r="ES19" s="57"/>
      <c r="ET19" s="43"/>
      <c r="EU19" s="43"/>
      <c r="EV19" s="43"/>
      <c r="EW19" s="43"/>
      <c r="EX19" s="43"/>
      <c r="EY19" s="43"/>
      <c r="EZ19" s="43"/>
      <c r="FA19" s="43"/>
      <c r="FB19" s="43"/>
      <c r="FC19" s="57"/>
      <c r="FD19" s="43"/>
      <c r="FE19" s="57"/>
      <c r="FF19" s="43"/>
      <c r="FG19" s="44"/>
      <c r="FH19" s="44"/>
      <c r="FI19" s="43"/>
      <c r="FJ19" s="43"/>
      <c r="FK19" s="44"/>
      <c r="FL19" s="43"/>
      <c r="FM19" s="43"/>
      <c r="FN19" s="43"/>
      <c r="FO19" s="43"/>
      <c r="FP19" s="43"/>
      <c r="FQ19" s="44"/>
      <c r="FR19" s="44"/>
      <c r="FS19" s="43"/>
      <c r="FT19" s="43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8"/>
      <c r="GP19" s="58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1"/>
      <c r="HG19" s="51"/>
      <c r="HH19" s="51"/>
      <c r="HI19" s="52"/>
      <c r="HJ19" s="52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2"/>
      <c r="IJ19" s="52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B19" s="51"/>
      <c r="JC19" s="51"/>
      <c r="JD19" s="51"/>
      <c r="JE19" s="51"/>
      <c r="JF19" s="51"/>
      <c r="JG19" s="51"/>
      <c r="JH19" s="51"/>
      <c r="JI19" s="51"/>
      <c r="JJ19" s="51"/>
      <c r="JK19" s="51"/>
      <c r="JL19" s="51"/>
      <c r="JM19" s="51"/>
      <c r="JN19" s="51"/>
      <c r="JO19" s="51"/>
      <c r="JP19" s="51"/>
      <c r="JQ19" s="51"/>
      <c r="JR19" s="51"/>
      <c r="JS19" s="51"/>
      <c r="JT19" s="51"/>
      <c r="JU19" s="51"/>
      <c r="JV19" s="51"/>
      <c r="JW19" s="51"/>
      <c r="JX19" s="51"/>
      <c r="JY19" s="51"/>
      <c r="JZ19" s="51"/>
      <c r="KA19" s="51"/>
      <c r="KB19" s="51"/>
      <c r="KC19" s="51"/>
      <c r="KD19" s="51"/>
      <c r="KE19" s="51"/>
      <c r="KF19" s="51"/>
      <c r="KG19" s="51"/>
      <c r="KH19" s="51"/>
      <c r="KI19" s="51"/>
      <c r="KJ19" s="51"/>
      <c r="KK19" s="51"/>
      <c r="KL19" s="51"/>
      <c r="KM19" s="51"/>
      <c r="KN19" s="51"/>
      <c r="KO19" s="51"/>
      <c r="KP19" s="51"/>
      <c r="KQ19" s="51"/>
      <c r="KR19" s="51"/>
      <c r="KS19" s="51"/>
      <c r="KT19" s="51"/>
      <c r="KU19" s="51"/>
      <c r="KV19" s="51"/>
      <c r="KW19" s="51"/>
      <c r="KX19" s="51"/>
      <c r="KY19" s="51"/>
      <c r="KZ19" s="51"/>
      <c r="LA19" s="51"/>
      <c r="LB19" s="51"/>
      <c r="LC19" s="51"/>
      <c r="LD19" s="51"/>
      <c r="LE19" s="51"/>
      <c r="LF19" s="51"/>
      <c r="LG19" s="51"/>
      <c r="LH19" s="51"/>
      <c r="LI19" s="51"/>
      <c r="LJ19" s="51"/>
      <c r="LK19" s="51"/>
      <c r="LL19" s="51"/>
      <c r="LM19" s="51"/>
      <c r="LN19" s="51"/>
      <c r="LO19" s="51"/>
      <c r="LP19" s="51"/>
      <c r="LQ19" s="51"/>
      <c r="LR19" s="51"/>
      <c r="LS19" s="51"/>
      <c r="LT19" s="51"/>
      <c r="LU19" s="51"/>
      <c r="LV19" s="51"/>
      <c r="LW19" s="51"/>
      <c r="LX19" s="51"/>
      <c r="LY19" s="52"/>
      <c r="LZ19" s="52"/>
      <c r="MA19" s="51"/>
      <c r="MB19" s="51"/>
      <c r="MC19" s="51"/>
      <c r="MD19" s="51"/>
      <c r="ME19" s="51"/>
      <c r="MF19" s="51"/>
      <c r="MG19" s="51"/>
      <c r="MH19" s="51"/>
      <c r="MI19" s="51"/>
      <c r="MJ19" s="51"/>
      <c r="MK19" s="51"/>
      <c r="ML19" s="51"/>
      <c r="MM19" s="51"/>
      <c r="MN19" s="51"/>
      <c r="MO19" s="51"/>
      <c r="MP19" s="51"/>
      <c r="MQ19" s="51"/>
      <c r="MR19" s="51"/>
      <c r="MS19" s="51"/>
      <c r="MT19" s="51"/>
      <c r="MU19" s="51"/>
      <c r="MV19" s="51"/>
      <c r="MW19" s="52"/>
      <c r="MX19" s="52"/>
      <c r="MY19" s="51"/>
      <c r="MZ19" s="51"/>
      <c r="NA19" s="51"/>
      <c r="NB19" s="51"/>
      <c r="NC19" s="51"/>
      <c r="ND19" s="51"/>
      <c r="NE19" s="51"/>
      <c r="NF19" s="51"/>
      <c r="NG19" s="51"/>
      <c r="NH19" s="51"/>
      <c r="NI19" s="51"/>
      <c r="NJ19" s="51"/>
      <c r="NK19" s="51"/>
      <c r="NL19" s="51"/>
      <c r="NM19" s="51"/>
      <c r="NN19" s="51"/>
      <c r="NO19" s="51"/>
      <c r="NP19" s="52"/>
      <c r="NQ19" s="52"/>
      <c r="NR19" s="51"/>
      <c r="NS19" s="51"/>
      <c r="NT19" s="51"/>
      <c r="NU19" s="51"/>
      <c r="NV19" s="51"/>
      <c r="NW19" s="51"/>
      <c r="NX19" s="51"/>
      <c r="NY19" s="51"/>
      <c r="NZ19" s="51"/>
      <c r="OA19" s="51"/>
      <c r="OB19" s="51"/>
      <c r="OC19" s="51"/>
      <c r="OD19" s="51"/>
      <c r="OE19" s="51"/>
      <c r="OF19" s="51"/>
      <c r="OG19" s="51"/>
      <c r="OH19" s="51"/>
      <c r="OI19" s="51"/>
      <c r="OJ19" s="62"/>
    </row>
    <row r="20" spans="1:400" ht="14.25" customHeight="1" x14ac:dyDescent="0.25">
      <c r="A20" s="37">
        <v>15</v>
      </c>
      <c r="B20" s="38" t="s">
        <v>350</v>
      </c>
      <c r="C20" s="79" t="s">
        <v>365</v>
      </c>
      <c r="D20" s="40">
        <f t="shared" si="4"/>
        <v>0</v>
      </c>
      <c r="E20" s="40">
        <f t="array" ref="E20">F20-SUM(IF($I$5:$OI$5="KH",$I20:$OI20))</f>
        <v>700</v>
      </c>
      <c r="F20" s="40">
        <f>'HĐ 608k PO'!D20</f>
        <v>700</v>
      </c>
      <c r="G20" s="41">
        <f t="shared" si="5"/>
        <v>700</v>
      </c>
      <c r="H20" s="42">
        <f t="array" ref="H20">SUM(IF($I$5:$OI$5="TT",$I20:$OI20))</f>
        <v>0</v>
      </c>
      <c r="I20" s="43"/>
      <c r="J20" s="43"/>
      <c r="K20" s="44"/>
      <c r="L20" s="44"/>
      <c r="M20" s="43"/>
      <c r="N20" s="43"/>
      <c r="O20" s="44"/>
      <c r="P20" s="44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  <c r="AH20" s="44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5"/>
      <c r="BB20" s="45"/>
      <c r="BC20" s="81"/>
      <c r="BD20" s="46"/>
      <c r="BE20" s="45"/>
      <c r="BF20" s="45"/>
      <c r="BG20" s="43"/>
      <c r="BH20" s="43"/>
      <c r="BI20" s="43"/>
      <c r="BJ20" s="43"/>
      <c r="BK20" s="43"/>
      <c r="BL20" s="43"/>
      <c r="BM20" s="43"/>
      <c r="BN20" s="44"/>
      <c r="BO20" s="43"/>
      <c r="BP20" s="43"/>
      <c r="BQ20" s="45"/>
      <c r="BR20" s="45"/>
      <c r="BS20" s="43"/>
      <c r="BT20" s="43"/>
      <c r="BU20" s="44"/>
      <c r="BV20" s="44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5"/>
      <c r="CR20" s="45"/>
      <c r="CS20" s="45"/>
      <c r="CT20" s="45"/>
      <c r="CU20" s="45"/>
      <c r="CV20" s="45"/>
      <c r="CW20" s="82"/>
      <c r="CX20" s="82"/>
      <c r="CY20" s="45"/>
      <c r="CZ20" s="45"/>
      <c r="DA20" s="45"/>
      <c r="DB20" s="45"/>
      <c r="DC20" s="45"/>
      <c r="DD20" s="45"/>
      <c r="DE20" s="43"/>
      <c r="DF20" s="43"/>
      <c r="DG20" s="43"/>
      <c r="DH20" s="43"/>
      <c r="DI20" s="44"/>
      <c r="DJ20" s="44"/>
      <c r="DK20" s="44"/>
      <c r="DL20" s="44"/>
      <c r="DM20" s="43"/>
      <c r="DN20" s="43"/>
      <c r="DO20" s="43"/>
      <c r="DP20" s="43"/>
      <c r="DQ20" s="44"/>
      <c r="DR20" s="44"/>
      <c r="DS20" s="43"/>
      <c r="DT20" s="43"/>
      <c r="DU20" s="43"/>
      <c r="DV20" s="43"/>
      <c r="DW20" s="43"/>
      <c r="DX20" s="43"/>
      <c r="DY20" s="43"/>
      <c r="DZ20" s="43"/>
      <c r="EA20" s="44"/>
      <c r="EB20" s="43"/>
      <c r="EC20" s="43"/>
      <c r="ED20" s="43"/>
      <c r="EE20" s="43"/>
      <c r="EF20" s="43"/>
      <c r="EG20" s="43"/>
      <c r="EH20" s="43"/>
      <c r="EI20" s="44"/>
      <c r="EJ20" s="44"/>
      <c r="EK20" s="44"/>
      <c r="EL20" s="44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4"/>
      <c r="FF20" s="44"/>
      <c r="FG20" s="44"/>
      <c r="FH20" s="44"/>
      <c r="FI20" s="44"/>
      <c r="FJ20" s="44"/>
      <c r="FK20" s="44"/>
      <c r="FL20" s="44"/>
      <c r="FM20" s="43"/>
      <c r="FN20" s="43"/>
      <c r="FO20" s="43"/>
      <c r="FP20" s="43"/>
      <c r="FQ20" s="44"/>
      <c r="FR20" s="44"/>
      <c r="FS20" s="43"/>
      <c r="FT20" s="43"/>
      <c r="FU20" s="44"/>
      <c r="FV20" s="44"/>
      <c r="FW20" s="43"/>
      <c r="FX20" s="43"/>
      <c r="FY20" s="43"/>
      <c r="FZ20" s="43"/>
      <c r="GA20" s="43"/>
      <c r="GB20" s="43"/>
      <c r="GC20" s="44"/>
      <c r="GD20" s="44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4"/>
      <c r="GP20" s="44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9"/>
      <c r="HG20" s="49"/>
      <c r="HH20" s="49"/>
      <c r="HI20" s="50"/>
      <c r="HJ20" s="50"/>
      <c r="HK20" s="49"/>
      <c r="HL20" s="49"/>
      <c r="HM20" s="49"/>
      <c r="HN20" s="49"/>
      <c r="HO20" s="49"/>
      <c r="HP20" s="49"/>
      <c r="HQ20" s="49"/>
      <c r="HR20" s="49"/>
      <c r="HS20" s="49"/>
      <c r="HT20" s="49"/>
      <c r="HU20" s="49"/>
      <c r="HV20" s="49"/>
      <c r="HW20" s="49"/>
      <c r="HX20" s="49"/>
      <c r="HY20" s="49"/>
      <c r="HZ20" s="49"/>
      <c r="IA20" s="49"/>
      <c r="IB20" s="49"/>
      <c r="IC20" s="49"/>
      <c r="ID20" s="49"/>
      <c r="IE20" s="49"/>
      <c r="IF20" s="49"/>
      <c r="IG20" s="49"/>
      <c r="IH20" s="49"/>
      <c r="II20" s="49"/>
      <c r="IJ20" s="49"/>
      <c r="IK20" s="49"/>
      <c r="IL20" s="49"/>
      <c r="IM20" s="49"/>
      <c r="IN20" s="49"/>
      <c r="IO20" s="50"/>
      <c r="IP20" s="50"/>
      <c r="IQ20" s="49"/>
      <c r="IR20" s="49"/>
      <c r="IS20" s="49"/>
      <c r="IT20" s="49"/>
      <c r="IU20" s="49"/>
      <c r="IV20" s="49"/>
      <c r="IW20" s="49"/>
      <c r="IX20" s="49"/>
      <c r="IY20" s="49"/>
      <c r="IZ20" s="49"/>
      <c r="JA20" s="49"/>
      <c r="JB20" s="49"/>
      <c r="JC20" s="49"/>
      <c r="JD20" s="49"/>
      <c r="JE20" s="49"/>
      <c r="JF20" s="49"/>
      <c r="JG20" s="49"/>
      <c r="JH20" s="49"/>
      <c r="JI20" s="49"/>
      <c r="JJ20" s="49"/>
      <c r="JK20" s="49"/>
      <c r="JL20" s="49"/>
      <c r="JM20" s="49"/>
      <c r="JN20" s="49"/>
      <c r="JO20" s="50"/>
      <c r="JP20" s="50"/>
      <c r="JQ20" s="49"/>
      <c r="JR20" s="49"/>
      <c r="JS20" s="49"/>
      <c r="JT20" s="49"/>
      <c r="JU20" s="49"/>
      <c r="JV20" s="49"/>
      <c r="JW20" s="49"/>
      <c r="JX20" s="49"/>
      <c r="JY20" s="49"/>
      <c r="JZ20" s="49"/>
      <c r="KA20" s="49"/>
      <c r="KB20" s="49"/>
      <c r="KC20" s="49"/>
      <c r="KD20" s="49"/>
      <c r="KE20" s="49"/>
      <c r="KF20" s="49"/>
      <c r="KG20" s="49"/>
      <c r="KH20" s="49"/>
      <c r="KI20" s="49"/>
      <c r="KJ20" s="49"/>
      <c r="KK20" s="49"/>
      <c r="KL20" s="49"/>
      <c r="KM20" s="49"/>
      <c r="KN20" s="49"/>
      <c r="KO20" s="49"/>
      <c r="KP20" s="49"/>
      <c r="KQ20" s="49"/>
      <c r="KR20" s="49"/>
      <c r="KS20" s="50"/>
      <c r="KT20" s="50"/>
      <c r="KU20" s="49"/>
      <c r="KV20" s="49"/>
      <c r="KW20" s="49"/>
      <c r="KX20" s="49"/>
      <c r="KY20" s="49"/>
      <c r="KZ20" s="49"/>
      <c r="LA20" s="49"/>
      <c r="LB20" s="49"/>
      <c r="LC20" s="49"/>
      <c r="LD20" s="49"/>
      <c r="LE20" s="49"/>
      <c r="LF20" s="49"/>
      <c r="LG20" s="49"/>
      <c r="LH20" s="49"/>
      <c r="LI20" s="49"/>
      <c r="LJ20" s="49"/>
      <c r="LK20" s="49"/>
      <c r="LL20" s="49"/>
      <c r="LM20" s="49"/>
      <c r="LN20" s="49"/>
      <c r="LO20" s="49"/>
      <c r="LP20" s="49"/>
      <c r="LQ20" s="49"/>
      <c r="LR20" s="49"/>
      <c r="LS20" s="49"/>
      <c r="LT20" s="49"/>
      <c r="LU20" s="49"/>
      <c r="LV20" s="49"/>
      <c r="LW20" s="49"/>
      <c r="LX20" s="49"/>
      <c r="LY20" s="50"/>
      <c r="LZ20" s="50"/>
      <c r="MA20" s="49"/>
      <c r="MB20" s="49"/>
      <c r="MC20" s="49"/>
      <c r="MD20" s="49"/>
      <c r="ME20" s="49"/>
      <c r="MF20" s="49"/>
      <c r="MG20" s="49"/>
      <c r="MH20" s="49"/>
      <c r="MI20" s="49"/>
      <c r="MJ20" s="49"/>
      <c r="MK20" s="49"/>
      <c r="ML20" s="49"/>
      <c r="MM20" s="49"/>
      <c r="MN20" s="49"/>
      <c r="MO20" s="49"/>
      <c r="MP20" s="49"/>
      <c r="MQ20" s="49"/>
      <c r="MR20" s="49"/>
      <c r="MS20" s="49"/>
      <c r="MT20" s="49"/>
      <c r="MU20" s="49"/>
      <c r="MV20" s="49"/>
      <c r="MW20" s="49"/>
      <c r="MX20" s="49"/>
      <c r="MY20" s="50"/>
      <c r="MZ20" s="49"/>
      <c r="NA20" s="49"/>
      <c r="NB20" s="49"/>
      <c r="NC20" s="49"/>
      <c r="ND20" s="49"/>
      <c r="NE20" s="49"/>
      <c r="NF20" s="49"/>
      <c r="NG20" s="49"/>
      <c r="NH20" s="49"/>
      <c r="NI20" s="49"/>
      <c r="NJ20" s="49"/>
      <c r="NK20" s="49"/>
      <c r="NL20" s="49"/>
      <c r="NM20" s="49"/>
      <c r="NN20" s="49"/>
      <c r="NO20" s="49"/>
      <c r="NP20" s="49"/>
      <c r="NQ20" s="49"/>
      <c r="NR20" s="49"/>
      <c r="NS20" s="49"/>
      <c r="NT20" s="49"/>
      <c r="NU20" s="49"/>
      <c r="NV20" s="49"/>
      <c r="NW20" s="49"/>
      <c r="NX20" s="49"/>
      <c r="NY20" s="49"/>
      <c r="NZ20" s="49"/>
      <c r="OA20" s="49"/>
      <c r="OB20" s="49"/>
      <c r="OC20" s="49"/>
      <c r="OD20" s="49"/>
      <c r="OE20" s="49"/>
      <c r="OF20" s="49"/>
      <c r="OG20" s="49"/>
      <c r="OH20" s="49"/>
      <c r="OI20" s="49"/>
      <c r="OJ20" s="1"/>
    </row>
    <row r="21" spans="1:400" ht="13.5" customHeight="1" x14ac:dyDescent="0.25">
      <c r="A21" s="37">
        <v>16</v>
      </c>
      <c r="B21" s="75"/>
      <c r="C21" s="76" t="s">
        <v>366</v>
      </c>
      <c r="D21" s="40">
        <f t="shared" si="4"/>
        <v>400</v>
      </c>
      <c r="E21" s="40"/>
      <c r="F21" s="40">
        <f>'HĐ 608k PO'!D21</f>
        <v>400</v>
      </c>
      <c r="G21" s="41">
        <f t="shared" si="5"/>
        <v>400</v>
      </c>
      <c r="H21" s="42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4"/>
      <c r="AX21" s="44"/>
      <c r="AY21" s="44"/>
      <c r="AZ21" s="43"/>
      <c r="BA21" s="46"/>
      <c r="BB21" s="46"/>
      <c r="BC21" s="81"/>
      <c r="BD21" s="46"/>
      <c r="BE21" s="45"/>
      <c r="BF21" s="45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5"/>
      <c r="BR21" s="45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6"/>
      <c r="DB21" s="45"/>
      <c r="DC21" s="46"/>
      <c r="DD21" s="46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4"/>
      <c r="DT21" s="44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4"/>
      <c r="FH21" s="44"/>
      <c r="FI21" s="43"/>
      <c r="FJ21" s="43"/>
      <c r="FK21" s="43"/>
      <c r="FL21" s="43"/>
      <c r="FM21" s="43"/>
      <c r="FN21" s="43"/>
      <c r="FO21" s="44"/>
      <c r="FP21" s="44"/>
      <c r="FQ21" s="44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4"/>
      <c r="GR21" s="44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9"/>
      <c r="HG21" s="49"/>
      <c r="HH21" s="49"/>
      <c r="HI21" s="49"/>
      <c r="HJ21" s="49"/>
      <c r="HK21" s="49"/>
      <c r="HL21" s="49"/>
      <c r="HM21" s="49"/>
      <c r="HN21" s="49"/>
      <c r="HO21" s="49"/>
      <c r="HP21" s="49"/>
      <c r="HQ21" s="49"/>
      <c r="HR21" s="49"/>
      <c r="HS21" s="49"/>
      <c r="HT21" s="49"/>
      <c r="HU21" s="49"/>
      <c r="HV21" s="49"/>
      <c r="HW21" s="49"/>
      <c r="HX21" s="49"/>
      <c r="HY21" s="49"/>
      <c r="HZ21" s="49"/>
      <c r="IA21" s="49"/>
      <c r="IB21" s="49"/>
      <c r="IC21" s="49"/>
      <c r="ID21" s="49"/>
      <c r="IE21" s="49"/>
      <c r="IF21" s="49"/>
      <c r="IG21" s="49"/>
      <c r="IH21" s="49"/>
      <c r="II21" s="49"/>
      <c r="IJ21" s="49"/>
      <c r="IK21" s="49"/>
      <c r="IL21" s="49"/>
      <c r="IM21" s="49"/>
      <c r="IN21" s="49"/>
      <c r="IO21" s="49"/>
      <c r="IP21" s="49"/>
      <c r="IQ21" s="49"/>
      <c r="IR21" s="49"/>
      <c r="IS21" s="49"/>
      <c r="IT21" s="49"/>
      <c r="IU21" s="49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50"/>
      <c r="KL21" s="50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49"/>
      <c r="KZ21" s="49"/>
      <c r="LA21" s="49"/>
      <c r="LB21" s="49"/>
      <c r="LC21" s="49"/>
      <c r="LD21" s="49"/>
      <c r="LE21" s="49"/>
      <c r="LF21" s="49"/>
      <c r="LG21" s="49"/>
      <c r="LH21" s="49"/>
      <c r="LI21" s="49"/>
      <c r="LJ21" s="49"/>
      <c r="LK21" s="49"/>
      <c r="LL21" s="49"/>
      <c r="LM21" s="49"/>
      <c r="LN21" s="49"/>
      <c r="LO21" s="49"/>
      <c r="LP21" s="49"/>
      <c r="LQ21" s="49"/>
      <c r="LR21" s="49"/>
      <c r="LS21" s="49"/>
      <c r="LT21" s="49"/>
      <c r="LU21" s="49"/>
      <c r="LV21" s="49"/>
      <c r="LW21" s="49"/>
      <c r="LX21" s="49"/>
      <c r="LY21" s="49"/>
      <c r="LZ21" s="49"/>
      <c r="MA21" s="49"/>
      <c r="MB21" s="49"/>
      <c r="MC21" s="50"/>
      <c r="MD21" s="50"/>
      <c r="ME21" s="49"/>
      <c r="MF21" s="49"/>
      <c r="MG21" s="49"/>
      <c r="MH21" s="49"/>
      <c r="MI21" s="49"/>
      <c r="MJ21" s="49"/>
      <c r="MK21" s="49"/>
      <c r="ML21" s="49"/>
      <c r="MM21" s="49"/>
      <c r="MN21" s="49"/>
      <c r="MO21" s="49"/>
      <c r="MP21" s="49"/>
      <c r="MQ21" s="50"/>
      <c r="MR21" s="50"/>
      <c r="MS21" s="49"/>
      <c r="MT21" s="49"/>
      <c r="MU21" s="49"/>
      <c r="MV21" s="49"/>
      <c r="MW21" s="49"/>
      <c r="MX21" s="49"/>
      <c r="MY21" s="49"/>
      <c r="MZ21" s="49"/>
      <c r="NA21" s="49"/>
      <c r="NB21" s="50"/>
      <c r="NC21" s="50"/>
      <c r="ND21" s="49"/>
      <c r="NE21" s="49"/>
      <c r="NF21" s="50"/>
      <c r="NG21" s="50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1"/>
    </row>
    <row r="22" spans="1:400" ht="15.75" customHeight="1" x14ac:dyDescent="0.25">
      <c r="A22" s="37">
        <v>17</v>
      </c>
      <c r="B22" s="38" t="s">
        <v>350</v>
      </c>
      <c r="C22" s="79" t="s">
        <v>367</v>
      </c>
      <c r="D22" s="40">
        <f t="shared" si="4"/>
        <v>0</v>
      </c>
      <c r="E22" s="40">
        <f t="array" ref="E22">F22-SUM(IF($I$5:$OI$5="KH",$I22:$OI22))</f>
        <v>1000</v>
      </c>
      <c r="F22" s="40">
        <f>'HĐ 608k PO'!D22</f>
        <v>1000</v>
      </c>
      <c r="G22" s="41">
        <f t="shared" si="5"/>
        <v>1000</v>
      </c>
      <c r="H22" s="42">
        <f t="array" ref="H22">SUM(IF($I$5:$OI$5="TT",$I22:$OI22))</f>
        <v>0</v>
      </c>
      <c r="I22" s="44"/>
      <c r="J22" s="44"/>
      <c r="K22" s="43"/>
      <c r="L22" s="43"/>
      <c r="M22" s="43"/>
      <c r="N22" s="43"/>
      <c r="O22" s="44"/>
      <c r="P22" s="44"/>
      <c r="Q22" s="43"/>
      <c r="R22" s="43"/>
      <c r="S22" s="44"/>
      <c r="T22" s="44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4"/>
      <c r="AH22" s="44"/>
      <c r="AI22" s="43"/>
      <c r="AJ22" s="43"/>
      <c r="AK22" s="43"/>
      <c r="AL22" s="43"/>
      <c r="AM22" s="43"/>
      <c r="AN22" s="43"/>
      <c r="AO22" s="44"/>
      <c r="AP22" s="44"/>
      <c r="AQ22" s="43"/>
      <c r="AR22" s="43"/>
      <c r="AS22" s="43"/>
      <c r="AT22" s="43"/>
      <c r="AU22" s="43"/>
      <c r="AV22" s="43"/>
      <c r="AW22" s="44"/>
      <c r="AX22" s="44"/>
      <c r="AY22" s="43"/>
      <c r="AZ22" s="43"/>
      <c r="BA22" s="45"/>
      <c r="BB22" s="45"/>
      <c r="BC22" s="45"/>
      <c r="BD22" s="45"/>
      <c r="BE22" s="45"/>
      <c r="BF22" s="45"/>
      <c r="BG22" s="44"/>
      <c r="BH22" s="44"/>
      <c r="BI22" s="43"/>
      <c r="BJ22" s="43"/>
      <c r="BK22" s="43"/>
      <c r="BL22" s="43"/>
      <c r="BM22" s="43"/>
      <c r="BN22" s="43"/>
      <c r="BO22" s="43"/>
      <c r="BP22" s="43"/>
      <c r="BQ22" s="45"/>
      <c r="BR22" s="45"/>
      <c r="BS22" s="43"/>
      <c r="BT22" s="43"/>
      <c r="BU22" s="43"/>
      <c r="BV22" s="43"/>
      <c r="BW22" s="43"/>
      <c r="BX22" s="43"/>
      <c r="BY22" s="44"/>
      <c r="BZ22" s="44"/>
      <c r="CA22" s="43"/>
      <c r="CB22" s="44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6"/>
      <c r="DB22" s="45"/>
      <c r="DC22" s="45"/>
      <c r="DD22" s="45"/>
      <c r="DE22" s="44"/>
      <c r="DF22" s="44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4"/>
      <c r="DV22" s="44"/>
      <c r="DW22" s="44"/>
      <c r="DX22" s="44"/>
      <c r="DY22" s="43"/>
      <c r="DZ22" s="43"/>
      <c r="EA22" s="43"/>
      <c r="EB22" s="43"/>
      <c r="EC22" s="43"/>
      <c r="ED22" s="43"/>
      <c r="EE22" s="43"/>
      <c r="EF22" s="43"/>
      <c r="EG22" s="44"/>
      <c r="EH22" s="43"/>
      <c r="EI22" s="43"/>
      <c r="EJ22" s="43"/>
      <c r="EK22" s="44"/>
      <c r="EL22" s="44"/>
      <c r="EM22" s="43"/>
      <c r="EN22" s="43"/>
      <c r="EO22" s="43"/>
      <c r="EP22" s="43"/>
      <c r="EQ22" s="44"/>
      <c r="ER22" s="44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4"/>
      <c r="FT22" s="44"/>
      <c r="FU22" s="44"/>
      <c r="FV22" s="44"/>
      <c r="FW22" s="43"/>
      <c r="FX22" s="43"/>
      <c r="FY22" s="43"/>
      <c r="FZ22" s="43"/>
      <c r="GA22" s="43"/>
      <c r="GB22" s="43"/>
      <c r="GC22" s="43"/>
      <c r="GD22" s="43"/>
      <c r="GE22" s="44"/>
      <c r="GF22" s="44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4"/>
      <c r="GX22" s="44"/>
      <c r="GY22" s="43"/>
      <c r="GZ22" s="43"/>
      <c r="HA22" s="43"/>
      <c r="HB22" s="43"/>
      <c r="HC22" s="43"/>
      <c r="HD22" s="43"/>
      <c r="HE22" s="43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50"/>
      <c r="HZ22" s="50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50"/>
      <c r="IL22" s="50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50"/>
      <c r="JR22" s="50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50"/>
      <c r="KV22" s="50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50"/>
      <c r="LL22" s="50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50"/>
      <c r="NG22" s="50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1"/>
    </row>
    <row r="23" spans="1:400" ht="14.25" customHeight="1" x14ac:dyDescent="0.25">
      <c r="A23" s="37">
        <v>18</v>
      </c>
      <c r="B23" s="38" t="s">
        <v>350</v>
      </c>
      <c r="C23" s="90" t="s">
        <v>368</v>
      </c>
      <c r="D23" s="40">
        <f t="shared" si="4"/>
        <v>0</v>
      </c>
      <c r="E23" s="40">
        <f t="array" ref="E23">F23-SUM(IF($I$5:$OI$5="KH",$I23:$OI23))</f>
        <v>200</v>
      </c>
      <c r="F23" s="40">
        <f>'HĐ 608k PO'!D23</f>
        <v>200</v>
      </c>
      <c r="G23" s="65">
        <f t="shared" si="5"/>
        <v>200</v>
      </c>
      <c r="H23" s="42">
        <f t="array" ref="H23">SUM(IF($I$5:$OI$5="TT",$I23:$OI23))</f>
        <v>0</v>
      </c>
      <c r="I23" s="43"/>
      <c r="J23" s="43"/>
      <c r="K23" s="43"/>
      <c r="L23" s="43"/>
      <c r="M23" s="44"/>
      <c r="N23" s="44"/>
      <c r="O23" s="43"/>
      <c r="P23" s="43"/>
      <c r="Q23" s="44"/>
      <c r="R23" s="44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4"/>
      <c r="AJ23" s="44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6"/>
      <c r="BB23" s="46"/>
      <c r="BC23" s="45"/>
      <c r="BD23" s="45"/>
      <c r="BE23" s="45"/>
      <c r="BF23" s="45"/>
      <c r="BG23" s="43"/>
      <c r="BH23" s="43"/>
      <c r="BI23" s="43"/>
      <c r="BJ23" s="43"/>
      <c r="BK23" s="43"/>
      <c r="BL23" s="43"/>
      <c r="BM23" s="43"/>
      <c r="BN23" s="44"/>
      <c r="BO23" s="43"/>
      <c r="BP23" s="43"/>
      <c r="BQ23" s="45"/>
      <c r="BR23" s="45"/>
      <c r="BS23" s="43"/>
      <c r="BT23" s="43"/>
      <c r="BU23" s="43"/>
      <c r="BV23" s="43"/>
      <c r="BW23" s="44"/>
      <c r="BX23" s="44"/>
      <c r="BY23" s="43"/>
      <c r="BZ23" s="43"/>
      <c r="CA23" s="43"/>
      <c r="CB23" s="44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5"/>
      <c r="CR23" s="45"/>
      <c r="CS23" s="46"/>
      <c r="CT23" s="46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4"/>
      <c r="DT23" s="44"/>
      <c r="DU23" s="43"/>
      <c r="DV23" s="43"/>
      <c r="DW23" s="43"/>
      <c r="DX23" s="43"/>
      <c r="DY23" s="43"/>
      <c r="DZ23" s="43"/>
      <c r="EA23" s="44"/>
      <c r="EB23" s="44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4"/>
      <c r="ER23" s="43"/>
      <c r="ES23" s="44"/>
      <c r="ET23" s="44"/>
      <c r="EU23" s="43"/>
      <c r="EV23" s="43"/>
      <c r="EW23" s="43"/>
      <c r="EX23" s="43"/>
      <c r="EY23" s="43"/>
      <c r="EZ23" s="43"/>
      <c r="FA23" s="44"/>
      <c r="FB23" s="44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4"/>
      <c r="FR23" s="44"/>
      <c r="FS23" s="43"/>
      <c r="FT23" s="43"/>
      <c r="FU23" s="43"/>
      <c r="FV23" s="43"/>
      <c r="FW23" s="43"/>
      <c r="FX23" s="43"/>
      <c r="FY23" s="44"/>
      <c r="FZ23" s="44"/>
      <c r="GA23" s="43"/>
      <c r="GB23" s="43"/>
      <c r="GC23" s="43"/>
      <c r="GD23" s="43"/>
      <c r="GE23" s="44"/>
      <c r="GF23" s="44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9"/>
      <c r="HG23" s="52"/>
      <c r="HH23" s="49"/>
      <c r="HI23" s="49"/>
      <c r="HJ23" s="49"/>
      <c r="HK23" s="50"/>
      <c r="HL23" s="50"/>
      <c r="HM23" s="52"/>
      <c r="HN23" s="52"/>
      <c r="HO23" s="80"/>
      <c r="HP23" s="80"/>
      <c r="HQ23" s="50"/>
      <c r="HR23" s="49"/>
      <c r="HS23" s="49"/>
      <c r="HT23" s="49"/>
      <c r="HU23" s="49"/>
      <c r="HV23" s="49"/>
      <c r="HW23" s="49"/>
      <c r="HX23" s="49"/>
      <c r="HY23" s="49"/>
      <c r="HZ23" s="49"/>
      <c r="IA23" s="49"/>
      <c r="IB23" s="49"/>
      <c r="IC23" s="49"/>
      <c r="ID23" s="49"/>
      <c r="IE23" s="49"/>
      <c r="IF23" s="49"/>
      <c r="IG23" s="49"/>
      <c r="IH23" s="49"/>
      <c r="II23" s="49"/>
      <c r="IJ23" s="49"/>
      <c r="IK23" s="49"/>
      <c r="IL23" s="49"/>
      <c r="IM23" s="49"/>
      <c r="IN23" s="49"/>
      <c r="IO23" s="50"/>
      <c r="IP23" s="50"/>
      <c r="IQ23" s="49"/>
      <c r="IR23" s="49"/>
      <c r="IS23" s="49"/>
      <c r="IT23" s="49"/>
      <c r="IU23" s="49"/>
      <c r="IV23" s="49"/>
      <c r="IW23" s="49"/>
      <c r="IX23" s="49"/>
      <c r="IY23" s="49"/>
      <c r="IZ23" s="49"/>
      <c r="JA23" s="50"/>
      <c r="JB23" s="50"/>
      <c r="JC23" s="49"/>
      <c r="JD23" s="49"/>
      <c r="JE23" s="49"/>
      <c r="JF23" s="49"/>
      <c r="JG23" s="49"/>
      <c r="JH23" s="49"/>
      <c r="JI23" s="49"/>
      <c r="JJ23" s="49"/>
      <c r="JK23" s="49"/>
      <c r="JL23" s="49"/>
      <c r="JM23" s="49"/>
      <c r="JN23" s="49"/>
      <c r="JO23" s="49"/>
      <c r="JP23" s="49"/>
      <c r="JQ23" s="49"/>
      <c r="JR23" s="49"/>
      <c r="JS23" s="49"/>
      <c r="JT23" s="49"/>
      <c r="JU23" s="49"/>
      <c r="JV23" s="49"/>
      <c r="JW23" s="49"/>
      <c r="JX23" s="49"/>
      <c r="JY23" s="49"/>
      <c r="JZ23" s="49"/>
      <c r="KA23" s="49"/>
      <c r="KB23" s="49"/>
      <c r="KC23" s="50"/>
      <c r="KD23" s="50"/>
      <c r="KE23" s="49"/>
      <c r="KF23" s="49"/>
      <c r="KG23" s="49"/>
      <c r="KH23" s="49"/>
      <c r="KI23" s="49"/>
      <c r="KJ23" s="49"/>
      <c r="KK23" s="49"/>
      <c r="KL23" s="49"/>
      <c r="KM23" s="49"/>
      <c r="KN23" s="49"/>
      <c r="KO23" s="49"/>
      <c r="KP23" s="49"/>
      <c r="KQ23" s="49"/>
      <c r="KR23" s="49"/>
      <c r="KS23" s="49"/>
      <c r="KT23" s="49"/>
      <c r="KU23" s="49"/>
      <c r="KV23" s="49"/>
      <c r="KW23" s="49"/>
      <c r="KX23" s="49"/>
      <c r="KY23" s="49"/>
      <c r="KZ23" s="49"/>
      <c r="LA23" s="49"/>
      <c r="LB23" s="49"/>
      <c r="LC23" s="49"/>
      <c r="LD23" s="49"/>
      <c r="LE23" s="49"/>
      <c r="LF23" s="49"/>
      <c r="LG23" s="49"/>
      <c r="LH23" s="49"/>
      <c r="LI23" s="49"/>
      <c r="LJ23" s="49"/>
      <c r="LK23" s="49"/>
      <c r="LL23" s="49"/>
      <c r="LM23" s="49"/>
      <c r="LN23" s="49"/>
      <c r="LO23" s="49"/>
      <c r="LP23" s="49"/>
      <c r="LQ23" s="49"/>
      <c r="LR23" s="49"/>
      <c r="LS23" s="49"/>
      <c r="LT23" s="49"/>
      <c r="LU23" s="49"/>
      <c r="LV23" s="49"/>
      <c r="LW23" s="49"/>
      <c r="LX23" s="49"/>
      <c r="LY23" s="50"/>
      <c r="LZ23" s="50"/>
      <c r="MA23" s="49"/>
      <c r="MB23" s="49"/>
      <c r="MC23" s="49"/>
      <c r="MD23" s="49"/>
      <c r="ME23" s="49"/>
      <c r="MF23" s="49"/>
      <c r="MG23" s="49"/>
      <c r="MH23" s="49"/>
      <c r="MI23" s="49"/>
      <c r="MJ23" s="49"/>
      <c r="MK23" s="49"/>
      <c r="ML23" s="49"/>
      <c r="MM23" s="49"/>
      <c r="MN23" s="49"/>
      <c r="MO23" s="49"/>
      <c r="MP23" s="49"/>
      <c r="MQ23" s="49"/>
      <c r="MR23" s="49"/>
      <c r="MS23" s="49"/>
      <c r="MT23" s="49"/>
      <c r="MU23" s="49"/>
      <c r="MV23" s="49"/>
      <c r="MW23" s="49"/>
      <c r="MX23" s="49"/>
      <c r="MY23" s="50"/>
      <c r="MZ23" s="49"/>
      <c r="NA23" s="49"/>
      <c r="NB23" s="49"/>
      <c r="NC23" s="49"/>
      <c r="ND23" s="49"/>
      <c r="NE23" s="49"/>
      <c r="NF23" s="49"/>
      <c r="NG23" s="49"/>
      <c r="NH23" s="49"/>
      <c r="NI23" s="49"/>
      <c r="NJ23" s="49"/>
      <c r="NK23" s="49"/>
      <c r="NL23" s="49"/>
      <c r="NM23" s="49"/>
      <c r="NN23" s="49"/>
      <c r="NO23" s="49"/>
      <c r="NP23" s="49"/>
      <c r="NQ23" s="49"/>
      <c r="NR23" s="49"/>
      <c r="NS23" s="49"/>
      <c r="NT23" s="50"/>
      <c r="NU23" s="50"/>
      <c r="NV23" s="49"/>
      <c r="NW23" s="49"/>
      <c r="NX23" s="49"/>
      <c r="NY23" s="49"/>
      <c r="NZ23" s="49"/>
      <c r="OA23" s="49"/>
      <c r="OB23" s="49"/>
      <c r="OC23" s="49"/>
      <c r="OD23" s="49"/>
      <c r="OE23" s="49"/>
      <c r="OF23" s="49"/>
      <c r="OG23" s="49"/>
      <c r="OH23" s="49"/>
      <c r="OI23" s="49"/>
      <c r="OJ23" s="1"/>
    </row>
    <row r="24" spans="1:400" ht="14.25" customHeight="1" x14ac:dyDescent="0.25">
      <c r="A24" s="37">
        <v>19</v>
      </c>
      <c r="B24" s="38" t="s">
        <v>350</v>
      </c>
      <c r="C24" s="79" t="s">
        <v>369</v>
      </c>
      <c r="D24" s="40">
        <f t="shared" si="4"/>
        <v>800</v>
      </c>
      <c r="E24" s="40"/>
      <c r="F24" s="40">
        <f>'HĐ 608k PO'!D24</f>
        <v>800</v>
      </c>
      <c r="G24" s="41">
        <f t="shared" si="5"/>
        <v>800</v>
      </c>
      <c r="H24" s="42"/>
      <c r="I24" s="43"/>
      <c r="J24" s="43"/>
      <c r="K24" s="43"/>
      <c r="L24" s="43"/>
      <c r="M24" s="44"/>
      <c r="N24" s="44"/>
      <c r="O24" s="43"/>
      <c r="P24" s="43"/>
      <c r="Q24" s="44"/>
      <c r="R24" s="44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4"/>
      <c r="AT24" s="44"/>
      <c r="AU24" s="44"/>
      <c r="AV24" s="44"/>
      <c r="AW24" s="43"/>
      <c r="AX24" s="43"/>
      <c r="AY24" s="43"/>
      <c r="AZ24" s="43"/>
      <c r="BA24" s="45"/>
      <c r="BB24" s="45"/>
      <c r="BC24" s="45"/>
      <c r="BD24" s="45"/>
      <c r="BE24" s="45"/>
      <c r="BF24" s="45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5"/>
      <c r="BR24" s="45"/>
      <c r="BS24" s="43"/>
      <c r="BT24" s="43"/>
      <c r="BU24" s="43"/>
      <c r="BV24" s="43"/>
      <c r="BW24" s="44"/>
      <c r="BX24" s="44"/>
      <c r="BY24" s="43"/>
      <c r="BZ24" s="43"/>
      <c r="CA24" s="43"/>
      <c r="CB24" s="43"/>
      <c r="CC24" s="43"/>
      <c r="CD24" s="43"/>
      <c r="CE24" s="43"/>
      <c r="CF24" s="43"/>
      <c r="CG24" s="44"/>
      <c r="CH24" s="44"/>
      <c r="CI24" s="43"/>
      <c r="CJ24" s="43"/>
      <c r="CK24" s="43"/>
      <c r="CL24" s="43"/>
      <c r="CM24" s="44"/>
      <c r="CN24" s="44"/>
      <c r="CO24" s="43"/>
      <c r="CP24" s="43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6"/>
      <c r="DB24" s="45"/>
      <c r="DC24" s="45"/>
      <c r="DD24" s="45"/>
      <c r="DE24" s="43"/>
      <c r="DF24" s="43"/>
      <c r="DG24" s="44"/>
      <c r="DH24" s="44"/>
      <c r="DI24" s="43"/>
      <c r="DJ24" s="43"/>
      <c r="DK24" s="43"/>
      <c r="DL24" s="43"/>
      <c r="DM24" s="43"/>
      <c r="DN24" s="43"/>
      <c r="DO24" s="43"/>
      <c r="DP24" s="43"/>
      <c r="DQ24" s="44"/>
      <c r="DR24" s="44"/>
      <c r="DS24" s="43"/>
      <c r="DT24" s="43"/>
      <c r="DU24" s="43"/>
      <c r="DV24" s="43"/>
      <c r="DW24" s="44"/>
      <c r="DX24" s="44"/>
      <c r="DY24" s="43"/>
      <c r="DZ24" s="43"/>
      <c r="EA24" s="44"/>
      <c r="EB24" s="44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4"/>
      <c r="EN24" s="44"/>
      <c r="EO24" s="43"/>
      <c r="EP24" s="43"/>
      <c r="EQ24" s="43"/>
      <c r="ER24" s="43"/>
      <c r="ES24" s="44"/>
      <c r="ET24" s="44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49"/>
      <c r="HT24" s="49"/>
      <c r="HU24" s="49"/>
      <c r="HV24" s="49"/>
      <c r="HW24" s="49"/>
      <c r="HX24" s="49"/>
      <c r="HY24" s="49"/>
      <c r="HZ24" s="49"/>
      <c r="IA24" s="49"/>
      <c r="IB24" s="49"/>
      <c r="IC24" s="49"/>
      <c r="ID24" s="49"/>
      <c r="IE24" s="49"/>
      <c r="IF24" s="49"/>
      <c r="IG24" s="49"/>
      <c r="IH24" s="49"/>
      <c r="II24" s="49"/>
      <c r="IJ24" s="49"/>
      <c r="IK24" s="49"/>
      <c r="IL24" s="49"/>
      <c r="IM24" s="49"/>
      <c r="IN24" s="49"/>
      <c r="IO24" s="49"/>
      <c r="IP24" s="49"/>
      <c r="IQ24" s="49"/>
      <c r="IR24" s="49"/>
      <c r="IS24" s="49"/>
      <c r="IT24" s="49"/>
      <c r="IU24" s="49"/>
      <c r="IV24" s="49"/>
      <c r="IW24" s="49"/>
      <c r="IX24" s="49"/>
      <c r="IY24" s="49"/>
      <c r="IZ24" s="49"/>
      <c r="JA24" s="49"/>
      <c r="JB24" s="49"/>
      <c r="JC24" s="49"/>
      <c r="JD24" s="49"/>
      <c r="JE24" s="49"/>
      <c r="JF24" s="49"/>
      <c r="JG24" s="50"/>
      <c r="JH24" s="50"/>
      <c r="JI24" s="49"/>
      <c r="JJ24" s="49"/>
      <c r="JK24" s="49"/>
      <c r="JL24" s="49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49"/>
      <c r="JY24" s="49"/>
      <c r="JZ24" s="49"/>
      <c r="KA24" s="49"/>
      <c r="KB24" s="49"/>
      <c r="KC24" s="50"/>
      <c r="KD24" s="50"/>
      <c r="KE24" s="49"/>
      <c r="KF24" s="49"/>
      <c r="KG24" s="49"/>
      <c r="KH24" s="49"/>
      <c r="KI24" s="49"/>
      <c r="KJ24" s="49"/>
      <c r="KK24" s="49"/>
      <c r="KL24" s="49"/>
      <c r="KM24" s="49"/>
      <c r="KN24" s="49"/>
      <c r="KO24" s="49"/>
      <c r="KP24" s="49"/>
      <c r="KQ24" s="49"/>
      <c r="KR24" s="49"/>
      <c r="KS24" s="49"/>
      <c r="KT24" s="49"/>
      <c r="KU24" s="49"/>
      <c r="KV24" s="49"/>
      <c r="KW24" s="49"/>
      <c r="KX24" s="49"/>
      <c r="KY24" s="49"/>
      <c r="KZ24" s="49"/>
      <c r="LA24" s="49"/>
      <c r="LB24" s="49"/>
      <c r="LC24" s="49"/>
      <c r="LD24" s="49"/>
      <c r="LE24" s="49"/>
      <c r="LF24" s="49"/>
      <c r="LG24" s="49"/>
      <c r="LH24" s="49"/>
      <c r="LI24" s="49"/>
      <c r="LJ24" s="49"/>
      <c r="LK24" s="49"/>
      <c r="LL24" s="49"/>
      <c r="LM24" s="49"/>
      <c r="LN24" s="49"/>
      <c r="LO24" s="49"/>
      <c r="LP24" s="49"/>
      <c r="LQ24" s="49"/>
      <c r="LR24" s="49"/>
      <c r="LS24" s="49"/>
      <c r="LT24" s="49"/>
      <c r="LU24" s="49"/>
      <c r="LV24" s="49"/>
      <c r="LW24" s="49"/>
      <c r="LX24" s="49"/>
      <c r="LY24" s="49"/>
      <c r="LZ24" s="49"/>
      <c r="MA24" s="49"/>
      <c r="MB24" s="49"/>
      <c r="MC24" s="49"/>
      <c r="MD24" s="49"/>
      <c r="ME24" s="49"/>
      <c r="MF24" s="49"/>
      <c r="MG24" s="49"/>
      <c r="MH24" s="49"/>
      <c r="MI24" s="50"/>
      <c r="MJ24" s="50"/>
      <c r="MK24" s="49"/>
      <c r="ML24" s="49"/>
      <c r="MM24" s="49"/>
      <c r="MN24" s="49"/>
      <c r="MO24" s="49"/>
      <c r="MP24" s="49"/>
      <c r="MQ24" s="49"/>
      <c r="MR24" s="49"/>
      <c r="MS24" s="49"/>
      <c r="MT24" s="49"/>
      <c r="MU24" s="49"/>
      <c r="MV24" s="49"/>
      <c r="MW24" s="49"/>
      <c r="MX24" s="49"/>
      <c r="MY24" s="49"/>
      <c r="MZ24" s="49"/>
      <c r="NA24" s="49"/>
      <c r="NB24" s="49"/>
      <c r="NC24" s="49"/>
      <c r="ND24" s="49"/>
      <c r="NE24" s="49"/>
      <c r="NF24" s="49"/>
      <c r="NG24" s="49"/>
      <c r="NH24" s="50"/>
      <c r="NI24" s="50"/>
      <c r="NJ24" s="49"/>
      <c r="NK24" s="49"/>
      <c r="NL24" s="49"/>
      <c r="NM24" s="49"/>
      <c r="NN24" s="49"/>
      <c r="NO24" s="49"/>
      <c r="NP24" s="49"/>
      <c r="NQ24" s="49"/>
      <c r="NR24" s="49"/>
      <c r="NS24" s="49"/>
      <c r="NT24" s="49"/>
      <c r="NU24" s="49"/>
      <c r="NV24" s="49"/>
      <c r="NW24" s="49"/>
      <c r="NX24" s="49"/>
      <c r="NY24" s="49"/>
      <c r="NZ24" s="49"/>
      <c r="OA24" s="49"/>
      <c r="OB24" s="49"/>
      <c r="OC24" s="49"/>
      <c r="OD24" s="49"/>
      <c r="OE24" s="49"/>
      <c r="OF24" s="49"/>
      <c r="OG24" s="49"/>
      <c r="OH24" s="49"/>
      <c r="OI24" s="49"/>
      <c r="OJ24" s="1"/>
    </row>
    <row r="25" spans="1:400" ht="14.25" customHeight="1" x14ac:dyDescent="0.25">
      <c r="A25" s="37">
        <v>20</v>
      </c>
      <c r="B25" s="75"/>
      <c r="C25" s="76" t="s">
        <v>370</v>
      </c>
      <c r="D25" s="40">
        <f t="shared" si="4"/>
        <v>0</v>
      </c>
      <c r="E25" s="40">
        <f t="array" ref="E25">F25-SUM(IF($I$5:$OI$5="KH",$I25:$OI25))</f>
        <v>300</v>
      </c>
      <c r="F25" s="40">
        <f>'HĐ 608k PO'!D25</f>
        <v>300</v>
      </c>
      <c r="G25" s="41">
        <f t="shared" si="5"/>
        <v>300</v>
      </c>
      <c r="H25" s="42">
        <f t="array" ref="H25">SUM(IF($I$5:$OI$5="TT",$I25:$OI25))</f>
        <v>0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5"/>
      <c r="BB25" s="45"/>
      <c r="BC25" s="45"/>
      <c r="BD25" s="45"/>
      <c r="BE25" s="45"/>
      <c r="BF25" s="45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5"/>
      <c r="BR25" s="45"/>
      <c r="BS25" s="43"/>
      <c r="BT25" s="43"/>
      <c r="BU25" s="43"/>
      <c r="BV25" s="43"/>
      <c r="BW25" s="43"/>
      <c r="BX25" s="43"/>
      <c r="BY25" s="43"/>
      <c r="BZ25" s="43"/>
      <c r="CA25" s="43"/>
      <c r="CB25" s="44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3"/>
      <c r="DF25" s="43"/>
      <c r="DG25" s="43"/>
      <c r="DH25" s="43"/>
      <c r="DI25" s="91"/>
      <c r="DJ25" s="91"/>
      <c r="DK25" s="91"/>
      <c r="DL25" s="91"/>
      <c r="DM25" s="48"/>
      <c r="DN25" s="44"/>
      <c r="DO25" s="43"/>
      <c r="DP25" s="43"/>
      <c r="DQ25" s="43"/>
      <c r="DR25" s="43"/>
      <c r="DS25" s="44"/>
      <c r="DT25" s="44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4"/>
      <c r="FP25" s="44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9"/>
      <c r="HG25" s="49"/>
      <c r="HH25" s="49"/>
      <c r="HI25" s="50"/>
      <c r="HJ25" s="50"/>
      <c r="HK25" s="49"/>
      <c r="HL25" s="49"/>
      <c r="HM25" s="49"/>
      <c r="HN25" s="49"/>
      <c r="HO25" s="49"/>
      <c r="HP25" s="49"/>
      <c r="HQ25" s="49"/>
      <c r="HR25" s="49"/>
      <c r="HS25" s="49"/>
      <c r="HT25" s="49"/>
      <c r="HU25" s="49"/>
      <c r="HV25" s="49"/>
      <c r="HW25" s="49"/>
      <c r="HX25" s="49"/>
      <c r="HY25" s="49"/>
      <c r="HZ25" s="49"/>
      <c r="IA25" s="49"/>
      <c r="IB25" s="49"/>
      <c r="IC25" s="49"/>
      <c r="ID25" s="49"/>
      <c r="IE25" s="49"/>
      <c r="IF25" s="49"/>
      <c r="IG25" s="49"/>
      <c r="IH25" s="49"/>
      <c r="II25" s="49"/>
      <c r="IJ25" s="49"/>
      <c r="IK25" s="49"/>
      <c r="IL25" s="49"/>
      <c r="IM25" s="49"/>
      <c r="IN25" s="49"/>
      <c r="IO25" s="49"/>
      <c r="IP25" s="49"/>
      <c r="IQ25" s="50"/>
      <c r="IR25" s="50"/>
      <c r="IS25" s="49"/>
      <c r="IT25" s="49"/>
      <c r="IU25" s="49"/>
      <c r="IV25" s="49"/>
      <c r="IW25" s="49"/>
      <c r="IX25" s="49"/>
      <c r="IY25" s="49"/>
      <c r="IZ25" s="49"/>
      <c r="JA25" s="49"/>
      <c r="JB25" s="49"/>
      <c r="JC25" s="49"/>
      <c r="JD25" s="49"/>
      <c r="JE25" s="50"/>
      <c r="JF25" s="50"/>
      <c r="JG25" s="49"/>
      <c r="JH25" s="49"/>
      <c r="JI25" s="49"/>
      <c r="JJ25" s="49"/>
      <c r="JK25" s="49"/>
      <c r="JL25" s="49"/>
      <c r="JM25" s="49"/>
      <c r="JN25" s="49"/>
      <c r="JO25" s="49"/>
      <c r="JP25" s="49"/>
      <c r="JQ25" s="49"/>
      <c r="JR25" s="49"/>
      <c r="JS25" s="49"/>
      <c r="JT25" s="49"/>
      <c r="JU25" s="49"/>
      <c r="JV25" s="49"/>
      <c r="JW25" s="49"/>
      <c r="JX25" s="49"/>
      <c r="JY25" s="49"/>
      <c r="JZ25" s="49"/>
      <c r="KA25" s="49"/>
      <c r="KB25" s="49"/>
      <c r="KC25" s="49"/>
      <c r="KD25" s="49"/>
      <c r="KE25" s="50"/>
      <c r="KF25" s="50"/>
      <c r="KG25" s="49"/>
      <c r="KH25" s="49"/>
      <c r="KI25" s="49"/>
      <c r="KJ25" s="49"/>
      <c r="KK25" s="49"/>
      <c r="KL25" s="49"/>
      <c r="KM25" s="49"/>
      <c r="KN25" s="49"/>
      <c r="KO25" s="49"/>
      <c r="KP25" s="49"/>
      <c r="KQ25" s="49"/>
      <c r="KR25" s="49"/>
      <c r="KS25" s="49"/>
      <c r="KT25" s="49"/>
      <c r="KU25" s="49"/>
      <c r="KV25" s="49"/>
      <c r="KW25" s="49"/>
      <c r="KX25" s="49"/>
      <c r="KY25" s="49"/>
      <c r="KZ25" s="49"/>
      <c r="LA25" s="50"/>
      <c r="LB25" s="50"/>
      <c r="LC25" s="49"/>
      <c r="LD25" s="49"/>
      <c r="LE25" s="49"/>
      <c r="LF25" s="49"/>
      <c r="LG25" s="49"/>
      <c r="LH25" s="49"/>
      <c r="LI25" s="49"/>
      <c r="LJ25" s="49"/>
      <c r="LK25" s="49"/>
      <c r="LL25" s="49"/>
      <c r="LM25" s="49"/>
      <c r="LN25" s="49"/>
      <c r="LO25" s="49"/>
      <c r="LP25" s="49"/>
      <c r="LQ25" s="49"/>
      <c r="LR25" s="49"/>
      <c r="LS25" s="50"/>
      <c r="LT25" s="50"/>
      <c r="LU25" s="49"/>
      <c r="LV25" s="49"/>
      <c r="LW25" s="49"/>
      <c r="LX25" s="49"/>
      <c r="LY25" s="49"/>
      <c r="LZ25" s="49"/>
      <c r="MA25" s="49"/>
      <c r="MB25" s="49"/>
      <c r="MC25" s="49"/>
      <c r="MD25" s="49"/>
      <c r="ME25" s="49"/>
      <c r="MF25" s="49"/>
      <c r="MG25" s="49"/>
      <c r="MH25" s="49"/>
      <c r="MI25" s="49"/>
      <c r="MJ25" s="49"/>
      <c r="MK25" s="49"/>
      <c r="ML25" s="49"/>
      <c r="MM25" s="49"/>
      <c r="MN25" s="49"/>
      <c r="MO25" s="49"/>
      <c r="MP25" s="49"/>
      <c r="MQ25" s="49"/>
      <c r="MR25" s="49"/>
      <c r="MS25" s="49"/>
      <c r="MT25" s="49"/>
      <c r="MU25" s="49"/>
      <c r="MV25" s="49"/>
      <c r="MW25" s="49"/>
      <c r="MX25" s="49"/>
      <c r="MY25" s="49"/>
      <c r="MZ25" s="49"/>
      <c r="NA25" s="49"/>
      <c r="NB25" s="49"/>
      <c r="NC25" s="49"/>
      <c r="ND25" s="49"/>
      <c r="NE25" s="49"/>
      <c r="NF25" s="49"/>
      <c r="NG25" s="49"/>
      <c r="NH25" s="50"/>
      <c r="NI25" s="50"/>
      <c r="NJ25" s="49"/>
      <c r="NK25" s="49"/>
      <c r="NL25" s="49"/>
      <c r="NM25" s="49"/>
      <c r="NN25" s="49"/>
      <c r="NO25" s="49"/>
      <c r="NP25" s="49"/>
      <c r="NQ25" s="49"/>
      <c r="NR25" s="49"/>
      <c r="NS25" s="49"/>
      <c r="NT25" s="49"/>
      <c r="NU25" s="49"/>
      <c r="NV25" s="49"/>
      <c r="NW25" s="49"/>
      <c r="NX25" s="49"/>
      <c r="NY25" s="49"/>
      <c r="NZ25" s="49"/>
      <c r="OA25" s="49"/>
      <c r="OB25" s="49"/>
      <c r="OC25" s="49"/>
      <c r="OD25" s="49"/>
      <c r="OE25" s="49"/>
      <c r="OF25" s="49"/>
      <c r="OG25" s="49"/>
      <c r="OH25" s="49"/>
      <c r="OI25" s="49"/>
      <c r="OJ25" s="1"/>
    </row>
    <row r="26" spans="1:400" ht="14.25" customHeight="1" x14ac:dyDescent="0.25">
      <c r="A26" s="37">
        <v>21</v>
      </c>
      <c r="B26" s="75"/>
      <c r="C26" s="76" t="s">
        <v>371</v>
      </c>
      <c r="D26" s="40">
        <f t="shared" si="4"/>
        <v>0</v>
      </c>
      <c r="E26" s="40">
        <f t="array" ref="E26">F26-SUM(IF($I$5:$OI$5="KH",$I26:$OI26))</f>
        <v>1000</v>
      </c>
      <c r="F26" s="40">
        <f>'HĐ 608k PO'!D26</f>
        <v>1000</v>
      </c>
      <c r="G26" s="41">
        <f t="shared" si="5"/>
        <v>1000</v>
      </c>
      <c r="H26" s="42">
        <f t="array" ref="H26">SUM(IF($I$5:$OI$5="TT",$I26:$OI26))</f>
        <v>0</v>
      </c>
      <c r="I26" s="43"/>
      <c r="J26" s="43"/>
      <c r="K26" s="43"/>
      <c r="L26" s="43"/>
      <c r="M26" s="44"/>
      <c r="N26" s="44"/>
      <c r="O26" s="43"/>
      <c r="P26" s="43"/>
      <c r="Q26" s="43"/>
      <c r="R26" s="43"/>
      <c r="S26" s="44"/>
      <c r="T26" s="43"/>
      <c r="U26" s="43"/>
      <c r="V26" s="43"/>
      <c r="W26" s="43"/>
      <c r="X26" s="43"/>
      <c r="Y26" s="43"/>
      <c r="Z26" s="43"/>
      <c r="AA26" s="43"/>
      <c r="AB26" s="43"/>
      <c r="AC26" s="44"/>
      <c r="AD26" s="43"/>
      <c r="AE26" s="44"/>
      <c r="AF26" s="44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5"/>
      <c r="BB26" s="45"/>
      <c r="BC26" s="45"/>
      <c r="BD26" s="45"/>
      <c r="BE26" s="45"/>
      <c r="BF26" s="45"/>
      <c r="BG26" s="44"/>
      <c r="BH26" s="44"/>
      <c r="BI26" s="43"/>
      <c r="BJ26" s="43"/>
      <c r="BK26" s="43"/>
      <c r="BL26" s="43"/>
      <c r="BM26" s="43"/>
      <c r="BN26" s="43"/>
      <c r="BO26" s="43"/>
      <c r="BP26" s="44"/>
      <c r="BQ26" s="45"/>
      <c r="BR26" s="45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4"/>
      <c r="CD26" s="44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82"/>
      <c r="CR26" s="82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4"/>
      <c r="DR26" s="44"/>
      <c r="DS26" s="43"/>
      <c r="DT26" s="43"/>
      <c r="DU26" s="43"/>
      <c r="DV26" s="43"/>
      <c r="DW26" s="43"/>
      <c r="DX26" s="43"/>
      <c r="DY26" s="44"/>
      <c r="DZ26" s="48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4"/>
      <c r="FD26" s="44"/>
      <c r="FE26" s="43"/>
      <c r="FF26" s="43"/>
      <c r="FG26" s="44"/>
      <c r="FH26" s="44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4"/>
      <c r="FT26" s="44"/>
      <c r="FU26" s="44"/>
      <c r="FV26" s="44"/>
      <c r="FW26" s="43"/>
      <c r="FX26" s="43"/>
      <c r="FY26" s="43"/>
      <c r="FZ26" s="43"/>
      <c r="GA26" s="43"/>
      <c r="GB26" s="43"/>
      <c r="GC26" s="44"/>
      <c r="GD26" s="44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4"/>
      <c r="GX26" s="44"/>
      <c r="GY26" s="43"/>
      <c r="GZ26" s="43"/>
      <c r="HA26" s="43"/>
      <c r="HB26" s="43"/>
      <c r="HC26" s="43"/>
      <c r="HD26" s="43"/>
      <c r="HE26" s="43"/>
      <c r="HF26" s="49"/>
      <c r="HG26" s="49"/>
      <c r="HH26" s="49"/>
      <c r="HI26" s="49"/>
      <c r="HJ26" s="49"/>
      <c r="HK26" s="49"/>
      <c r="HL26" s="49"/>
      <c r="HM26" s="49"/>
      <c r="HN26" s="49"/>
      <c r="HO26" s="49"/>
      <c r="HP26" s="49"/>
      <c r="HQ26" s="49"/>
      <c r="HR26" s="49"/>
      <c r="HS26" s="49"/>
      <c r="HT26" s="49"/>
      <c r="HU26" s="49"/>
      <c r="HV26" s="49"/>
      <c r="HW26" s="49"/>
      <c r="HX26" s="49"/>
      <c r="HY26" s="49"/>
      <c r="HZ26" s="49"/>
      <c r="IA26" s="49"/>
      <c r="IB26" s="49"/>
      <c r="IC26" s="49"/>
      <c r="ID26" s="49"/>
      <c r="IE26" s="49"/>
      <c r="IF26" s="49"/>
      <c r="IG26" s="49"/>
      <c r="IH26" s="49"/>
      <c r="II26" s="49"/>
      <c r="IJ26" s="49"/>
      <c r="IK26" s="49"/>
      <c r="IL26" s="49"/>
      <c r="IM26" s="49"/>
      <c r="IN26" s="49"/>
      <c r="IO26" s="49"/>
      <c r="IP26" s="49"/>
      <c r="IQ26" s="50"/>
      <c r="IR26" s="50"/>
      <c r="IS26" s="49"/>
      <c r="IT26" s="49"/>
      <c r="IU26" s="49"/>
      <c r="IV26" s="49"/>
      <c r="IW26" s="49"/>
      <c r="IX26" s="49"/>
      <c r="IY26" s="49"/>
      <c r="IZ26" s="49"/>
      <c r="JA26" s="49"/>
      <c r="JB26" s="49"/>
      <c r="JC26" s="49"/>
      <c r="JD26" s="49"/>
      <c r="JE26" s="49"/>
      <c r="JF26" s="49"/>
      <c r="JG26" s="49"/>
      <c r="JH26" s="49"/>
      <c r="JI26" s="49"/>
      <c r="JJ26" s="49"/>
      <c r="JK26" s="49"/>
      <c r="JL26" s="49"/>
      <c r="JM26" s="49"/>
      <c r="JN26" s="49"/>
      <c r="JO26" s="49"/>
      <c r="JP26" s="49"/>
      <c r="JQ26" s="49"/>
      <c r="JR26" s="49"/>
      <c r="JS26" s="49"/>
      <c r="JT26" s="49"/>
      <c r="JU26" s="49"/>
      <c r="JV26" s="49"/>
      <c r="JW26" s="49"/>
      <c r="JX26" s="49"/>
      <c r="JY26" s="49"/>
      <c r="JZ26" s="49"/>
      <c r="KA26" s="49"/>
      <c r="KB26" s="49"/>
      <c r="KC26" s="49"/>
      <c r="KD26" s="49"/>
      <c r="KE26" s="49"/>
      <c r="KF26" s="49"/>
      <c r="KG26" s="49"/>
      <c r="KH26" s="49"/>
      <c r="KI26" s="49"/>
      <c r="KJ26" s="49"/>
      <c r="KK26" s="49"/>
      <c r="KL26" s="49"/>
      <c r="KM26" s="49"/>
      <c r="KN26" s="49"/>
      <c r="KO26" s="49"/>
      <c r="KP26" s="49"/>
      <c r="KQ26" s="49"/>
      <c r="KR26" s="49"/>
      <c r="KS26" s="49"/>
      <c r="KT26" s="49"/>
      <c r="KU26" s="50"/>
      <c r="KV26" s="50"/>
      <c r="KW26" s="49"/>
      <c r="KX26" s="49"/>
      <c r="KY26" s="49"/>
      <c r="KZ26" s="49"/>
      <c r="LA26" s="49"/>
      <c r="LB26" s="49"/>
      <c r="LC26" s="49"/>
      <c r="LD26" s="49"/>
      <c r="LE26" s="49"/>
      <c r="LF26" s="49"/>
      <c r="LG26" s="49"/>
      <c r="LH26" s="49"/>
      <c r="LI26" s="49"/>
      <c r="LJ26" s="49"/>
      <c r="LK26" s="49"/>
      <c r="LL26" s="49"/>
      <c r="LM26" s="49"/>
      <c r="LN26" s="49"/>
      <c r="LO26" s="49"/>
      <c r="LP26" s="49"/>
      <c r="LQ26" s="49"/>
      <c r="LR26" s="49"/>
      <c r="LS26" s="49"/>
      <c r="LT26" s="49"/>
      <c r="LU26" s="49"/>
      <c r="LV26" s="49"/>
      <c r="LW26" s="49"/>
      <c r="LX26" s="49"/>
      <c r="LY26" s="49"/>
      <c r="LZ26" s="49"/>
      <c r="MA26" s="49"/>
      <c r="MB26" s="49"/>
      <c r="MC26" s="50"/>
      <c r="MD26" s="50"/>
      <c r="ME26" s="49"/>
      <c r="MF26" s="49"/>
      <c r="MG26" s="49"/>
      <c r="MH26" s="49"/>
      <c r="MI26" s="49"/>
      <c r="MJ26" s="49"/>
      <c r="MK26" s="49"/>
      <c r="ML26" s="49"/>
      <c r="MM26" s="49"/>
      <c r="MN26" s="49"/>
      <c r="MO26" s="49"/>
      <c r="MP26" s="49"/>
      <c r="MQ26" s="49"/>
      <c r="MR26" s="49"/>
      <c r="MS26" s="49"/>
      <c r="MT26" s="49"/>
      <c r="MU26" s="49"/>
      <c r="MV26" s="49"/>
      <c r="MW26" s="49"/>
      <c r="MX26" s="49"/>
      <c r="MY26" s="49"/>
      <c r="MZ26" s="49"/>
      <c r="NA26" s="49"/>
      <c r="NB26" s="49"/>
      <c r="NC26" s="49"/>
      <c r="ND26" s="49"/>
      <c r="NE26" s="49"/>
      <c r="NF26" s="49"/>
      <c r="NG26" s="49"/>
      <c r="NH26" s="49"/>
      <c r="NI26" s="49"/>
      <c r="NJ26" s="49"/>
      <c r="NK26" s="49"/>
      <c r="NL26" s="49"/>
      <c r="NM26" s="49"/>
      <c r="NN26" s="49"/>
      <c r="NO26" s="49"/>
      <c r="NP26" s="49"/>
      <c r="NQ26" s="49"/>
      <c r="NR26" s="49"/>
      <c r="NS26" s="49"/>
      <c r="NT26" s="49"/>
      <c r="NU26" s="49"/>
      <c r="NV26" s="49"/>
      <c r="NW26" s="49"/>
      <c r="NX26" s="49"/>
      <c r="NY26" s="49"/>
      <c r="NZ26" s="49"/>
      <c r="OA26" s="49"/>
      <c r="OB26" s="49"/>
      <c r="OC26" s="49"/>
      <c r="OD26" s="49"/>
      <c r="OE26" s="49"/>
      <c r="OF26" s="49"/>
      <c r="OG26" s="49"/>
      <c r="OH26" s="49"/>
      <c r="OI26" s="49"/>
      <c r="OJ26" s="1"/>
    </row>
    <row r="27" spans="1:400" ht="14.25" customHeight="1" x14ac:dyDescent="0.25">
      <c r="A27" s="53">
        <v>22</v>
      </c>
      <c r="B27" s="38" t="s">
        <v>350</v>
      </c>
      <c r="C27" s="54" t="s">
        <v>372</v>
      </c>
      <c r="D27" s="40">
        <f t="shared" si="4"/>
        <v>0</v>
      </c>
      <c r="E27" s="40">
        <f t="array" ref="E27">F27-SUM(IF($I$5:$OI$5="KH",$I27:$OI27))</f>
        <v>500</v>
      </c>
      <c r="F27" s="40">
        <f>'HĐ 608k PO'!D27</f>
        <v>500</v>
      </c>
      <c r="G27" s="55">
        <f t="shared" si="5"/>
        <v>500</v>
      </c>
      <c r="H27" s="56">
        <f t="array" ref="H27">SUM(IF($I$5:$OI$5="TT",$I27:$OI27))</f>
        <v>0</v>
      </c>
      <c r="I27" s="57"/>
      <c r="J27" s="57"/>
      <c r="K27" s="58"/>
      <c r="L27" s="58"/>
      <c r="M27" s="57"/>
      <c r="N27" s="57"/>
      <c r="O27" s="58"/>
      <c r="P27" s="58"/>
      <c r="Q27" s="57"/>
      <c r="R27" s="57"/>
      <c r="S27" s="44"/>
      <c r="T27" s="44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9"/>
      <c r="BB27" s="59"/>
      <c r="BC27" s="59"/>
      <c r="BD27" s="59"/>
      <c r="BE27" s="60"/>
      <c r="BF27" s="60"/>
      <c r="BG27" s="58"/>
      <c r="BH27" s="57"/>
      <c r="BI27" s="57"/>
      <c r="BJ27" s="57"/>
      <c r="BK27" s="57"/>
      <c r="BL27" s="57"/>
      <c r="BM27" s="57"/>
      <c r="BN27" s="58"/>
      <c r="BO27" s="57"/>
      <c r="BP27" s="57"/>
      <c r="BQ27" s="59"/>
      <c r="BR27" s="59"/>
      <c r="BS27" s="58"/>
      <c r="BT27" s="58"/>
      <c r="BU27" s="57"/>
      <c r="BV27" s="57"/>
      <c r="BW27" s="57"/>
      <c r="BX27" s="57"/>
      <c r="BY27" s="57"/>
      <c r="BZ27" s="58"/>
      <c r="CA27" s="57"/>
      <c r="CB27" s="57"/>
      <c r="CC27" s="58"/>
      <c r="CD27" s="58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8"/>
      <c r="CP27" s="58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60"/>
      <c r="DB27" s="59"/>
      <c r="DC27" s="59"/>
      <c r="DD27" s="59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58"/>
      <c r="DS27" s="57"/>
      <c r="DT27" s="57"/>
      <c r="DU27" s="58"/>
      <c r="DV27" s="58"/>
      <c r="DW27" s="58"/>
      <c r="DX27" s="57"/>
      <c r="DY27" s="57"/>
      <c r="DZ27" s="57"/>
      <c r="EA27" s="57"/>
      <c r="EB27" s="57"/>
      <c r="EC27" s="57"/>
      <c r="ED27" s="57"/>
      <c r="EE27" s="57"/>
      <c r="EF27" s="57"/>
      <c r="EG27" s="57"/>
      <c r="EH27" s="57"/>
      <c r="EI27" s="57"/>
      <c r="EJ27" s="57"/>
      <c r="EK27" s="58"/>
      <c r="EL27" s="58"/>
      <c r="EM27" s="58"/>
      <c r="EN27" s="44"/>
      <c r="EO27" s="57"/>
      <c r="EP27" s="43"/>
      <c r="EQ27" s="57"/>
      <c r="ER27" s="43"/>
      <c r="ES27" s="58"/>
      <c r="ET27" s="44"/>
      <c r="EU27" s="43"/>
      <c r="EV27" s="43"/>
      <c r="EW27" s="43"/>
      <c r="EX27" s="43"/>
      <c r="EY27" s="43"/>
      <c r="EZ27" s="43"/>
      <c r="FA27" s="43"/>
      <c r="FB27" s="43"/>
      <c r="FC27" s="57"/>
      <c r="FD27" s="43"/>
      <c r="FE27" s="57"/>
      <c r="FF27" s="43"/>
      <c r="FG27" s="58"/>
      <c r="FH27" s="58"/>
      <c r="FI27" s="58"/>
      <c r="FJ27" s="58"/>
      <c r="FK27" s="92"/>
      <c r="FL27" s="44"/>
      <c r="FM27" s="43"/>
      <c r="FN27" s="43"/>
      <c r="FO27" s="44"/>
      <c r="FP27" s="44"/>
      <c r="FQ27" s="43"/>
      <c r="FR27" s="43"/>
      <c r="FS27" s="43"/>
      <c r="FT27" s="43"/>
      <c r="FU27" s="57"/>
      <c r="FV27" s="57"/>
      <c r="FW27" s="57"/>
      <c r="FX27" s="57"/>
      <c r="FY27" s="57"/>
      <c r="FZ27" s="57"/>
      <c r="GA27" s="58"/>
      <c r="GB27" s="58"/>
      <c r="GC27" s="58"/>
      <c r="GD27" s="58"/>
      <c r="GE27" s="57"/>
      <c r="GF27" s="57"/>
      <c r="GG27" s="58"/>
      <c r="GH27" s="58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8"/>
      <c r="GX27" s="58"/>
      <c r="GY27" s="57"/>
      <c r="GZ27" s="57"/>
      <c r="HA27" s="57"/>
      <c r="HB27" s="57"/>
      <c r="HC27" s="57"/>
      <c r="HD27" s="57"/>
      <c r="HE27" s="57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2"/>
      <c r="IJ27" s="52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B27" s="51"/>
      <c r="JC27" s="51"/>
      <c r="JD27" s="51"/>
      <c r="JE27" s="51"/>
      <c r="JF27" s="51"/>
      <c r="JG27" s="51"/>
      <c r="JH27" s="51"/>
      <c r="JI27" s="52"/>
      <c r="JJ27" s="52"/>
      <c r="JK27" s="51"/>
      <c r="JL27" s="51"/>
      <c r="JM27" s="51"/>
      <c r="JN27" s="51"/>
      <c r="JO27" s="51"/>
      <c r="JP27" s="51"/>
      <c r="JQ27" s="51"/>
      <c r="JR27" s="51"/>
      <c r="JS27" s="51"/>
      <c r="JT27" s="51"/>
      <c r="JU27" s="51"/>
      <c r="JV27" s="51"/>
      <c r="JW27" s="51"/>
      <c r="JX27" s="51"/>
      <c r="JY27" s="51"/>
      <c r="JZ27" s="51"/>
      <c r="KA27" s="51"/>
      <c r="KB27" s="51"/>
      <c r="KC27" s="51"/>
      <c r="KD27" s="51"/>
      <c r="KE27" s="51"/>
      <c r="KF27" s="51"/>
      <c r="KG27" s="51"/>
      <c r="KH27" s="51"/>
      <c r="KI27" s="51"/>
      <c r="KJ27" s="51"/>
      <c r="KK27" s="51"/>
      <c r="KL27" s="51"/>
      <c r="KM27" s="51"/>
      <c r="KN27" s="51"/>
      <c r="KO27" s="51"/>
      <c r="KP27" s="51"/>
      <c r="KQ27" s="51"/>
      <c r="KR27" s="51"/>
      <c r="KS27" s="51"/>
      <c r="KT27" s="51"/>
      <c r="KU27" s="52"/>
      <c r="KV27" s="52"/>
      <c r="KW27" s="51"/>
      <c r="KX27" s="51"/>
      <c r="KY27" s="51"/>
      <c r="KZ27" s="51"/>
      <c r="LA27" s="51"/>
      <c r="LB27" s="51"/>
      <c r="LC27" s="51"/>
      <c r="LD27" s="51"/>
      <c r="LE27" s="51"/>
      <c r="LF27" s="51"/>
      <c r="LG27" s="51"/>
      <c r="LH27" s="51"/>
      <c r="LI27" s="51"/>
      <c r="LJ27" s="51"/>
      <c r="LK27" s="51"/>
      <c r="LL27" s="51"/>
      <c r="LM27" s="51"/>
      <c r="LN27" s="51"/>
      <c r="LO27" s="51"/>
      <c r="LP27" s="51"/>
      <c r="LQ27" s="51"/>
      <c r="LR27" s="51"/>
      <c r="LS27" s="51"/>
      <c r="LT27" s="51"/>
      <c r="LU27" s="51"/>
      <c r="LV27" s="51"/>
      <c r="LW27" s="51"/>
      <c r="LX27" s="51"/>
      <c r="LY27" s="51"/>
      <c r="LZ27" s="51"/>
      <c r="MA27" s="52"/>
      <c r="MB27" s="52"/>
      <c r="MC27" s="51"/>
      <c r="MD27" s="51"/>
      <c r="ME27" s="51"/>
      <c r="MF27" s="51"/>
      <c r="MG27" s="51"/>
      <c r="MH27" s="51"/>
      <c r="MI27" s="51"/>
      <c r="MJ27" s="51"/>
      <c r="MK27" s="51"/>
      <c r="ML27" s="51"/>
      <c r="MM27" s="51"/>
      <c r="MN27" s="51"/>
      <c r="MO27" s="51"/>
      <c r="MP27" s="51"/>
      <c r="MQ27" s="51"/>
      <c r="MR27" s="51"/>
      <c r="MS27" s="51"/>
      <c r="MT27" s="51"/>
      <c r="MU27" s="51"/>
      <c r="MV27" s="51"/>
      <c r="MW27" s="51"/>
      <c r="MX27" s="51"/>
      <c r="MY27" s="51"/>
      <c r="MZ27" s="51"/>
      <c r="NA27" s="51"/>
      <c r="NB27" s="51"/>
      <c r="NC27" s="51"/>
      <c r="ND27" s="51"/>
      <c r="NE27" s="51"/>
      <c r="NF27" s="51"/>
      <c r="NG27" s="51"/>
      <c r="NH27" s="51"/>
      <c r="NI27" s="51"/>
      <c r="NJ27" s="51"/>
      <c r="NK27" s="51"/>
      <c r="NL27" s="51"/>
      <c r="NM27" s="51"/>
      <c r="NN27" s="51"/>
      <c r="NO27" s="51"/>
      <c r="NP27" s="51"/>
      <c r="NQ27" s="51"/>
      <c r="NR27" s="51"/>
      <c r="NS27" s="51"/>
      <c r="NT27" s="51"/>
      <c r="NU27" s="51"/>
      <c r="NV27" s="51"/>
      <c r="NW27" s="51"/>
      <c r="NX27" s="51"/>
      <c r="NY27" s="51"/>
      <c r="NZ27" s="51"/>
      <c r="OA27" s="51"/>
      <c r="OB27" s="51"/>
      <c r="OC27" s="51"/>
      <c r="OD27" s="51"/>
      <c r="OE27" s="51"/>
      <c r="OF27" s="51"/>
      <c r="OG27" s="51"/>
      <c r="OH27" s="51"/>
      <c r="OI27" s="51"/>
      <c r="OJ27" s="62"/>
    </row>
    <row r="28" spans="1:400" ht="14.25" customHeight="1" x14ac:dyDescent="0.25">
      <c r="A28" s="37">
        <v>23</v>
      </c>
      <c r="B28" s="75"/>
      <c r="C28" s="76" t="s">
        <v>373</v>
      </c>
      <c r="D28" s="40">
        <f t="shared" si="4"/>
        <v>0</v>
      </c>
      <c r="E28" s="40">
        <f t="array" ref="E28">F28-SUM(IF($I$5:$OI$5="KH",$I28:$OI28))</f>
        <v>200</v>
      </c>
      <c r="F28" s="40">
        <f>'HĐ 608k PO'!D28</f>
        <v>200</v>
      </c>
      <c r="G28" s="41">
        <f t="shared" si="5"/>
        <v>200</v>
      </c>
      <c r="H28" s="42">
        <f t="array" ref="H28">SUM(IF($I$5:$OI$5="TT",$I28:$OI28))</f>
        <v>0</v>
      </c>
      <c r="I28" s="43"/>
      <c r="J28" s="43"/>
      <c r="K28" s="43"/>
      <c r="L28" s="43"/>
      <c r="M28" s="44"/>
      <c r="N28" s="44"/>
      <c r="O28" s="43"/>
      <c r="P28" s="43"/>
      <c r="Q28" s="43"/>
      <c r="R28" s="43"/>
      <c r="S28" s="44"/>
      <c r="T28" s="44"/>
      <c r="U28" s="44"/>
      <c r="V28" s="44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5"/>
      <c r="BB28" s="45"/>
      <c r="BC28" s="45"/>
      <c r="BD28" s="45"/>
      <c r="BE28" s="45"/>
      <c r="BF28" s="45"/>
      <c r="BG28" s="44"/>
      <c r="BH28" s="43"/>
      <c r="BI28" s="43"/>
      <c r="BJ28" s="43"/>
      <c r="BK28" s="43"/>
      <c r="BL28" s="44"/>
      <c r="BM28" s="43"/>
      <c r="BN28" s="43"/>
      <c r="BO28" s="43"/>
      <c r="BP28" s="43"/>
      <c r="BQ28" s="45"/>
      <c r="BR28" s="45"/>
      <c r="BS28" s="43"/>
      <c r="BT28" s="43"/>
      <c r="BU28" s="44"/>
      <c r="BV28" s="44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82"/>
      <c r="DB28" s="45"/>
      <c r="DC28" s="45"/>
      <c r="DD28" s="45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4"/>
      <c r="DR28" s="44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4"/>
      <c r="FF28" s="44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4"/>
      <c r="FR28" s="44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9"/>
      <c r="HG28" s="49"/>
      <c r="HH28" s="49"/>
      <c r="HI28" s="50"/>
      <c r="HJ28" s="50"/>
      <c r="HK28" s="49"/>
      <c r="HL28" s="49"/>
      <c r="HM28" s="49"/>
      <c r="HN28" s="49"/>
      <c r="HO28" s="49"/>
      <c r="HP28" s="49"/>
      <c r="HQ28" s="49"/>
      <c r="HR28" s="49"/>
      <c r="HS28" s="49"/>
      <c r="HT28" s="49"/>
      <c r="HU28" s="49"/>
      <c r="HV28" s="49"/>
      <c r="HW28" s="49"/>
      <c r="HX28" s="49"/>
      <c r="HY28" s="49"/>
      <c r="HZ28" s="49"/>
      <c r="IA28" s="49"/>
      <c r="IB28" s="49"/>
      <c r="IC28" s="49"/>
      <c r="ID28" s="49"/>
      <c r="IE28" s="50"/>
      <c r="IF28" s="50"/>
      <c r="IG28" s="49"/>
      <c r="IH28" s="49"/>
      <c r="II28" s="49"/>
      <c r="IJ28" s="49"/>
      <c r="IK28" s="49"/>
      <c r="IL28" s="49"/>
      <c r="IM28" s="49"/>
      <c r="IN28" s="49"/>
      <c r="IO28" s="49"/>
      <c r="IP28" s="49"/>
      <c r="IQ28" s="49"/>
      <c r="IR28" s="49"/>
      <c r="IS28" s="49"/>
      <c r="IT28" s="49"/>
      <c r="IU28" s="49"/>
      <c r="IV28" s="49"/>
      <c r="IW28" s="49"/>
      <c r="IX28" s="49"/>
      <c r="IY28" s="49"/>
      <c r="IZ28" s="49"/>
      <c r="JA28" s="49"/>
      <c r="JB28" s="49"/>
      <c r="JC28" s="49"/>
      <c r="JD28" s="49"/>
      <c r="JE28" s="49"/>
      <c r="JF28" s="49"/>
      <c r="JG28" s="49"/>
      <c r="JH28" s="49"/>
      <c r="JI28" s="49"/>
      <c r="JJ28" s="49"/>
      <c r="JK28" s="49"/>
      <c r="JL28" s="49"/>
      <c r="JM28" s="49"/>
      <c r="JN28" s="49"/>
      <c r="JO28" s="50"/>
      <c r="JP28" s="50"/>
      <c r="JQ28" s="49"/>
      <c r="JR28" s="49"/>
      <c r="JS28" s="49"/>
      <c r="JT28" s="49"/>
      <c r="JU28" s="49"/>
      <c r="JV28" s="49"/>
      <c r="JW28" s="49"/>
      <c r="JX28" s="49"/>
      <c r="JY28" s="49"/>
      <c r="JZ28" s="49"/>
      <c r="KA28" s="49"/>
      <c r="KB28" s="49"/>
      <c r="KC28" s="49"/>
      <c r="KD28" s="49"/>
      <c r="KE28" s="49"/>
      <c r="KF28" s="49"/>
      <c r="KG28" s="49"/>
      <c r="KH28" s="49"/>
      <c r="KI28" s="49"/>
      <c r="KJ28" s="49"/>
      <c r="KK28" s="49"/>
      <c r="KL28" s="49"/>
      <c r="KM28" s="49"/>
      <c r="KN28" s="49"/>
      <c r="KO28" s="49"/>
      <c r="KP28" s="49"/>
      <c r="KQ28" s="49"/>
      <c r="KR28" s="49"/>
      <c r="KS28" s="50"/>
      <c r="KT28" s="50"/>
      <c r="KU28" s="49"/>
      <c r="KV28" s="49"/>
      <c r="KW28" s="49"/>
      <c r="KX28" s="49"/>
      <c r="KY28" s="49"/>
      <c r="KZ28" s="49"/>
      <c r="LA28" s="49"/>
      <c r="LB28" s="49"/>
      <c r="LC28" s="49"/>
      <c r="LD28" s="49"/>
      <c r="LE28" s="49"/>
      <c r="LF28" s="49"/>
      <c r="LG28" s="49"/>
      <c r="LH28" s="49"/>
      <c r="LI28" s="49"/>
      <c r="LJ28" s="49"/>
      <c r="LK28" s="49"/>
      <c r="LL28" s="49"/>
      <c r="LM28" s="49"/>
      <c r="LN28" s="49"/>
      <c r="LO28" s="49"/>
      <c r="LP28" s="49"/>
      <c r="LQ28" s="49"/>
      <c r="LR28" s="49"/>
      <c r="LS28" s="49"/>
      <c r="LT28" s="49"/>
      <c r="LU28" s="49"/>
      <c r="LV28" s="49"/>
      <c r="LW28" s="49"/>
      <c r="LX28" s="49"/>
      <c r="LY28" s="50"/>
      <c r="LZ28" s="50"/>
      <c r="MA28" s="49"/>
      <c r="MB28" s="49"/>
      <c r="MC28" s="49"/>
      <c r="MD28" s="49"/>
      <c r="ME28" s="49"/>
      <c r="MF28" s="49"/>
      <c r="MG28" s="49"/>
      <c r="MH28" s="49"/>
      <c r="MI28" s="49"/>
      <c r="MJ28" s="49"/>
      <c r="MK28" s="49"/>
      <c r="ML28" s="49"/>
      <c r="MM28" s="49"/>
      <c r="MN28" s="49"/>
      <c r="MO28" s="49"/>
      <c r="MP28" s="49"/>
      <c r="MQ28" s="49"/>
      <c r="MR28" s="49"/>
      <c r="MS28" s="49"/>
      <c r="MT28" s="49"/>
      <c r="MU28" s="49"/>
      <c r="MV28" s="49"/>
      <c r="MW28" s="49"/>
      <c r="MX28" s="49"/>
      <c r="MY28" s="49"/>
      <c r="MZ28" s="49"/>
      <c r="NA28" s="49"/>
      <c r="NB28" s="49"/>
      <c r="NC28" s="49"/>
      <c r="ND28" s="49"/>
      <c r="NE28" s="49"/>
      <c r="NF28" s="49"/>
      <c r="NG28" s="49"/>
      <c r="NH28" s="49"/>
      <c r="NI28" s="49"/>
      <c r="NJ28" s="49"/>
      <c r="NK28" s="49"/>
      <c r="NL28" s="49"/>
      <c r="NM28" s="49"/>
      <c r="NN28" s="49"/>
      <c r="NO28" s="49"/>
      <c r="NP28" s="49"/>
      <c r="NQ28" s="49"/>
      <c r="NR28" s="49"/>
      <c r="NS28" s="49"/>
      <c r="NT28" s="49"/>
      <c r="NU28" s="49"/>
      <c r="NV28" s="49"/>
      <c r="NW28" s="49"/>
      <c r="NX28" s="49"/>
      <c r="NY28" s="49"/>
      <c r="NZ28" s="49"/>
      <c r="OA28" s="49"/>
      <c r="OB28" s="49"/>
      <c r="OC28" s="49"/>
      <c r="OD28" s="49"/>
      <c r="OE28" s="49"/>
      <c r="OF28" s="49"/>
      <c r="OG28" s="49"/>
      <c r="OH28" s="49"/>
      <c r="OI28" s="49"/>
      <c r="OJ28" s="1"/>
    </row>
    <row r="29" spans="1:400" ht="14.25" customHeight="1" x14ac:dyDescent="0.25">
      <c r="A29" s="37">
        <v>24</v>
      </c>
      <c r="B29" s="75"/>
      <c r="C29" s="76" t="s">
        <v>374</v>
      </c>
      <c r="D29" s="40">
        <f t="shared" si="4"/>
        <v>0</v>
      </c>
      <c r="E29" s="40">
        <f t="array" ref="E29">F29-SUM(IF($I$5:$OI$5="KH",$I29:$OI29))</f>
        <v>2000</v>
      </c>
      <c r="F29" s="40">
        <f>'HĐ 608k PO'!D29</f>
        <v>2000</v>
      </c>
      <c r="G29" s="41">
        <f t="shared" si="5"/>
        <v>2000</v>
      </c>
      <c r="H29" s="42">
        <f t="array" ref="H29">SUM(IF($I$5:$OI$5="TT",$I29:$OI29))</f>
        <v>0</v>
      </c>
      <c r="I29" s="43"/>
      <c r="J29" s="43"/>
      <c r="K29" s="44"/>
      <c r="L29" s="44"/>
      <c r="M29" s="93"/>
      <c r="N29" s="9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4"/>
      <c r="AL29" s="44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5"/>
      <c r="BB29" s="45"/>
      <c r="BC29" s="45"/>
      <c r="BD29" s="45"/>
      <c r="BE29" s="45"/>
      <c r="BF29" s="45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5"/>
      <c r="BR29" s="45"/>
      <c r="BS29" s="43"/>
      <c r="BT29" s="43"/>
      <c r="BU29" s="44"/>
      <c r="BV29" s="44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5"/>
      <c r="CR29" s="45"/>
      <c r="CS29" s="45"/>
      <c r="CT29" s="45"/>
      <c r="CU29" s="45"/>
      <c r="CV29" s="45"/>
      <c r="CW29" s="46"/>
      <c r="CX29" s="46"/>
      <c r="CY29" s="45"/>
      <c r="CZ29" s="45"/>
      <c r="DA29" s="82"/>
      <c r="DB29" s="45"/>
      <c r="DC29" s="45"/>
      <c r="DD29" s="45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4"/>
      <c r="DZ29" s="48"/>
      <c r="EA29" s="43"/>
      <c r="EB29" s="43"/>
      <c r="EC29" s="43"/>
      <c r="ED29" s="43"/>
      <c r="EE29" s="43"/>
      <c r="EF29" s="43"/>
      <c r="EG29" s="44"/>
      <c r="EH29" s="44"/>
      <c r="EI29" s="43"/>
      <c r="EJ29" s="43"/>
      <c r="EK29" s="43"/>
      <c r="EL29" s="43"/>
      <c r="EM29" s="43"/>
      <c r="EN29" s="43"/>
      <c r="EO29" s="44"/>
      <c r="EP29" s="44"/>
      <c r="EQ29" s="43"/>
      <c r="ER29" s="43"/>
      <c r="ES29" s="43"/>
      <c r="ET29" s="43"/>
      <c r="EU29" s="44"/>
      <c r="EV29" s="44"/>
      <c r="EW29" s="43"/>
      <c r="EX29" s="43"/>
      <c r="EY29" s="43"/>
      <c r="EZ29" s="43"/>
      <c r="FA29" s="43"/>
      <c r="FB29" s="43"/>
      <c r="FC29" s="43"/>
      <c r="FD29" s="43"/>
      <c r="FE29" s="43"/>
      <c r="FF29" s="43"/>
      <c r="FG29" s="43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4"/>
      <c r="FZ29" s="43"/>
      <c r="GA29" s="43"/>
      <c r="GB29" s="43"/>
      <c r="GC29" s="44"/>
      <c r="GD29" s="44"/>
      <c r="GE29" s="43"/>
      <c r="GF29" s="43"/>
      <c r="GG29" s="43"/>
      <c r="GH29" s="43"/>
      <c r="GI29" s="43"/>
      <c r="GJ29" s="43"/>
      <c r="GK29" s="44"/>
      <c r="GL29" s="44"/>
      <c r="GM29" s="43"/>
      <c r="GN29" s="43"/>
      <c r="GO29" s="44"/>
      <c r="GP29" s="44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  <c r="HC29" s="43"/>
      <c r="HD29" s="43"/>
      <c r="HE29" s="43"/>
      <c r="HF29" s="49"/>
      <c r="HG29" s="49"/>
      <c r="HH29" s="49"/>
      <c r="HI29" s="49"/>
      <c r="HJ29" s="49"/>
      <c r="HK29" s="50"/>
      <c r="HL29" s="50"/>
      <c r="HM29" s="49"/>
      <c r="HN29" s="49"/>
      <c r="HO29" s="49"/>
      <c r="HP29" s="49"/>
      <c r="HQ29" s="49"/>
      <c r="HR29" s="49"/>
      <c r="HS29" s="49"/>
      <c r="HT29" s="49"/>
      <c r="HU29" s="49"/>
      <c r="HV29" s="49"/>
      <c r="HW29" s="49"/>
      <c r="HX29" s="49"/>
      <c r="HY29" s="49"/>
      <c r="HZ29" s="49"/>
      <c r="IA29" s="49"/>
      <c r="IB29" s="49"/>
      <c r="IC29" s="49"/>
      <c r="ID29" s="49"/>
      <c r="IE29" s="49"/>
      <c r="IF29" s="49"/>
      <c r="IG29" s="49"/>
      <c r="IH29" s="49"/>
      <c r="II29" s="49"/>
      <c r="IJ29" s="49"/>
      <c r="IK29" s="50"/>
      <c r="IL29" s="50"/>
      <c r="IM29" s="49"/>
      <c r="IN29" s="49"/>
      <c r="IO29" s="49"/>
      <c r="IP29" s="49"/>
      <c r="IQ29" s="49"/>
      <c r="IR29" s="49"/>
      <c r="IS29" s="49"/>
      <c r="IT29" s="49"/>
      <c r="IU29" s="49"/>
      <c r="IV29" s="49"/>
      <c r="IW29" s="49"/>
      <c r="IX29" s="49"/>
      <c r="IY29" s="49"/>
      <c r="IZ29" s="49"/>
      <c r="JA29" s="49"/>
      <c r="JB29" s="49"/>
      <c r="JC29" s="49"/>
      <c r="JD29" s="49"/>
      <c r="JE29" s="49"/>
      <c r="JF29" s="49"/>
      <c r="JG29" s="49"/>
      <c r="JH29" s="49"/>
      <c r="JI29" s="49"/>
      <c r="JJ29" s="49"/>
      <c r="JK29" s="49"/>
      <c r="JL29" s="49"/>
      <c r="JM29" s="49"/>
      <c r="JN29" s="49"/>
      <c r="JO29" s="50"/>
      <c r="JP29" s="50"/>
      <c r="JQ29" s="49"/>
      <c r="JR29" s="49"/>
      <c r="JS29" s="49"/>
      <c r="JT29" s="49"/>
      <c r="JU29" s="49"/>
      <c r="JV29" s="49"/>
      <c r="JW29" s="49"/>
      <c r="JX29" s="49"/>
      <c r="JY29" s="49"/>
      <c r="JZ29" s="49"/>
      <c r="KA29" s="49"/>
      <c r="KB29" s="49"/>
      <c r="KC29" s="49"/>
      <c r="KD29" s="49"/>
      <c r="KE29" s="49"/>
      <c r="KF29" s="49"/>
      <c r="KG29" s="49"/>
      <c r="KH29" s="49"/>
      <c r="KI29" s="49"/>
      <c r="KJ29" s="49"/>
      <c r="KK29" s="49"/>
      <c r="KL29" s="49"/>
      <c r="KM29" s="49"/>
      <c r="KN29" s="49"/>
      <c r="KO29" s="49"/>
      <c r="KP29" s="49"/>
      <c r="KQ29" s="49"/>
      <c r="KR29" s="49"/>
      <c r="KS29" s="49"/>
      <c r="KT29" s="49"/>
      <c r="KU29" s="49"/>
      <c r="KV29" s="49"/>
      <c r="KW29" s="49"/>
      <c r="KX29" s="49"/>
      <c r="KY29" s="49"/>
      <c r="KZ29" s="49"/>
      <c r="LA29" s="49"/>
      <c r="LB29" s="49"/>
      <c r="LC29" s="49"/>
      <c r="LD29" s="49"/>
      <c r="LE29" s="49"/>
      <c r="LF29" s="49"/>
      <c r="LG29" s="49"/>
      <c r="LH29" s="49"/>
      <c r="LI29" s="49"/>
      <c r="LJ29" s="49"/>
      <c r="LK29" s="49"/>
      <c r="LL29" s="49"/>
      <c r="LM29" s="49"/>
      <c r="LN29" s="49"/>
      <c r="LO29" s="49"/>
      <c r="LP29" s="49"/>
      <c r="LQ29" s="49"/>
      <c r="LR29" s="49"/>
      <c r="LS29" s="49"/>
      <c r="LT29" s="49"/>
      <c r="LU29" s="49"/>
      <c r="LV29" s="49"/>
      <c r="LW29" s="49"/>
      <c r="LX29" s="49"/>
      <c r="LY29" s="49"/>
      <c r="LZ29" s="49"/>
      <c r="MA29" s="49"/>
      <c r="MB29" s="49"/>
      <c r="MC29" s="49"/>
      <c r="MD29" s="49"/>
      <c r="ME29" s="49"/>
      <c r="MF29" s="49"/>
      <c r="MG29" s="49"/>
      <c r="MH29" s="49"/>
      <c r="MI29" s="49"/>
      <c r="MJ29" s="49"/>
      <c r="MK29" s="49"/>
      <c r="ML29" s="49"/>
      <c r="MM29" s="49"/>
      <c r="MN29" s="49"/>
      <c r="MO29" s="49"/>
      <c r="MP29" s="49"/>
      <c r="MQ29" s="49"/>
      <c r="MR29" s="49"/>
      <c r="MS29" s="49"/>
      <c r="MT29" s="49"/>
      <c r="MU29" s="49"/>
      <c r="MV29" s="49"/>
      <c r="MW29" s="50"/>
      <c r="MX29" s="50"/>
      <c r="MY29" s="49"/>
      <c r="MZ29" s="49"/>
      <c r="NA29" s="49"/>
      <c r="NB29" s="49"/>
      <c r="NC29" s="49"/>
      <c r="ND29" s="49"/>
      <c r="NE29" s="49"/>
      <c r="NF29" s="49"/>
      <c r="NG29" s="49"/>
      <c r="NH29" s="49"/>
      <c r="NI29" s="49"/>
      <c r="NJ29" s="49"/>
      <c r="NK29" s="49"/>
      <c r="NL29" s="49"/>
      <c r="NM29" s="49"/>
      <c r="NN29" s="49"/>
      <c r="NO29" s="49"/>
      <c r="NP29" s="49"/>
      <c r="NQ29" s="49"/>
      <c r="NR29" s="50"/>
      <c r="NS29" s="50"/>
      <c r="NT29" s="49"/>
      <c r="NU29" s="49"/>
      <c r="NV29" s="49"/>
      <c r="NW29" s="49"/>
      <c r="NX29" s="49"/>
      <c r="NY29" s="49"/>
      <c r="NZ29" s="49"/>
      <c r="OA29" s="49"/>
      <c r="OB29" s="49"/>
      <c r="OC29" s="49"/>
      <c r="OD29" s="49"/>
      <c r="OE29" s="49"/>
      <c r="OF29" s="49"/>
      <c r="OG29" s="49"/>
      <c r="OH29" s="49"/>
      <c r="OI29" s="49"/>
      <c r="OJ29" s="1"/>
    </row>
    <row r="30" spans="1:400" ht="14.25" customHeight="1" x14ac:dyDescent="0.25">
      <c r="A30" s="37">
        <v>25</v>
      </c>
      <c r="B30" s="38" t="s">
        <v>350</v>
      </c>
      <c r="C30" s="79" t="s">
        <v>375</v>
      </c>
      <c r="D30" s="40">
        <f t="shared" si="4"/>
        <v>0</v>
      </c>
      <c r="E30" s="40">
        <f t="array" ref="E30">F30-SUM(IF($I$5:$OI$5="KH",$I30:$OI30))</f>
        <v>1200</v>
      </c>
      <c r="F30" s="40">
        <f>'HĐ 608k PO'!D30</f>
        <v>1200</v>
      </c>
      <c r="G30" s="41">
        <f t="shared" si="5"/>
        <v>1200</v>
      </c>
      <c r="H30" s="42">
        <f t="array" ref="H30">SUM(IF($I$5:$OI$5="TT",$I30:$OI30))</f>
        <v>0</v>
      </c>
      <c r="I30" s="43"/>
      <c r="J30" s="43"/>
      <c r="K30" s="44"/>
      <c r="L30" s="44"/>
      <c r="M30" s="43"/>
      <c r="N30" s="43"/>
      <c r="O30" s="44"/>
      <c r="P30" s="44"/>
      <c r="Q30" s="43"/>
      <c r="R30" s="43"/>
      <c r="S30" s="44"/>
      <c r="T30" s="44"/>
      <c r="U30" s="44"/>
      <c r="V30" s="43"/>
      <c r="W30" s="44"/>
      <c r="X30" s="44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5"/>
      <c r="BB30" s="45"/>
      <c r="BC30" s="81"/>
      <c r="BD30" s="46"/>
      <c r="BE30" s="45"/>
      <c r="BF30" s="45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5"/>
      <c r="BR30" s="45"/>
      <c r="BS30" s="43"/>
      <c r="BT30" s="43"/>
      <c r="BU30" s="43"/>
      <c r="BV30" s="43"/>
      <c r="BW30" s="44"/>
      <c r="BX30" s="44"/>
      <c r="BY30" s="43"/>
      <c r="BZ30" s="43"/>
      <c r="CA30" s="43"/>
      <c r="CB30" s="44"/>
      <c r="CC30" s="43"/>
      <c r="CD30" s="43"/>
      <c r="CE30" s="44"/>
      <c r="CF30" s="44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5"/>
      <c r="CR30" s="45"/>
      <c r="CS30" s="45"/>
      <c r="CT30" s="45"/>
      <c r="CU30" s="45"/>
      <c r="CV30" s="45"/>
      <c r="CW30" s="45"/>
      <c r="CX30" s="45"/>
      <c r="CY30" s="46"/>
      <c r="CZ30" s="46"/>
      <c r="DA30" s="45"/>
      <c r="DB30" s="45"/>
      <c r="DC30" s="82"/>
      <c r="DD30" s="46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4"/>
      <c r="DR30" s="44"/>
      <c r="DS30" s="43"/>
      <c r="DT30" s="43"/>
      <c r="DU30" s="44"/>
      <c r="DV30" s="44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4"/>
      <c r="EJ30" s="44"/>
      <c r="EK30" s="43"/>
      <c r="EL30" s="43"/>
      <c r="EM30" s="43"/>
      <c r="EN30" s="43"/>
      <c r="EO30" s="43"/>
      <c r="EP30" s="43"/>
      <c r="EQ30" s="43"/>
      <c r="ER30" s="43"/>
      <c r="ES30" s="43"/>
      <c r="ET30" s="43"/>
      <c r="EU30" s="43"/>
      <c r="EV30" s="43"/>
      <c r="EW30" s="43"/>
      <c r="EX30" s="43"/>
      <c r="EY30" s="43"/>
      <c r="EZ30" s="43"/>
      <c r="FA30" s="43"/>
      <c r="FB30" s="43"/>
      <c r="FC30" s="43"/>
      <c r="FD30" s="43"/>
      <c r="FE30" s="44"/>
      <c r="FF30" s="44"/>
      <c r="FG30" s="43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43"/>
      <c r="GY30" s="43"/>
      <c r="GZ30" s="43"/>
      <c r="HA30" s="43"/>
      <c r="HB30" s="43"/>
      <c r="HC30" s="43"/>
      <c r="HD30" s="43"/>
      <c r="HE30" s="43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50"/>
      <c r="MX30" s="50"/>
      <c r="MY30" s="50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50"/>
      <c r="NQ30" s="50"/>
      <c r="NR30" s="50"/>
      <c r="NS30" s="50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1"/>
    </row>
    <row r="31" spans="1:400" ht="14.25" customHeight="1" x14ac:dyDescent="0.25">
      <c r="A31" s="37">
        <v>26</v>
      </c>
      <c r="B31" s="75"/>
      <c r="C31" s="76" t="s">
        <v>376</v>
      </c>
      <c r="D31" s="40">
        <f t="shared" si="4"/>
        <v>0</v>
      </c>
      <c r="E31" s="40">
        <f t="array" ref="E31">F31-SUM(IF($I$5:$OI$5="KH",$I31:$OI31))</f>
        <v>400</v>
      </c>
      <c r="F31" s="40">
        <f>'HĐ 608k PO'!D31</f>
        <v>400</v>
      </c>
      <c r="G31" s="41">
        <f t="shared" si="5"/>
        <v>400</v>
      </c>
      <c r="H31" s="42">
        <f t="array" ref="H31">SUM(IF($I$5:$OI$5="TT",$I31:$OI31))</f>
        <v>0</v>
      </c>
      <c r="I31" s="43"/>
      <c r="J31" s="43"/>
      <c r="K31" s="43"/>
      <c r="L31" s="43"/>
      <c r="M31" s="44"/>
      <c r="N31" s="44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4"/>
      <c r="AN31" s="44"/>
      <c r="AO31" s="43"/>
      <c r="AP31" s="43"/>
      <c r="AQ31" s="43"/>
      <c r="AR31" s="43"/>
      <c r="AS31" s="50"/>
      <c r="AT31" s="43"/>
      <c r="AU31" s="43"/>
      <c r="AV31" s="43"/>
      <c r="AW31" s="43"/>
      <c r="AX31" s="43"/>
      <c r="AY31" s="43"/>
      <c r="AZ31" s="43"/>
      <c r="BA31" s="46"/>
      <c r="BB31" s="46"/>
      <c r="BC31" s="45"/>
      <c r="BD31" s="45"/>
      <c r="BE31" s="45"/>
      <c r="BF31" s="45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5"/>
      <c r="BR31" s="45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5"/>
      <c r="CR31" s="45"/>
      <c r="CS31" s="45"/>
      <c r="CT31" s="45"/>
      <c r="CU31" s="45"/>
      <c r="CV31" s="45"/>
      <c r="CW31" s="45"/>
      <c r="CX31" s="45"/>
      <c r="CY31" s="46"/>
      <c r="CZ31" s="46"/>
      <c r="DA31" s="82"/>
      <c r="DB31" s="45"/>
      <c r="DC31" s="45"/>
      <c r="DD31" s="45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4"/>
      <c r="DR31" s="44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4"/>
      <c r="EJ31" s="44"/>
      <c r="EK31" s="43"/>
      <c r="EL31" s="43"/>
      <c r="EM31" s="43"/>
      <c r="EN31" s="43"/>
      <c r="EO31" s="43"/>
      <c r="EP31" s="43"/>
      <c r="EQ31" s="43"/>
      <c r="ER31" s="43"/>
      <c r="ES31" s="43"/>
      <c r="ET31" s="43"/>
      <c r="EU31" s="43"/>
      <c r="EV31" s="43"/>
      <c r="EW31" s="43"/>
      <c r="EX31" s="43"/>
      <c r="EY31" s="43"/>
      <c r="EZ31" s="43"/>
      <c r="FA31" s="43"/>
      <c r="FB31" s="43"/>
      <c r="FC31" s="43"/>
      <c r="FD31" s="43"/>
      <c r="FE31" s="44"/>
      <c r="FF31" s="44"/>
      <c r="FG31" s="44"/>
      <c r="FH31" s="44"/>
      <c r="FI31" s="43"/>
      <c r="FJ31" s="43"/>
      <c r="FK31" s="43"/>
      <c r="FL31" s="43"/>
      <c r="FM31" s="43"/>
      <c r="FN31" s="43"/>
      <c r="FO31" s="43"/>
      <c r="FP31" s="43"/>
      <c r="FQ31" s="44"/>
      <c r="FR31" s="44"/>
      <c r="FS31" s="43"/>
      <c r="FT31" s="43"/>
      <c r="FU31" s="43"/>
      <c r="FV31" s="43"/>
      <c r="FW31" s="43"/>
      <c r="FX31" s="43"/>
      <c r="FY31" s="43"/>
      <c r="FZ31" s="43"/>
      <c r="GA31" s="43"/>
      <c r="GB31" s="43"/>
      <c r="GC31" s="43"/>
      <c r="GD31" s="43"/>
      <c r="GE31" s="43"/>
      <c r="GF31" s="43"/>
      <c r="GG31" s="43"/>
      <c r="GH31" s="43"/>
      <c r="GI31" s="43"/>
      <c r="GJ31" s="43"/>
      <c r="GK31" s="43"/>
      <c r="GL31" s="43"/>
      <c r="GM31" s="43"/>
      <c r="GN31" s="43"/>
      <c r="GO31" s="44"/>
      <c r="GP31" s="44"/>
      <c r="GQ31" s="43"/>
      <c r="GR31" s="43"/>
      <c r="GS31" s="43"/>
      <c r="GT31" s="43"/>
      <c r="GU31" s="43"/>
      <c r="GV31" s="43"/>
      <c r="GW31" s="43"/>
      <c r="GX31" s="43"/>
      <c r="GY31" s="43"/>
      <c r="GZ31" s="43"/>
      <c r="HA31" s="43"/>
      <c r="HB31" s="43"/>
      <c r="HC31" s="43"/>
      <c r="HD31" s="43"/>
      <c r="HE31" s="43"/>
      <c r="HF31" s="49"/>
      <c r="HG31" s="49"/>
      <c r="HH31" s="49"/>
      <c r="HI31" s="50"/>
      <c r="HJ31" s="50"/>
      <c r="HK31" s="49"/>
      <c r="HL31" s="49"/>
      <c r="HM31" s="49"/>
      <c r="HN31" s="49"/>
      <c r="HO31" s="49"/>
      <c r="HP31" s="49"/>
      <c r="HQ31" s="49"/>
      <c r="HR31" s="49"/>
      <c r="HS31" s="49"/>
      <c r="HT31" s="49"/>
      <c r="HU31" s="49"/>
      <c r="HV31" s="49"/>
      <c r="HW31" s="49"/>
      <c r="HX31" s="49"/>
      <c r="HY31" s="49"/>
      <c r="HZ31" s="49"/>
      <c r="IA31" s="49"/>
      <c r="IB31" s="49"/>
      <c r="IC31" s="49"/>
      <c r="ID31" s="49"/>
      <c r="IE31" s="49"/>
      <c r="IF31" s="49"/>
      <c r="IG31" s="49"/>
      <c r="IH31" s="49"/>
      <c r="II31" s="49"/>
      <c r="IJ31" s="49"/>
      <c r="IK31" s="49"/>
      <c r="IL31" s="49"/>
      <c r="IM31" s="49"/>
      <c r="IN31" s="49"/>
      <c r="IO31" s="49"/>
      <c r="IP31" s="49"/>
      <c r="IQ31" s="49"/>
      <c r="IR31" s="49"/>
      <c r="IS31" s="49"/>
      <c r="IT31" s="49"/>
      <c r="IU31" s="49"/>
      <c r="IV31" s="49"/>
      <c r="IW31" s="49"/>
      <c r="IX31" s="49"/>
      <c r="IY31" s="49"/>
      <c r="IZ31" s="49"/>
      <c r="JA31" s="49"/>
      <c r="JB31" s="49"/>
      <c r="JC31" s="49"/>
      <c r="JD31" s="49"/>
      <c r="JE31" s="49"/>
      <c r="JF31" s="49"/>
      <c r="JG31" s="49"/>
      <c r="JH31" s="49"/>
      <c r="JI31" s="49"/>
      <c r="JJ31" s="49"/>
      <c r="JK31" s="49"/>
      <c r="JL31" s="49"/>
      <c r="JM31" s="49"/>
      <c r="JN31" s="49"/>
      <c r="JO31" s="49"/>
      <c r="JP31" s="49"/>
      <c r="JQ31" s="49"/>
      <c r="JR31" s="49"/>
      <c r="JS31" s="49"/>
      <c r="JT31" s="49"/>
      <c r="JU31" s="49"/>
      <c r="JV31" s="49"/>
      <c r="JW31" s="49"/>
      <c r="JX31" s="49"/>
      <c r="JY31" s="49"/>
      <c r="JZ31" s="49"/>
      <c r="KA31" s="49"/>
      <c r="KB31" s="49"/>
      <c r="KC31" s="49"/>
      <c r="KD31" s="49"/>
      <c r="KE31" s="49"/>
      <c r="KF31" s="49"/>
      <c r="KG31" s="49"/>
      <c r="KH31" s="49"/>
      <c r="KI31" s="49"/>
      <c r="KJ31" s="49"/>
      <c r="KK31" s="49"/>
      <c r="KL31" s="49"/>
      <c r="KM31" s="49"/>
      <c r="KN31" s="49"/>
      <c r="KO31" s="49"/>
      <c r="KP31" s="49"/>
      <c r="KQ31" s="49"/>
      <c r="KR31" s="49"/>
      <c r="KS31" s="50"/>
      <c r="KT31" s="50"/>
      <c r="KU31" s="49"/>
      <c r="KV31" s="49"/>
      <c r="KW31" s="49"/>
      <c r="KX31" s="49"/>
      <c r="KY31" s="49"/>
      <c r="KZ31" s="49"/>
      <c r="LA31" s="49"/>
      <c r="LB31" s="49"/>
      <c r="LC31" s="49"/>
      <c r="LD31" s="49"/>
      <c r="LE31" s="49"/>
      <c r="LF31" s="49"/>
      <c r="LG31" s="49"/>
      <c r="LH31" s="49"/>
      <c r="LI31" s="49"/>
      <c r="LJ31" s="49"/>
      <c r="LK31" s="49"/>
      <c r="LL31" s="49"/>
      <c r="LM31" s="49"/>
      <c r="LN31" s="49"/>
      <c r="LO31" s="49"/>
      <c r="LP31" s="49"/>
      <c r="LQ31" s="49"/>
      <c r="LR31" s="49"/>
      <c r="LS31" s="49"/>
      <c r="LT31" s="49"/>
      <c r="LU31" s="49"/>
      <c r="LV31" s="49"/>
      <c r="LW31" s="49"/>
      <c r="LX31" s="49"/>
      <c r="LY31" s="50"/>
      <c r="LZ31" s="50"/>
      <c r="MA31" s="49"/>
      <c r="MB31" s="49"/>
      <c r="MC31" s="49"/>
      <c r="MD31" s="49"/>
      <c r="ME31" s="49"/>
      <c r="MF31" s="49"/>
      <c r="MG31" s="49"/>
      <c r="MH31" s="49"/>
      <c r="MI31" s="49"/>
      <c r="MJ31" s="49"/>
      <c r="MK31" s="49"/>
      <c r="ML31" s="49"/>
      <c r="MM31" s="49"/>
      <c r="MN31" s="49"/>
      <c r="MO31" s="49"/>
      <c r="MP31" s="49"/>
      <c r="MQ31" s="49"/>
      <c r="MR31" s="49"/>
      <c r="MS31" s="49"/>
      <c r="MT31" s="49"/>
      <c r="MU31" s="49"/>
      <c r="MV31" s="49"/>
      <c r="MW31" s="49"/>
      <c r="MX31" s="49"/>
      <c r="MY31" s="50"/>
      <c r="MZ31" s="49"/>
      <c r="NA31" s="49"/>
      <c r="NB31" s="49"/>
      <c r="NC31" s="49"/>
      <c r="ND31" s="49"/>
      <c r="NE31" s="49"/>
      <c r="NF31" s="49"/>
      <c r="NG31" s="49"/>
      <c r="NH31" s="49"/>
      <c r="NI31" s="49"/>
      <c r="NJ31" s="49"/>
      <c r="NK31" s="49"/>
      <c r="NL31" s="49"/>
      <c r="NM31" s="49"/>
      <c r="NN31" s="49"/>
      <c r="NO31" s="49"/>
      <c r="NP31" s="50"/>
      <c r="NQ31" s="50"/>
      <c r="NR31" s="50"/>
      <c r="NS31" s="50"/>
      <c r="NT31" s="49"/>
      <c r="NU31" s="49"/>
      <c r="NV31" s="49"/>
      <c r="NW31" s="49"/>
      <c r="NX31" s="49"/>
      <c r="NY31" s="49"/>
      <c r="NZ31" s="49"/>
      <c r="OA31" s="49"/>
      <c r="OB31" s="49"/>
      <c r="OC31" s="49"/>
      <c r="OD31" s="49"/>
      <c r="OE31" s="49"/>
      <c r="OF31" s="49"/>
      <c r="OG31" s="49"/>
      <c r="OH31" s="49"/>
      <c r="OI31" s="49"/>
      <c r="OJ31" s="1"/>
    </row>
    <row r="32" spans="1:400" ht="14.25" customHeight="1" x14ac:dyDescent="0.25">
      <c r="A32" s="37">
        <v>27</v>
      </c>
      <c r="B32" s="38" t="s">
        <v>350</v>
      </c>
      <c r="C32" s="79" t="s">
        <v>377</v>
      </c>
      <c r="D32" s="40">
        <f t="shared" si="4"/>
        <v>400</v>
      </c>
      <c r="E32" s="40"/>
      <c r="F32" s="40">
        <f>'HĐ 608k PO'!D32</f>
        <v>400</v>
      </c>
      <c r="G32" s="41"/>
      <c r="H32" s="42">
        <f t="array" ref="H32">SUM(IF($I$5:$OI$5="TT",$I32:$OI32))</f>
        <v>0</v>
      </c>
      <c r="I32" s="43"/>
      <c r="J32" s="43"/>
      <c r="K32" s="44"/>
      <c r="L32" s="44"/>
      <c r="M32" s="43"/>
      <c r="N32" s="43"/>
      <c r="O32" s="44"/>
      <c r="P32" s="44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4"/>
      <c r="AL32" s="44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5"/>
      <c r="BB32" s="45"/>
      <c r="BC32" s="45"/>
      <c r="BD32" s="45"/>
      <c r="BE32" s="46"/>
      <c r="BF32" s="46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5"/>
      <c r="BR32" s="45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6"/>
      <c r="DB32" s="45"/>
      <c r="DC32" s="45"/>
      <c r="DD32" s="45"/>
      <c r="DE32" s="44"/>
      <c r="DF32" s="44"/>
      <c r="DG32" s="44"/>
      <c r="DH32" s="94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4"/>
      <c r="DT32" s="44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4"/>
      <c r="EF32" s="44"/>
      <c r="EG32" s="43"/>
      <c r="EH32" s="43"/>
      <c r="EI32" s="43"/>
      <c r="EJ32" s="43"/>
      <c r="EK32" s="43"/>
      <c r="EL32" s="43"/>
      <c r="EM32" s="43"/>
      <c r="EN32" s="43"/>
      <c r="EO32" s="43"/>
      <c r="EP32" s="43"/>
      <c r="EQ32" s="43"/>
      <c r="ER32" s="43"/>
      <c r="ES32" s="43"/>
      <c r="ET32" s="43"/>
      <c r="EU32" s="43"/>
      <c r="EV32" s="43"/>
      <c r="EW32" s="43"/>
      <c r="EX32" s="43"/>
      <c r="EY32" s="43"/>
      <c r="EZ32" s="43"/>
      <c r="FA32" s="43"/>
      <c r="FB32" s="43"/>
      <c r="FC32" s="43"/>
      <c r="FD32" s="43"/>
      <c r="FE32" s="43"/>
      <c r="FF32" s="43"/>
      <c r="FG32" s="43"/>
      <c r="FH32" s="43"/>
      <c r="FI32" s="43"/>
      <c r="FJ32" s="43"/>
      <c r="FK32" s="43"/>
      <c r="FL32" s="43"/>
      <c r="FM32" s="43"/>
      <c r="FN32" s="43"/>
      <c r="FO32" s="43"/>
      <c r="FP32" s="43"/>
      <c r="FQ32" s="43"/>
      <c r="FR32" s="43"/>
      <c r="FS32" s="43"/>
      <c r="FT32" s="43"/>
      <c r="FU32" s="43"/>
      <c r="FV32" s="43"/>
      <c r="FW32" s="43"/>
      <c r="FX32" s="43"/>
      <c r="FY32" s="43"/>
      <c r="FZ32" s="43"/>
      <c r="GA32" s="43"/>
      <c r="GB32" s="43"/>
      <c r="GC32" s="43"/>
      <c r="GD32" s="43"/>
      <c r="GE32" s="43"/>
      <c r="GF32" s="43"/>
      <c r="GG32" s="43"/>
      <c r="GH32" s="43"/>
      <c r="GI32" s="43"/>
      <c r="GJ32" s="43"/>
      <c r="GK32" s="43"/>
      <c r="GL32" s="43"/>
      <c r="GM32" s="43"/>
      <c r="GN32" s="43"/>
      <c r="GO32" s="43"/>
      <c r="GP32" s="43"/>
      <c r="GQ32" s="43"/>
      <c r="GR32" s="43"/>
      <c r="GS32" s="43"/>
      <c r="GT32" s="43"/>
      <c r="GU32" s="43"/>
      <c r="GV32" s="43"/>
      <c r="GW32" s="43"/>
      <c r="GX32" s="43"/>
      <c r="GY32" s="43"/>
      <c r="GZ32" s="43"/>
      <c r="HA32" s="43"/>
      <c r="HB32" s="43"/>
      <c r="HC32" s="43"/>
      <c r="HD32" s="43"/>
      <c r="HE32" s="43"/>
      <c r="HF32" s="49"/>
      <c r="HG32" s="49"/>
      <c r="HH32" s="49"/>
      <c r="HI32" s="49"/>
      <c r="HJ32" s="49"/>
      <c r="HK32" s="49"/>
      <c r="HL32" s="49"/>
      <c r="HM32" s="50"/>
      <c r="HN32" s="50"/>
      <c r="HO32" s="49"/>
      <c r="HP32" s="49"/>
      <c r="HQ32" s="49"/>
      <c r="HR32" s="49"/>
      <c r="HS32" s="49"/>
      <c r="HT32" s="49"/>
      <c r="HU32" s="49"/>
      <c r="HV32" s="49"/>
      <c r="HW32" s="49"/>
      <c r="HX32" s="49"/>
      <c r="HY32" s="49"/>
      <c r="HZ32" s="49"/>
      <c r="IA32" s="49"/>
      <c r="IB32" s="49"/>
      <c r="IC32" s="49"/>
      <c r="ID32" s="49"/>
      <c r="IE32" s="49"/>
      <c r="IF32" s="49"/>
      <c r="IG32" s="49"/>
      <c r="IH32" s="49"/>
      <c r="II32" s="49"/>
      <c r="IJ32" s="49"/>
      <c r="IK32" s="49"/>
      <c r="IL32" s="49"/>
      <c r="IM32" s="49"/>
      <c r="IN32" s="49"/>
      <c r="IO32" s="49"/>
      <c r="IP32" s="49"/>
      <c r="IQ32" s="49"/>
      <c r="IR32" s="49"/>
      <c r="IS32" s="49"/>
      <c r="IT32" s="49"/>
      <c r="IU32" s="49"/>
      <c r="IV32" s="49"/>
      <c r="IW32" s="49"/>
      <c r="IX32" s="49"/>
      <c r="IY32" s="49"/>
      <c r="IZ32" s="49"/>
      <c r="JA32" s="50"/>
      <c r="JB32" s="50"/>
      <c r="JC32" s="49"/>
      <c r="JD32" s="49"/>
      <c r="JE32" s="49"/>
      <c r="JF32" s="49"/>
      <c r="JG32" s="49"/>
      <c r="JH32" s="49"/>
      <c r="JI32" s="49"/>
      <c r="JJ32" s="49"/>
      <c r="JK32" s="49"/>
      <c r="JL32" s="49"/>
      <c r="JM32" s="49"/>
      <c r="JN32" s="49"/>
      <c r="JO32" s="49"/>
      <c r="JP32" s="49"/>
      <c r="JQ32" s="49"/>
      <c r="JR32" s="49"/>
      <c r="JS32" s="50"/>
      <c r="JT32" s="50"/>
      <c r="JU32" s="49"/>
      <c r="JV32" s="49"/>
      <c r="JW32" s="49"/>
      <c r="JX32" s="49"/>
      <c r="JY32" s="49"/>
      <c r="JZ32" s="49"/>
      <c r="KA32" s="49"/>
      <c r="KB32" s="49"/>
      <c r="KC32" s="49"/>
      <c r="KD32" s="49"/>
      <c r="KE32" s="49"/>
      <c r="KF32" s="49"/>
      <c r="KG32" s="49"/>
      <c r="KH32" s="49"/>
      <c r="KI32" s="49"/>
      <c r="KJ32" s="49"/>
      <c r="KK32" s="49"/>
      <c r="KL32" s="49"/>
      <c r="KM32" s="50"/>
      <c r="KN32" s="50"/>
      <c r="KO32" s="49"/>
      <c r="KP32" s="49"/>
      <c r="KQ32" s="49"/>
      <c r="KR32" s="49"/>
      <c r="KS32" s="49"/>
      <c r="KT32" s="49"/>
      <c r="KU32" s="49"/>
      <c r="KV32" s="49"/>
      <c r="KW32" s="49"/>
      <c r="KX32" s="49"/>
      <c r="KY32" s="49"/>
      <c r="KZ32" s="49"/>
      <c r="LA32" s="49"/>
      <c r="LB32" s="49"/>
      <c r="LC32" s="49"/>
      <c r="LD32" s="49"/>
      <c r="LE32" s="49"/>
      <c r="LF32" s="49"/>
      <c r="LG32" s="49"/>
      <c r="LH32" s="49"/>
      <c r="LI32" s="49"/>
      <c r="LJ32" s="49"/>
      <c r="LK32" s="50"/>
      <c r="LL32" s="50"/>
      <c r="LM32" s="49"/>
      <c r="LN32" s="49"/>
      <c r="LO32" s="49"/>
      <c r="LP32" s="49"/>
      <c r="LQ32" s="49"/>
      <c r="LR32" s="49"/>
      <c r="LS32" s="49"/>
      <c r="LT32" s="49"/>
      <c r="LU32" s="49"/>
      <c r="LV32" s="49"/>
      <c r="LW32" s="49"/>
      <c r="LX32" s="49"/>
      <c r="LY32" s="49"/>
      <c r="LZ32" s="49"/>
      <c r="MA32" s="49"/>
      <c r="MB32" s="49"/>
      <c r="MC32" s="49"/>
      <c r="MD32" s="49"/>
      <c r="ME32" s="49"/>
      <c r="MF32" s="49"/>
      <c r="MG32" s="49"/>
      <c r="MH32" s="49"/>
      <c r="MI32" s="49"/>
      <c r="MJ32" s="49"/>
      <c r="MK32" s="49"/>
      <c r="ML32" s="49"/>
      <c r="MM32" s="49"/>
      <c r="MN32" s="49"/>
      <c r="MO32" s="49"/>
      <c r="MP32" s="49"/>
      <c r="MQ32" s="49"/>
      <c r="MR32" s="49"/>
      <c r="MS32" s="49"/>
      <c r="MT32" s="49"/>
      <c r="MU32" s="49"/>
      <c r="MV32" s="49"/>
      <c r="MW32" s="49"/>
      <c r="MX32" s="49"/>
      <c r="MY32" s="49"/>
      <c r="MZ32" s="49"/>
      <c r="NA32" s="49"/>
      <c r="NB32" s="50"/>
      <c r="NC32" s="50"/>
      <c r="ND32" s="49"/>
      <c r="NE32" s="49"/>
      <c r="NF32" s="49"/>
      <c r="NG32" s="49"/>
      <c r="NH32" s="49"/>
      <c r="NI32" s="49"/>
      <c r="NJ32" s="49"/>
      <c r="NK32" s="49"/>
      <c r="NL32" s="49"/>
      <c r="NM32" s="49"/>
      <c r="NN32" s="49"/>
      <c r="NO32" s="49"/>
      <c r="NP32" s="49"/>
      <c r="NQ32" s="49"/>
      <c r="NR32" s="49"/>
      <c r="NS32" s="49"/>
      <c r="NT32" s="50"/>
      <c r="NU32" s="50"/>
      <c r="NV32" s="49"/>
      <c r="NW32" s="49"/>
      <c r="NX32" s="49"/>
      <c r="NY32" s="49"/>
      <c r="NZ32" s="49"/>
      <c r="OA32" s="49"/>
      <c r="OB32" s="49"/>
      <c r="OC32" s="49"/>
      <c r="OD32" s="49"/>
      <c r="OE32" s="49"/>
      <c r="OF32" s="49"/>
      <c r="OG32" s="49"/>
      <c r="OH32" s="49"/>
      <c r="OI32" s="49"/>
      <c r="OJ32" s="1"/>
    </row>
    <row r="33" spans="1:400" ht="14.25" customHeight="1" x14ac:dyDescent="0.25">
      <c r="A33" s="53">
        <v>28</v>
      </c>
      <c r="B33" s="38" t="s">
        <v>350</v>
      </c>
      <c r="C33" s="54" t="s">
        <v>378</v>
      </c>
      <c r="D33" s="40">
        <f t="shared" si="4"/>
        <v>700</v>
      </c>
      <c r="E33" s="40"/>
      <c r="F33" s="40">
        <f>'HĐ 608k PO'!D33</f>
        <v>700</v>
      </c>
      <c r="G33" s="55"/>
      <c r="H33" s="56"/>
      <c r="I33" s="57"/>
      <c r="J33" s="57"/>
      <c r="K33" s="58"/>
      <c r="L33" s="58"/>
      <c r="M33" s="57"/>
      <c r="N33" s="57"/>
      <c r="O33" s="58"/>
      <c r="P33" s="58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8"/>
      <c r="AJ33" s="58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9"/>
      <c r="BB33" s="59"/>
      <c r="BC33" s="83"/>
      <c r="BD33" s="60"/>
      <c r="BE33" s="59"/>
      <c r="BF33" s="59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9"/>
      <c r="BR33" s="59"/>
      <c r="BS33" s="57"/>
      <c r="BT33" s="57"/>
      <c r="BU33" s="57"/>
      <c r="BV33" s="57"/>
      <c r="BW33" s="58"/>
      <c r="BX33" s="58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8"/>
      <c r="CL33" s="58"/>
      <c r="CM33" s="57"/>
      <c r="CN33" s="57"/>
      <c r="CO33" s="57"/>
      <c r="CP33" s="57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59"/>
      <c r="DC33" s="59"/>
      <c r="DD33" s="59"/>
      <c r="DE33" s="57"/>
      <c r="DF33" s="57"/>
      <c r="DG33" s="57"/>
      <c r="DH33" s="57"/>
      <c r="DI33" s="57"/>
      <c r="DJ33" s="57"/>
      <c r="DK33" s="57"/>
      <c r="DL33" s="57"/>
      <c r="DM33" s="57"/>
      <c r="DN33" s="57"/>
      <c r="DO33" s="57"/>
      <c r="DP33" s="57"/>
      <c r="DQ33" s="58"/>
      <c r="DR33" s="58"/>
      <c r="DS33" s="57"/>
      <c r="DT33" s="57"/>
      <c r="DU33" s="57"/>
      <c r="DV33" s="57"/>
      <c r="DW33" s="57"/>
      <c r="DX33" s="57"/>
      <c r="DY33" s="57"/>
      <c r="DZ33" s="57"/>
      <c r="EA33" s="57"/>
      <c r="EB33" s="57"/>
      <c r="EC33" s="57"/>
      <c r="ED33" s="57"/>
      <c r="EE33" s="57"/>
      <c r="EF33" s="57"/>
      <c r="EG33" s="57"/>
      <c r="EH33" s="57"/>
      <c r="EI33" s="57"/>
      <c r="EJ33" s="57"/>
      <c r="EK33" s="57"/>
      <c r="EL33" s="57"/>
      <c r="EM33" s="57"/>
      <c r="EN33" s="43"/>
      <c r="EO33" s="57"/>
      <c r="EP33" s="43"/>
      <c r="EQ33" s="57"/>
      <c r="ER33" s="43"/>
      <c r="ES33" s="57"/>
      <c r="ET33" s="43"/>
      <c r="EU33" s="43"/>
      <c r="EV33" s="43"/>
      <c r="EW33" s="43"/>
      <c r="EX33" s="43"/>
      <c r="EY33" s="43"/>
      <c r="EZ33" s="43"/>
      <c r="FA33" s="43"/>
      <c r="FB33" s="43"/>
      <c r="FC33" s="57"/>
      <c r="FD33" s="43"/>
      <c r="FE33" s="58"/>
      <c r="FF33" s="44"/>
      <c r="FG33" s="43"/>
      <c r="FH33" s="43"/>
      <c r="FI33" s="43"/>
      <c r="FJ33" s="43"/>
      <c r="FK33" s="43"/>
      <c r="FL33" s="43"/>
      <c r="FM33" s="43"/>
      <c r="FN33" s="43"/>
      <c r="FO33" s="43"/>
      <c r="FP33" s="43"/>
      <c r="FQ33" s="44"/>
      <c r="FR33" s="44"/>
      <c r="FS33" s="43"/>
      <c r="FT33" s="43"/>
      <c r="FU33" s="57"/>
      <c r="FV33" s="57"/>
      <c r="FW33" s="57"/>
      <c r="FX33" s="57"/>
      <c r="FY33" s="57"/>
      <c r="FZ33" s="57"/>
      <c r="GA33" s="57"/>
      <c r="GB33" s="57"/>
      <c r="GC33" s="95"/>
      <c r="GD33" s="57"/>
      <c r="GE33" s="43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2"/>
      <c r="IH33" s="52"/>
      <c r="II33" s="51"/>
      <c r="IJ33" s="51"/>
      <c r="IK33" s="51"/>
      <c r="IL33" s="51"/>
      <c r="IM33" s="51"/>
      <c r="IN33" s="51"/>
      <c r="IO33" s="51"/>
      <c r="IP33" s="51"/>
      <c r="IQ33" s="51"/>
      <c r="IR33" s="51"/>
      <c r="IS33" s="51"/>
      <c r="IT33" s="51"/>
      <c r="IU33" s="51"/>
      <c r="IV33" s="51"/>
      <c r="IW33" s="52"/>
      <c r="IX33" s="52"/>
      <c r="IY33" s="51"/>
      <c r="IZ33" s="51"/>
      <c r="JA33" s="51"/>
      <c r="JB33" s="51"/>
      <c r="JC33" s="51"/>
      <c r="JD33" s="51"/>
      <c r="JE33" s="51"/>
      <c r="JF33" s="51"/>
      <c r="JG33" s="51"/>
      <c r="JH33" s="51"/>
      <c r="JI33" s="52"/>
      <c r="JJ33" s="52"/>
      <c r="JK33" s="52"/>
      <c r="JL33" s="52"/>
      <c r="JM33" s="51"/>
      <c r="JN33" s="51"/>
      <c r="JO33" s="51"/>
      <c r="JP33" s="51"/>
      <c r="JQ33" s="51"/>
      <c r="JR33" s="51"/>
      <c r="JS33" s="51"/>
      <c r="JT33" s="51"/>
      <c r="JU33" s="51"/>
      <c r="JV33" s="51"/>
      <c r="JW33" s="51"/>
      <c r="JX33" s="51"/>
      <c r="JY33" s="51"/>
      <c r="JZ33" s="51"/>
      <c r="KA33" s="51"/>
      <c r="KB33" s="51"/>
      <c r="KC33" s="51"/>
      <c r="KD33" s="51"/>
      <c r="KE33" s="51"/>
      <c r="KF33" s="51"/>
      <c r="KG33" s="51"/>
      <c r="KH33" s="51"/>
      <c r="KI33" s="51"/>
      <c r="KJ33" s="51"/>
      <c r="KK33" s="51"/>
      <c r="KL33" s="51"/>
      <c r="KM33" s="51"/>
      <c r="KN33" s="51"/>
      <c r="KO33" s="51"/>
      <c r="KP33" s="51"/>
      <c r="KQ33" s="51"/>
      <c r="KR33" s="51"/>
      <c r="KS33" s="51"/>
      <c r="KT33" s="51"/>
      <c r="KU33" s="51"/>
      <c r="KV33" s="51"/>
      <c r="KW33" s="51"/>
      <c r="KX33" s="51"/>
      <c r="KY33" s="51"/>
      <c r="KZ33" s="51"/>
      <c r="LA33" s="51"/>
      <c r="LB33" s="51"/>
      <c r="LC33" s="51"/>
      <c r="LD33" s="51"/>
      <c r="LE33" s="51"/>
      <c r="LF33" s="51"/>
      <c r="LG33" s="51"/>
      <c r="LH33" s="51"/>
      <c r="LI33" s="51"/>
      <c r="LJ33" s="51"/>
      <c r="LK33" s="51"/>
      <c r="LL33" s="51"/>
      <c r="LM33" s="51"/>
      <c r="LN33" s="51"/>
      <c r="LO33" s="51"/>
      <c r="LP33" s="51"/>
      <c r="LQ33" s="51"/>
      <c r="LR33" s="51"/>
      <c r="LS33" s="51"/>
      <c r="LT33" s="51"/>
      <c r="LU33" s="51"/>
      <c r="LV33" s="51"/>
      <c r="LW33" s="51"/>
      <c r="LX33" s="51"/>
      <c r="LY33" s="51"/>
      <c r="LZ33" s="51"/>
      <c r="MA33" s="51"/>
      <c r="MB33" s="51"/>
      <c r="MC33" s="51"/>
      <c r="MD33" s="51"/>
      <c r="ME33" s="51"/>
      <c r="MF33" s="51"/>
      <c r="MG33" s="51"/>
      <c r="MH33" s="51"/>
      <c r="MI33" s="51"/>
      <c r="MJ33" s="51"/>
      <c r="MK33" s="51"/>
      <c r="ML33" s="51"/>
      <c r="MM33" s="51"/>
      <c r="MN33" s="51"/>
      <c r="MO33" s="51"/>
      <c r="MP33" s="51"/>
      <c r="MQ33" s="51"/>
      <c r="MR33" s="51"/>
      <c r="MS33" s="51"/>
      <c r="MT33" s="51"/>
      <c r="MU33" s="51"/>
      <c r="MV33" s="51"/>
      <c r="MW33" s="51"/>
      <c r="MX33" s="51"/>
      <c r="MY33" s="51"/>
      <c r="MZ33" s="51"/>
      <c r="NA33" s="51"/>
      <c r="NB33" s="51"/>
      <c r="NC33" s="51"/>
      <c r="ND33" s="51"/>
      <c r="NE33" s="51"/>
      <c r="NF33" s="51"/>
      <c r="NG33" s="51"/>
      <c r="NH33" s="51"/>
      <c r="NI33" s="51"/>
      <c r="NJ33" s="51"/>
      <c r="NK33" s="51"/>
      <c r="NL33" s="51"/>
      <c r="NM33" s="51"/>
      <c r="NN33" s="51"/>
      <c r="NO33" s="51"/>
      <c r="NP33" s="51"/>
      <c r="NQ33" s="51"/>
      <c r="NR33" s="51"/>
      <c r="NS33" s="51"/>
      <c r="NT33" s="51"/>
      <c r="NU33" s="51"/>
      <c r="NV33" s="51"/>
      <c r="NW33" s="51"/>
      <c r="NX33" s="51"/>
      <c r="NY33" s="51"/>
      <c r="NZ33" s="51"/>
      <c r="OA33" s="51"/>
      <c r="OB33" s="51"/>
      <c r="OC33" s="51"/>
      <c r="OD33" s="51"/>
      <c r="OE33" s="51"/>
      <c r="OF33" s="51"/>
      <c r="OG33" s="51"/>
      <c r="OH33" s="51"/>
      <c r="OI33" s="51"/>
      <c r="OJ33" s="62"/>
    </row>
    <row r="34" spans="1:400" ht="14.25" customHeight="1" x14ac:dyDescent="0.25">
      <c r="A34" s="37">
        <v>29</v>
      </c>
      <c r="B34" s="38" t="s">
        <v>350</v>
      </c>
      <c r="C34" s="96" t="s">
        <v>379</v>
      </c>
      <c r="D34" s="40">
        <f t="shared" si="4"/>
        <v>0</v>
      </c>
      <c r="E34" s="40">
        <f t="array" ref="E34">F34-SUM(IF($I$5:$OI$5="KH",$I34:$OI34))</f>
        <v>450</v>
      </c>
      <c r="F34" s="40">
        <f>'HĐ 608k PO'!D34</f>
        <v>450</v>
      </c>
      <c r="G34" s="41">
        <f t="shared" si="5"/>
        <v>450</v>
      </c>
      <c r="H34" s="42">
        <f t="array" ref="H34">SUM(IF($I$5:$OI$5="TT",$I34:$OI34))</f>
        <v>0</v>
      </c>
      <c r="I34" s="43"/>
      <c r="J34" s="43"/>
      <c r="K34" s="43"/>
      <c r="L34" s="43"/>
      <c r="M34" s="44"/>
      <c r="N34" s="44"/>
      <c r="O34" s="43"/>
      <c r="P34" s="43"/>
      <c r="Q34" s="44"/>
      <c r="R34" s="44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5"/>
      <c r="BB34" s="45"/>
      <c r="BC34" s="45"/>
      <c r="BD34" s="45"/>
      <c r="BE34" s="45"/>
      <c r="BF34" s="45"/>
      <c r="BG34" s="44"/>
      <c r="BH34" s="44"/>
      <c r="BI34" s="43"/>
      <c r="BJ34" s="43"/>
      <c r="BK34" s="43"/>
      <c r="BL34" s="43"/>
      <c r="BM34" s="43"/>
      <c r="BN34" s="43"/>
      <c r="BO34" s="43"/>
      <c r="BP34" s="43"/>
      <c r="BQ34" s="45"/>
      <c r="BR34" s="45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6"/>
      <c r="DB34" s="97"/>
      <c r="DC34" s="45"/>
      <c r="DD34" s="45"/>
      <c r="DE34" s="43"/>
      <c r="DF34" s="43"/>
      <c r="DG34" s="44"/>
      <c r="DH34" s="44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4"/>
      <c r="DT34" s="44"/>
      <c r="DU34" s="43"/>
      <c r="DV34" s="43"/>
      <c r="DW34" s="43"/>
      <c r="DX34" s="43"/>
      <c r="DY34" s="44"/>
      <c r="DZ34" s="44"/>
      <c r="EA34" s="43"/>
      <c r="EB34" s="43"/>
      <c r="EC34" s="43"/>
      <c r="ED34" s="43"/>
      <c r="EE34" s="43"/>
      <c r="EF34" s="43"/>
      <c r="EG34" s="44"/>
      <c r="EH34" s="44"/>
      <c r="EI34" s="43"/>
      <c r="EJ34" s="43"/>
      <c r="EK34" s="43"/>
      <c r="EL34" s="43"/>
      <c r="EM34" s="43"/>
      <c r="EN34" s="43"/>
      <c r="EO34" s="43"/>
      <c r="EP34" s="43"/>
      <c r="EQ34" s="43"/>
      <c r="ER34" s="43"/>
      <c r="ES34" s="43"/>
      <c r="ET34" s="43"/>
      <c r="EU34" s="43"/>
      <c r="EV34" s="43"/>
      <c r="EW34" s="44"/>
      <c r="EX34" s="44"/>
      <c r="EY34" s="43"/>
      <c r="EZ34" s="43"/>
      <c r="FA34" s="43"/>
      <c r="FB34" s="43"/>
      <c r="FC34" s="43"/>
      <c r="FD34" s="43"/>
      <c r="FE34" s="44"/>
      <c r="FF34" s="44"/>
      <c r="FG34" s="44"/>
      <c r="FH34" s="44"/>
      <c r="FI34" s="44"/>
      <c r="FJ34" s="44"/>
      <c r="FK34" s="44"/>
      <c r="FL34" s="44"/>
      <c r="FM34" s="43"/>
      <c r="FN34" s="43"/>
      <c r="FO34" s="43"/>
      <c r="FP34" s="43"/>
      <c r="FQ34" s="44"/>
      <c r="FR34" s="44"/>
      <c r="FS34" s="43"/>
      <c r="FT34" s="43"/>
      <c r="FU34" s="44"/>
      <c r="FV34" s="44"/>
      <c r="FW34" s="43"/>
      <c r="FX34" s="43"/>
      <c r="FY34" s="43"/>
      <c r="FZ34" s="43"/>
      <c r="GA34" s="43"/>
      <c r="GB34" s="43"/>
      <c r="GC34" s="43"/>
      <c r="GD34" s="43"/>
      <c r="GE34" s="43"/>
      <c r="GF34" s="43"/>
      <c r="GG34" s="43"/>
      <c r="GH34" s="43"/>
      <c r="GI34" s="43"/>
      <c r="GJ34" s="43"/>
      <c r="GK34" s="43"/>
      <c r="GL34" s="43"/>
      <c r="GM34" s="43"/>
      <c r="GN34" s="43"/>
      <c r="GO34" s="43"/>
      <c r="GP34" s="43"/>
      <c r="GQ34" s="44"/>
      <c r="GR34" s="44"/>
      <c r="GS34" s="43"/>
      <c r="GT34" s="43"/>
      <c r="GU34" s="43"/>
      <c r="GV34" s="43"/>
      <c r="GW34" s="43"/>
      <c r="GX34" s="43"/>
      <c r="GY34" s="43"/>
      <c r="GZ34" s="43"/>
      <c r="HA34" s="43"/>
      <c r="HB34" s="43"/>
      <c r="HC34" s="43"/>
      <c r="HD34" s="43"/>
      <c r="HE34" s="43"/>
      <c r="HF34" s="49"/>
      <c r="HG34" s="49"/>
      <c r="HH34" s="49"/>
      <c r="HI34" s="49"/>
      <c r="HJ34" s="49"/>
      <c r="HK34" s="49"/>
      <c r="HL34" s="49"/>
      <c r="HM34" s="49"/>
      <c r="HN34" s="49"/>
      <c r="HO34" s="49"/>
      <c r="HP34" s="49"/>
      <c r="HQ34" s="49"/>
      <c r="HR34" s="49"/>
      <c r="HS34" s="49"/>
      <c r="HT34" s="49"/>
      <c r="HU34" s="49"/>
      <c r="HV34" s="49"/>
      <c r="HW34" s="49"/>
      <c r="HX34" s="49"/>
      <c r="HY34" s="49"/>
      <c r="HZ34" s="49"/>
      <c r="IA34" s="49"/>
      <c r="IB34" s="49"/>
      <c r="IC34" s="49"/>
      <c r="ID34" s="49"/>
      <c r="IE34" s="49"/>
      <c r="IF34" s="49"/>
      <c r="IG34" s="49"/>
      <c r="IH34" s="49"/>
      <c r="II34" s="49"/>
      <c r="IJ34" s="49"/>
      <c r="IK34" s="50"/>
      <c r="IL34" s="50"/>
      <c r="IM34" s="49"/>
      <c r="IN34" s="49"/>
      <c r="IO34" s="49"/>
      <c r="IP34" s="49"/>
      <c r="IQ34" s="49"/>
      <c r="IR34" s="49"/>
      <c r="IS34" s="49"/>
      <c r="IT34" s="49"/>
      <c r="IU34" s="49"/>
      <c r="IV34" s="49"/>
      <c r="IW34" s="49"/>
      <c r="IX34" s="49"/>
      <c r="IY34" s="49"/>
      <c r="IZ34" s="49"/>
      <c r="JA34" s="49"/>
      <c r="JB34" s="49"/>
      <c r="JC34" s="49"/>
      <c r="JD34" s="49"/>
      <c r="JE34" s="49"/>
      <c r="JF34" s="49"/>
      <c r="JG34" s="49"/>
      <c r="JH34" s="49"/>
      <c r="JI34" s="49"/>
      <c r="JJ34" s="49"/>
      <c r="JK34" s="49"/>
      <c r="JL34" s="49"/>
      <c r="JM34" s="49"/>
      <c r="JN34" s="49"/>
      <c r="JO34" s="50"/>
      <c r="JP34" s="49"/>
      <c r="JQ34" s="50"/>
      <c r="JR34" s="50"/>
      <c r="JS34" s="49"/>
      <c r="JT34" s="49"/>
      <c r="JU34" s="49"/>
      <c r="JV34" s="49"/>
      <c r="JW34" s="49"/>
      <c r="JX34" s="49"/>
      <c r="JY34" s="49"/>
      <c r="JZ34" s="49"/>
      <c r="KA34" s="49"/>
      <c r="KB34" s="49"/>
      <c r="KC34" s="49"/>
      <c r="KD34" s="49"/>
      <c r="KE34" s="49"/>
      <c r="KF34" s="49"/>
      <c r="KG34" s="49"/>
      <c r="KH34" s="49"/>
      <c r="KI34" s="49"/>
      <c r="KJ34" s="49"/>
      <c r="KK34" s="49"/>
      <c r="KL34" s="49"/>
      <c r="KM34" s="49"/>
      <c r="KN34" s="49"/>
      <c r="KO34" s="49"/>
      <c r="KP34" s="49"/>
      <c r="KQ34" s="49"/>
      <c r="KR34" s="49"/>
      <c r="KS34" s="49"/>
      <c r="KT34" s="49"/>
      <c r="KU34" s="49"/>
      <c r="KV34" s="49"/>
      <c r="KW34" s="49"/>
      <c r="KX34" s="49"/>
      <c r="KY34" s="49"/>
      <c r="KZ34" s="49"/>
      <c r="LA34" s="49"/>
      <c r="LB34" s="49"/>
      <c r="LC34" s="49"/>
      <c r="LD34" s="49"/>
      <c r="LE34" s="49"/>
      <c r="LF34" s="49"/>
      <c r="LG34" s="49"/>
      <c r="LH34" s="49"/>
      <c r="LI34" s="49"/>
      <c r="LJ34" s="49"/>
      <c r="LK34" s="49"/>
      <c r="LL34" s="49"/>
      <c r="LM34" s="49"/>
      <c r="LN34" s="49"/>
      <c r="LO34" s="49"/>
      <c r="LP34" s="49"/>
      <c r="LQ34" s="49"/>
      <c r="LR34" s="49"/>
      <c r="LS34" s="49"/>
      <c r="LT34" s="49"/>
      <c r="LU34" s="49"/>
      <c r="LV34" s="49"/>
      <c r="LW34" s="49"/>
      <c r="LX34" s="49"/>
      <c r="LY34" s="49"/>
      <c r="LZ34" s="49"/>
      <c r="MA34" s="49"/>
      <c r="MB34" s="49"/>
      <c r="MC34" s="50"/>
      <c r="MD34" s="50"/>
      <c r="ME34" s="49"/>
      <c r="MF34" s="49"/>
      <c r="MG34" s="49"/>
      <c r="MH34" s="49"/>
      <c r="MI34" s="49"/>
      <c r="MJ34" s="49"/>
      <c r="MK34" s="49"/>
      <c r="ML34" s="49"/>
      <c r="MM34" s="49"/>
      <c r="MN34" s="49"/>
      <c r="MO34" s="49"/>
      <c r="MP34" s="49"/>
      <c r="MQ34" s="49"/>
      <c r="MR34" s="49"/>
      <c r="MS34" s="49"/>
      <c r="MT34" s="49"/>
      <c r="MU34" s="49"/>
      <c r="MV34" s="49"/>
      <c r="MW34" s="49"/>
      <c r="MX34" s="49"/>
      <c r="MY34" s="49"/>
      <c r="MZ34" s="49"/>
      <c r="NA34" s="49"/>
      <c r="NB34" s="49"/>
      <c r="NC34" s="49"/>
      <c r="ND34" s="49"/>
      <c r="NE34" s="49"/>
      <c r="NF34" s="49"/>
      <c r="NG34" s="49"/>
      <c r="NH34" s="49"/>
      <c r="NI34" s="49"/>
      <c r="NJ34" s="49"/>
      <c r="NK34" s="49"/>
      <c r="NL34" s="49"/>
      <c r="NM34" s="49"/>
      <c r="NN34" s="49"/>
      <c r="NO34" s="49"/>
      <c r="NP34" s="49"/>
      <c r="NQ34" s="49"/>
      <c r="NR34" s="49"/>
      <c r="NS34" s="49"/>
      <c r="NT34" s="50"/>
      <c r="NU34" s="50"/>
      <c r="NV34" s="49"/>
      <c r="NW34" s="49"/>
      <c r="NX34" s="49"/>
      <c r="NY34" s="49"/>
      <c r="NZ34" s="49"/>
      <c r="OA34" s="49"/>
      <c r="OB34" s="49"/>
      <c r="OC34" s="49"/>
      <c r="OD34" s="49"/>
      <c r="OE34" s="49"/>
      <c r="OF34" s="49"/>
      <c r="OG34" s="49"/>
      <c r="OH34" s="49"/>
      <c r="OI34" s="49"/>
      <c r="OJ34" s="1"/>
    </row>
    <row r="35" spans="1:400" ht="14.25" customHeight="1" x14ac:dyDescent="0.25">
      <c r="A35" s="37">
        <v>30</v>
      </c>
      <c r="B35" s="38" t="s">
        <v>350</v>
      </c>
      <c r="C35" s="79" t="s">
        <v>380</v>
      </c>
      <c r="D35" s="40">
        <f t="shared" si="4"/>
        <v>0</v>
      </c>
      <c r="E35" s="40">
        <f t="array" ref="E35">F35-SUM(IF($I$5:$OI$5="KH",$I35:$OI35))</f>
        <v>2000</v>
      </c>
      <c r="F35" s="40">
        <f>'HĐ 608k PO'!D35</f>
        <v>2000</v>
      </c>
      <c r="G35" s="65">
        <f t="shared" si="5"/>
        <v>2000</v>
      </c>
      <c r="H35" s="42">
        <f t="array" ref="H35">SUM(IF($I$5:$OI$5="TT",$I35:$OI35))</f>
        <v>0</v>
      </c>
      <c r="I35" s="43"/>
      <c r="J35" s="43"/>
      <c r="K35" s="43"/>
      <c r="L35" s="43"/>
      <c r="M35" s="44"/>
      <c r="N35" s="44"/>
      <c r="O35" s="43"/>
      <c r="P35" s="43"/>
      <c r="Q35" s="44"/>
      <c r="R35" s="44"/>
      <c r="S35" s="43"/>
      <c r="T35" s="43"/>
      <c r="U35" s="43"/>
      <c r="V35" s="43"/>
      <c r="W35" s="43"/>
      <c r="X35" s="43"/>
      <c r="Y35" s="43"/>
      <c r="Z35" s="43"/>
      <c r="AA35" s="44"/>
      <c r="AB35" s="44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4"/>
      <c r="AP35" s="44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5"/>
      <c r="BB35" s="45"/>
      <c r="BC35" s="45"/>
      <c r="BD35" s="45"/>
      <c r="BE35" s="46"/>
      <c r="BF35" s="46"/>
      <c r="BG35" s="43"/>
      <c r="BH35" s="43"/>
      <c r="BI35" s="43"/>
      <c r="BJ35" s="43"/>
      <c r="BK35" s="43"/>
      <c r="BL35" s="43"/>
      <c r="BM35" s="44"/>
      <c r="BN35" s="44"/>
      <c r="BO35" s="43"/>
      <c r="BP35" s="43"/>
      <c r="BQ35" s="45"/>
      <c r="BR35" s="45"/>
      <c r="BS35" s="43"/>
      <c r="BT35" s="43"/>
      <c r="BU35" s="43"/>
      <c r="BV35" s="43"/>
      <c r="BW35" s="44"/>
      <c r="BX35" s="44"/>
      <c r="BY35" s="43"/>
      <c r="BZ35" s="43"/>
      <c r="CA35" s="43"/>
      <c r="CB35" s="43"/>
      <c r="CC35" s="43"/>
      <c r="CD35" s="43"/>
      <c r="CE35" s="44"/>
      <c r="CF35" s="44"/>
      <c r="CG35" s="44"/>
      <c r="CH35" s="44"/>
      <c r="CI35" s="43"/>
      <c r="CJ35" s="43"/>
      <c r="CK35" s="43"/>
      <c r="CL35" s="43"/>
      <c r="CM35" s="43"/>
      <c r="CN35" s="43"/>
      <c r="CO35" s="43"/>
      <c r="CP35" s="43"/>
      <c r="CQ35" s="45"/>
      <c r="CR35" s="45"/>
      <c r="CS35" s="82"/>
      <c r="CT35" s="82"/>
      <c r="CU35" s="45"/>
      <c r="CV35" s="45"/>
      <c r="CW35" s="45"/>
      <c r="CX35" s="45"/>
      <c r="CY35" s="45"/>
      <c r="CZ35" s="45"/>
      <c r="DA35" s="46"/>
      <c r="DB35" s="97"/>
      <c r="DC35" s="45"/>
      <c r="DD35" s="45"/>
      <c r="DE35" s="44"/>
      <c r="DF35" s="44"/>
      <c r="DG35" s="44"/>
      <c r="DH35" s="44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4"/>
      <c r="EB35" s="44"/>
      <c r="EC35" s="43"/>
      <c r="ED35" s="43"/>
      <c r="EE35" s="43"/>
      <c r="EF35" s="43"/>
      <c r="EG35" s="43"/>
      <c r="EH35" s="43"/>
      <c r="EI35" s="44"/>
      <c r="EJ35" s="44"/>
      <c r="EK35" s="43"/>
      <c r="EL35" s="43"/>
      <c r="EM35" s="43"/>
      <c r="EN35" s="43"/>
      <c r="EO35" s="43"/>
      <c r="EP35" s="43"/>
      <c r="EQ35" s="43"/>
      <c r="ER35" s="43"/>
      <c r="ES35" s="43"/>
      <c r="ET35" s="43"/>
      <c r="EU35" s="43"/>
      <c r="EV35" s="43"/>
      <c r="EW35" s="43"/>
      <c r="EX35" s="43"/>
      <c r="EY35" s="43"/>
      <c r="EZ35" s="43"/>
      <c r="FA35" s="44"/>
      <c r="FB35" s="44"/>
      <c r="FC35" s="43"/>
      <c r="FD35" s="43"/>
      <c r="FE35" s="44"/>
      <c r="FF35" s="44"/>
      <c r="FG35" s="43"/>
      <c r="FH35" s="43"/>
      <c r="FI35" s="43"/>
      <c r="FJ35" s="43"/>
      <c r="FK35" s="43"/>
      <c r="FL35" s="43"/>
      <c r="FM35" s="43"/>
      <c r="FN35" s="43"/>
      <c r="FO35" s="43"/>
      <c r="FP35" s="43"/>
      <c r="FQ35" s="43"/>
      <c r="FR35" s="43"/>
      <c r="FS35" s="43"/>
      <c r="FT35" s="43"/>
      <c r="FU35" s="43"/>
      <c r="FV35" s="43"/>
      <c r="FW35" s="43"/>
      <c r="FX35" s="43"/>
      <c r="FY35" s="43"/>
      <c r="FZ35" s="43"/>
      <c r="GA35" s="43"/>
      <c r="GB35" s="43"/>
      <c r="GC35" s="43"/>
      <c r="GD35" s="43"/>
      <c r="GE35" s="43"/>
      <c r="GF35" s="43"/>
      <c r="GG35" s="43"/>
      <c r="GH35" s="43"/>
      <c r="GI35" s="43"/>
      <c r="GJ35" s="43"/>
      <c r="GK35" s="43"/>
      <c r="GL35" s="43"/>
      <c r="GM35" s="98"/>
      <c r="GN35" s="99"/>
      <c r="GO35" s="99"/>
      <c r="GP35" s="99"/>
      <c r="GQ35" s="47"/>
      <c r="GR35" s="100"/>
      <c r="GS35" s="49"/>
      <c r="GT35" s="49"/>
      <c r="GU35" s="49"/>
      <c r="GV35" s="49"/>
      <c r="GW35" s="50"/>
      <c r="GX35" s="50"/>
      <c r="GY35" s="80"/>
      <c r="GZ35" s="80"/>
      <c r="HA35" s="58"/>
      <c r="HB35" s="43"/>
      <c r="HC35" s="43"/>
      <c r="HD35" s="43"/>
      <c r="HE35" s="43"/>
      <c r="HF35" s="49"/>
      <c r="HG35" s="49"/>
      <c r="HH35" s="49"/>
      <c r="HI35" s="49"/>
      <c r="HJ35" s="49"/>
      <c r="HK35" s="49"/>
      <c r="HL35" s="49"/>
      <c r="HM35" s="49"/>
      <c r="HN35" s="49"/>
      <c r="HO35" s="49"/>
      <c r="HP35" s="49"/>
      <c r="HQ35" s="49"/>
      <c r="HR35" s="49"/>
      <c r="HS35" s="49"/>
      <c r="HT35" s="49"/>
      <c r="HU35" s="49"/>
      <c r="HV35" s="49"/>
      <c r="HW35" s="49"/>
      <c r="HX35" s="49"/>
      <c r="HY35" s="49"/>
      <c r="HZ35" s="49"/>
      <c r="IA35" s="49"/>
      <c r="IB35" s="49"/>
      <c r="IC35" s="49"/>
      <c r="ID35" s="49"/>
      <c r="IE35" s="49"/>
      <c r="IF35" s="49"/>
      <c r="IG35" s="49"/>
      <c r="IH35" s="49"/>
      <c r="II35" s="49"/>
      <c r="IJ35" s="49"/>
      <c r="IK35" s="49"/>
      <c r="IL35" s="49"/>
      <c r="IM35" s="49"/>
      <c r="IN35" s="49"/>
      <c r="IO35" s="49"/>
      <c r="IP35" s="49"/>
      <c r="IQ35" s="49"/>
      <c r="IR35" s="49"/>
      <c r="IS35" s="49"/>
      <c r="IT35" s="49"/>
      <c r="IU35" s="49"/>
      <c r="IV35" s="49"/>
      <c r="IW35" s="49"/>
      <c r="IX35" s="49"/>
      <c r="IY35" s="49"/>
      <c r="IZ35" s="49"/>
      <c r="JA35" s="49"/>
      <c r="JB35" s="49"/>
      <c r="JC35" s="49"/>
      <c r="JD35" s="49"/>
      <c r="JE35" s="49"/>
      <c r="JF35" s="49"/>
      <c r="JG35" s="49"/>
      <c r="JH35" s="49"/>
      <c r="JI35" s="49"/>
      <c r="JJ35" s="49"/>
      <c r="JK35" s="49"/>
      <c r="JL35" s="49"/>
      <c r="JM35" s="49"/>
      <c r="JN35" s="49"/>
      <c r="JO35" s="49"/>
      <c r="JP35" s="49"/>
      <c r="JQ35" s="49"/>
      <c r="JR35" s="49"/>
      <c r="JS35" s="49"/>
      <c r="JT35" s="49"/>
      <c r="JU35" s="49"/>
      <c r="JV35" s="49"/>
      <c r="JW35" s="49"/>
      <c r="JX35" s="49"/>
      <c r="JY35" s="49"/>
      <c r="JZ35" s="49"/>
      <c r="KA35" s="49"/>
      <c r="KB35" s="49"/>
      <c r="KC35" s="49"/>
      <c r="KD35" s="49"/>
      <c r="KE35" s="49"/>
      <c r="KF35" s="49"/>
      <c r="KG35" s="49"/>
      <c r="KH35" s="49"/>
      <c r="KI35" s="49"/>
      <c r="KJ35" s="49"/>
      <c r="KK35" s="49"/>
      <c r="KL35" s="49"/>
      <c r="KM35" s="49"/>
      <c r="KN35" s="49"/>
      <c r="KO35" s="49"/>
      <c r="KP35" s="49"/>
      <c r="KQ35" s="49"/>
      <c r="KR35" s="49"/>
      <c r="KS35" s="50"/>
      <c r="KT35" s="50"/>
      <c r="KU35" s="49"/>
      <c r="KV35" s="49"/>
      <c r="KW35" s="49"/>
      <c r="KX35" s="49"/>
      <c r="KY35" s="49"/>
      <c r="KZ35" s="49"/>
      <c r="LA35" s="49"/>
      <c r="LB35" s="49"/>
      <c r="LC35" s="49"/>
      <c r="LD35" s="49"/>
      <c r="LE35" s="49"/>
      <c r="LF35" s="49"/>
      <c r="LG35" s="49"/>
      <c r="LH35" s="49"/>
      <c r="LI35" s="49"/>
      <c r="LJ35" s="49"/>
      <c r="LK35" s="49"/>
      <c r="LL35" s="49"/>
      <c r="LM35" s="49"/>
      <c r="LN35" s="49"/>
      <c r="LO35" s="49"/>
      <c r="LP35" s="49"/>
      <c r="LQ35" s="49"/>
      <c r="LR35" s="49"/>
      <c r="LS35" s="49"/>
      <c r="LT35" s="49"/>
      <c r="LU35" s="49"/>
      <c r="LV35" s="49"/>
      <c r="LW35" s="49"/>
      <c r="LX35" s="49"/>
      <c r="LY35" s="49"/>
      <c r="LZ35" s="49"/>
      <c r="MA35" s="49"/>
      <c r="MB35" s="49"/>
      <c r="MC35" s="49"/>
      <c r="MD35" s="49"/>
      <c r="ME35" s="49"/>
      <c r="MF35" s="49"/>
      <c r="MG35" s="49"/>
      <c r="MH35" s="49"/>
      <c r="MI35" s="49"/>
      <c r="MJ35" s="49"/>
      <c r="MK35" s="49"/>
      <c r="ML35" s="49"/>
      <c r="MM35" s="49"/>
      <c r="MN35" s="49"/>
      <c r="MO35" s="49"/>
      <c r="MP35" s="49"/>
      <c r="MQ35" s="49"/>
      <c r="MR35" s="49"/>
      <c r="MS35" s="50"/>
      <c r="MT35" s="50"/>
      <c r="MU35" s="49"/>
      <c r="MV35" s="49"/>
      <c r="MW35" s="49"/>
      <c r="MX35" s="49"/>
      <c r="MY35" s="49"/>
      <c r="MZ35" s="49"/>
      <c r="NA35" s="49"/>
      <c r="NB35" s="49"/>
      <c r="NC35" s="49"/>
      <c r="ND35" s="49"/>
      <c r="NE35" s="49"/>
      <c r="NF35" s="49"/>
      <c r="NG35" s="49"/>
      <c r="NH35" s="49"/>
      <c r="NI35" s="49"/>
      <c r="NJ35" s="49"/>
      <c r="NK35" s="49"/>
      <c r="NL35" s="49"/>
      <c r="NM35" s="49"/>
      <c r="NN35" s="49"/>
      <c r="NO35" s="49"/>
      <c r="NP35" s="50"/>
      <c r="NQ35" s="50"/>
      <c r="NR35" s="50"/>
      <c r="NS35" s="50"/>
      <c r="NT35" s="49"/>
      <c r="NU35" s="49"/>
      <c r="NV35" s="49"/>
      <c r="NW35" s="49"/>
      <c r="NX35" s="49"/>
      <c r="NY35" s="49"/>
      <c r="NZ35" s="49"/>
      <c r="OA35" s="49"/>
      <c r="OB35" s="49"/>
      <c r="OC35" s="49"/>
      <c r="OD35" s="49"/>
      <c r="OE35" s="49"/>
      <c r="OF35" s="49"/>
      <c r="OG35" s="49"/>
      <c r="OH35" s="49"/>
      <c r="OI35" s="49"/>
      <c r="OJ35" s="1"/>
    </row>
    <row r="36" spans="1:400" ht="14.25" customHeight="1" x14ac:dyDescent="0.25">
      <c r="A36" s="37">
        <v>31</v>
      </c>
      <c r="B36" s="75"/>
      <c r="C36" s="76" t="s">
        <v>381</v>
      </c>
      <c r="D36" s="40">
        <f t="shared" si="4"/>
        <v>0</v>
      </c>
      <c r="E36" s="40">
        <f t="array" ref="E36">F36-SUM(IF($I$5:$OI$5="KH",$I36:$OI36))</f>
        <v>600</v>
      </c>
      <c r="F36" s="40">
        <f>'HĐ 608k PO'!D36</f>
        <v>600</v>
      </c>
      <c r="G36" s="41">
        <f t="shared" si="5"/>
        <v>600</v>
      </c>
      <c r="H36" s="42">
        <f t="array" ref="H36">SUM(IF($I$5:$OI$5="TT",$I36:$OI36))</f>
        <v>0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5"/>
      <c r="BB36" s="45"/>
      <c r="BC36" s="45"/>
      <c r="BD36" s="45"/>
      <c r="BE36" s="45"/>
      <c r="BF36" s="45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5"/>
      <c r="BR36" s="45"/>
      <c r="BS36" s="43"/>
      <c r="BT36" s="43"/>
      <c r="BU36" s="43"/>
      <c r="BV36" s="44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3"/>
      <c r="DF36" s="43"/>
      <c r="DG36" s="43"/>
      <c r="DH36" s="43"/>
      <c r="DI36" s="91"/>
      <c r="DJ36" s="91"/>
      <c r="DK36" s="91"/>
      <c r="DL36" s="91"/>
      <c r="DM36" s="48"/>
      <c r="DN36" s="44"/>
      <c r="DO36" s="43"/>
      <c r="DP36" s="43"/>
      <c r="DQ36" s="43"/>
      <c r="DR36" s="43"/>
      <c r="DS36" s="43"/>
      <c r="DT36" s="43"/>
      <c r="DU36" s="44"/>
      <c r="DV36" s="44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43"/>
      <c r="EJ36" s="43"/>
      <c r="EK36" s="44"/>
      <c r="EL36" s="44"/>
      <c r="EM36" s="43"/>
      <c r="EN36" s="43"/>
      <c r="EO36" s="43"/>
      <c r="EP36" s="43"/>
      <c r="EQ36" s="43"/>
      <c r="ER36" s="43"/>
      <c r="ES36" s="43"/>
      <c r="ET36" s="43"/>
      <c r="EU36" s="43"/>
      <c r="EV36" s="43"/>
      <c r="EW36" s="43"/>
      <c r="EX36" s="43"/>
      <c r="EY36" s="43"/>
      <c r="EZ36" s="43"/>
      <c r="FA36" s="43"/>
      <c r="FB36" s="43"/>
      <c r="FC36" s="43"/>
      <c r="FD36" s="43"/>
      <c r="FE36" s="43"/>
      <c r="FF36" s="43"/>
      <c r="FG36" s="43"/>
      <c r="FH36" s="43"/>
      <c r="FI36" s="43"/>
      <c r="FJ36" s="43"/>
      <c r="FK36" s="43"/>
      <c r="FL36" s="43"/>
      <c r="FM36" s="43"/>
      <c r="FN36" s="43"/>
      <c r="FO36" s="43"/>
      <c r="FP36" s="43"/>
      <c r="FQ36" s="43"/>
      <c r="FR36" s="43"/>
      <c r="FS36" s="43"/>
      <c r="FT36" s="43"/>
      <c r="FU36" s="43"/>
      <c r="FV36" s="43"/>
      <c r="FW36" s="43"/>
      <c r="FX36" s="43"/>
      <c r="FY36" s="43"/>
      <c r="FZ36" s="43"/>
      <c r="GA36" s="43"/>
      <c r="GB36" s="43"/>
      <c r="GC36" s="44"/>
      <c r="GD36" s="44"/>
      <c r="GE36" s="43"/>
      <c r="GF36" s="43"/>
      <c r="GG36" s="43"/>
      <c r="GH36" s="43"/>
      <c r="GI36" s="43"/>
      <c r="GJ36" s="43"/>
      <c r="GK36" s="43"/>
      <c r="GL36" s="43"/>
      <c r="GM36" s="43"/>
      <c r="GN36" s="43"/>
      <c r="GO36" s="43"/>
      <c r="GP36" s="43"/>
      <c r="GQ36" s="43"/>
      <c r="GR36" s="43"/>
      <c r="GS36" s="43"/>
      <c r="GT36" s="43"/>
      <c r="GU36" s="43"/>
      <c r="GV36" s="43"/>
      <c r="GW36" s="43"/>
      <c r="GX36" s="43"/>
      <c r="GY36" s="43"/>
      <c r="GZ36" s="43"/>
      <c r="HA36" s="43"/>
      <c r="HB36" s="43"/>
      <c r="HC36" s="43"/>
      <c r="HD36" s="43"/>
      <c r="HE36" s="43"/>
      <c r="HF36" s="49"/>
      <c r="HG36" s="49"/>
      <c r="HH36" s="49"/>
      <c r="HI36" s="50"/>
      <c r="HJ36" s="50"/>
      <c r="HK36" s="49"/>
      <c r="HL36" s="49"/>
      <c r="HM36" s="49"/>
      <c r="HN36" s="49"/>
      <c r="HO36" s="49"/>
      <c r="HP36" s="49"/>
      <c r="HQ36" s="49"/>
      <c r="HR36" s="49"/>
      <c r="HS36" s="49"/>
      <c r="HT36" s="49"/>
      <c r="HU36" s="49"/>
      <c r="HV36" s="49"/>
      <c r="HW36" s="49"/>
      <c r="HX36" s="49"/>
      <c r="HY36" s="49"/>
      <c r="HZ36" s="49"/>
      <c r="IA36" s="49"/>
      <c r="IB36" s="49"/>
      <c r="IC36" s="49"/>
      <c r="ID36" s="49"/>
      <c r="IE36" s="49"/>
      <c r="IF36" s="49"/>
      <c r="IG36" s="49"/>
      <c r="IH36" s="49"/>
      <c r="II36" s="49"/>
      <c r="IJ36" s="49"/>
      <c r="IK36" s="49"/>
      <c r="IL36" s="49"/>
      <c r="IM36" s="49"/>
      <c r="IN36" s="49"/>
      <c r="IO36" s="49"/>
      <c r="IP36" s="49"/>
      <c r="IQ36" s="50"/>
      <c r="IR36" s="50"/>
      <c r="IS36" s="49"/>
      <c r="IT36" s="49"/>
      <c r="IU36" s="49"/>
      <c r="IV36" s="49"/>
      <c r="IW36" s="49"/>
      <c r="IX36" s="49"/>
      <c r="IY36" s="49"/>
      <c r="IZ36" s="49"/>
      <c r="JA36" s="49"/>
      <c r="JB36" s="49"/>
      <c r="JC36" s="49"/>
      <c r="JD36" s="49"/>
      <c r="JE36" s="49"/>
      <c r="JF36" s="49"/>
      <c r="JG36" s="49"/>
      <c r="JH36" s="49"/>
      <c r="JI36" s="49"/>
      <c r="JJ36" s="49"/>
      <c r="JK36" s="49"/>
      <c r="JL36" s="49"/>
      <c r="JM36" s="49"/>
      <c r="JN36" s="49"/>
      <c r="JO36" s="49"/>
      <c r="JP36" s="49"/>
      <c r="JQ36" s="50"/>
      <c r="JR36" s="50"/>
      <c r="JS36" s="49"/>
      <c r="JT36" s="49"/>
      <c r="JU36" s="49"/>
      <c r="JV36" s="49"/>
      <c r="JW36" s="49"/>
      <c r="JX36" s="49"/>
      <c r="JY36" s="49"/>
      <c r="JZ36" s="49"/>
      <c r="KA36" s="49"/>
      <c r="KB36" s="49"/>
      <c r="KC36" s="49"/>
      <c r="KD36" s="49"/>
      <c r="KE36" s="49"/>
      <c r="KF36" s="49"/>
      <c r="KG36" s="49"/>
      <c r="KH36" s="49"/>
      <c r="KI36" s="49"/>
      <c r="KJ36" s="49"/>
      <c r="KK36" s="49"/>
      <c r="KL36" s="49"/>
      <c r="KM36" s="49"/>
      <c r="KN36" s="49"/>
      <c r="KO36" s="49"/>
      <c r="KP36" s="49"/>
      <c r="KQ36" s="49"/>
      <c r="KR36" s="49"/>
      <c r="KS36" s="49"/>
      <c r="KT36" s="49"/>
      <c r="KU36" s="50"/>
      <c r="KV36" s="50"/>
      <c r="KW36" s="49"/>
      <c r="KX36" s="49"/>
      <c r="KY36" s="49"/>
      <c r="KZ36" s="49"/>
      <c r="LA36" s="49"/>
      <c r="LB36" s="49"/>
      <c r="LC36" s="49"/>
      <c r="LD36" s="49"/>
      <c r="LE36" s="49"/>
      <c r="LF36" s="49"/>
      <c r="LG36" s="49"/>
      <c r="LH36" s="49"/>
      <c r="LI36" s="49"/>
      <c r="LJ36" s="49"/>
      <c r="LK36" s="49"/>
      <c r="LL36" s="49"/>
      <c r="LM36" s="49"/>
      <c r="LN36" s="49"/>
      <c r="LO36" s="49"/>
      <c r="LP36" s="49"/>
      <c r="LQ36" s="49"/>
      <c r="LR36" s="49"/>
      <c r="LS36" s="49"/>
      <c r="LT36" s="49"/>
      <c r="LU36" s="49"/>
      <c r="LV36" s="49"/>
      <c r="LW36" s="49"/>
      <c r="LX36" s="49"/>
      <c r="LY36" s="49"/>
      <c r="LZ36" s="49"/>
      <c r="MA36" s="49"/>
      <c r="MB36" s="49"/>
      <c r="MC36" s="50"/>
      <c r="MD36" s="50"/>
      <c r="ME36" s="49"/>
      <c r="MF36" s="49"/>
      <c r="MG36" s="49"/>
      <c r="MH36" s="49"/>
      <c r="MI36" s="49"/>
      <c r="MJ36" s="49"/>
      <c r="MK36" s="49"/>
      <c r="ML36" s="49"/>
      <c r="MM36" s="49"/>
      <c r="MN36" s="49"/>
      <c r="MO36" s="49"/>
      <c r="MP36" s="49"/>
      <c r="MQ36" s="49"/>
      <c r="MR36" s="49"/>
      <c r="MS36" s="49"/>
      <c r="MT36" s="49"/>
      <c r="MU36" s="49"/>
      <c r="MV36" s="49"/>
      <c r="MW36" s="49"/>
      <c r="MX36" s="49"/>
      <c r="MY36" s="49"/>
      <c r="MZ36" s="49"/>
      <c r="NA36" s="49"/>
      <c r="NB36" s="49"/>
      <c r="NC36" s="49"/>
      <c r="ND36" s="49"/>
      <c r="NE36" s="49"/>
      <c r="NF36" s="49"/>
      <c r="NG36" s="49"/>
      <c r="NH36" s="49"/>
      <c r="NI36" s="49"/>
      <c r="NJ36" s="49"/>
      <c r="NK36" s="49"/>
      <c r="NL36" s="49"/>
      <c r="NM36" s="49"/>
      <c r="NN36" s="49"/>
      <c r="NO36" s="49"/>
      <c r="NP36" s="49"/>
      <c r="NQ36" s="49"/>
      <c r="NR36" s="49"/>
      <c r="NS36" s="49"/>
      <c r="NT36" s="49"/>
      <c r="NU36" s="49"/>
      <c r="NV36" s="49"/>
      <c r="NW36" s="49"/>
      <c r="NX36" s="49"/>
      <c r="NY36" s="49"/>
      <c r="NZ36" s="49"/>
      <c r="OA36" s="49"/>
      <c r="OB36" s="49"/>
      <c r="OC36" s="49"/>
      <c r="OD36" s="49"/>
      <c r="OE36" s="49"/>
      <c r="OF36" s="49"/>
      <c r="OG36" s="49"/>
      <c r="OH36" s="49"/>
      <c r="OI36" s="49"/>
      <c r="OJ36" s="1"/>
    </row>
    <row r="37" spans="1:400" ht="14.25" customHeight="1" x14ac:dyDescent="0.25">
      <c r="A37" s="53">
        <v>32</v>
      </c>
      <c r="B37" s="75"/>
      <c r="C37" s="84" t="s">
        <v>382</v>
      </c>
      <c r="D37" s="40">
        <f t="shared" si="4"/>
        <v>0</v>
      </c>
      <c r="E37" s="40">
        <f t="array" ref="E37">F37-SUM(IF($I$5:$OI$5="KH",$I37:$OI37))</f>
        <v>1000</v>
      </c>
      <c r="F37" s="40">
        <f>'HĐ 608k PO'!D37</f>
        <v>1000</v>
      </c>
      <c r="G37" s="101">
        <f t="shared" si="5"/>
        <v>1000</v>
      </c>
      <c r="H37" s="56">
        <f t="array" ref="H37">SUM(IF($I$5:$OI$5="TT",$I37:$OI37))</f>
        <v>0</v>
      </c>
      <c r="I37" s="57"/>
      <c r="J37" s="57"/>
      <c r="K37" s="57"/>
      <c r="L37" s="57"/>
      <c r="M37" s="43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102"/>
      <c r="AX37" s="102"/>
      <c r="AY37" s="102"/>
      <c r="AZ37" s="57"/>
      <c r="BA37" s="59"/>
      <c r="BB37" s="59"/>
      <c r="BC37" s="59"/>
      <c r="BD37" s="59"/>
      <c r="BE37" s="59"/>
      <c r="BF37" s="59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9"/>
      <c r="BR37" s="59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8"/>
      <c r="DF37" s="58"/>
      <c r="DG37" s="57"/>
      <c r="DH37" s="57"/>
      <c r="DI37" s="103"/>
      <c r="DJ37" s="103"/>
      <c r="DK37" s="103"/>
      <c r="DL37" s="103"/>
      <c r="DM37" s="57"/>
      <c r="DN37" s="57"/>
      <c r="DO37" s="57"/>
      <c r="DP37" s="57"/>
      <c r="DQ37" s="57"/>
      <c r="DR37" s="57"/>
      <c r="DS37" s="58"/>
      <c r="DT37" s="58"/>
      <c r="DU37" s="57"/>
      <c r="DV37" s="57"/>
      <c r="DW37" s="57"/>
      <c r="DX37" s="57"/>
      <c r="DY37" s="57"/>
      <c r="DZ37" s="57"/>
      <c r="EA37" s="57"/>
      <c r="EB37" s="57"/>
      <c r="EC37" s="57"/>
      <c r="ED37" s="57"/>
      <c r="EE37" s="57"/>
      <c r="EF37" s="57"/>
      <c r="EG37" s="57"/>
      <c r="EH37" s="57"/>
      <c r="EI37" s="57"/>
      <c r="EJ37" s="57"/>
      <c r="EK37" s="58"/>
      <c r="EL37" s="58"/>
      <c r="EM37" s="57"/>
      <c r="EN37" s="43"/>
      <c r="EO37" s="57"/>
      <c r="EP37" s="43"/>
      <c r="EQ37" s="57"/>
      <c r="ER37" s="43"/>
      <c r="ES37" s="57"/>
      <c r="ET37" s="43"/>
      <c r="EU37" s="43"/>
      <c r="EV37" s="43"/>
      <c r="EW37" s="43"/>
      <c r="EX37" s="43"/>
      <c r="EY37" s="44"/>
      <c r="EZ37" s="44"/>
      <c r="FA37" s="43"/>
      <c r="FB37" s="43"/>
      <c r="FC37" s="57"/>
      <c r="FD37" s="43"/>
      <c r="FE37" s="57"/>
      <c r="FF37" s="43"/>
      <c r="FG37" s="44"/>
      <c r="FH37" s="44"/>
      <c r="FI37" s="44"/>
      <c r="FJ37" s="44"/>
      <c r="FK37" s="50"/>
      <c r="FL37" s="44"/>
      <c r="FM37" s="43"/>
      <c r="FN37" s="43"/>
      <c r="FO37" s="43"/>
      <c r="FP37" s="43"/>
      <c r="FQ37" s="43"/>
      <c r="FR37" s="43"/>
      <c r="FS37" s="44"/>
      <c r="FT37" s="43"/>
      <c r="FU37" s="57"/>
      <c r="FV37" s="57"/>
      <c r="FW37" s="58"/>
      <c r="FX37" s="57"/>
      <c r="FY37" s="58"/>
      <c r="FZ37" s="58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8"/>
      <c r="GP37" s="58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1"/>
      <c r="HG37" s="51"/>
      <c r="HH37" s="51"/>
      <c r="HI37" s="51"/>
      <c r="HJ37" s="51"/>
      <c r="HK37" s="52"/>
      <c r="HL37" s="52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2"/>
      <c r="IJ37" s="52"/>
      <c r="IK37" s="51"/>
      <c r="IL37" s="51"/>
      <c r="IM37" s="51"/>
      <c r="IN37" s="51"/>
      <c r="IO37" s="51"/>
      <c r="IP37" s="51"/>
      <c r="IQ37" s="51"/>
      <c r="IR37" s="51"/>
      <c r="IS37" s="51"/>
      <c r="IT37" s="51"/>
      <c r="IU37" s="51"/>
      <c r="IV37" s="51"/>
      <c r="IW37" s="51"/>
      <c r="IX37" s="51"/>
      <c r="IY37" s="51"/>
      <c r="IZ37" s="51"/>
      <c r="JA37" s="51"/>
      <c r="JB37" s="51"/>
      <c r="JC37" s="51"/>
      <c r="JD37" s="51"/>
      <c r="JE37" s="51"/>
      <c r="JF37" s="51"/>
      <c r="JG37" s="51"/>
      <c r="JH37" s="51"/>
      <c r="JI37" s="51"/>
      <c r="JJ37" s="51"/>
      <c r="JK37" s="51"/>
      <c r="JL37" s="51"/>
      <c r="JM37" s="51"/>
      <c r="JN37" s="51"/>
      <c r="JO37" s="52"/>
      <c r="JP37" s="52"/>
      <c r="JQ37" s="51"/>
      <c r="JR37" s="51"/>
      <c r="JS37" s="51"/>
      <c r="JT37" s="51"/>
      <c r="JU37" s="51"/>
      <c r="JV37" s="51"/>
      <c r="JW37" s="52"/>
      <c r="JX37" s="52"/>
      <c r="JY37" s="51"/>
      <c r="JZ37" s="51"/>
      <c r="KA37" s="51"/>
      <c r="KB37" s="51"/>
      <c r="KC37" s="51"/>
      <c r="KD37" s="51"/>
      <c r="KE37" s="51"/>
      <c r="KF37" s="51"/>
      <c r="KG37" s="51"/>
      <c r="KH37" s="51"/>
      <c r="KI37" s="51"/>
      <c r="KJ37" s="51"/>
      <c r="KK37" s="51"/>
      <c r="KL37" s="51"/>
      <c r="KM37" s="51"/>
      <c r="KN37" s="51"/>
      <c r="KO37" s="51"/>
      <c r="KP37" s="51"/>
      <c r="KQ37" s="51"/>
      <c r="KR37" s="51"/>
      <c r="KS37" s="51"/>
      <c r="KT37" s="51"/>
      <c r="KU37" s="52"/>
      <c r="KV37" s="52"/>
      <c r="KW37" s="51"/>
      <c r="KX37" s="51"/>
      <c r="KY37" s="51"/>
      <c r="KZ37" s="51"/>
      <c r="LA37" s="51"/>
      <c r="LB37" s="51"/>
      <c r="LC37" s="51"/>
      <c r="LD37" s="51"/>
      <c r="LE37" s="51"/>
      <c r="LF37" s="51"/>
      <c r="LG37" s="51"/>
      <c r="LH37" s="51"/>
      <c r="LI37" s="51"/>
      <c r="LJ37" s="51"/>
      <c r="LK37" s="51"/>
      <c r="LL37" s="51"/>
      <c r="LM37" s="51"/>
      <c r="LN37" s="51"/>
      <c r="LO37" s="51"/>
      <c r="LP37" s="51"/>
      <c r="LQ37" s="51"/>
      <c r="LR37" s="51"/>
      <c r="LS37" s="51"/>
      <c r="LT37" s="51"/>
      <c r="LU37" s="51"/>
      <c r="LV37" s="51"/>
      <c r="LW37" s="51"/>
      <c r="LX37" s="51"/>
      <c r="LY37" s="51"/>
      <c r="LZ37" s="51"/>
      <c r="MA37" s="52"/>
      <c r="MB37" s="52"/>
      <c r="MC37" s="51"/>
      <c r="MD37" s="51"/>
      <c r="ME37" s="51"/>
      <c r="MF37" s="51"/>
      <c r="MG37" s="51"/>
      <c r="MH37" s="51"/>
      <c r="MI37" s="51"/>
      <c r="MJ37" s="51"/>
      <c r="MK37" s="51"/>
      <c r="ML37" s="51"/>
      <c r="MM37" s="51"/>
      <c r="MN37" s="51"/>
      <c r="MO37" s="51"/>
      <c r="MP37" s="51"/>
      <c r="MQ37" s="51"/>
      <c r="MR37" s="51"/>
      <c r="MS37" s="51"/>
      <c r="MT37" s="51"/>
      <c r="MU37" s="51"/>
      <c r="MV37" s="51"/>
      <c r="MW37" s="51"/>
      <c r="MX37" s="51"/>
      <c r="MY37" s="51"/>
      <c r="MZ37" s="51"/>
      <c r="NA37" s="51"/>
      <c r="NB37" s="51"/>
      <c r="NC37" s="51"/>
      <c r="ND37" s="51"/>
      <c r="NE37" s="51"/>
      <c r="NF37" s="51"/>
      <c r="NG37" s="51"/>
      <c r="NH37" s="51"/>
      <c r="NI37" s="51"/>
      <c r="NJ37" s="51"/>
      <c r="NK37" s="51"/>
      <c r="NL37" s="51"/>
      <c r="NM37" s="51"/>
      <c r="NN37" s="51"/>
      <c r="NO37" s="51"/>
      <c r="NP37" s="51"/>
      <c r="NQ37" s="51"/>
      <c r="NR37" s="51"/>
      <c r="NS37" s="51"/>
      <c r="NT37" s="52"/>
      <c r="NU37" s="52"/>
      <c r="NV37" s="51"/>
      <c r="NW37" s="51"/>
      <c r="NX37" s="51"/>
      <c r="NY37" s="51"/>
      <c r="NZ37" s="51"/>
      <c r="OA37" s="51"/>
      <c r="OB37" s="51"/>
      <c r="OC37" s="51"/>
      <c r="OD37" s="51"/>
      <c r="OE37" s="51"/>
      <c r="OF37" s="51"/>
      <c r="OG37" s="51"/>
      <c r="OH37" s="51"/>
      <c r="OI37" s="51"/>
      <c r="OJ37" s="104"/>
    </row>
    <row r="38" spans="1:400" ht="14.25" customHeight="1" x14ac:dyDescent="0.25">
      <c r="A38" s="37">
        <v>33</v>
      </c>
      <c r="B38" s="38" t="s">
        <v>350</v>
      </c>
      <c r="C38" s="79" t="s">
        <v>383</v>
      </c>
      <c r="D38" s="40">
        <f t="shared" si="4"/>
        <v>0</v>
      </c>
      <c r="E38" s="40">
        <f t="array" ref="E38">F38-SUM(IF($I$5:$OI$5="KH",$I38:$OI38))</f>
        <v>1000</v>
      </c>
      <c r="F38" s="40">
        <f>'HĐ 608k PO'!D38</f>
        <v>1000</v>
      </c>
      <c r="G38" s="41">
        <f t="shared" si="5"/>
        <v>1000</v>
      </c>
      <c r="H38" s="42">
        <f t="array" ref="H38">SUM(IF($I$5:$OI$5="TT",$I38:$OI38))</f>
        <v>0</v>
      </c>
      <c r="I38" s="43"/>
      <c r="J38" s="43"/>
      <c r="K38" s="43"/>
      <c r="L38" s="43"/>
      <c r="M38" s="50"/>
      <c r="N38" s="50"/>
      <c r="O38" s="57"/>
      <c r="P38" s="57"/>
      <c r="Q38" s="44"/>
      <c r="R38" s="44"/>
      <c r="S38" s="43"/>
      <c r="T38" s="43"/>
      <c r="U38" s="43"/>
      <c r="V38" s="43"/>
      <c r="W38" s="43"/>
      <c r="X38" s="43"/>
      <c r="Y38" s="44"/>
      <c r="Z38" s="44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5"/>
      <c r="BB38" s="45"/>
      <c r="BC38" s="46"/>
      <c r="BD38" s="45"/>
      <c r="BE38" s="46"/>
      <c r="BF38" s="46"/>
      <c r="BG38" s="43"/>
      <c r="BH38" s="43"/>
      <c r="BI38" s="43"/>
      <c r="BJ38" s="43"/>
      <c r="BK38" s="57"/>
      <c r="BL38" s="43"/>
      <c r="BM38" s="43"/>
      <c r="BN38" s="43"/>
      <c r="BO38" s="43"/>
      <c r="BP38" s="43"/>
      <c r="BQ38" s="45"/>
      <c r="BR38" s="45"/>
      <c r="BS38" s="43"/>
      <c r="BT38" s="43"/>
      <c r="BU38" s="43"/>
      <c r="BV38" s="43"/>
      <c r="BW38" s="44"/>
      <c r="BX38" s="44"/>
      <c r="BY38" s="43"/>
      <c r="BZ38" s="43"/>
      <c r="CA38" s="43"/>
      <c r="CB38" s="43"/>
      <c r="CC38" s="43"/>
      <c r="CD38" s="43"/>
      <c r="CE38" s="43"/>
      <c r="CF38" s="43"/>
      <c r="CG38" s="44"/>
      <c r="CH38" s="44"/>
      <c r="CI38" s="43"/>
      <c r="CJ38" s="44"/>
      <c r="CK38" s="43"/>
      <c r="CL38" s="43"/>
      <c r="CM38" s="43"/>
      <c r="CN38" s="43"/>
      <c r="CO38" s="43"/>
      <c r="CP38" s="43"/>
      <c r="CQ38" s="45"/>
      <c r="CR38" s="45"/>
      <c r="CS38" s="82"/>
      <c r="CT38" s="82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3"/>
      <c r="DF38" s="43"/>
      <c r="DG38" s="43"/>
      <c r="DH38" s="43"/>
      <c r="DI38" s="43"/>
      <c r="DJ38" s="43"/>
      <c r="DK38" s="43"/>
      <c r="DL38" s="43"/>
      <c r="DM38" s="43"/>
      <c r="DN38" s="43"/>
      <c r="DO38" s="44"/>
      <c r="DP38" s="44"/>
      <c r="DQ38" s="44"/>
      <c r="DR38" s="44"/>
      <c r="DS38" s="43"/>
      <c r="DT38" s="43"/>
      <c r="DU38" s="43"/>
      <c r="DV38" s="43"/>
      <c r="DW38" s="44"/>
      <c r="DX38" s="43"/>
      <c r="DY38" s="43"/>
      <c r="DZ38" s="43"/>
      <c r="EA38" s="44"/>
      <c r="EB38" s="80"/>
      <c r="EC38" s="50"/>
      <c r="ED38" s="49"/>
      <c r="EE38" s="49"/>
      <c r="EF38" s="49"/>
      <c r="EG38" s="43"/>
      <c r="EH38" s="43"/>
      <c r="EI38" s="43"/>
      <c r="EJ38" s="43"/>
      <c r="EK38" s="43"/>
      <c r="EL38" s="43"/>
      <c r="EM38" s="44"/>
      <c r="EN38" s="44"/>
      <c r="EO38" s="43"/>
      <c r="EP38" s="43"/>
      <c r="EQ38" s="43"/>
      <c r="ER38" s="43"/>
      <c r="ES38" s="44"/>
      <c r="ET38" s="44"/>
      <c r="EU38" s="43"/>
      <c r="EV38" s="43"/>
      <c r="EW38" s="43"/>
      <c r="EX38" s="43"/>
      <c r="EY38" s="43"/>
      <c r="EZ38" s="43"/>
      <c r="FA38" s="43"/>
      <c r="FB38" s="43"/>
      <c r="FC38" s="43"/>
      <c r="FD38" s="43"/>
      <c r="FE38" s="43"/>
      <c r="FF38" s="43"/>
      <c r="FG38" s="43"/>
      <c r="FH38" s="43"/>
      <c r="FI38" s="43"/>
      <c r="FJ38" s="43"/>
      <c r="FK38" s="43"/>
      <c r="FL38" s="43"/>
      <c r="FM38" s="43"/>
      <c r="FN38" s="43"/>
      <c r="FO38" s="43"/>
      <c r="FP38" s="43"/>
      <c r="FQ38" s="44"/>
      <c r="FR38" s="44"/>
      <c r="FS38" s="43"/>
      <c r="FT38" s="43"/>
      <c r="FU38" s="43"/>
      <c r="FV38" s="43"/>
      <c r="FW38" s="43"/>
      <c r="FX38" s="43"/>
      <c r="FY38" s="43"/>
      <c r="FZ38" s="43"/>
      <c r="GA38" s="44"/>
      <c r="GB38" s="44"/>
      <c r="GC38" s="43"/>
      <c r="GD38" s="43"/>
      <c r="GE38" s="43"/>
      <c r="GF38" s="43"/>
      <c r="GG38" s="43"/>
      <c r="GH38" s="43"/>
      <c r="GI38" s="43"/>
      <c r="GJ38" s="43"/>
      <c r="GK38" s="43"/>
      <c r="GL38" s="43"/>
      <c r="GM38" s="43"/>
      <c r="GN38" s="43"/>
      <c r="GO38" s="43"/>
      <c r="GP38" s="43"/>
      <c r="GQ38" s="44"/>
      <c r="GR38" s="44"/>
      <c r="GS38" s="43"/>
      <c r="GT38" s="43"/>
      <c r="GU38" s="43"/>
      <c r="GV38" s="43"/>
      <c r="GW38" s="43"/>
      <c r="GX38" s="43"/>
      <c r="GY38" s="43"/>
      <c r="GZ38" s="43"/>
      <c r="HA38" s="43"/>
      <c r="HB38" s="43"/>
      <c r="HC38" s="43"/>
      <c r="HD38" s="43"/>
      <c r="HE38" s="43"/>
      <c r="HF38" s="49"/>
      <c r="HG38" s="49"/>
      <c r="HH38" s="49"/>
      <c r="HI38" s="49"/>
      <c r="HJ38" s="49"/>
      <c r="HK38" s="49"/>
      <c r="HL38" s="49"/>
      <c r="HM38" s="49"/>
      <c r="HN38" s="49"/>
      <c r="HO38" s="49"/>
      <c r="HP38" s="49"/>
      <c r="HQ38" s="49"/>
      <c r="HR38" s="49"/>
      <c r="HS38" s="49"/>
      <c r="HT38" s="49"/>
      <c r="HU38" s="49"/>
      <c r="HV38" s="49"/>
      <c r="HW38" s="49"/>
      <c r="HX38" s="49"/>
      <c r="HY38" s="49"/>
      <c r="HZ38" s="49"/>
      <c r="IA38" s="49"/>
      <c r="IB38" s="49"/>
      <c r="IC38" s="49"/>
      <c r="ID38" s="49"/>
      <c r="IE38" s="49"/>
      <c r="IF38" s="49"/>
      <c r="IG38" s="49"/>
      <c r="IH38" s="49"/>
      <c r="II38" s="49"/>
      <c r="IJ38" s="49"/>
      <c r="IK38" s="49"/>
      <c r="IL38" s="49"/>
      <c r="IM38" s="49"/>
      <c r="IN38" s="49"/>
      <c r="IO38" s="49"/>
      <c r="IP38" s="49"/>
      <c r="IQ38" s="49"/>
      <c r="IR38" s="49"/>
      <c r="IS38" s="50"/>
      <c r="IT38" s="50"/>
      <c r="IU38" s="49"/>
      <c r="IV38" s="49"/>
      <c r="IW38" s="49"/>
      <c r="IX38" s="49"/>
      <c r="IY38" s="49"/>
      <c r="IZ38" s="49"/>
      <c r="JA38" s="49"/>
      <c r="JB38" s="49"/>
      <c r="JC38" s="49"/>
      <c r="JD38" s="49"/>
      <c r="JE38" s="49"/>
      <c r="JF38" s="49"/>
      <c r="JG38" s="49"/>
      <c r="JH38" s="49"/>
      <c r="JI38" s="49"/>
      <c r="JJ38" s="49"/>
      <c r="JK38" s="49"/>
      <c r="JL38" s="49"/>
      <c r="JM38" s="49"/>
      <c r="JN38" s="49"/>
      <c r="JO38" s="50"/>
      <c r="JP38" s="50"/>
      <c r="JQ38" s="50"/>
      <c r="JR38" s="49"/>
      <c r="JS38" s="49"/>
      <c r="JT38" s="49"/>
      <c r="JU38" s="49"/>
      <c r="JV38" s="49"/>
      <c r="JW38" s="49"/>
      <c r="JX38" s="49"/>
      <c r="JY38" s="49"/>
      <c r="JZ38" s="49"/>
      <c r="KA38" s="49"/>
      <c r="KB38" s="49"/>
      <c r="KC38" s="49"/>
      <c r="KD38" s="49"/>
      <c r="KE38" s="49"/>
      <c r="KF38" s="49"/>
      <c r="KG38" s="49"/>
      <c r="KH38" s="49"/>
      <c r="KI38" s="49"/>
      <c r="KJ38" s="49"/>
      <c r="KK38" s="49"/>
      <c r="KL38" s="49"/>
      <c r="KM38" s="49"/>
      <c r="KN38" s="49"/>
      <c r="KO38" s="49"/>
      <c r="KP38" s="49"/>
      <c r="KQ38" s="49"/>
      <c r="KR38" s="49"/>
      <c r="KS38" s="49"/>
      <c r="KT38" s="49"/>
      <c r="KU38" s="49"/>
      <c r="KV38" s="49"/>
      <c r="KW38" s="49"/>
      <c r="KX38" s="49"/>
      <c r="KY38" s="49"/>
      <c r="KZ38" s="49"/>
      <c r="LA38" s="49"/>
      <c r="LB38" s="49"/>
      <c r="LC38" s="49"/>
      <c r="LD38" s="49"/>
      <c r="LE38" s="49"/>
      <c r="LF38" s="49"/>
      <c r="LG38" s="49"/>
      <c r="LH38" s="49"/>
      <c r="LI38" s="49"/>
      <c r="LJ38" s="49"/>
      <c r="LK38" s="49"/>
      <c r="LL38" s="49"/>
      <c r="LM38" s="49"/>
      <c r="LN38" s="49"/>
      <c r="LO38" s="49"/>
      <c r="LP38" s="49"/>
      <c r="LQ38" s="49"/>
      <c r="LR38" s="49"/>
      <c r="LS38" s="49"/>
      <c r="LT38" s="49"/>
      <c r="LU38" s="49"/>
      <c r="LV38" s="49"/>
      <c r="LW38" s="49"/>
      <c r="LX38" s="49"/>
      <c r="LY38" s="49"/>
      <c r="LZ38" s="49"/>
      <c r="MA38" s="49"/>
      <c r="MB38" s="49"/>
      <c r="MC38" s="49"/>
      <c r="MD38" s="49"/>
      <c r="ME38" s="49"/>
      <c r="MF38" s="49"/>
      <c r="MG38" s="49"/>
      <c r="MH38" s="49"/>
      <c r="MI38" s="49"/>
      <c r="MJ38" s="49"/>
      <c r="MK38" s="49"/>
      <c r="ML38" s="49"/>
      <c r="MM38" s="49"/>
      <c r="MN38" s="49"/>
      <c r="MO38" s="49"/>
      <c r="MP38" s="49"/>
      <c r="MQ38" s="49"/>
      <c r="MR38" s="49"/>
      <c r="MS38" s="49"/>
      <c r="MT38" s="49"/>
      <c r="MU38" s="49"/>
      <c r="MV38" s="49"/>
      <c r="MW38" s="49"/>
      <c r="MX38" s="49"/>
      <c r="MY38" s="49"/>
      <c r="MZ38" s="49"/>
      <c r="NA38" s="49"/>
      <c r="NB38" s="49"/>
      <c r="NC38" s="49"/>
      <c r="ND38" s="49"/>
      <c r="NE38" s="49"/>
      <c r="NF38" s="49"/>
      <c r="NG38" s="49"/>
      <c r="NH38" s="49"/>
      <c r="NI38" s="49"/>
      <c r="NJ38" s="49"/>
      <c r="NK38" s="49"/>
      <c r="NL38" s="49"/>
      <c r="NM38" s="49"/>
      <c r="NN38" s="49"/>
      <c r="NO38" s="49"/>
      <c r="NP38" s="49"/>
      <c r="NQ38" s="49"/>
      <c r="NR38" s="49"/>
      <c r="NS38" s="49"/>
      <c r="NT38" s="50"/>
      <c r="NU38" s="49"/>
      <c r="NV38" s="50"/>
      <c r="NW38" s="50"/>
      <c r="NX38" s="49"/>
      <c r="NY38" s="49"/>
      <c r="NZ38" s="49"/>
      <c r="OA38" s="49"/>
      <c r="OB38" s="49"/>
      <c r="OC38" s="49"/>
      <c r="OD38" s="49"/>
      <c r="OE38" s="49"/>
      <c r="OF38" s="49"/>
      <c r="OG38" s="49"/>
      <c r="OH38" s="49"/>
      <c r="OI38" s="49"/>
      <c r="OJ38" s="1"/>
    </row>
    <row r="39" spans="1:400" ht="14.25" customHeight="1" x14ac:dyDescent="0.25">
      <c r="A39" s="53">
        <v>34</v>
      </c>
      <c r="B39" s="38" t="s">
        <v>350</v>
      </c>
      <c r="C39" s="54" t="s">
        <v>384</v>
      </c>
      <c r="D39" s="40">
        <f t="shared" si="4"/>
        <v>0</v>
      </c>
      <c r="E39" s="40">
        <f t="array" ref="E39">F39-SUM(IF($I$5:$OI$5="KH",$I39:$OI39))</f>
        <v>500</v>
      </c>
      <c r="F39" s="40">
        <f>'HĐ 608k PO'!D39</f>
        <v>500</v>
      </c>
      <c r="G39" s="101">
        <f t="shared" si="5"/>
        <v>500</v>
      </c>
      <c r="H39" s="56">
        <f t="array" ref="H39">SUM(IF($I$5:$OI$5="TT",$I39:$OI39))</f>
        <v>0</v>
      </c>
      <c r="I39" s="57"/>
      <c r="J39" s="57"/>
      <c r="K39" s="57"/>
      <c r="L39" s="57"/>
      <c r="M39" s="105"/>
      <c r="N39" s="105"/>
      <c r="O39" s="57"/>
      <c r="P39" s="57"/>
      <c r="Q39" s="57"/>
      <c r="R39" s="57"/>
      <c r="S39" s="57"/>
      <c r="T39" s="57"/>
      <c r="U39" s="58"/>
      <c r="V39" s="58"/>
      <c r="W39" s="57"/>
      <c r="X39" s="57"/>
      <c r="Y39" s="57"/>
      <c r="Z39" s="57"/>
      <c r="AA39" s="52"/>
      <c r="AB39" s="52"/>
      <c r="AC39" s="57"/>
      <c r="AD39" s="57"/>
      <c r="AE39" s="58"/>
      <c r="AF39" s="58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9"/>
      <c r="BB39" s="59"/>
      <c r="BC39" s="59"/>
      <c r="BD39" s="59"/>
      <c r="BE39" s="59"/>
      <c r="BF39" s="59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9"/>
      <c r="BR39" s="59"/>
      <c r="BS39" s="58"/>
      <c r="BT39" s="58"/>
      <c r="BU39" s="57"/>
      <c r="BV39" s="58"/>
      <c r="BW39" s="57"/>
      <c r="BX39" s="57"/>
      <c r="BY39" s="57"/>
      <c r="BZ39" s="57"/>
      <c r="CA39" s="57"/>
      <c r="CB39" s="57"/>
      <c r="CC39" s="58"/>
      <c r="CD39" s="58"/>
      <c r="CE39" s="57"/>
      <c r="CF39" s="57"/>
      <c r="CG39" s="58"/>
      <c r="CH39" s="57"/>
      <c r="CI39" s="57"/>
      <c r="CJ39" s="57"/>
      <c r="CK39" s="57"/>
      <c r="CL39" s="57"/>
      <c r="CM39" s="57"/>
      <c r="CN39" s="57"/>
      <c r="CO39" s="57"/>
      <c r="CP39" s="57"/>
      <c r="CQ39" s="59"/>
      <c r="CR39" s="59"/>
      <c r="CS39" s="59"/>
      <c r="CT39" s="59"/>
      <c r="CU39" s="59"/>
      <c r="CV39" s="59"/>
      <c r="CW39" s="106"/>
      <c r="CX39" s="106"/>
      <c r="CY39" s="106"/>
      <c r="CZ39" s="106"/>
      <c r="DA39" s="106"/>
      <c r="DB39" s="106"/>
      <c r="DC39" s="106"/>
      <c r="DD39" s="106"/>
      <c r="DE39" s="57"/>
      <c r="DF39" s="57"/>
      <c r="DG39" s="57"/>
      <c r="DH39" s="57"/>
      <c r="DI39" s="103"/>
      <c r="DJ39" s="103"/>
      <c r="DK39" s="103"/>
      <c r="DL39" s="103"/>
      <c r="DM39" s="88"/>
      <c r="DN39" s="58"/>
      <c r="DO39" s="57"/>
      <c r="DP39" s="57"/>
      <c r="DQ39" s="57"/>
      <c r="DR39" s="57"/>
      <c r="DS39" s="58"/>
      <c r="DT39" s="58"/>
      <c r="DU39" s="57"/>
      <c r="DV39" s="57"/>
      <c r="DW39" s="57"/>
      <c r="DX39" s="57"/>
      <c r="DY39" s="57"/>
      <c r="DZ39" s="57"/>
      <c r="EA39" s="57"/>
      <c r="EB39" s="57"/>
      <c r="EC39" s="57"/>
      <c r="ED39" s="57"/>
      <c r="EE39" s="57"/>
      <c r="EF39" s="57"/>
      <c r="EG39" s="57"/>
      <c r="EH39" s="57"/>
      <c r="EI39" s="57"/>
      <c r="EJ39" s="57"/>
      <c r="EK39" s="57"/>
      <c r="EL39" s="57"/>
      <c r="EM39" s="58"/>
      <c r="EN39" s="44"/>
      <c r="EO39" s="57"/>
      <c r="EP39" s="43"/>
      <c r="EQ39" s="43"/>
      <c r="ER39" s="43"/>
      <c r="ES39" s="43"/>
      <c r="ET39" s="43"/>
      <c r="EU39" s="57"/>
      <c r="EV39" s="43"/>
      <c r="EW39" s="58"/>
      <c r="EX39" s="44"/>
      <c r="EY39" s="43"/>
      <c r="EZ39" s="43"/>
      <c r="FA39" s="43"/>
      <c r="FB39" s="43"/>
      <c r="FC39" s="43"/>
      <c r="FD39" s="43"/>
      <c r="FE39" s="43"/>
      <c r="FF39" s="43"/>
      <c r="FG39" s="43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58"/>
      <c r="FV39" s="58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8"/>
      <c r="GL39" s="58"/>
      <c r="GM39" s="57"/>
      <c r="GN39" s="57"/>
      <c r="GO39" s="58"/>
      <c r="GP39" s="58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1"/>
      <c r="HG39" s="51"/>
      <c r="HH39" s="51"/>
      <c r="HI39" s="51"/>
      <c r="HJ39" s="51"/>
      <c r="HK39" s="51"/>
      <c r="HL39" s="51"/>
      <c r="HM39" s="52"/>
      <c r="HN39" s="52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2"/>
      <c r="IR39" s="52"/>
      <c r="IS39" s="51"/>
      <c r="IT39" s="51"/>
      <c r="IU39" s="51"/>
      <c r="IV39" s="51"/>
      <c r="IW39" s="51"/>
      <c r="IX39" s="51"/>
      <c r="IY39" s="51"/>
      <c r="IZ39" s="51"/>
      <c r="JA39" s="51"/>
      <c r="JB39" s="51"/>
      <c r="JC39" s="51"/>
      <c r="JD39" s="51"/>
      <c r="JE39" s="51"/>
      <c r="JF39" s="51"/>
      <c r="JG39" s="51"/>
      <c r="JH39" s="51"/>
      <c r="JI39" s="51"/>
      <c r="JJ39" s="51"/>
      <c r="JK39" s="51"/>
      <c r="JL39" s="51"/>
      <c r="JM39" s="51"/>
      <c r="JN39" s="51"/>
      <c r="JO39" s="51"/>
      <c r="JP39" s="51"/>
      <c r="JQ39" s="52"/>
      <c r="JR39" s="52"/>
      <c r="JS39" s="51"/>
      <c r="JT39" s="51"/>
      <c r="JU39" s="51"/>
      <c r="JV39" s="51"/>
      <c r="JW39" s="51"/>
      <c r="JX39" s="51"/>
      <c r="JY39" s="51"/>
      <c r="JZ39" s="51"/>
      <c r="KA39" s="51"/>
      <c r="KB39" s="51"/>
      <c r="KC39" s="51"/>
      <c r="KD39" s="51"/>
      <c r="KE39" s="51"/>
      <c r="KF39" s="51"/>
      <c r="KG39" s="51"/>
      <c r="KH39" s="51"/>
      <c r="KI39" s="51"/>
      <c r="KJ39" s="51"/>
      <c r="KK39" s="51"/>
      <c r="KL39" s="51"/>
      <c r="KM39" s="51"/>
      <c r="KN39" s="51"/>
      <c r="KO39" s="51"/>
      <c r="KP39" s="51"/>
      <c r="KQ39" s="51"/>
      <c r="KR39" s="51"/>
      <c r="KS39" s="51"/>
      <c r="KT39" s="51"/>
      <c r="KU39" s="52"/>
      <c r="KV39" s="52"/>
      <c r="KW39" s="51"/>
      <c r="KX39" s="51"/>
      <c r="KY39" s="51"/>
      <c r="KZ39" s="51"/>
      <c r="LA39" s="51"/>
      <c r="LB39" s="51"/>
      <c r="LC39" s="51"/>
      <c r="LD39" s="51"/>
      <c r="LE39" s="51"/>
      <c r="LF39" s="51"/>
      <c r="LG39" s="51"/>
      <c r="LH39" s="51"/>
      <c r="LI39" s="51"/>
      <c r="LJ39" s="51"/>
      <c r="LK39" s="51"/>
      <c r="LL39" s="51"/>
      <c r="LM39" s="51"/>
      <c r="LN39" s="51"/>
      <c r="LO39" s="51"/>
      <c r="LP39" s="51"/>
      <c r="LQ39" s="51"/>
      <c r="LR39" s="51"/>
      <c r="LS39" s="51"/>
      <c r="LT39" s="51"/>
      <c r="LU39" s="51"/>
      <c r="LV39" s="51"/>
      <c r="LW39" s="51"/>
      <c r="LX39" s="51"/>
      <c r="LY39" s="51"/>
      <c r="LZ39" s="51"/>
      <c r="MA39" s="51"/>
      <c r="MB39" s="51"/>
      <c r="MC39" s="52"/>
      <c r="MD39" s="52"/>
      <c r="ME39" s="51"/>
      <c r="MF39" s="51"/>
      <c r="MG39" s="51"/>
      <c r="MH39" s="51"/>
      <c r="MI39" s="51"/>
      <c r="MJ39" s="51"/>
      <c r="MK39" s="51"/>
      <c r="ML39" s="51"/>
      <c r="MM39" s="51"/>
      <c r="MN39" s="51"/>
      <c r="MO39" s="51"/>
      <c r="MP39" s="51"/>
      <c r="MQ39" s="51"/>
      <c r="MR39" s="51"/>
      <c r="MS39" s="51"/>
      <c r="MT39" s="51"/>
      <c r="MU39" s="51"/>
      <c r="MV39" s="51"/>
      <c r="MW39" s="51"/>
      <c r="MX39" s="51"/>
      <c r="MY39" s="51"/>
      <c r="MZ39" s="51"/>
      <c r="NA39" s="51"/>
      <c r="NB39" s="51"/>
      <c r="NC39" s="51"/>
      <c r="ND39" s="51"/>
      <c r="NE39" s="51"/>
      <c r="NF39" s="51"/>
      <c r="NG39" s="51"/>
      <c r="NH39" s="51"/>
      <c r="NI39" s="51"/>
      <c r="NJ39" s="51"/>
      <c r="NK39" s="51"/>
      <c r="NL39" s="51"/>
      <c r="NM39" s="51"/>
      <c r="NN39" s="51"/>
      <c r="NO39" s="51"/>
      <c r="NP39" s="51"/>
      <c r="NQ39" s="51"/>
      <c r="NR39" s="51"/>
      <c r="NS39" s="51"/>
      <c r="NT39" s="52"/>
      <c r="NU39" s="52"/>
      <c r="NV39" s="51"/>
      <c r="NW39" s="51"/>
      <c r="NX39" s="51"/>
      <c r="NY39" s="51"/>
      <c r="NZ39" s="51"/>
      <c r="OA39" s="51"/>
      <c r="OB39" s="51"/>
      <c r="OC39" s="51"/>
      <c r="OD39" s="51"/>
      <c r="OE39" s="51"/>
      <c r="OF39" s="51"/>
      <c r="OG39" s="51"/>
      <c r="OH39" s="51"/>
      <c r="OI39" s="51"/>
      <c r="OJ39" s="62"/>
    </row>
    <row r="40" spans="1:400" ht="14.25" customHeight="1" x14ac:dyDescent="0.25">
      <c r="A40" s="37">
        <v>35</v>
      </c>
      <c r="B40" s="75"/>
      <c r="C40" s="76" t="s">
        <v>385</v>
      </c>
      <c r="D40" s="40">
        <f t="shared" si="4"/>
        <v>0</v>
      </c>
      <c r="E40" s="40">
        <f t="array" ref="E40">F40-SUM(IF($I$5:$OI$5="KH",$I40:$OI40))</f>
        <v>315</v>
      </c>
      <c r="F40" s="40">
        <f>'HĐ 608k PO'!D40</f>
        <v>315</v>
      </c>
      <c r="G40" s="41">
        <f t="shared" si="5"/>
        <v>315</v>
      </c>
      <c r="H40" s="42">
        <f t="array" ref="H40">SUM(IF($I$5:$OI$5="TT",$I40:$OI40))</f>
        <v>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5"/>
      <c r="BB40" s="45"/>
      <c r="BC40" s="45"/>
      <c r="BD40" s="45"/>
      <c r="BE40" s="45"/>
      <c r="BF40" s="45"/>
      <c r="BG40" s="44"/>
      <c r="BH40" s="43"/>
      <c r="BI40" s="43"/>
      <c r="BJ40" s="43"/>
      <c r="BK40" s="43"/>
      <c r="BL40" s="43"/>
      <c r="BM40" s="43"/>
      <c r="BN40" s="43"/>
      <c r="BO40" s="43"/>
      <c r="BP40" s="43"/>
      <c r="BQ40" s="45"/>
      <c r="BR40" s="45"/>
      <c r="BS40" s="43"/>
      <c r="BT40" s="43"/>
      <c r="BU40" s="43"/>
      <c r="BV40" s="43"/>
      <c r="BW40" s="44"/>
      <c r="BX40" s="44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5"/>
      <c r="CR40" s="45"/>
      <c r="CS40" s="45"/>
      <c r="CT40" s="45"/>
      <c r="CU40" s="45"/>
      <c r="CV40" s="45"/>
      <c r="CW40" s="82"/>
      <c r="CX40" s="82"/>
      <c r="CY40" s="45"/>
      <c r="CZ40" s="45"/>
      <c r="DA40" s="45"/>
      <c r="DB40" s="45"/>
      <c r="DC40" s="45"/>
      <c r="DD40" s="45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  <c r="DQ40" s="43"/>
      <c r="DR40" s="43"/>
      <c r="DS40" s="44"/>
      <c r="DT40" s="44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4"/>
      <c r="EJ40" s="44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3"/>
      <c r="EV40" s="43"/>
      <c r="EW40" s="43"/>
      <c r="EX40" s="43"/>
      <c r="EY40" s="43"/>
      <c r="EZ40" s="43"/>
      <c r="FA40" s="43"/>
      <c r="FB40" s="43"/>
      <c r="FC40" s="43"/>
      <c r="FD40" s="43"/>
      <c r="FE40" s="44"/>
      <c r="FF40" s="44"/>
      <c r="FG40" s="43"/>
      <c r="FH40" s="43"/>
      <c r="FI40" s="43"/>
      <c r="FJ40" s="43"/>
      <c r="FK40" s="80"/>
      <c r="FL40" s="44"/>
      <c r="FM40" s="43"/>
      <c r="FN40" s="43"/>
      <c r="FO40" s="43"/>
      <c r="FP40" s="43"/>
      <c r="FQ40" s="43"/>
      <c r="FR40" s="43"/>
      <c r="FS40" s="43"/>
      <c r="FT40" s="43"/>
      <c r="FU40" s="44"/>
      <c r="FV40" s="44"/>
      <c r="FW40" s="43"/>
      <c r="FX40" s="43"/>
      <c r="FY40" s="43"/>
      <c r="FZ40" s="43"/>
      <c r="GA40" s="44"/>
      <c r="GB40" s="44"/>
      <c r="GC40" s="43"/>
      <c r="GD40" s="43"/>
      <c r="GE40" s="43"/>
      <c r="GF40" s="43"/>
      <c r="GG40" s="43"/>
      <c r="GH40" s="43"/>
      <c r="GI40" s="43"/>
      <c r="GJ40" s="43"/>
      <c r="GK40" s="43"/>
      <c r="GL40" s="43"/>
      <c r="GM40" s="43"/>
      <c r="GN40" s="43"/>
      <c r="GO40" s="44"/>
      <c r="GP40" s="44"/>
      <c r="GQ40" s="43"/>
      <c r="GR40" s="43"/>
      <c r="GS40" s="43"/>
      <c r="GT40" s="43"/>
      <c r="GU40" s="43"/>
      <c r="GV40" s="43"/>
      <c r="GW40" s="43"/>
      <c r="GX40" s="43"/>
      <c r="GY40" s="43"/>
      <c r="GZ40" s="43"/>
      <c r="HA40" s="43"/>
      <c r="HB40" s="43"/>
      <c r="HC40" s="43"/>
      <c r="HD40" s="43"/>
      <c r="HE40" s="43"/>
      <c r="HF40" s="49"/>
      <c r="HG40" s="49"/>
      <c r="HH40" s="49"/>
      <c r="HI40" s="49"/>
      <c r="HJ40" s="49"/>
      <c r="HK40" s="49"/>
      <c r="HL40" s="49"/>
      <c r="HM40" s="49"/>
      <c r="HN40" s="49"/>
      <c r="HO40" s="49"/>
      <c r="HP40" s="49"/>
      <c r="HQ40" s="49"/>
      <c r="HR40" s="49"/>
      <c r="HS40" s="49"/>
      <c r="HT40" s="49"/>
      <c r="HU40" s="49"/>
      <c r="HV40" s="49"/>
      <c r="HW40" s="49"/>
      <c r="HX40" s="49"/>
      <c r="HY40" s="49"/>
      <c r="HZ40" s="49"/>
      <c r="IA40" s="49"/>
      <c r="IB40" s="49"/>
      <c r="IC40" s="49"/>
      <c r="ID40" s="49"/>
      <c r="IE40" s="49"/>
      <c r="IF40" s="49"/>
      <c r="IG40" s="49"/>
      <c r="IH40" s="49"/>
      <c r="II40" s="49"/>
      <c r="IJ40" s="49"/>
      <c r="IK40" s="49"/>
      <c r="IL40" s="49"/>
      <c r="IM40" s="49"/>
      <c r="IN40" s="49"/>
      <c r="IO40" s="50"/>
      <c r="IP40" s="50"/>
      <c r="IQ40" s="49"/>
      <c r="IR40" s="49"/>
      <c r="IS40" s="49"/>
      <c r="IT40" s="49"/>
      <c r="IU40" s="49"/>
      <c r="IV40" s="49"/>
      <c r="IW40" s="49"/>
      <c r="IX40" s="49"/>
      <c r="IY40" s="49"/>
      <c r="IZ40" s="49"/>
      <c r="JA40" s="49"/>
      <c r="JB40" s="49"/>
      <c r="JC40" s="49"/>
      <c r="JD40" s="49"/>
      <c r="JE40" s="49"/>
      <c r="JF40" s="49"/>
      <c r="JG40" s="49"/>
      <c r="JH40" s="49"/>
      <c r="JI40" s="49"/>
      <c r="JJ40" s="49"/>
      <c r="JK40" s="49"/>
      <c r="JL40" s="49"/>
      <c r="JM40" s="49"/>
      <c r="JN40" s="49"/>
      <c r="JO40" s="49"/>
      <c r="JP40" s="49"/>
      <c r="JQ40" s="49"/>
      <c r="JR40" s="49"/>
      <c r="JS40" s="49"/>
      <c r="JT40" s="49"/>
      <c r="JU40" s="49"/>
      <c r="JV40" s="49"/>
      <c r="JW40" s="49"/>
      <c r="JX40" s="49"/>
      <c r="JY40" s="49"/>
      <c r="JZ40" s="49"/>
      <c r="KA40" s="49"/>
      <c r="KB40" s="49"/>
      <c r="KC40" s="49"/>
      <c r="KD40" s="49"/>
      <c r="KE40" s="50"/>
      <c r="KF40" s="50"/>
      <c r="KG40" s="49"/>
      <c r="KH40" s="49"/>
      <c r="KI40" s="49"/>
      <c r="KJ40" s="49"/>
      <c r="KK40" s="49"/>
      <c r="KL40" s="49"/>
      <c r="KM40" s="49"/>
      <c r="KN40" s="49"/>
      <c r="KO40" s="49"/>
      <c r="KP40" s="49"/>
      <c r="KQ40" s="49"/>
      <c r="KR40" s="49"/>
      <c r="KS40" s="49"/>
      <c r="KT40" s="49"/>
      <c r="KU40" s="49"/>
      <c r="KV40" s="49"/>
      <c r="KW40" s="49"/>
      <c r="KX40" s="49"/>
      <c r="KY40" s="49"/>
      <c r="KZ40" s="49"/>
      <c r="LA40" s="49"/>
      <c r="LB40" s="49"/>
      <c r="LC40" s="49"/>
      <c r="LD40" s="49"/>
      <c r="LE40" s="49"/>
      <c r="LF40" s="49"/>
      <c r="LG40" s="49"/>
      <c r="LH40" s="49"/>
      <c r="LI40" s="50"/>
      <c r="LJ40" s="50"/>
      <c r="LK40" s="49"/>
      <c r="LL40" s="49"/>
      <c r="LM40" s="49"/>
      <c r="LN40" s="49"/>
      <c r="LO40" s="49"/>
      <c r="LP40" s="49"/>
      <c r="LQ40" s="49"/>
      <c r="LR40" s="49"/>
      <c r="LS40" s="49"/>
      <c r="LT40" s="49"/>
      <c r="LU40" s="49"/>
      <c r="LV40" s="49"/>
      <c r="LW40" s="49"/>
      <c r="LX40" s="49"/>
      <c r="LY40" s="49"/>
      <c r="LZ40" s="49"/>
      <c r="MA40" s="49"/>
      <c r="MB40" s="49"/>
      <c r="MC40" s="49"/>
      <c r="MD40" s="49"/>
      <c r="ME40" s="49"/>
      <c r="MF40" s="49"/>
      <c r="MG40" s="49"/>
      <c r="MH40" s="49"/>
      <c r="MI40" s="49"/>
      <c r="MJ40" s="49"/>
      <c r="MK40" s="49"/>
      <c r="ML40" s="49"/>
      <c r="MM40" s="49"/>
      <c r="MN40" s="49"/>
      <c r="MO40" s="49"/>
      <c r="MP40" s="49"/>
      <c r="MQ40" s="49"/>
      <c r="MR40" s="49"/>
      <c r="MS40" s="50"/>
      <c r="MT40" s="50"/>
      <c r="MU40" s="49"/>
      <c r="MV40" s="49"/>
      <c r="MW40" s="49"/>
      <c r="MX40" s="49"/>
      <c r="MY40" s="49"/>
      <c r="MZ40" s="49"/>
      <c r="NA40" s="49"/>
      <c r="NB40" s="49"/>
      <c r="NC40" s="49"/>
      <c r="ND40" s="49"/>
      <c r="NE40" s="49"/>
      <c r="NF40" s="50"/>
      <c r="NG40" s="50"/>
      <c r="NH40" s="49"/>
      <c r="NI40" s="49"/>
      <c r="NJ40" s="49"/>
      <c r="NK40" s="49"/>
      <c r="NL40" s="49"/>
      <c r="NM40" s="49"/>
      <c r="NN40" s="49"/>
      <c r="NO40" s="49"/>
      <c r="NP40" s="49"/>
      <c r="NQ40" s="49"/>
      <c r="NR40" s="49"/>
      <c r="NS40" s="49"/>
      <c r="NT40" s="49"/>
      <c r="NU40" s="49"/>
      <c r="NV40" s="49"/>
      <c r="NW40" s="49"/>
      <c r="NX40" s="49"/>
      <c r="NY40" s="49"/>
      <c r="NZ40" s="50"/>
      <c r="OA40" s="50"/>
      <c r="OB40" s="49"/>
      <c r="OC40" s="49"/>
      <c r="OD40" s="49"/>
      <c r="OE40" s="49"/>
      <c r="OF40" s="49"/>
      <c r="OG40" s="49"/>
      <c r="OH40" s="49"/>
      <c r="OI40" s="49"/>
      <c r="OJ40" s="1"/>
    </row>
    <row r="41" spans="1:400" ht="14.25" customHeight="1" x14ac:dyDescent="0.25">
      <c r="A41" s="37">
        <v>36</v>
      </c>
      <c r="B41" s="75"/>
      <c r="C41" s="76" t="s">
        <v>386</v>
      </c>
      <c r="D41" s="40">
        <f t="shared" si="4"/>
        <v>0</v>
      </c>
      <c r="E41" s="40">
        <f t="array" ref="E41">F41-SUM(IF($I$5:$OI$5="KH",$I41:$OI41))</f>
        <v>1000</v>
      </c>
      <c r="F41" s="40">
        <f>'HĐ 608k PO'!D41</f>
        <v>1000</v>
      </c>
      <c r="G41" s="41">
        <f t="shared" si="5"/>
        <v>1000</v>
      </c>
      <c r="H41" s="42">
        <f t="array" ref="H41">SUM(IF($I$5:$OI$5="TT",$I41:$OI41))</f>
        <v>0</v>
      </c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4"/>
      <c r="AX41" s="44"/>
      <c r="AY41" s="44"/>
      <c r="AZ41" s="44"/>
      <c r="BA41" s="45"/>
      <c r="BB41" s="45"/>
      <c r="BC41" s="45"/>
      <c r="BD41" s="45"/>
      <c r="BE41" s="45"/>
      <c r="BF41" s="45"/>
      <c r="BG41" s="43"/>
      <c r="BH41" s="43"/>
      <c r="BI41" s="43"/>
      <c r="BJ41" s="43"/>
      <c r="BK41" s="43"/>
      <c r="BL41" s="43"/>
      <c r="BM41" s="43"/>
      <c r="BN41" s="44"/>
      <c r="BO41" s="43"/>
      <c r="BP41" s="43"/>
      <c r="BQ41" s="46"/>
      <c r="BR41" s="46"/>
      <c r="BS41" s="43"/>
      <c r="BT41" s="43"/>
      <c r="BU41" s="43"/>
      <c r="BV41" s="44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4"/>
      <c r="CM41" s="43"/>
      <c r="CN41" s="43"/>
      <c r="CO41" s="43"/>
      <c r="CP41" s="43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6"/>
      <c r="DB41" s="97"/>
      <c r="DC41" s="82"/>
      <c r="DD41" s="46"/>
      <c r="DE41" s="43"/>
      <c r="DF41" s="43"/>
      <c r="DG41" s="44"/>
      <c r="DH41" s="94"/>
      <c r="DI41" s="43"/>
      <c r="DJ41" s="43"/>
      <c r="DK41" s="43"/>
      <c r="DL41" s="43"/>
      <c r="DM41" s="43"/>
      <c r="DN41" s="43"/>
      <c r="DO41" s="43"/>
      <c r="DP41" s="43"/>
      <c r="DQ41" s="43"/>
      <c r="DR41" s="43"/>
      <c r="DS41" s="44"/>
      <c r="DT41" s="44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43"/>
      <c r="EK41" s="43"/>
      <c r="EL41" s="43"/>
      <c r="EM41" s="43"/>
      <c r="EN41" s="43"/>
      <c r="EO41" s="43"/>
      <c r="EP41" s="43"/>
      <c r="EQ41" s="43"/>
      <c r="ER41" s="43"/>
      <c r="ES41" s="43"/>
      <c r="ET41" s="43"/>
      <c r="EU41" s="43"/>
      <c r="EV41" s="43"/>
      <c r="EW41" s="43"/>
      <c r="EX41" s="43"/>
      <c r="EY41" s="43"/>
      <c r="EZ41" s="43"/>
      <c r="FA41" s="43"/>
      <c r="FB41" s="43"/>
      <c r="FC41" s="43"/>
      <c r="FD41" s="43"/>
      <c r="FE41" s="43"/>
      <c r="FF41" s="43"/>
      <c r="FG41" s="43"/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GD41" s="43"/>
      <c r="GE41" s="43"/>
      <c r="GF41" s="43"/>
      <c r="GG41" s="43"/>
      <c r="GH41" s="43"/>
      <c r="GI41" s="43"/>
      <c r="GJ41" s="43"/>
      <c r="GK41" s="43"/>
      <c r="GL41" s="43"/>
      <c r="GM41" s="43"/>
      <c r="GN41" s="43"/>
      <c r="GO41" s="43"/>
      <c r="GP41" s="43"/>
      <c r="GQ41" s="43"/>
      <c r="GR41" s="43"/>
      <c r="GS41" s="43"/>
      <c r="GT41" s="43"/>
      <c r="GU41" s="43"/>
      <c r="GV41" s="43"/>
      <c r="GW41" s="43"/>
      <c r="GX41" s="43"/>
      <c r="GY41" s="43"/>
      <c r="GZ41" s="43"/>
      <c r="HA41" s="43"/>
      <c r="HB41" s="43"/>
      <c r="HC41" s="43"/>
      <c r="HD41" s="43"/>
      <c r="HE41" s="43"/>
      <c r="HF41" s="49"/>
      <c r="HG41" s="50"/>
      <c r="HH41" s="50"/>
      <c r="HI41" s="49"/>
      <c r="HJ41" s="49"/>
      <c r="HK41" s="49"/>
      <c r="HL41" s="49"/>
      <c r="HM41" s="49"/>
      <c r="HN41" s="49"/>
      <c r="HO41" s="49"/>
      <c r="HP41" s="49"/>
      <c r="HQ41" s="49"/>
      <c r="HR41" s="49"/>
      <c r="HS41" s="49"/>
      <c r="HT41" s="49"/>
      <c r="HU41" s="49"/>
      <c r="HV41" s="49"/>
      <c r="HW41" s="49"/>
      <c r="HX41" s="49"/>
      <c r="HY41" s="49"/>
      <c r="HZ41" s="49"/>
      <c r="IA41" s="49"/>
      <c r="IB41" s="49"/>
      <c r="IC41" s="49"/>
      <c r="ID41" s="49"/>
      <c r="IE41" s="49"/>
      <c r="IF41" s="49"/>
      <c r="IG41" s="49"/>
      <c r="IH41" s="49"/>
      <c r="II41" s="49"/>
      <c r="IJ41" s="49"/>
      <c r="IK41" s="50"/>
      <c r="IL41" s="50"/>
      <c r="IM41" s="49"/>
      <c r="IN41" s="49"/>
      <c r="IO41" s="49"/>
      <c r="IP41" s="49"/>
      <c r="IQ41" s="49"/>
      <c r="IR41" s="49"/>
      <c r="IS41" s="49"/>
      <c r="IT41" s="49"/>
      <c r="IU41" s="49"/>
      <c r="IV41" s="49"/>
      <c r="IW41" s="49"/>
      <c r="IX41" s="49"/>
      <c r="IY41" s="49"/>
      <c r="IZ41" s="49"/>
      <c r="JA41" s="49"/>
      <c r="JB41" s="49"/>
      <c r="JC41" s="49"/>
      <c r="JD41" s="49"/>
      <c r="JE41" s="50"/>
      <c r="JF41" s="50"/>
      <c r="JG41" s="49"/>
      <c r="JH41" s="49"/>
      <c r="JI41" s="49"/>
      <c r="JJ41" s="49"/>
      <c r="JK41" s="49"/>
      <c r="JL41" s="49"/>
      <c r="JM41" s="49"/>
      <c r="JN41" s="49"/>
      <c r="JO41" s="49"/>
      <c r="JP41" s="49"/>
      <c r="JQ41" s="49"/>
      <c r="JR41" s="49"/>
      <c r="JS41" s="49"/>
      <c r="JT41" s="49"/>
      <c r="JU41" s="49"/>
      <c r="JV41" s="49"/>
      <c r="JW41" s="49"/>
      <c r="JX41" s="49"/>
      <c r="JY41" s="49"/>
      <c r="JZ41" s="49"/>
      <c r="KA41" s="49"/>
      <c r="KB41" s="49"/>
      <c r="KC41" s="49"/>
      <c r="KD41" s="49"/>
      <c r="KE41" s="49"/>
      <c r="KF41" s="49"/>
      <c r="KG41" s="49"/>
      <c r="KH41" s="49"/>
      <c r="KI41" s="50"/>
      <c r="KJ41" s="50"/>
      <c r="KK41" s="49"/>
      <c r="KL41" s="49"/>
      <c r="KM41" s="49"/>
      <c r="KN41" s="49"/>
      <c r="KO41" s="49"/>
      <c r="KP41" s="49"/>
      <c r="KQ41" s="49"/>
      <c r="KR41" s="49"/>
      <c r="KS41" s="49"/>
      <c r="KT41" s="49"/>
      <c r="KU41" s="49"/>
      <c r="KV41" s="49"/>
      <c r="KW41" s="49"/>
      <c r="KX41" s="49"/>
      <c r="KY41" s="49"/>
      <c r="KZ41" s="49"/>
      <c r="LA41" s="49"/>
      <c r="LB41" s="49"/>
      <c r="LC41" s="49"/>
      <c r="LD41" s="49"/>
      <c r="LE41" s="49"/>
      <c r="LF41" s="49"/>
      <c r="LG41" s="50"/>
      <c r="LH41" s="50"/>
      <c r="LI41" s="49"/>
      <c r="LJ41" s="49"/>
      <c r="LK41" s="49"/>
      <c r="LL41" s="49"/>
      <c r="LM41" s="49"/>
      <c r="LN41" s="49"/>
      <c r="LO41" s="49"/>
      <c r="LP41" s="49"/>
      <c r="LQ41" s="49"/>
      <c r="LR41" s="49"/>
      <c r="LS41" s="49"/>
      <c r="LT41" s="49"/>
      <c r="LU41" s="49"/>
      <c r="LV41" s="49"/>
      <c r="LW41" s="49"/>
      <c r="LX41" s="49"/>
      <c r="LY41" s="49"/>
      <c r="LZ41" s="49"/>
      <c r="MA41" s="49"/>
      <c r="MB41" s="49"/>
      <c r="MC41" s="49"/>
      <c r="MD41" s="49"/>
      <c r="ME41" s="50"/>
      <c r="MF41" s="50"/>
      <c r="MG41" s="49"/>
      <c r="MH41" s="49"/>
      <c r="MI41" s="49"/>
      <c r="MJ41" s="49"/>
      <c r="MK41" s="49"/>
      <c r="ML41" s="49"/>
      <c r="MM41" s="49"/>
      <c r="MN41" s="49"/>
      <c r="MO41" s="50"/>
      <c r="MP41" s="50"/>
      <c r="MQ41" s="49"/>
      <c r="MR41" s="49"/>
      <c r="MS41" s="49"/>
      <c r="MT41" s="49"/>
      <c r="MU41" s="49"/>
      <c r="MV41" s="49"/>
      <c r="MW41" s="49"/>
      <c r="MX41" s="49"/>
      <c r="MY41" s="49"/>
      <c r="MZ41" s="49"/>
      <c r="NA41" s="49"/>
      <c r="NB41" s="49"/>
      <c r="NC41" s="49"/>
      <c r="ND41" s="49"/>
      <c r="NE41" s="49"/>
      <c r="NF41" s="49"/>
      <c r="NG41" s="49"/>
      <c r="NH41" s="49"/>
      <c r="NI41" s="49"/>
      <c r="NJ41" s="49"/>
      <c r="NK41" s="49"/>
      <c r="NL41" s="49"/>
      <c r="NM41" s="49"/>
      <c r="NN41" s="49"/>
      <c r="NO41" s="49"/>
      <c r="NP41" s="49"/>
      <c r="NQ41" s="49"/>
      <c r="NR41" s="49"/>
      <c r="NS41" s="49"/>
      <c r="NT41" s="50"/>
      <c r="NU41" s="49"/>
      <c r="NV41" s="50"/>
      <c r="NW41" s="50"/>
      <c r="NX41" s="49"/>
      <c r="NY41" s="49"/>
      <c r="NZ41" s="49"/>
      <c r="OA41" s="49"/>
      <c r="OB41" s="49"/>
      <c r="OC41" s="49"/>
      <c r="OD41" s="49"/>
      <c r="OE41" s="49"/>
      <c r="OF41" s="49"/>
      <c r="OG41" s="49"/>
      <c r="OH41" s="49"/>
      <c r="OI41" s="49"/>
      <c r="OJ41" s="1"/>
    </row>
    <row r="42" spans="1:400" ht="14.25" customHeight="1" x14ac:dyDescent="0.25">
      <c r="A42" s="37">
        <v>37</v>
      </c>
      <c r="B42" s="38" t="s">
        <v>350</v>
      </c>
      <c r="C42" s="79" t="s">
        <v>387</v>
      </c>
      <c r="D42" s="40">
        <f t="shared" si="4"/>
        <v>0</v>
      </c>
      <c r="E42" s="40">
        <f t="array" ref="E42">F42-SUM(IF($I$5:$OI$5="KH",$I42:$OI42))</f>
        <v>600</v>
      </c>
      <c r="F42" s="40">
        <f>'HĐ 608k PO'!D42</f>
        <v>600</v>
      </c>
      <c r="G42" s="41">
        <f t="shared" si="5"/>
        <v>600</v>
      </c>
      <c r="H42" s="42">
        <f t="array" ref="H42">SUM(IF($I$5:$OI$5="TT",$I42:$OI42))</f>
        <v>0</v>
      </c>
      <c r="I42" s="43"/>
      <c r="J42" s="43"/>
      <c r="K42" s="43"/>
      <c r="L42" s="43"/>
      <c r="M42" s="44"/>
      <c r="N42" s="44"/>
      <c r="O42" s="43"/>
      <c r="P42" s="43"/>
      <c r="Q42" s="44"/>
      <c r="R42" s="44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4"/>
      <c r="AR42" s="44"/>
      <c r="AS42" s="43"/>
      <c r="AT42" s="43"/>
      <c r="AU42" s="43"/>
      <c r="AV42" s="43"/>
      <c r="AW42" s="43"/>
      <c r="AX42" s="43"/>
      <c r="AY42" s="43"/>
      <c r="AZ42" s="43"/>
      <c r="BA42" s="45"/>
      <c r="BB42" s="45"/>
      <c r="BC42" s="45"/>
      <c r="BD42" s="45"/>
      <c r="BE42" s="45"/>
      <c r="BF42" s="45"/>
      <c r="BG42" s="44"/>
      <c r="BH42" s="43"/>
      <c r="BI42" s="43"/>
      <c r="BJ42" s="43"/>
      <c r="BK42" s="43"/>
      <c r="BL42" s="44"/>
      <c r="BM42" s="43"/>
      <c r="BN42" s="43"/>
      <c r="BO42" s="43"/>
      <c r="BP42" s="43"/>
      <c r="BQ42" s="45"/>
      <c r="BR42" s="45"/>
      <c r="BS42" s="43"/>
      <c r="BT42" s="43"/>
      <c r="BU42" s="44"/>
      <c r="BV42" s="44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6"/>
      <c r="CR42" s="46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4"/>
      <c r="DF42" s="44"/>
      <c r="DG42" s="43"/>
      <c r="DH42" s="43"/>
      <c r="DI42" s="43"/>
      <c r="DJ42" s="43"/>
      <c r="DK42" s="43"/>
      <c r="DL42" s="43"/>
      <c r="DM42" s="43"/>
      <c r="DN42" s="43"/>
      <c r="DO42" s="43"/>
      <c r="DP42" s="43"/>
      <c r="DQ42" s="43"/>
      <c r="DR42" s="43"/>
      <c r="DS42" s="44"/>
      <c r="DT42" s="44"/>
      <c r="DU42" s="43"/>
      <c r="DV42" s="43"/>
      <c r="DW42" s="43"/>
      <c r="DX42" s="43"/>
      <c r="DY42" s="44"/>
      <c r="DZ42" s="44"/>
      <c r="EA42" s="43"/>
      <c r="EB42" s="43"/>
      <c r="EC42" s="43"/>
      <c r="ED42" s="43"/>
      <c r="EE42" s="43"/>
      <c r="EF42" s="43"/>
      <c r="EG42" s="44"/>
      <c r="EH42" s="44"/>
      <c r="EI42" s="43"/>
      <c r="EJ42" s="43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3"/>
      <c r="EV42" s="43"/>
      <c r="EW42" s="43"/>
      <c r="EX42" s="43"/>
      <c r="EY42" s="44"/>
      <c r="EZ42" s="44"/>
      <c r="FA42" s="43"/>
      <c r="FB42" s="43"/>
      <c r="FC42" s="43"/>
      <c r="FD42" s="43"/>
      <c r="FE42" s="43"/>
      <c r="FF42" s="43"/>
      <c r="FG42" s="43"/>
      <c r="FH42" s="43"/>
      <c r="FI42" s="43"/>
      <c r="FJ42" s="43"/>
      <c r="FK42" s="43"/>
      <c r="FL42" s="43"/>
      <c r="FM42" s="44"/>
      <c r="FN42" s="44"/>
      <c r="FO42" s="43"/>
      <c r="FP42" s="43"/>
      <c r="FQ42" s="43"/>
      <c r="FR42" s="43"/>
      <c r="FS42" s="43"/>
      <c r="FT42" s="43"/>
      <c r="FU42" s="43"/>
      <c r="FV42" s="43"/>
      <c r="FW42" s="44"/>
      <c r="FX42" s="44"/>
      <c r="FY42" s="43"/>
      <c r="FZ42" s="43"/>
      <c r="GA42" s="43"/>
      <c r="GB42" s="43"/>
      <c r="GC42" s="67"/>
      <c r="GD42" s="43"/>
      <c r="GE42" s="43"/>
      <c r="GF42" s="43"/>
      <c r="GG42" s="43"/>
      <c r="GH42" s="43"/>
      <c r="GI42" s="43"/>
      <c r="GJ42" s="43"/>
      <c r="GK42" s="43"/>
      <c r="GL42" s="43"/>
      <c r="GM42" s="43"/>
      <c r="GN42" s="43"/>
      <c r="GO42" s="43"/>
      <c r="GP42" s="43"/>
      <c r="GQ42" s="43"/>
      <c r="GR42" s="43"/>
      <c r="GS42" s="43"/>
      <c r="GT42" s="43"/>
      <c r="GU42" s="43"/>
      <c r="GV42" s="43"/>
      <c r="GW42" s="43"/>
      <c r="GX42" s="43"/>
      <c r="GY42" s="43"/>
      <c r="GZ42" s="43"/>
      <c r="HA42" s="43"/>
      <c r="HB42" s="43"/>
      <c r="HC42" s="43"/>
      <c r="HD42" s="43"/>
      <c r="HE42" s="43"/>
      <c r="HF42" s="49"/>
      <c r="HG42" s="49"/>
      <c r="HH42" s="49"/>
      <c r="HI42" s="50"/>
      <c r="HJ42" s="50"/>
      <c r="HK42" s="49"/>
      <c r="HL42" s="49"/>
      <c r="HM42" s="49"/>
      <c r="HN42" s="49"/>
      <c r="HO42" s="49"/>
      <c r="HP42" s="49"/>
      <c r="HQ42" s="49"/>
      <c r="HR42" s="49"/>
      <c r="HS42" s="49"/>
      <c r="HT42" s="49"/>
      <c r="HU42" s="49"/>
      <c r="HV42" s="49"/>
      <c r="HW42" s="49"/>
      <c r="HX42" s="49"/>
      <c r="HY42" s="49"/>
      <c r="HZ42" s="49"/>
      <c r="IA42" s="49"/>
      <c r="IB42" s="49"/>
      <c r="IC42" s="49"/>
      <c r="ID42" s="49"/>
      <c r="IE42" s="49"/>
      <c r="IF42" s="49"/>
      <c r="IG42" s="49"/>
      <c r="IH42" s="49"/>
      <c r="II42" s="50"/>
      <c r="IJ42" s="50"/>
      <c r="IK42" s="49"/>
      <c r="IL42" s="49"/>
      <c r="IM42" s="49"/>
      <c r="IN42" s="49"/>
      <c r="IO42" s="49"/>
      <c r="IP42" s="49"/>
      <c r="IQ42" s="49"/>
      <c r="IR42" s="49"/>
      <c r="IS42" s="49"/>
      <c r="IT42" s="49"/>
      <c r="IU42" s="49"/>
      <c r="IV42" s="49"/>
      <c r="IW42" s="49"/>
      <c r="IX42" s="49"/>
      <c r="IY42" s="49"/>
      <c r="IZ42" s="49"/>
      <c r="JA42" s="49"/>
      <c r="JB42" s="49"/>
      <c r="JC42" s="49"/>
      <c r="JD42" s="49"/>
      <c r="JE42" s="49"/>
      <c r="JF42" s="49"/>
      <c r="JG42" s="49"/>
      <c r="JH42" s="49"/>
      <c r="JI42" s="49"/>
      <c r="JJ42" s="49"/>
      <c r="JK42" s="50"/>
      <c r="JL42" s="50"/>
      <c r="JM42" s="49"/>
      <c r="JN42" s="49"/>
      <c r="JO42" s="49"/>
      <c r="JP42" s="49"/>
      <c r="JQ42" s="49"/>
      <c r="JR42" s="49"/>
      <c r="JS42" s="49"/>
      <c r="JT42" s="49"/>
      <c r="JU42" s="49"/>
      <c r="JV42" s="49"/>
      <c r="JW42" s="49"/>
      <c r="JX42" s="49"/>
      <c r="JY42" s="49"/>
      <c r="JZ42" s="49"/>
      <c r="KA42" s="49"/>
      <c r="KB42" s="49"/>
      <c r="KC42" s="49"/>
      <c r="KD42" s="49"/>
      <c r="KE42" s="49"/>
      <c r="KF42" s="49"/>
      <c r="KG42" s="49"/>
      <c r="KH42" s="49"/>
      <c r="KI42" s="49"/>
      <c r="KJ42" s="49"/>
      <c r="KK42" s="49"/>
      <c r="KL42" s="49"/>
      <c r="KM42" s="49"/>
      <c r="KN42" s="49"/>
      <c r="KO42" s="49"/>
      <c r="KP42" s="49"/>
      <c r="KQ42" s="49"/>
      <c r="KR42" s="49"/>
      <c r="KS42" s="49"/>
      <c r="KT42" s="49"/>
      <c r="KU42" s="49"/>
      <c r="KV42" s="49"/>
      <c r="KW42" s="49"/>
      <c r="KX42" s="49"/>
      <c r="KY42" s="49"/>
      <c r="KZ42" s="49"/>
      <c r="LA42" s="49"/>
      <c r="LB42" s="49"/>
      <c r="LC42" s="49"/>
      <c r="LD42" s="49"/>
      <c r="LE42" s="49"/>
      <c r="LF42" s="49"/>
      <c r="LG42" s="49"/>
      <c r="LH42" s="49"/>
      <c r="LI42" s="49"/>
      <c r="LJ42" s="49"/>
      <c r="LK42" s="49"/>
      <c r="LL42" s="49"/>
      <c r="LM42" s="49"/>
      <c r="LN42" s="49"/>
      <c r="LO42" s="49"/>
      <c r="LP42" s="49"/>
      <c r="LQ42" s="49"/>
      <c r="LR42" s="49"/>
      <c r="LS42" s="49"/>
      <c r="LT42" s="49"/>
      <c r="LU42" s="50"/>
      <c r="LV42" s="50"/>
      <c r="LW42" s="49"/>
      <c r="LX42" s="49"/>
      <c r="LY42" s="49"/>
      <c r="LZ42" s="49"/>
      <c r="MA42" s="49"/>
      <c r="MB42" s="49"/>
      <c r="MC42" s="49"/>
      <c r="MD42" s="49"/>
      <c r="ME42" s="49"/>
      <c r="MF42" s="49"/>
      <c r="MG42" s="49"/>
      <c r="MH42" s="49"/>
      <c r="MI42" s="49"/>
      <c r="MJ42" s="49"/>
      <c r="MK42" s="49"/>
      <c r="ML42" s="49"/>
      <c r="MM42" s="49"/>
      <c r="MN42" s="49"/>
      <c r="MO42" s="50"/>
      <c r="MP42" s="50"/>
      <c r="MQ42" s="49"/>
      <c r="MR42" s="49"/>
      <c r="MS42" s="49"/>
      <c r="MT42" s="49"/>
      <c r="MU42" s="49"/>
      <c r="MV42" s="49"/>
      <c r="MW42" s="49"/>
      <c r="MX42" s="49"/>
      <c r="MY42" s="50"/>
      <c r="MZ42" s="49"/>
      <c r="NA42" s="49"/>
      <c r="NB42" s="49"/>
      <c r="NC42" s="49"/>
      <c r="ND42" s="49"/>
      <c r="NE42" s="49"/>
      <c r="NF42" s="49"/>
      <c r="NG42" s="49"/>
      <c r="NH42" s="49"/>
      <c r="NI42" s="49"/>
      <c r="NJ42" s="49"/>
      <c r="NK42" s="49"/>
      <c r="NL42" s="49"/>
      <c r="NM42" s="49"/>
      <c r="NN42" s="49"/>
      <c r="NO42" s="49"/>
      <c r="NP42" s="49"/>
      <c r="NQ42" s="49"/>
      <c r="NR42" s="49"/>
      <c r="NS42" s="49"/>
      <c r="NT42" s="49"/>
      <c r="NU42" s="49"/>
      <c r="NV42" s="49"/>
      <c r="NW42" s="49"/>
      <c r="NX42" s="49"/>
      <c r="NY42" s="49"/>
      <c r="NZ42" s="49"/>
      <c r="OA42" s="49"/>
      <c r="OB42" s="49"/>
      <c r="OC42" s="49"/>
      <c r="OD42" s="49"/>
      <c r="OE42" s="49"/>
      <c r="OF42" s="49"/>
      <c r="OG42" s="49"/>
      <c r="OH42" s="49"/>
      <c r="OI42" s="49"/>
      <c r="OJ42" s="1"/>
    </row>
    <row r="43" spans="1:400" ht="14.25" customHeight="1" x14ac:dyDescent="0.25">
      <c r="A43" s="37">
        <v>38</v>
      </c>
      <c r="B43" s="38" t="s">
        <v>350</v>
      </c>
      <c r="C43" s="79" t="s">
        <v>388</v>
      </c>
      <c r="D43" s="40">
        <f t="shared" si="4"/>
        <v>600</v>
      </c>
      <c r="E43" s="40"/>
      <c r="F43" s="40">
        <f>'HĐ 608k PO'!D43</f>
        <v>600</v>
      </c>
      <c r="G43" s="65"/>
      <c r="H43" s="42"/>
      <c r="I43" s="43"/>
      <c r="J43" s="43"/>
      <c r="K43" s="43"/>
      <c r="L43" s="43"/>
      <c r="M43" s="44"/>
      <c r="N43" s="44"/>
      <c r="O43" s="43"/>
      <c r="P43" s="43"/>
      <c r="Q43" s="43"/>
      <c r="R43" s="43"/>
      <c r="S43" s="44"/>
      <c r="T43" s="44"/>
      <c r="U43" s="44"/>
      <c r="V43" s="44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5"/>
      <c r="BB43" s="45"/>
      <c r="BC43" s="45"/>
      <c r="BD43" s="45"/>
      <c r="BE43" s="45"/>
      <c r="BF43" s="45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5"/>
      <c r="BR43" s="45"/>
      <c r="BS43" s="43"/>
      <c r="BT43" s="43"/>
      <c r="BU43" s="43"/>
      <c r="BV43" s="44"/>
      <c r="BW43" s="44"/>
      <c r="BX43" s="44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3"/>
      <c r="DF43" s="43"/>
      <c r="DG43" s="43"/>
      <c r="DH43" s="43"/>
      <c r="DI43" s="91"/>
      <c r="DJ43" s="91"/>
      <c r="DK43" s="91"/>
      <c r="DL43" s="91"/>
      <c r="DM43" s="48"/>
      <c r="DN43" s="44"/>
      <c r="DO43" s="43"/>
      <c r="DP43" s="43"/>
      <c r="DQ43" s="43"/>
      <c r="DR43" s="43"/>
      <c r="DS43" s="44"/>
      <c r="DT43" s="44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4"/>
      <c r="EJ43" s="44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4"/>
      <c r="FF43" s="44"/>
      <c r="FG43" s="44"/>
      <c r="FH43" s="44"/>
      <c r="FI43" s="44"/>
      <c r="FJ43" s="44"/>
      <c r="FK43" s="44"/>
      <c r="FL43" s="43"/>
      <c r="FM43" s="43"/>
      <c r="FN43" s="43"/>
      <c r="FO43" s="43"/>
      <c r="FP43" s="43"/>
      <c r="FQ43" s="44"/>
      <c r="FR43" s="44"/>
      <c r="FS43" s="43"/>
      <c r="FT43" s="43"/>
      <c r="FU43" s="43"/>
      <c r="FV43" s="43"/>
      <c r="FW43" s="43"/>
      <c r="FX43" s="43"/>
      <c r="FY43" s="43"/>
      <c r="FZ43" s="43"/>
      <c r="GA43" s="44"/>
      <c r="GB43" s="44"/>
      <c r="GC43" s="44"/>
      <c r="GD43" s="44"/>
      <c r="GE43" s="44"/>
      <c r="GF43" s="44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9"/>
      <c r="HG43" s="49"/>
      <c r="HH43" s="49"/>
      <c r="HI43" s="50"/>
      <c r="HJ43" s="50"/>
      <c r="HK43" s="80"/>
      <c r="HL43" s="80"/>
      <c r="HM43" s="80"/>
      <c r="HN43" s="80"/>
      <c r="HO43" s="80"/>
      <c r="HP43" s="80"/>
      <c r="HQ43" s="50"/>
      <c r="HR43" s="49"/>
      <c r="HS43" s="49"/>
      <c r="HT43" s="49"/>
      <c r="HU43" s="49"/>
      <c r="HV43" s="49"/>
      <c r="HW43" s="49"/>
      <c r="HX43" s="49"/>
      <c r="HY43" s="49"/>
      <c r="HZ43" s="49"/>
      <c r="IA43" s="49"/>
      <c r="IB43" s="49"/>
      <c r="IC43" s="49"/>
      <c r="ID43" s="49"/>
      <c r="IE43" s="49"/>
      <c r="IF43" s="49"/>
      <c r="IG43" s="49"/>
      <c r="IH43" s="49"/>
      <c r="II43" s="49"/>
      <c r="IJ43" s="49"/>
      <c r="IK43" s="49"/>
      <c r="IL43" s="49"/>
      <c r="IM43" s="49"/>
      <c r="IN43" s="49"/>
      <c r="IO43" s="49"/>
      <c r="IP43" s="49"/>
      <c r="IQ43" s="49"/>
      <c r="IR43" s="49"/>
      <c r="IS43" s="49"/>
      <c r="IT43" s="49"/>
      <c r="IU43" s="49"/>
      <c r="IV43" s="49"/>
      <c r="IW43" s="49"/>
      <c r="IX43" s="49"/>
      <c r="IY43" s="49"/>
      <c r="IZ43" s="49"/>
      <c r="JA43" s="50"/>
      <c r="JB43" s="50"/>
      <c r="JC43" s="49"/>
      <c r="JD43" s="49"/>
      <c r="JE43" s="49"/>
      <c r="JF43" s="49"/>
      <c r="JG43" s="49"/>
      <c r="JH43" s="49"/>
      <c r="JI43" s="49"/>
      <c r="JJ43" s="49"/>
      <c r="JK43" s="49"/>
      <c r="JL43" s="49"/>
      <c r="JM43" s="49"/>
      <c r="JN43" s="49"/>
      <c r="JO43" s="49"/>
      <c r="JP43" s="49"/>
      <c r="JQ43" s="49"/>
      <c r="JR43" s="49"/>
      <c r="JS43" s="49"/>
      <c r="JT43" s="49"/>
      <c r="JU43" s="49"/>
      <c r="JV43" s="49"/>
      <c r="JW43" s="49"/>
      <c r="JX43" s="49"/>
      <c r="JY43" s="49"/>
      <c r="JZ43" s="49"/>
      <c r="KA43" s="49"/>
      <c r="KB43" s="49"/>
      <c r="KC43" s="49"/>
      <c r="KD43" s="49"/>
      <c r="KE43" s="49"/>
      <c r="KF43" s="49"/>
      <c r="KG43" s="49"/>
      <c r="KH43" s="49"/>
      <c r="KI43" s="49"/>
      <c r="KJ43" s="49"/>
      <c r="KK43" s="49"/>
      <c r="KL43" s="49"/>
      <c r="KM43" s="49"/>
      <c r="KN43" s="49"/>
      <c r="KO43" s="49"/>
      <c r="KP43" s="49"/>
      <c r="KQ43" s="49"/>
      <c r="KR43" s="49"/>
      <c r="KS43" s="50"/>
      <c r="KT43" s="50"/>
      <c r="KU43" s="49"/>
      <c r="KV43" s="49"/>
      <c r="KW43" s="49"/>
      <c r="KX43" s="49"/>
      <c r="KY43" s="49"/>
      <c r="KZ43" s="49"/>
      <c r="LA43" s="49"/>
      <c r="LB43" s="49"/>
      <c r="LC43" s="49"/>
      <c r="LD43" s="49"/>
      <c r="LE43" s="49"/>
      <c r="LF43" s="49"/>
      <c r="LG43" s="49"/>
      <c r="LH43" s="49"/>
      <c r="LI43" s="49"/>
      <c r="LJ43" s="49"/>
      <c r="LK43" s="49"/>
      <c r="LL43" s="49"/>
      <c r="LM43" s="49"/>
      <c r="LN43" s="49"/>
      <c r="LO43" s="49"/>
      <c r="LP43" s="49"/>
      <c r="LQ43" s="49"/>
      <c r="LR43" s="49"/>
      <c r="LS43" s="50"/>
      <c r="LT43" s="49"/>
      <c r="LU43" s="49"/>
      <c r="LV43" s="49"/>
      <c r="LW43" s="49"/>
      <c r="LX43" s="49"/>
      <c r="LY43" s="50"/>
      <c r="LZ43" s="50"/>
      <c r="MA43" s="49"/>
      <c r="MB43" s="49"/>
      <c r="MC43" s="49"/>
      <c r="MD43" s="49"/>
      <c r="ME43" s="49"/>
      <c r="MF43" s="49"/>
      <c r="MG43" s="49"/>
      <c r="MH43" s="49"/>
      <c r="MI43" s="49"/>
      <c r="MJ43" s="49"/>
      <c r="MK43" s="49"/>
      <c r="ML43" s="49"/>
      <c r="MM43" s="49"/>
      <c r="MN43" s="49"/>
      <c r="MO43" s="49"/>
      <c r="MP43" s="49"/>
      <c r="MQ43" s="49"/>
      <c r="MR43" s="49"/>
      <c r="MS43" s="49"/>
      <c r="MT43" s="49"/>
      <c r="MU43" s="49"/>
      <c r="MV43" s="49"/>
      <c r="MW43" s="49"/>
      <c r="MX43" s="49"/>
      <c r="MY43" s="49"/>
      <c r="MZ43" s="49"/>
      <c r="NA43" s="49"/>
      <c r="NB43" s="49"/>
      <c r="NC43" s="49"/>
      <c r="ND43" s="49"/>
      <c r="NE43" s="49"/>
      <c r="NF43" s="49"/>
      <c r="NG43" s="49"/>
      <c r="NH43" s="49"/>
      <c r="NI43" s="49"/>
      <c r="NJ43" s="50"/>
      <c r="NK43" s="50"/>
      <c r="NL43" s="49"/>
      <c r="NM43" s="49"/>
      <c r="NN43" s="49"/>
      <c r="NO43" s="49"/>
      <c r="NP43" s="49"/>
      <c r="NQ43" s="49"/>
      <c r="NR43" s="49"/>
      <c r="NS43" s="49"/>
      <c r="NT43" s="49"/>
      <c r="NU43" s="49"/>
      <c r="NV43" s="49"/>
      <c r="NW43" s="49"/>
      <c r="NX43" s="49"/>
      <c r="NY43" s="49"/>
      <c r="NZ43" s="49"/>
      <c r="OA43" s="49"/>
      <c r="OB43" s="49"/>
      <c r="OC43" s="49"/>
      <c r="OD43" s="49"/>
      <c r="OE43" s="49"/>
      <c r="OF43" s="49"/>
      <c r="OG43" s="49"/>
      <c r="OH43" s="49"/>
      <c r="OI43" s="49"/>
      <c r="OJ43" s="1"/>
    </row>
    <row r="44" spans="1:400" ht="14.25" customHeight="1" x14ac:dyDescent="0.25">
      <c r="A44" s="37">
        <v>39</v>
      </c>
      <c r="B44" s="75"/>
      <c r="C44" s="76" t="s">
        <v>389</v>
      </c>
      <c r="D44" s="40">
        <f t="shared" si="4"/>
        <v>0</v>
      </c>
      <c r="E44" s="40">
        <f t="array" ref="E44">F44-SUM(IF($I$5:$OI$5="KH",$I44:$OI44))</f>
        <v>200</v>
      </c>
      <c r="F44" s="40">
        <f>'HĐ 608k PO'!D44</f>
        <v>200</v>
      </c>
      <c r="G44" s="41">
        <f t="shared" si="5"/>
        <v>200</v>
      </c>
      <c r="H44" s="42">
        <f t="array" ref="H44">SUM(IF($I$5:$OI$5="TT",$I44:$OI44))</f>
        <v>0</v>
      </c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5"/>
      <c r="BB44" s="45"/>
      <c r="BC44" s="45"/>
      <c r="BD44" s="45"/>
      <c r="BE44" s="45"/>
      <c r="BF44" s="45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5"/>
      <c r="BR44" s="45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4"/>
      <c r="DF44" s="44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4"/>
      <c r="EB44" s="44"/>
      <c r="EC44" s="43"/>
      <c r="ED44" s="43"/>
      <c r="EE44" s="43"/>
      <c r="EF44" s="43"/>
      <c r="EG44" s="43"/>
      <c r="EH44" s="43"/>
      <c r="EI44" s="43"/>
      <c r="EJ44" s="43"/>
      <c r="EK44" s="44"/>
      <c r="EL44" s="44"/>
      <c r="EM44" s="43"/>
      <c r="EN44" s="43"/>
      <c r="EO44" s="44"/>
      <c r="EP44" s="80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4"/>
      <c r="FF44" s="44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4"/>
      <c r="FR44" s="44"/>
      <c r="FS44" s="43"/>
      <c r="FT44" s="43"/>
      <c r="FU44" s="43"/>
      <c r="FV44" s="43"/>
      <c r="FW44" s="43"/>
      <c r="FX44" s="43"/>
      <c r="FY44" s="44"/>
      <c r="FZ44" s="43"/>
      <c r="GA44" s="44"/>
      <c r="GB44" s="44"/>
      <c r="GC44" s="44"/>
      <c r="GD44" s="44"/>
      <c r="GE44" s="43"/>
      <c r="GF44" s="43"/>
      <c r="GG44" s="43"/>
      <c r="GH44" s="43"/>
      <c r="GI44" s="44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50"/>
      <c r="IP44" s="50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50"/>
      <c r="JP44" s="49"/>
      <c r="JQ44" s="50"/>
      <c r="JR44" s="50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50"/>
      <c r="LZ44" s="50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50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1"/>
    </row>
    <row r="45" spans="1:400" ht="14.25" customHeight="1" x14ac:dyDescent="0.25">
      <c r="A45" s="37">
        <v>40</v>
      </c>
      <c r="B45" s="38" t="s">
        <v>350</v>
      </c>
      <c r="C45" s="79" t="s">
        <v>390</v>
      </c>
      <c r="D45" s="40">
        <f t="shared" si="4"/>
        <v>0</v>
      </c>
      <c r="E45" s="40">
        <f t="array" ref="E45">F45-SUM(IF($I$5:$OI$5="KH",$I45:$OI45))</f>
        <v>250</v>
      </c>
      <c r="F45" s="40">
        <f>'HĐ 608k PO'!D45</f>
        <v>250</v>
      </c>
      <c r="G45" s="41">
        <f t="shared" si="5"/>
        <v>250</v>
      </c>
      <c r="H45" s="42">
        <f t="array" ref="H45">SUM(IF($I$5:$OI$5="TT",$I45:$OI45))</f>
        <v>0</v>
      </c>
      <c r="I45" s="43"/>
      <c r="J45" s="43"/>
      <c r="K45" s="43"/>
      <c r="L45" s="43"/>
      <c r="M45" s="44"/>
      <c r="N45" s="44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5"/>
      <c r="BB45" s="45"/>
      <c r="BC45" s="45"/>
      <c r="BD45" s="45"/>
      <c r="BE45" s="45"/>
      <c r="BF45" s="45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5"/>
      <c r="BR45" s="45"/>
      <c r="BS45" s="44"/>
      <c r="BT45" s="44"/>
      <c r="BU45" s="43"/>
      <c r="BV45" s="43"/>
      <c r="BW45" s="43"/>
      <c r="BX45" s="43"/>
      <c r="BY45" s="43"/>
      <c r="BZ45" s="43"/>
      <c r="CA45" s="43"/>
      <c r="CB45" s="44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6"/>
      <c r="DB45" s="97"/>
      <c r="DC45" s="45"/>
      <c r="DD45" s="45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4"/>
      <c r="DT45" s="44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4"/>
      <c r="EJ45" s="44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4"/>
      <c r="FF45" s="44"/>
      <c r="FG45" s="43"/>
      <c r="FH45" s="43"/>
      <c r="FI45" s="44"/>
      <c r="FJ45" s="44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4"/>
      <c r="FV45" s="44"/>
      <c r="FW45" s="43"/>
      <c r="FX45" s="43"/>
      <c r="FY45" s="44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4"/>
      <c r="GP45" s="44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9"/>
      <c r="HG45" s="49"/>
      <c r="HH45" s="49"/>
      <c r="HI45" s="50"/>
      <c r="HJ45" s="50"/>
      <c r="HK45" s="49"/>
      <c r="HL45" s="49"/>
      <c r="HM45" s="49"/>
      <c r="HN45" s="49"/>
      <c r="HO45" s="49"/>
      <c r="HP45" s="49"/>
      <c r="HQ45" s="49"/>
      <c r="HR45" s="49"/>
      <c r="HS45" s="49"/>
      <c r="HT45" s="49"/>
      <c r="HU45" s="49"/>
      <c r="HV45" s="49"/>
      <c r="HW45" s="49"/>
      <c r="HX45" s="49"/>
      <c r="HY45" s="49"/>
      <c r="HZ45" s="49"/>
      <c r="IA45" s="49"/>
      <c r="IB45" s="49"/>
      <c r="IC45" s="49"/>
      <c r="ID45" s="49"/>
      <c r="IE45" s="49"/>
      <c r="IF45" s="49"/>
      <c r="IG45" s="49"/>
      <c r="IH45" s="49"/>
      <c r="II45" s="50"/>
      <c r="IJ45" s="50"/>
      <c r="IK45" s="49"/>
      <c r="IL45" s="49"/>
      <c r="IM45" s="49"/>
      <c r="IN45" s="49"/>
      <c r="IO45" s="49"/>
      <c r="IP45" s="49"/>
      <c r="IQ45" s="49"/>
      <c r="IR45" s="49"/>
      <c r="IS45" s="49"/>
      <c r="IT45" s="49"/>
      <c r="IU45" s="49"/>
      <c r="IV45" s="49"/>
      <c r="IW45" s="49"/>
      <c r="IX45" s="49"/>
      <c r="IY45" s="49"/>
      <c r="IZ45" s="49"/>
      <c r="JA45" s="49"/>
      <c r="JB45" s="49"/>
      <c r="JC45" s="49"/>
      <c r="JD45" s="49"/>
      <c r="JE45" s="50"/>
      <c r="JF45" s="50"/>
      <c r="JG45" s="49"/>
      <c r="JH45" s="49"/>
      <c r="JI45" s="49"/>
      <c r="JJ45" s="49"/>
      <c r="JK45" s="49"/>
      <c r="JL45" s="49"/>
      <c r="JM45" s="49"/>
      <c r="JN45" s="49"/>
      <c r="JO45" s="49"/>
      <c r="JP45" s="49"/>
      <c r="JQ45" s="49"/>
      <c r="JR45" s="49"/>
      <c r="JS45" s="49"/>
      <c r="JT45" s="49"/>
      <c r="JU45" s="49"/>
      <c r="JV45" s="49"/>
      <c r="JW45" s="49"/>
      <c r="JX45" s="49"/>
      <c r="JY45" s="49"/>
      <c r="JZ45" s="49"/>
      <c r="KA45" s="49"/>
      <c r="KB45" s="49"/>
      <c r="KC45" s="49"/>
      <c r="KD45" s="49"/>
      <c r="KE45" s="49"/>
      <c r="KF45" s="49"/>
      <c r="KG45" s="49"/>
      <c r="KH45" s="49"/>
      <c r="KI45" s="49"/>
      <c r="KJ45" s="49"/>
      <c r="KK45" s="49"/>
      <c r="KL45" s="49"/>
      <c r="KM45" s="49"/>
      <c r="KN45" s="49"/>
      <c r="KO45" s="49"/>
      <c r="KP45" s="49"/>
      <c r="KQ45" s="49"/>
      <c r="KR45" s="49"/>
      <c r="KS45" s="50"/>
      <c r="KT45" s="50"/>
      <c r="KU45" s="49"/>
      <c r="KV45" s="49"/>
      <c r="KW45" s="49"/>
      <c r="KX45" s="49"/>
      <c r="KY45" s="49"/>
      <c r="KZ45" s="49"/>
      <c r="LA45" s="49"/>
      <c r="LB45" s="49"/>
      <c r="LC45" s="49"/>
      <c r="LD45" s="49"/>
      <c r="LE45" s="49"/>
      <c r="LF45" s="49"/>
      <c r="LG45" s="49"/>
      <c r="LH45" s="49"/>
      <c r="LI45" s="49"/>
      <c r="LJ45" s="49"/>
      <c r="LK45" s="49"/>
      <c r="LL45" s="49"/>
      <c r="LM45" s="49"/>
      <c r="LN45" s="49"/>
      <c r="LO45" s="49"/>
      <c r="LP45" s="49"/>
      <c r="LQ45" s="49"/>
      <c r="LR45" s="49"/>
      <c r="LS45" s="49"/>
      <c r="LT45" s="49"/>
      <c r="LU45" s="49"/>
      <c r="LV45" s="49"/>
      <c r="LW45" s="49"/>
      <c r="LX45" s="49"/>
      <c r="LY45" s="50"/>
      <c r="LZ45" s="50"/>
      <c r="MA45" s="49"/>
      <c r="MB45" s="49"/>
      <c r="MC45" s="49"/>
      <c r="MD45" s="49"/>
      <c r="ME45" s="49"/>
      <c r="MF45" s="49"/>
      <c r="MG45" s="49"/>
      <c r="MH45" s="49"/>
      <c r="MI45" s="49"/>
      <c r="MJ45" s="49"/>
      <c r="MK45" s="49"/>
      <c r="ML45" s="49"/>
      <c r="MM45" s="49"/>
      <c r="MN45" s="49"/>
      <c r="MO45" s="49"/>
      <c r="MP45" s="49"/>
      <c r="MQ45" s="49"/>
      <c r="MR45" s="49"/>
      <c r="MS45" s="49"/>
      <c r="MT45" s="49"/>
      <c r="MU45" s="49"/>
      <c r="MV45" s="49"/>
      <c r="MW45" s="49"/>
      <c r="MX45" s="49"/>
      <c r="MY45" s="50"/>
      <c r="MZ45" s="49"/>
      <c r="NA45" s="49"/>
      <c r="NB45" s="49"/>
      <c r="NC45" s="49"/>
      <c r="ND45" s="49"/>
      <c r="NE45" s="49"/>
      <c r="NF45" s="49"/>
      <c r="NG45" s="49"/>
      <c r="NH45" s="49"/>
      <c r="NI45" s="49"/>
      <c r="NJ45" s="49"/>
      <c r="NK45" s="49"/>
      <c r="NL45" s="49"/>
      <c r="NM45" s="49"/>
      <c r="NN45" s="49"/>
      <c r="NO45" s="49"/>
      <c r="NP45" s="49"/>
      <c r="NQ45" s="49"/>
      <c r="NR45" s="49"/>
      <c r="NS45" s="49"/>
      <c r="NT45" s="50"/>
      <c r="NU45" s="50"/>
      <c r="NV45" s="49"/>
      <c r="NW45" s="49"/>
      <c r="NX45" s="49"/>
      <c r="NY45" s="49"/>
      <c r="NZ45" s="49"/>
      <c r="OA45" s="49"/>
      <c r="OB45" s="49"/>
      <c r="OC45" s="49"/>
      <c r="OD45" s="49"/>
      <c r="OE45" s="49"/>
      <c r="OF45" s="49"/>
      <c r="OG45" s="49"/>
      <c r="OH45" s="49"/>
      <c r="OI45" s="49"/>
      <c r="OJ45" s="1"/>
    </row>
    <row r="46" spans="1:400" ht="14.25" customHeight="1" x14ac:dyDescent="0.25">
      <c r="A46" s="53">
        <v>41</v>
      </c>
      <c r="B46" s="38" t="s">
        <v>350</v>
      </c>
      <c r="C46" s="54" t="s">
        <v>391</v>
      </c>
      <c r="D46" s="40">
        <f t="shared" si="4"/>
        <v>0</v>
      </c>
      <c r="E46" s="40">
        <f t="array" ref="E46">F46-SUM(IF($I$5:$OI$5="KH",$I46:$OI46))</f>
        <v>1200</v>
      </c>
      <c r="F46" s="40">
        <f>'HĐ 608k PO'!D46</f>
        <v>1200</v>
      </c>
      <c r="G46" s="101">
        <f t="shared" si="5"/>
        <v>1200</v>
      </c>
      <c r="H46" s="56">
        <f t="array" ref="H46">SUM(IF($I$5:$OI$5="TT",$I46:$OI46))</f>
        <v>0</v>
      </c>
      <c r="I46" s="57"/>
      <c r="J46" s="57"/>
      <c r="K46" s="58"/>
      <c r="L46" s="58"/>
      <c r="M46" s="57"/>
      <c r="N46" s="57"/>
      <c r="O46" s="58"/>
      <c r="P46" s="57"/>
      <c r="Q46" s="57"/>
      <c r="R46" s="57"/>
      <c r="S46" s="58"/>
      <c r="T46" s="58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8"/>
      <c r="AJ46" s="58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8"/>
      <c r="AX46" s="58"/>
      <c r="AY46" s="58"/>
      <c r="AZ46" s="57"/>
      <c r="BA46" s="59"/>
      <c r="BB46" s="59"/>
      <c r="BC46" s="59"/>
      <c r="BD46" s="59"/>
      <c r="BE46" s="60"/>
      <c r="BF46" s="60"/>
      <c r="BG46" s="58"/>
      <c r="BH46" s="57"/>
      <c r="BI46" s="58"/>
      <c r="BJ46" s="58"/>
      <c r="BK46" s="58"/>
      <c r="BL46" s="57"/>
      <c r="BM46" s="57"/>
      <c r="BN46" s="57"/>
      <c r="BO46" s="57"/>
      <c r="BP46" s="57"/>
      <c r="BQ46" s="59"/>
      <c r="BR46" s="59"/>
      <c r="BS46" s="58"/>
      <c r="BT46" s="58"/>
      <c r="BU46" s="57"/>
      <c r="BV46" s="57"/>
      <c r="BW46" s="57"/>
      <c r="BX46" s="57"/>
      <c r="BY46" s="57"/>
      <c r="BZ46" s="57"/>
      <c r="CA46" s="57"/>
      <c r="CB46" s="57"/>
      <c r="CC46" s="58"/>
      <c r="CD46" s="58"/>
      <c r="CE46" s="57"/>
      <c r="CF46" s="57"/>
      <c r="CG46" s="57"/>
      <c r="CH46" s="57"/>
      <c r="CI46" s="57"/>
      <c r="CJ46" s="58"/>
      <c r="CK46" s="57"/>
      <c r="CL46" s="57"/>
      <c r="CM46" s="57"/>
      <c r="CN46" s="57"/>
      <c r="CO46" s="57"/>
      <c r="CP46" s="57"/>
      <c r="CQ46" s="59"/>
      <c r="CR46" s="59"/>
      <c r="CS46" s="59"/>
      <c r="CT46" s="59"/>
      <c r="CU46" s="59"/>
      <c r="CV46" s="59"/>
      <c r="CW46" s="59"/>
      <c r="CX46" s="59"/>
      <c r="CY46" s="61"/>
      <c r="CZ46" s="61"/>
      <c r="DA46" s="61"/>
      <c r="DB46" s="107"/>
      <c r="DC46" s="60"/>
      <c r="DD46" s="60"/>
      <c r="DE46" s="57"/>
      <c r="DF46" s="57"/>
      <c r="DG46" s="58"/>
      <c r="DH46" s="57"/>
      <c r="DI46" s="58"/>
      <c r="DJ46" s="58"/>
      <c r="DK46" s="58"/>
      <c r="DL46" s="57"/>
      <c r="DM46" s="52"/>
      <c r="DN46" s="51"/>
      <c r="DO46" s="58"/>
      <c r="DP46" s="92"/>
      <c r="DQ46" s="58"/>
      <c r="DR46" s="58"/>
      <c r="DS46" s="57"/>
      <c r="DT46" s="57"/>
      <c r="DU46" s="57"/>
      <c r="DV46" s="57"/>
      <c r="DW46" s="57"/>
      <c r="DX46" s="57"/>
      <c r="DY46" s="57"/>
      <c r="DZ46" s="57"/>
      <c r="EA46" s="57"/>
      <c r="EB46" s="57"/>
      <c r="EC46" s="57"/>
      <c r="ED46" s="57"/>
      <c r="EE46" s="57"/>
      <c r="EF46" s="57"/>
      <c r="EG46" s="57"/>
      <c r="EH46" s="57"/>
      <c r="EI46" s="58"/>
      <c r="EJ46" s="58"/>
      <c r="EK46" s="58"/>
      <c r="EL46" s="57"/>
      <c r="EM46" s="57"/>
      <c r="EN46" s="43"/>
      <c r="EO46" s="57"/>
      <c r="EP46" s="43"/>
      <c r="EQ46" s="57"/>
      <c r="ER46" s="43"/>
      <c r="ES46" s="58"/>
      <c r="ET46" s="44"/>
      <c r="EU46" s="43"/>
      <c r="EV46" s="43"/>
      <c r="EW46" s="43"/>
      <c r="EX46" s="43"/>
      <c r="EY46" s="43"/>
      <c r="EZ46" s="43"/>
      <c r="FA46" s="43"/>
      <c r="FB46" s="43"/>
      <c r="FC46" s="57"/>
      <c r="FD46" s="43"/>
      <c r="FE46" s="57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57"/>
      <c r="FV46" s="57"/>
      <c r="FW46" s="58"/>
      <c r="FX46" s="57"/>
      <c r="FY46" s="44"/>
      <c r="FZ46" s="58"/>
      <c r="GA46" s="57"/>
      <c r="GB46" s="57"/>
      <c r="GC46" s="43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8"/>
      <c r="GZ46" s="58"/>
      <c r="HA46" s="57"/>
      <c r="HB46" s="57"/>
      <c r="HC46" s="57"/>
      <c r="HD46" s="57"/>
      <c r="HE46" s="57"/>
      <c r="HF46" s="51"/>
      <c r="HG46" s="51"/>
      <c r="HH46" s="51"/>
      <c r="HI46" s="51"/>
      <c r="HJ46" s="51"/>
      <c r="HK46" s="51"/>
      <c r="HL46" s="51"/>
      <c r="HM46" s="52"/>
      <c r="HN46" s="52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2"/>
      <c r="IJ46" s="52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  <c r="IW46" s="51"/>
      <c r="IX46" s="51"/>
      <c r="IY46" s="51"/>
      <c r="IZ46" s="51"/>
      <c r="JA46" s="51"/>
      <c r="JB46" s="51"/>
      <c r="JC46" s="51"/>
      <c r="JD46" s="51"/>
      <c r="JE46" s="51"/>
      <c r="JF46" s="51"/>
      <c r="JG46" s="51"/>
      <c r="JH46" s="51"/>
      <c r="JI46" s="51"/>
      <c r="JJ46" s="51"/>
      <c r="JK46" s="51"/>
      <c r="JL46" s="51"/>
      <c r="JM46" s="51"/>
      <c r="JN46" s="51"/>
      <c r="JO46" s="52"/>
      <c r="JP46" s="52"/>
      <c r="JQ46" s="52"/>
      <c r="JR46" s="51"/>
      <c r="JS46" s="51"/>
      <c r="JT46" s="51"/>
      <c r="JU46" s="51"/>
      <c r="JV46" s="51"/>
      <c r="JW46" s="51"/>
      <c r="JX46" s="51"/>
      <c r="JY46" s="52"/>
      <c r="JZ46" s="52"/>
      <c r="KA46" s="51"/>
      <c r="KB46" s="51"/>
      <c r="KC46" s="51"/>
      <c r="KD46" s="51"/>
      <c r="KE46" s="51"/>
      <c r="KF46" s="51"/>
      <c r="KG46" s="51"/>
      <c r="KH46" s="51"/>
      <c r="KI46" s="51"/>
      <c r="KJ46" s="51"/>
      <c r="KK46" s="51"/>
      <c r="KL46" s="51"/>
      <c r="KM46" s="51"/>
      <c r="KN46" s="51"/>
      <c r="KO46" s="51"/>
      <c r="KP46" s="51"/>
      <c r="KQ46" s="51"/>
      <c r="KR46" s="51"/>
      <c r="KS46" s="51"/>
      <c r="KT46" s="51"/>
      <c r="KU46" s="52"/>
      <c r="KV46" s="52"/>
      <c r="KW46" s="51"/>
      <c r="KX46" s="51"/>
      <c r="KY46" s="51"/>
      <c r="KZ46" s="51"/>
      <c r="LA46" s="51"/>
      <c r="LB46" s="51"/>
      <c r="LC46" s="51"/>
      <c r="LD46" s="51"/>
      <c r="LE46" s="51"/>
      <c r="LF46" s="51"/>
      <c r="LG46" s="51"/>
      <c r="LH46" s="51"/>
      <c r="LI46" s="51"/>
      <c r="LJ46" s="51"/>
      <c r="LK46" s="51"/>
      <c r="LL46" s="51"/>
      <c r="LM46" s="51"/>
      <c r="LN46" s="51"/>
      <c r="LO46" s="51"/>
      <c r="LP46" s="51"/>
      <c r="LQ46" s="51"/>
      <c r="LR46" s="51"/>
      <c r="LS46" s="51"/>
      <c r="LT46" s="51"/>
      <c r="LU46" s="51"/>
      <c r="LV46" s="51"/>
      <c r="LW46" s="51"/>
      <c r="LX46" s="51"/>
      <c r="LY46" s="51"/>
      <c r="LZ46" s="51"/>
      <c r="MA46" s="51"/>
      <c r="MB46" s="51"/>
      <c r="MC46" s="52"/>
      <c r="MD46" s="52"/>
      <c r="ME46" s="51"/>
      <c r="MF46" s="51"/>
      <c r="MG46" s="51"/>
      <c r="MH46" s="51"/>
      <c r="MI46" s="51"/>
      <c r="MJ46" s="51"/>
      <c r="MK46" s="51"/>
      <c r="ML46" s="51"/>
      <c r="MM46" s="51"/>
      <c r="MN46" s="51"/>
      <c r="MO46" s="51"/>
      <c r="MP46" s="51"/>
      <c r="MQ46" s="51"/>
      <c r="MR46" s="51"/>
      <c r="MS46" s="51"/>
      <c r="MT46" s="51"/>
      <c r="MU46" s="51"/>
      <c r="MV46" s="51"/>
      <c r="MW46" s="51"/>
      <c r="MX46" s="51"/>
      <c r="MY46" s="51"/>
      <c r="MZ46" s="51"/>
      <c r="NA46" s="51"/>
      <c r="NB46" s="51"/>
      <c r="NC46" s="51"/>
      <c r="ND46" s="51"/>
      <c r="NE46" s="51"/>
      <c r="NF46" s="51"/>
      <c r="NG46" s="51"/>
      <c r="NH46" s="51"/>
      <c r="NI46" s="51"/>
      <c r="NJ46" s="51"/>
      <c r="NK46" s="51"/>
      <c r="NL46" s="51"/>
      <c r="NM46" s="51"/>
      <c r="NN46" s="51"/>
      <c r="NO46" s="51"/>
      <c r="NP46" s="51"/>
      <c r="NQ46" s="51"/>
      <c r="NR46" s="51"/>
      <c r="NS46" s="51"/>
      <c r="NT46" s="52"/>
      <c r="NU46" s="51"/>
      <c r="NV46" s="52"/>
      <c r="NW46" s="52"/>
      <c r="NX46" s="51"/>
      <c r="NY46" s="51"/>
      <c r="NZ46" s="51"/>
      <c r="OA46" s="51"/>
      <c r="OB46" s="51"/>
      <c r="OC46" s="51"/>
      <c r="OD46" s="51"/>
      <c r="OE46" s="51"/>
      <c r="OF46" s="51"/>
      <c r="OG46" s="51"/>
      <c r="OH46" s="51"/>
      <c r="OI46" s="51"/>
      <c r="OJ46" s="62"/>
    </row>
    <row r="47" spans="1:400" ht="14.25" customHeight="1" x14ac:dyDescent="0.25">
      <c r="A47" s="37">
        <v>42</v>
      </c>
      <c r="B47" s="38" t="s">
        <v>350</v>
      </c>
      <c r="C47" s="79" t="s">
        <v>392</v>
      </c>
      <c r="D47" s="40">
        <f t="shared" si="4"/>
        <v>0</v>
      </c>
      <c r="E47" s="40">
        <f t="array" ref="E47">F47-SUM(IF($I$5:$OI$5="KH",$I47:$OI47))</f>
        <v>600</v>
      </c>
      <c r="F47" s="40">
        <f>'HĐ 608k PO'!D47</f>
        <v>600</v>
      </c>
      <c r="G47" s="41">
        <f t="shared" si="5"/>
        <v>600</v>
      </c>
      <c r="H47" s="42">
        <f t="array" ref="H47">SUM(IF($I$5:$OI$5="TT",$I47:$OI47))</f>
        <v>0</v>
      </c>
      <c r="I47" s="43"/>
      <c r="J47" s="43"/>
      <c r="K47" s="43"/>
      <c r="L47" s="43"/>
      <c r="M47" s="80"/>
      <c r="N47" s="44"/>
      <c r="O47" s="43"/>
      <c r="P47" s="43"/>
      <c r="Q47" s="43"/>
      <c r="R47" s="43"/>
      <c r="S47" s="44"/>
      <c r="T47" s="44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4"/>
      <c r="AP47" s="44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6"/>
      <c r="BB47" s="46"/>
      <c r="BC47" s="45"/>
      <c r="BD47" s="45"/>
      <c r="BE47" s="45"/>
      <c r="BF47" s="45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5"/>
      <c r="BR47" s="45"/>
      <c r="BS47" s="43"/>
      <c r="BT47" s="43"/>
      <c r="BU47" s="43"/>
      <c r="BV47" s="44"/>
      <c r="BW47" s="43"/>
      <c r="BX47" s="43"/>
      <c r="BY47" s="43"/>
      <c r="BZ47" s="43"/>
      <c r="CA47" s="43"/>
      <c r="CB47" s="43"/>
      <c r="CC47" s="43"/>
      <c r="CD47" s="43"/>
      <c r="CE47" s="44"/>
      <c r="CF47" s="44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3"/>
      <c r="DF47" s="43"/>
      <c r="DG47" s="43"/>
      <c r="DH47" s="43"/>
      <c r="DI47" s="91"/>
      <c r="DJ47" s="91"/>
      <c r="DK47" s="91"/>
      <c r="DL47" s="91"/>
      <c r="DM47" s="48"/>
      <c r="DN47" s="44"/>
      <c r="DO47" s="43"/>
      <c r="DP47" s="43"/>
      <c r="DQ47" s="44"/>
      <c r="DR47" s="44"/>
      <c r="DS47" s="44"/>
      <c r="DT47" s="44"/>
      <c r="DU47" s="44"/>
      <c r="DV47" s="44"/>
      <c r="DW47" s="52"/>
      <c r="DX47" s="49"/>
      <c r="DY47" s="49"/>
      <c r="DZ47" s="49"/>
      <c r="EA47" s="50"/>
      <c r="EB47" s="50"/>
      <c r="EC47" s="50"/>
      <c r="ED47" s="44"/>
      <c r="EE47" s="43"/>
      <c r="EF47" s="43"/>
      <c r="EG47" s="43"/>
      <c r="EH47" s="43"/>
      <c r="EI47" s="43"/>
      <c r="EJ47" s="43"/>
      <c r="EK47" s="44"/>
      <c r="EL47" s="44"/>
      <c r="EM47" s="44"/>
      <c r="EN47" s="44"/>
      <c r="EO47" s="43"/>
      <c r="EP47" s="43"/>
      <c r="EQ47" s="43"/>
      <c r="ER47" s="43"/>
      <c r="ES47" s="44"/>
      <c r="ET47" s="44"/>
      <c r="EU47" s="43"/>
      <c r="EV47" s="43"/>
      <c r="EW47" s="43"/>
      <c r="EX47" s="43"/>
      <c r="EY47" s="43"/>
      <c r="EZ47" s="43"/>
      <c r="FA47" s="44"/>
      <c r="FB47" s="44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4"/>
      <c r="FR47" s="44"/>
      <c r="FS47" s="43"/>
      <c r="FT47" s="43"/>
      <c r="FU47" s="43"/>
      <c r="FV47" s="43"/>
      <c r="FW47" s="43"/>
      <c r="FX47" s="43"/>
      <c r="FY47" s="43"/>
      <c r="FZ47" s="43"/>
      <c r="GA47" s="44"/>
      <c r="GB47" s="44"/>
      <c r="GC47" s="44"/>
      <c r="GD47" s="44"/>
      <c r="GE47" s="44"/>
      <c r="GF47" s="43"/>
      <c r="GG47" s="43"/>
      <c r="GH47" s="43"/>
      <c r="GI47" s="43"/>
      <c r="GJ47" s="43"/>
      <c r="GK47" s="43"/>
      <c r="GL47" s="43"/>
      <c r="GM47" s="44"/>
      <c r="GN47" s="44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9"/>
      <c r="HG47" s="49"/>
      <c r="HH47" s="49"/>
      <c r="HI47" s="50"/>
      <c r="HJ47" s="50"/>
      <c r="HK47" s="49"/>
      <c r="HL47" s="49"/>
      <c r="HM47" s="49"/>
      <c r="HN47" s="49"/>
      <c r="HO47" s="49"/>
      <c r="HP47" s="49"/>
      <c r="HQ47" s="49"/>
      <c r="HR47" s="49"/>
      <c r="HS47" s="49"/>
      <c r="HT47" s="49"/>
      <c r="HU47" s="49"/>
      <c r="HV47" s="49"/>
      <c r="HW47" s="49"/>
      <c r="HX47" s="49"/>
      <c r="HY47" s="49"/>
      <c r="HZ47" s="49"/>
      <c r="IA47" s="49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49"/>
      <c r="IO47" s="49"/>
      <c r="IP47" s="49"/>
      <c r="IQ47" s="49"/>
      <c r="IR47" s="49"/>
      <c r="IS47" s="49"/>
      <c r="IT47" s="49"/>
      <c r="IU47" s="49"/>
      <c r="IV47" s="49"/>
      <c r="IW47" s="49"/>
      <c r="IX47" s="49"/>
      <c r="IY47" s="49"/>
      <c r="IZ47" s="49"/>
      <c r="JA47" s="49"/>
      <c r="JB47" s="49"/>
      <c r="JC47" s="49"/>
      <c r="JD47" s="49"/>
      <c r="JE47" s="49"/>
      <c r="JF47" s="49"/>
      <c r="JG47" s="49"/>
      <c r="JH47" s="49"/>
      <c r="JI47" s="49"/>
      <c r="JJ47" s="49"/>
      <c r="JK47" s="49"/>
      <c r="JL47" s="49"/>
      <c r="JM47" s="49"/>
      <c r="JN47" s="49"/>
      <c r="JO47" s="49"/>
      <c r="JP47" s="49"/>
      <c r="JQ47" s="49"/>
      <c r="JR47" s="49"/>
      <c r="JS47" s="49"/>
      <c r="JT47" s="49"/>
      <c r="JU47" s="49"/>
      <c r="JV47" s="49"/>
      <c r="JW47" s="49"/>
      <c r="JX47" s="49"/>
      <c r="JY47" s="49"/>
      <c r="JZ47" s="49"/>
      <c r="KA47" s="49"/>
      <c r="KB47" s="49"/>
      <c r="KC47" s="49"/>
      <c r="KD47" s="49"/>
      <c r="KE47" s="49"/>
      <c r="KF47" s="49"/>
      <c r="KG47" s="49"/>
      <c r="KH47" s="49"/>
      <c r="KI47" s="49"/>
      <c r="KJ47" s="49"/>
      <c r="KK47" s="49"/>
      <c r="KL47" s="49"/>
      <c r="KM47" s="50"/>
      <c r="KN47" s="50"/>
      <c r="KO47" s="49"/>
      <c r="KP47" s="49"/>
      <c r="KQ47" s="49"/>
      <c r="KR47" s="49"/>
      <c r="KS47" s="49"/>
      <c r="KT47" s="49"/>
      <c r="KU47" s="49"/>
      <c r="KV47" s="49"/>
      <c r="KW47" s="49"/>
      <c r="KX47" s="49"/>
      <c r="KY47" s="49"/>
      <c r="KZ47" s="49"/>
      <c r="LA47" s="49"/>
      <c r="LB47" s="49"/>
      <c r="LC47" s="49"/>
      <c r="LD47" s="49"/>
      <c r="LE47" s="49"/>
      <c r="LF47" s="49"/>
      <c r="LG47" s="49"/>
      <c r="LH47" s="49"/>
      <c r="LI47" s="49"/>
      <c r="LJ47" s="49"/>
      <c r="LK47" s="49"/>
      <c r="LL47" s="49"/>
      <c r="LM47" s="49"/>
      <c r="LN47" s="49"/>
      <c r="LO47" s="49"/>
      <c r="LP47" s="49"/>
      <c r="LQ47" s="49"/>
      <c r="LR47" s="49"/>
      <c r="LS47" s="49"/>
      <c r="LT47" s="49"/>
      <c r="LU47" s="49"/>
      <c r="LV47" s="49"/>
      <c r="LW47" s="49"/>
      <c r="LX47" s="49"/>
      <c r="LY47" s="50"/>
      <c r="LZ47" s="50"/>
      <c r="MA47" s="49"/>
      <c r="MB47" s="49"/>
      <c r="MC47" s="49"/>
      <c r="MD47" s="49"/>
      <c r="ME47" s="49"/>
      <c r="MF47" s="49"/>
      <c r="MG47" s="49"/>
      <c r="MH47" s="49"/>
      <c r="MI47" s="49"/>
      <c r="MJ47" s="49"/>
      <c r="MK47" s="49"/>
      <c r="ML47" s="49"/>
      <c r="MM47" s="49"/>
      <c r="MN47" s="49"/>
      <c r="MO47" s="49"/>
      <c r="MP47" s="49"/>
      <c r="MQ47" s="49"/>
      <c r="MR47" s="49"/>
      <c r="MS47" s="49"/>
      <c r="MT47" s="49"/>
      <c r="MU47" s="49"/>
      <c r="MV47" s="49"/>
      <c r="MW47" s="49"/>
      <c r="MX47" s="49"/>
      <c r="MY47" s="50"/>
      <c r="MZ47" s="49"/>
      <c r="NA47" s="49"/>
      <c r="NB47" s="49"/>
      <c r="NC47" s="49"/>
      <c r="ND47" s="49"/>
      <c r="NE47" s="49"/>
      <c r="NF47" s="49"/>
      <c r="NG47" s="49"/>
      <c r="NH47" s="49"/>
      <c r="NI47" s="49"/>
      <c r="NJ47" s="49"/>
      <c r="NK47" s="49"/>
      <c r="NL47" s="49"/>
      <c r="NM47" s="49"/>
      <c r="NN47" s="49"/>
      <c r="NO47" s="49"/>
      <c r="NP47" s="49"/>
      <c r="NQ47" s="49"/>
      <c r="NR47" s="49"/>
      <c r="NS47" s="49"/>
      <c r="NT47" s="50"/>
      <c r="NU47" s="50"/>
      <c r="NV47" s="49"/>
      <c r="NW47" s="49"/>
      <c r="NX47" s="49"/>
      <c r="NY47" s="49"/>
      <c r="NZ47" s="49"/>
      <c r="OA47" s="49"/>
      <c r="OB47" s="49"/>
      <c r="OC47" s="49"/>
      <c r="OD47" s="49"/>
      <c r="OE47" s="49"/>
      <c r="OF47" s="49"/>
      <c r="OG47" s="49"/>
      <c r="OH47" s="49"/>
      <c r="OI47" s="49"/>
      <c r="OJ47" s="1"/>
    </row>
    <row r="48" spans="1:400" ht="14.25" customHeight="1" x14ac:dyDescent="0.25">
      <c r="A48" s="108">
        <v>43</v>
      </c>
      <c r="B48" s="38" t="s">
        <v>350</v>
      </c>
      <c r="C48" s="96" t="s">
        <v>393</v>
      </c>
      <c r="D48" s="40">
        <f t="shared" si="4"/>
        <v>700</v>
      </c>
      <c r="E48" s="40"/>
      <c r="F48" s="40">
        <f>'HĐ 608k PO'!D48</f>
        <v>700</v>
      </c>
      <c r="G48" s="65"/>
      <c r="H48" s="42"/>
      <c r="I48" s="43"/>
      <c r="J48" s="43"/>
      <c r="K48" s="43"/>
      <c r="L48" s="43"/>
      <c r="M48" s="44"/>
      <c r="N48" s="44"/>
      <c r="O48" s="43"/>
      <c r="P48" s="43"/>
      <c r="Q48" s="43"/>
      <c r="R48" s="43"/>
      <c r="S48" s="43"/>
      <c r="T48" s="43"/>
      <c r="U48" s="43"/>
      <c r="V48" s="43"/>
      <c r="W48" s="44"/>
      <c r="X48" s="44"/>
      <c r="Y48" s="44"/>
      <c r="Z48" s="44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4"/>
      <c r="AL48" s="44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5"/>
      <c r="BB48" s="45"/>
      <c r="BC48" s="45"/>
      <c r="BD48" s="45"/>
      <c r="BE48" s="45"/>
      <c r="BF48" s="45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5"/>
      <c r="BR48" s="45"/>
      <c r="BS48" s="43"/>
      <c r="BT48" s="43"/>
      <c r="BU48" s="43"/>
      <c r="BV48" s="43"/>
      <c r="BW48" s="43"/>
      <c r="BX48" s="43"/>
      <c r="BY48" s="43"/>
      <c r="BZ48" s="44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5"/>
      <c r="CR48" s="45"/>
      <c r="CS48" s="45"/>
      <c r="CT48" s="45"/>
      <c r="CU48" s="45"/>
      <c r="CV48" s="45"/>
      <c r="CW48" s="45"/>
      <c r="CX48" s="45"/>
      <c r="CY48" s="46"/>
      <c r="CZ48" s="46"/>
      <c r="DA48" s="45"/>
      <c r="DB48" s="45"/>
      <c r="DC48" s="45"/>
      <c r="DD48" s="45"/>
      <c r="DE48" s="43"/>
      <c r="DF48" s="43"/>
      <c r="DG48" s="43"/>
      <c r="DH48" s="43"/>
      <c r="DI48" s="44"/>
      <c r="DJ48" s="44"/>
      <c r="DK48" s="44"/>
      <c r="DL48" s="44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  <c r="EO48" s="43"/>
      <c r="EP48" s="43"/>
      <c r="EQ48" s="43"/>
      <c r="ER48" s="43"/>
      <c r="ES48" s="43"/>
      <c r="ET48" s="43"/>
      <c r="EU48" s="43"/>
      <c r="EV48" s="43"/>
      <c r="EW48" s="43"/>
      <c r="EX48" s="43"/>
      <c r="EY48" s="43"/>
      <c r="EZ48" s="43"/>
      <c r="FA48" s="43"/>
      <c r="FB48" s="43"/>
      <c r="FC48" s="43"/>
      <c r="FD48" s="43"/>
      <c r="FE48" s="44"/>
      <c r="FF48" s="44"/>
      <c r="FG48" s="50"/>
      <c r="FH48" s="50"/>
      <c r="FI48" s="50"/>
      <c r="FJ48" s="50"/>
      <c r="FK48" s="50"/>
      <c r="FL48" s="43"/>
      <c r="FM48" s="43"/>
      <c r="FN48" s="43"/>
      <c r="FO48" s="43"/>
      <c r="FP48" s="43"/>
      <c r="FQ48" s="43"/>
      <c r="FR48" s="43"/>
      <c r="FS48" s="43"/>
      <c r="FT48" s="43"/>
      <c r="FU48" s="43"/>
      <c r="FV48" s="43"/>
      <c r="FW48" s="43"/>
      <c r="FX48" s="43"/>
      <c r="FY48" s="43"/>
      <c r="FZ48" s="43"/>
      <c r="GA48" s="43"/>
      <c r="GB48" s="43"/>
      <c r="GC48" s="43"/>
      <c r="GD48" s="43"/>
      <c r="GE48" s="43"/>
      <c r="GF48" s="43"/>
      <c r="GG48" s="43"/>
      <c r="GH48" s="43"/>
      <c r="GI48" s="43"/>
      <c r="GJ48" s="43"/>
      <c r="GK48" s="43"/>
      <c r="GL48" s="43"/>
      <c r="GM48" s="43"/>
      <c r="GN48" s="43"/>
      <c r="GO48" s="44"/>
      <c r="GP48" s="44"/>
      <c r="GQ48" s="43"/>
      <c r="GR48" s="43"/>
      <c r="GS48" s="43"/>
      <c r="GT48" s="43"/>
      <c r="GU48" s="43"/>
      <c r="GV48" s="43"/>
      <c r="GW48" s="43"/>
      <c r="GX48" s="43"/>
      <c r="GY48" s="43"/>
      <c r="GZ48" s="43"/>
      <c r="HA48" s="43"/>
      <c r="HB48" s="43"/>
      <c r="HC48" s="43"/>
      <c r="HD48" s="43"/>
      <c r="HE48" s="43"/>
      <c r="HF48" s="49"/>
      <c r="HG48" s="49"/>
      <c r="HH48" s="49"/>
      <c r="HI48" s="50"/>
      <c r="HJ48" s="50"/>
      <c r="HK48" s="49"/>
      <c r="HL48" s="49"/>
      <c r="HM48" s="49"/>
      <c r="HN48" s="49"/>
      <c r="HO48" s="49"/>
      <c r="HP48" s="49"/>
      <c r="HQ48" s="49"/>
      <c r="HR48" s="49"/>
      <c r="HS48" s="49"/>
      <c r="HT48" s="49"/>
      <c r="HU48" s="49"/>
      <c r="HV48" s="49"/>
      <c r="HW48" s="50"/>
      <c r="HX48" s="50"/>
      <c r="HY48" s="49"/>
      <c r="HZ48" s="49"/>
      <c r="IA48" s="49"/>
      <c r="IB48" s="49"/>
      <c r="IC48" s="49"/>
      <c r="ID48" s="49"/>
      <c r="IE48" s="49"/>
      <c r="IF48" s="49"/>
      <c r="IG48" s="49"/>
      <c r="IH48" s="49"/>
      <c r="II48" s="49"/>
      <c r="IJ48" s="49"/>
      <c r="IK48" s="49"/>
      <c r="IL48" s="49"/>
      <c r="IM48" s="49"/>
      <c r="IN48" s="49"/>
      <c r="IO48" s="49"/>
      <c r="IP48" s="49"/>
      <c r="IQ48" s="49"/>
      <c r="IR48" s="49"/>
      <c r="IS48" s="49"/>
      <c r="IT48" s="49"/>
      <c r="IU48" s="50"/>
      <c r="IV48" s="50"/>
      <c r="IW48" s="49"/>
      <c r="IX48" s="49"/>
      <c r="IY48" s="49"/>
      <c r="IZ48" s="49"/>
      <c r="JA48" s="49"/>
      <c r="JB48" s="49"/>
      <c r="JC48" s="49"/>
      <c r="JD48" s="49"/>
      <c r="JE48" s="49"/>
      <c r="JF48" s="49"/>
      <c r="JG48" s="49"/>
      <c r="JH48" s="49"/>
      <c r="JI48" s="49"/>
      <c r="JJ48" s="49"/>
      <c r="JK48" s="49"/>
      <c r="JL48" s="49"/>
      <c r="JM48" s="49"/>
      <c r="JN48" s="49"/>
      <c r="JO48" s="50"/>
      <c r="JP48" s="49"/>
      <c r="JQ48" s="50"/>
      <c r="JR48" s="50"/>
      <c r="JS48" s="49"/>
      <c r="JT48" s="49"/>
      <c r="JU48" s="49"/>
      <c r="JV48" s="49"/>
      <c r="JW48" s="49"/>
      <c r="JX48" s="49"/>
      <c r="JY48" s="49"/>
      <c r="JZ48" s="49"/>
      <c r="KA48" s="49"/>
      <c r="KB48" s="49"/>
      <c r="KC48" s="49"/>
      <c r="KD48" s="49"/>
      <c r="KE48" s="50"/>
      <c r="KF48" s="50"/>
      <c r="KG48" s="49"/>
      <c r="KH48" s="49"/>
      <c r="KI48" s="49"/>
      <c r="KJ48" s="49"/>
      <c r="KK48" s="49"/>
      <c r="KL48" s="49"/>
      <c r="KM48" s="49"/>
      <c r="KN48" s="49"/>
      <c r="KO48" s="49"/>
      <c r="KP48" s="49"/>
      <c r="KQ48" s="49"/>
      <c r="KR48" s="49"/>
      <c r="KS48" s="49"/>
      <c r="KT48" s="49"/>
      <c r="KU48" s="49"/>
      <c r="KV48" s="49"/>
      <c r="KW48" s="49"/>
      <c r="KX48" s="49"/>
      <c r="KY48" s="49"/>
      <c r="KZ48" s="49"/>
      <c r="LA48" s="50"/>
      <c r="LB48" s="50"/>
      <c r="LC48" s="49"/>
      <c r="LD48" s="49"/>
      <c r="LE48" s="49"/>
      <c r="LF48" s="49"/>
      <c r="LG48" s="49"/>
      <c r="LH48" s="49"/>
      <c r="LI48" s="49"/>
      <c r="LJ48" s="49"/>
      <c r="LK48" s="49"/>
      <c r="LL48" s="49"/>
      <c r="LM48" s="49"/>
      <c r="LN48" s="49"/>
      <c r="LO48" s="49"/>
      <c r="LP48" s="49"/>
      <c r="LQ48" s="49"/>
      <c r="LR48" s="49"/>
      <c r="LS48" s="49"/>
      <c r="LT48" s="49"/>
      <c r="LU48" s="49"/>
      <c r="LV48" s="49"/>
      <c r="LW48" s="49"/>
      <c r="LX48" s="49"/>
      <c r="LY48" s="50"/>
      <c r="LZ48" s="50"/>
      <c r="MA48" s="49"/>
      <c r="MB48" s="49"/>
      <c r="MC48" s="49"/>
      <c r="MD48" s="49"/>
      <c r="ME48" s="49"/>
      <c r="MF48" s="49"/>
      <c r="MG48" s="49"/>
      <c r="MH48" s="49"/>
      <c r="MI48" s="49"/>
      <c r="MJ48" s="49"/>
      <c r="MK48" s="49"/>
      <c r="ML48" s="49"/>
      <c r="MM48" s="49"/>
      <c r="MN48" s="49"/>
      <c r="MO48" s="50"/>
      <c r="MP48" s="50"/>
      <c r="MQ48" s="49"/>
      <c r="MR48" s="49"/>
      <c r="MS48" s="50"/>
      <c r="MT48" s="50"/>
      <c r="MU48" s="49"/>
      <c r="MV48" s="49"/>
      <c r="MW48" s="49"/>
      <c r="MX48" s="49"/>
      <c r="MY48" s="49"/>
      <c r="MZ48" s="49"/>
      <c r="NA48" s="49"/>
      <c r="NB48" s="49"/>
      <c r="NC48" s="49"/>
      <c r="ND48" s="49"/>
      <c r="NE48" s="49"/>
      <c r="NF48" s="49"/>
      <c r="NG48" s="49"/>
      <c r="NH48" s="49"/>
      <c r="NI48" s="49"/>
      <c r="NJ48" s="49"/>
      <c r="NK48" s="49"/>
      <c r="NL48" s="49"/>
      <c r="NM48" s="49"/>
      <c r="NN48" s="49"/>
      <c r="NO48" s="49"/>
      <c r="NP48" s="50"/>
      <c r="NQ48" s="50"/>
      <c r="NR48" s="50"/>
      <c r="NS48" s="50"/>
      <c r="NT48" s="49"/>
      <c r="NU48" s="49"/>
      <c r="NV48" s="49"/>
      <c r="NW48" s="49"/>
      <c r="NX48" s="49"/>
      <c r="NY48" s="49"/>
      <c r="NZ48" s="49"/>
      <c r="OA48" s="49"/>
      <c r="OB48" s="49"/>
      <c r="OC48" s="49"/>
      <c r="OD48" s="50"/>
      <c r="OE48" s="50"/>
      <c r="OF48" s="49"/>
      <c r="OG48" s="49"/>
      <c r="OH48" s="49"/>
      <c r="OI48" s="49"/>
      <c r="OJ48" s="1"/>
    </row>
    <row r="49" spans="1:400" ht="14.25" customHeight="1" x14ac:dyDescent="0.25">
      <c r="A49" s="37">
        <v>44</v>
      </c>
      <c r="B49" s="38" t="s">
        <v>350</v>
      </c>
      <c r="C49" s="79" t="s">
        <v>394</v>
      </c>
      <c r="D49" s="40">
        <f t="shared" si="4"/>
        <v>0</v>
      </c>
      <c r="E49" s="40">
        <f t="array" ref="E49">F49-SUM(IF($I$5:$OI$5="KH",$I49:$OI49))</f>
        <v>300</v>
      </c>
      <c r="F49" s="40">
        <f>'HĐ 608k PO'!D49</f>
        <v>300</v>
      </c>
      <c r="G49" s="65">
        <f t="shared" si="5"/>
        <v>300</v>
      </c>
      <c r="H49" s="42">
        <f t="array" ref="H49">SUM(IF($I$5:$OI$5="TT",$I49:$OI49))</f>
        <v>0</v>
      </c>
      <c r="I49" s="43"/>
      <c r="J49" s="43"/>
      <c r="K49" s="43"/>
      <c r="L49" s="43"/>
      <c r="M49" s="44"/>
      <c r="N49" s="44"/>
      <c r="O49" s="43"/>
      <c r="P49" s="43"/>
      <c r="Q49" s="43"/>
      <c r="R49" s="43"/>
      <c r="S49" s="43"/>
      <c r="T49" s="43"/>
      <c r="U49" s="43"/>
      <c r="V49" s="43"/>
      <c r="W49" s="44"/>
      <c r="X49" s="44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4"/>
      <c r="AJ49" s="44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5"/>
      <c r="BB49" s="45"/>
      <c r="BC49" s="45"/>
      <c r="BD49" s="45"/>
      <c r="BE49" s="46"/>
      <c r="BF49" s="46"/>
      <c r="BG49" s="44"/>
      <c r="BH49" s="43"/>
      <c r="BI49" s="43"/>
      <c r="BJ49" s="43"/>
      <c r="BK49" s="43"/>
      <c r="BL49" s="43"/>
      <c r="BM49" s="43"/>
      <c r="BN49" s="43"/>
      <c r="BO49" s="43"/>
      <c r="BP49" s="43"/>
      <c r="BQ49" s="45"/>
      <c r="BR49" s="45"/>
      <c r="BS49" s="43"/>
      <c r="BT49" s="43"/>
      <c r="BU49" s="43"/>
      <c r="BV49" s="43"/>
      <c r="BW49" s="44"/>
      <c r="BX49" s="44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6"/>
      <c r="DD49" s="46"/>
      <c r="DE49" s="43"/>
      <c r="DF49" s="43"/>
      <c r="DG49" s="43"/>
      <c r="DH49" s="43"/>
      <c r="DI49" s="43"/>
      <c r="DJ49" s="43"/>
      <c r="DK49" s="43"/>
      <c r="DL49" s="43"/>
      <c r="DM49" s="48"/>
      <c r="DN49" s="44"/>
      <c r="DO49" s="43"/>
      <c r="DP49" s="43"/>
      <c r="DQ49" s="43"/>
      <c r="DR49" s="43"/>
      <c r="DS49" s="44"/>
      <c r="DT49" s="44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4"/>
      <c r="FR49" s="44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9"/>
      <c r="HG49" s="49"/>
      <c r="HH49" s="49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50"/>
      <c r="IR49" s="50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50"/>
      <c r="JT49" s="50"/>
      <c r="JU49" s="49"/>
      <c r="JV49" s="49"/>
      <c r="JW49" s="49"/>
      <c r="JX49" s="49"/>
      <c r="JY49" s="50"/>
      <c r="JZ49" s="50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50"/>
      <c r="KV49" s="50"/>
      <c r="KW49" s="49"/>
      <c r="KX49" s="49"/>
      <c r="KY49" s="49"/>
      <c r="KZ49" s="49"/>
      <c r="LA49" s="49"/>
      <c r="LB49" s="49"/>
      <c r="LC49" s="49"/>
      <c r="LD49" s="49"/>
      <c r="LE49" s="49"/>
      <c r="LF49" s="49"/>
      <c r="LG49" s="49"/>
      <c r="LH49" s="49"/>
      <c r="LI49" s="49"/>
      <c r="LJ49" s="49"/>
      <c r="LK49" s="49"/>
      <c r="LL49" s="49"/>
      <c r="LM49" s="49"/>
      <c r="LN49" s="49"/>
      <c r="LO49" s="49"/>
      <c r="LP49" s="49"/>
      <c r="LQ49" s="49"/>
      <c r="LR49" s="49"/>
      <c r="LS49" s="49"/>
      <c r="LT49" s="49"/>
      <c r="LU49" s="49"/>
      <c r="LV49" s="49"/>
      <c r="LW49" s="49"/>
      <c r="LX49" s="49"/>
      <c r="LY49" s="49"/>
      <c r="LZ49" s="49"/>
      <c r="MA49" s="49"/>
      <c r="MB49" s="49"/>
      <c r="MC49" s="50"/>
      <c r="MD49" s="50"/>
      <c r="ME49" s="49"/>
      <c r="MF49" s="49"/>
      <c r="MG49" s="49"/>
      <c r="MH49" s="49"/>
      <c r="MI49" s="49"/>
      <c r="MJ49" s="49"/>
      <c r="MK49" s="49"/>
      <c r="ML49" s="49"/>
      <c r="MM49" s="49"/>
      <c r="MN49" s="49"/>
      <c r="MO49" s="49"/>
      <c r="MP49" s="49"/>
      <c r="MQ49" s="49"/>
      <c r="MR49" s="49"/>
      <c r="MS49" s="49"/>
      <c r="MT49" s="49"/>
      <c r="MU49" s="49"/>
      <c r="MV49" s="49"/>
      <c r="MW49" s="49"/>
      <c r="MX49" s="49"/>
      <c r="MY49" s="49"/>
      <c r="MZ49" s="49"/>
      <c r="NA49" s="49"/>
      <c r="NB49" s="49"/>
      <c r="NC49" s="49"/>
      <c r="ND49" s="49"/>
      <c r="NE49" s="49"/>
      <c r="NF49" s="49"/>
      <c r="NG49" s="49"/>
      <c r="NH49" s="49"/>
      <c r="NI49" s="49"/>
      <c r="NJ49" s="49"/>
      <c r="NK49" s="49"/>
      <c r="NL49" s="49"/>
      <c r="NM49" s="49"/>
      <c r="NN49" s="49"/>
      <c r="NO49" s="49"/>
      <c r="NP49" s="49"/>
      <c r="NQ49" s="49"/>
      <c r="NR49" s="49"/>
      <c r="NS49" s="49"/>
      <c r="NT49" s="50"/>
      <c r="NU49" s="50"/>
      <c r="NV49" s="49"/>
      <c r="NW49" s="49"/>
      <c r="NX49" s="49"/>
      <c r="NY49" s="49"/>
      <c r="NZ49" s="49"/>
      <c r="OA49" s="49"/>
      <c r="OB49" s="49"/>
      <c r="OC49" s="49"/>
      <c r="OD49" s="49"/>
      <c r="OE49" s="49"/>
      <c r="OF49" s="49"/>
      <c r="OG49" s="49"/>
      <c r="OH49" s="49"/>
      <c r="OI49" s="49"/>
      <c r="OJ49" s="1"/>
    </row>
    <row r="50" spans="1:400" ht="14.25" customHeight="1" x14ac:dyDescent="0.25">
      <c r="A50" s="37">
        <v>45</v>
      </c>
      <c r="B50" s="75"/>
      <c r="C50" s="85" t="s">
        <v>395</v>
      </c>
      <c r="D50" s="40">
        <f t="shared" si="4"/>
        <v>0</v>
      </c>
      <c r="E50" s="40">
        <f t="array" ref="E50">F50-SUM(IF($I$5:$OI$5="KH",$I50:$OI50))</f>
        <v>500</v>
      </c>
      <c r="F50" s="40">
        <f>'HĐ 608k PO'!D50</f>
        <v>500</v>
      </c>
      <c r="G50" s="65">
        <f t="shared" si="5"/>
        <v>500</v>
      </c>
      <c r="H50" s="42">
        <f t="array" ref="H50">SUM(IF($I$5:$OI$5="TT",$I50:$OI50))</f>
        <v>0</v>
      </c>
      <c r="I50" s="43"/>
      <c r="J50" s="43"/>
      <c r="K50" s="43"/>
      <c r="L50" s="43"/>
      <c r="M50" s="44"/>
      <c r="N50" s="44"/>
      <c r="O50" s="43"/>
      <c r="P50" s="43"/>
      <c r="Q50" s="44"/>
      <c r="R50" s="43"/>
      <c r="S50" s="43"/>
      <c r="T50" s="43"/>
      <c r="U50" s="43"/>
      <c r="V50" s="43"/>
      <c r="W50" s="43"/>
      <c r="X50" s="43"/>
      <c r="Y50" s="44"/>
      <c r="Z50" s="44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4"/>
      <c r="AN50" s="44"/>
      <c r="AO50" s="44"/>
      <c r="AP50" s="44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5"/>
      <c r="BB50" s="45"/>
      <c r="BC50" s="45"/>
      <c r="BD50" s="45"/>
      <c r="BE50" s="46"/>
      <c r="BF50" s="46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6"/>
      <c r="BR50" s="46"/>
      <c r="BS50" s="43"/>
      <c r="BT50" s="43"/>
      <c r="BU50" s="43"/>
      <c r="BV50" s="43"/>
      <c r="BW50" s="43"/>
      <c r="BX50" s="44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6"/>
      <c r="DD50" s="46"/>
      <c r="DE50" s="43"/>
      <c r="DF50" s="43"/>
      <c r="DG50" s="43"/>
      <c r="DH50" s="43"/>
      <c r="DI50" s="48"/>
      <c r="DJ50" s="48"/>
      <c r="DK50" s="48"/>
      <c r="DL50" s="44"/>
      <c r="DM50" s="43"/>
      <c r="DN50" s="43"/>
      <c r="DO50" s="43"/>
      <c r="DP50" s="43"/>
      <c r="DQ50" s="44"/>
      <c r="DR50" s="44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4"/>
      <c r="FF50" s="44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4"/>
      <c r="FR50" s="44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4"/>
      <c r="GP50" s="44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9"/>
      <c r="HG50" s="49"/>
      <c r="HH50" s="49"/>
      <c r="HI50" s="50"/>
      <c r="HJ50" s="50"/>
      <c r="HK50" s="49"/>
      <c r="HL50" s="49"/>
      <c r="HM50" s="49"/>
      <c r="HN50" s="49"/>
      <c r="HO50" s="49"/>
      <c r="HP50" s="49"/>
      <c r="HQ50" s="49"/>
      <c r="HR50" s="49"/>
      <c r="HS50" s="49"/>
      <c r="HT50" s="49"/>
      <c r="HU50" s="49"/>
      <c r="HV50" s="49"/>
      <c r="HW50" s="49"/>
      <c r="HX50" s="49"/>
      <c r="HY50" s="49"/>
      <c r="HZ50" s="49"/>
      <c r="IA50" s="49"/>
      <c r="IB50" s="49"/>
      <c r="IC50" s="49"/>
      <c r="ID50" s="49"/>
      <c r="IE50" s="49"/>
      <c r="IF50" s="49"/>
      <c r="IG50" s="49"/>
      <c r="IH50" s="49"/>
      <c r="II50" s="50"/>
      <c r="IJ50" s="50"/>
      <c r="IK50" s="49"/>
      <c r="IL50" s="49"/>
      <c r="IM50" s="49"/>
      <c r="IN50" s="49"/>
      <c r="IO50" s="49"/>
      <c r="IP50" s="49"/>
      <c r="IQ50" s="49"/>
      <c r="IR50" s="49"/>
      <c r="IS50" s="49"/>
      <c r="IT50" s="49"/>
      <c r="IU50" s="49"/>
      <c r="IV50" s="49"/>
      <c r="IW50" s="49"/>
      <c r="IX50" s="49"/>
      <c r="IY50" s="49"/>
      <c r="IZ50" s="49"/>
      <c r="JA50" s="49"/>
      <c r="JB50" s="49"/>
      <c r="JC50" s="49"/>
      <c r="JD50" s="49"/>
      <c r="JE50" s="49"/>
      <c r="JF50" s="49"/>
      <c r="JG50" s="49"/>
      <c r="JH50" s="49"/>
      <c r="JI50" s="49"/>
      <c r="JJ50" s="49"/>
      <c r="JK50" s="49"/>
      <c r="JL50" s="49"/>
      <c r="JM50" s="49"/>
      <c r="JN50" s="49"/>
      <c r="JO50" s="50"/>
      <c r="JP50" s="50"/>
      <c r="JQ50" s="49"/>
      <c r="JR50" s="49"/>
      <c r="JS50" s="49"/>
      <c r="JT50" s="49"/>
      <c r="JU50" s="49"/>
      <c r="JV50" s="49"/>
      <c r="JW50" s="49"/>
      <c r="JX50" s="49"/>
      <c r="JY50" s="49"/>
      <c r="JZ50" s="49"/>
      <c r="KA50" s="49"/>
      <c r="KB50" s="49"/>
      <c r="KC50" s="49"/>
      <c r="KD50" s="49"/>
      <c r="KE50" s="49"/>
      <c r="KF50" s="49"/>
      <c r="KG50" s="49"/>
      <c r="KH50" s="49"/>
      <c r="KI50" s="49"/>
      <c r="KJ50" s="49"/>
      <c r="KK50" s="49"/>
      <c r="KL50" s="49"/>
      <c r="KM50" s="49"/>
      <c r="KN50" s="49"/>
      <c r="KO50" s="49"/>
      <c r="KP50" s="49"/>
      <c r="KQ50" s="49"/>
      <c r="KR50" s="49"/>
      <c r="KS50" s="49"/>
      <c r="KT50" s="49"/>
      <c r="KU50" s="49"/>
      <c r="KV50" s="49"/>
      <c r="KW50" s="49"/>
      <c r="KX50" s="49"/>
      <c r="KY50" s="49"/>
      <c r="KZ50" s="49"/>
      <c r="LA50" s="49"/>
      <c r="LB50" s="49"/>
      <c r="LC50" s="49"/>
      <c r="LD50" s="49"/>
      <c r="LE50" s="49"/>
      <c r="LF50" s="49"/>
      <c r="LG50" s="49"/>
      <c r="LH50" s="49"/>
      <c r="LI50" s="49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50"/>
      <c r="LZ50" s="50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50"/>
      <c r="MX50" s="50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50"/>
      <c r="NQ50" s="50"/>
      <c r="NR50" s="50"/>
      <c r="NS50" s="50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1"/>
    </row>
    <row r="51" spans="1:400" ht="14.25" customHeight="1" x14ac:dyDescent="0.25">
      <c r="A51" s="53">
        <v>46</v>
      </c>
      <c r="B51" s="38" t="s">
        <v>350</v>
      </c>
      <c r="C51" s="54" t="s">
        <v>396</v>
      </c>
      <c r="D51" s="40">
        <f t="shared" si="4"/>
        <v>0</v>
      </c>
      <c r="E51" s="40">
        <f t="array" ref="E51">F51-SUM(IF($I$5:$OI$5="KH",$I51:$OI51))</f>
        <v>600</v>
      </c>
      <c r="F51" s="40">
        <f>'HĐ 608k PO'!D51</f>
        <v>600</v>
      </c>
      <c r="G51" s="101">
        <f t="shared" si="5"/>
        <v>600</v>
      </c>
      <c r="H51" s="56">
        <f t="array" ref="H51">SUM(IF($I$5:$OI$5="TT",$I51:$OI51))</f>
        <v>0</v>
      </c>
      <c r="I51" s="57"/>
      <c r="J51" s="57"/>
      <c r="K51" s="57"/>
      <c r="L51" s="57"/>
      <c r="M51" s="58"/>
      <c r="N51" s="58"/>
      <c r="O51" s="57"/>
      <c r="P51" s="57"/>
      <c r="Q51" s="58"/>
      <c r="R51" s="58"/>
      <c r="S51" s="43"/>
      <c r="T51" s="43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9"/>
      <c r="BB51" s="59"/>
      <c r="BC51" s="59"/>
      <c r="BD51" s="59"/>
      <c r="BE51" s="83"/>
      <c r="BF51" s="60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9"/>
      <c r="BR51" s="59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8"/>
      <c r="CP51" s="58"/>
      <c r="CQ51" s="59"/>
      <c r="CR51" s="59"/>
      <c r="CS51" s="59"/>
      <c r="CT51" s="59"/>
      <c r="CU51" s="59"/>
      <c r="CV51" s="59"/>
      <c r="CW51" s="59"/>
      <c r="CX51" s="59"/>
      <c r="CY51" s="59"/>
      <c r="CZ51" s="59"/>
      <c r="DA51" s="59"/>
      <c r="DB51" s="59"/>
      <c r="DC51" s="59"/>
      <c r="DD51" s="59"/>
      <c r="DE51" s="58"/>
      <c r="DF51" s="58"/>
      <c r="DG51" s="57"/>
      <c r="DH51" s="57"/>
      <c r="DI51" s="57"/>
      <c r="DJ51" s="57"/>
      <c r="DK51" s="57"/>
      <c r="DL51" s="57"/>
      <c r="DM51" s="57"/>
      <c r="DN51" s="57"/>
      <c r="DO51" s="57"/>
      <c r="DP51" s="57"/>
      <c r="DQ51" s="57"/>
      <c r="DR51" s="57"/>
      <c r="DS51" s="58"/>
      <c r="DT51" s="58"/>
      <c r="DU51" s="57"/>
      <c r="DV51" s="57"/>
      <c r="DW51" s="57"/>
      <c r="DX51" s="57"/>
      <c r="DY51" s="57"/>
      <c r="DZ51" s="57"/>
      <c r="EA51" s="57"/>
      <c r="EB51" s="57"/>
      <c r="EC51" s="57"/>
      <c r="ED51" s="57"/>
      <c r="EE51" s="57"/>
      <c r="EF51" s="57"/>
      <c r="EG51" s="57"/>
      <c r="EH51" s="57"/>
      <c r="EI51" s="57"/>
      <c r="EJ51" s="57"/>
      <c r="EK51" s="57"/>
      <c r="EL51" s="57"/>
      <c r="EM51" s="57"/>
      <c r="EN51" s="43"/>
      <c r="EO51" s="57"/>
      <c r="EP51" s="43"/>
      <c r="EQ51" s="57"/>
      <c r="ER51" s="43"/>
      <c r="ES51" s="58"/>
      <c r="ET51" s="44"/>
      <c r="EU51" s="43"/>
      <c r="EV51" s="43"/>
      <c r="EW51" s="43"/>
      <c r="EX51" s="43"/>
      <c r="EY51" s="43"/>
      <c r="EZ51" s="43"/>
      <c r="FA51" s="43"/>
      <c r="FB51" s="43"/>
      <c r="FC51" s="57"/>
      <c r="FD51" s="43"/>
      <c r="FE51" s="58"/>
      <c r="FF51" s="44"/>
      <c r="FG51" s="44"/>
      <c r="FH51" s="44"/>
      <c r="FI51" s="43"/>
      <c r="FJ51" s="43"/>
      <c r="FK51" s="43"/>
      <c r="FL51" s="43"/>
      <c r="FM51" s="43"/>
      <c r="FN51" s="43"/>
      <c r="FO51" s="43"/>
      <c r="FP51" s="43"/>
      <c r="FQ51" s="44"/>
      <c r="FR51" s="44"/>
      <c r="FS51" s="43"/>
      <c r="FT51" s="43"/>
      <c r="FU51" s="57"/>
      <c r="FV51" s="57"/>
      <c r="FW51" s="57"/>
      <c r="FX51" s="57"/>
      <c r="FY51" s="57"/>
      <c r="FZ51" s="57"/>
      <c r="GA51" s="57"/>
      <c r="GB51" s="57"/>
      <c r="GC51" s="57"/>
      <c r="GD51" s="57"/>
      <c r="GE51" s="58"/>
      <c r="GF51" s="58"/>
      <c r="GG51" s="57"/>
      <c r="GH51" s="57"/>
      <c r="GI51" s="57"/>
      <c r="GJ51" s="57"/>
      <c r="GK51" s="57"/>
      <c r="GL51" s="57"/>
      <c r="GM51" s="57"/>
      <c r="GN51" s="57"/>
      <c r="GO51" s="57"/>
      <c r="GP51" s="57"/>
      <c r="GQ51" s="57"/>
      <c r="GR51" s="57"/>
      <c r="GS51" s="57"/>
      <c r="GT51" s="57"/>
      <c r="GU51" s="57"/>
      <c r="GV51" s="57"/>
      <c r="GW51" s="57"/>
      <c r="GX51" s="57"/>
      <c r="GY51" s="57"/>
      <c r="GZ51" s="57"/>
      <c r="HA51" s="58"/>
      <c r="HB51" s="58"/>
      <c r="HC51" s="57"/>
      <c r="HD51" s="57"/>
      <c r="HE51" s="57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2"/>
      <c r="ID51" s="52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2"/>
      <c r="IR51" s="52"/>
      <c r="IS51" s="51"/>
      <c r="IT51" s="51"/>
      <c r="IU51" s="51"/>
      <c r="IV51" s="51"/>
      <c r="IW51" s="51"/>
      <c r="IX51" s="51"/>
      <c r="IY51" s="51"/>
      <c r="IZ51" s="51"/>
      <c r="JA51" s="51"/>
      <c r="JB51" s="51"/>
      <c r="JC51" s="52"/>
      <c r="JD51" s="52"/>
      <c r="JE51" s="51"/>
      <c r="JF51" s="51"/>
      <c r="JG51" s="51"/>
      <c r="JH51" s="51"/>
      <c r="JI51" s="51"/>
      <c r="JJ51" s="51"/>
      <c r="JK51" s="51"/>
      <c r="JL51" s="51"/>
      <c r="JM51" s="51"/>
      <c r="JN51" s="51"/>
      <c r="JO51" s="51"/>
      <c r="JP51" s="51"/>
      <c r="JQ51" s="52"/>
      <c r="JR51" s="52"/>
      <c r="JS51" s="51"/>
      <c r="JT51" s="51"/>
      <c r="JU51" s="51"/>
      <c r="JV51" s="51"/>
      <c r="JW51" s="51"/>
      <c r="JX51" s="51"/>
      <c r="JY51" s="51"/>
      <c r="JZ51" s="51"/>
      <c r="KA51" s="51"/>
      <c r="KB51" s="51"/>
      <c r="KC51" s="52"/>
      <c r="KD51" s="52"/>
      <c r="KE51" s="51"/>
      <c r="KF51" s="51"/>
      <c r="KG51" s="51"/>
      <c r="KH51" s="51"/>
      <c r="KI51" s="51"/>
      <c r="KJ51" s="51"/>
      <c r="KK51" s="51"/>
      <c r="KL51" s="51"/>
      <c r="KM51" s="51"/>
      <c r="KN51" s="51"/>
      <c r="KO51" s="51"/>
      <c r="KP51" s="51"/>
      <c r="KQ51" s="51"/>
      <c r="KR51" s="51"/>
      <c r="KS51" s="52"/>
      <c r="KT51" s="52"/>
      <c r="KU51" s="51"/>
      <c r="KV51" s="51"/>
      <c r="KW51" s="51"/>
      <c r="KX51" s="51"/>
      <c r="KY51" s="51"/>
      <c r="KZ51" s="51"/>
      <c r="LA51" s="51"/>
      <c r="LB51" s="51"/>
      <c r="LC51" s="51"/>
      <c r="LD51" s="51"/>
      <c r="LE51" s="51"/>
      <c r="LF51" s="51"/>
      <c r="LG51" s="51"/>
      <c r="LH51" s="51"/>
      <c r="LI51" s="51"/>
      <c r="LJ51" s="51"/>
      <c r="LK51" s="51"/>
      <c r="LL51" s="51"/>
      <c r="LM51" s="51"/>
      <c r="LN51" s="51"/>
      <c r="LO51" s="51"/>
      <c r="LP51" s="51"/>
      <c r="LQ51" s="52"/>
      <c r="LR51" s="52"/>
      <c r="LS51" s="51"/>
      <c r="LT51" s="51"/>
      <c r="LU51" s="51"/>
      <c r="LV51" s="51"/>
      <c r="LW51" s="51"/>
      <c r="LX51" s="51"/>
      <c r="LY51" s="51"/>
      <c r="LZ51" s="51"/>
      <c r="MA51" s="51"/>
      <c r="MB51" s="51"/>
      <c r="MC51" s="51"/>
      <c r="MD51" s="51"/>
      <c r="ME51" s="51"/>
      <c r="MF51" s="51"/>
      <c r="MG51" s="51"/>
      <c r="MH51" s="51"/>
      <c r="MI51" s="51"/>
      <c r="MJ51" s="51"/>
      <c r="MK51" s="51"/>
      <c r="ML51" s="51"/>
      <c r="MM51" s="51"/>
      <c r="MN51" s="51"/>
      <c r="MO51" s="51"/>
      <c r="MP51" s="51"/>
      <c r="MQ51" s="52"/>
      <c r="MR51" s="52"/>
      <c r="MS51" s="51"/>
      <c r="MT51" s="51"/>
      <c r="MU51" s="51"/>
      <c r="MV51" s="51"/>
      <c r="MW51" s="51"/>
      <c r="MX51" s="51"/>
      <c r="MY51" s="51"/>
      <c r="MZ51" s="52"/>
      <c r="NA51" s="52"/>
      <c r="NB51" s="51"/>
      <c r="NC51" s="51"/>
      <c r="ND51" s="52"/>
      <c r="NE51" s="52"/>
      <c r="NF51" s="51"/>
      <c r="NG51" s="51"/>
      <c r="NH51" s="51"/>
      <c r="NI51" s="51"/>
      <c r="NJ51" s="51"/>
      <c r="NK51" s="51"/>
      <c r="NL51" s="51"/>
      <c r="NM51" s="51"/>
      <c r="NN51" s="51"/>
      <c r="NO51" s="51"/>
      <c r="NP51" s="51"/>
      <c r="NQ51" s="51"/>
      <c r="NR51" s="51"/>
      <c r="NS51" s="51"/>
      <c r="NT51" s="51"/>
      <c r="NU51" s="51"/>
      <c r="NV51" s="52"/>
      <c r="NW51" s="52"/>
      <c r="NX51" s="51"/>
      <c r="NY51" s="51"/>
      <c r="NZ51" s="51"/>
      <c r="OA51" s="51"/>
      <c r="OB51" s="51"/>
      <c r="OC51" s="51"/>
      <c r="OD51" s="51"/>
      <c r="OE51" s="51"/>
      <c r="OF51" s="51"/>
      <c r="OG51" s="51"/>
      <c r="OH51" s="51"/>
      <c r="OI51" s="51"/>
      <c r="OJ51" s="62"/>
    </row>
    <row r="52" spans="1:400" ht="14.25" customHeight="1" x14ac:dyDescent="0.25">
      <c r="A52" s="37">
        <v>47</v>
      </c>
      <c r="B52" s="38" t="s">
        <v>350</v>
      </c>
      <c r="C52" s="79" t="s">
        <v>397</v>
      </c>
      <c r="D52" s="40">
        <f t="shared" si="4"/>
        <v>0</v>
      </c>
      <c r="E52" s="40">
        <f t="array" ref="E52">F52-SUM(IF($I$5:$OI$5="KH",$I52:$OI52))</f>
        <v>600</v>
      </c>
      <c r="F52" s="40">
        <f>'HĐ 608k PO'!D52</f>
        <v>600</v>
      </c>
      <c r="G52" s="41">
        <f t="shared" si="5"/>
        <v>600</v>
      </c>
      <c r="H52" s="42">
        <f t="array" ref="H52">SUM(IF($I$5:$OI$5="TT",$I52:$OI52))</f>
        <v>0</v>
      </c>
      <c r="I52" s="43"/>
      <c r="J52" s="43"/>
      <c r="K52" s="43"/>
      <c r="L52" s="43"/>
      <c r="M52" s="44"/>
      <c r="N52" s="44"/>
      <c r="O52" s="43"/>
      <c r="P52" s="43"/>
      <c r="Q52" s="44"/>
      <c r="R52" s="44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5"/>
      <c r="BB52" s="45"/>
      <c r="BC52" s="45"/>
      <c r="BD52" s="45"/>
      <c r="BE52" s="45"/>
      <c r="BF52" s="45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5"/>
      <c r="BR52" s="45"/>
      <c r="BS52" s="43"/>
      <c r="BT52" s="43"/>
      <c r="BU52" s="43"/>
      <c r="BV52" s="43"/>
      <c r="BW52" s="44"/>
      <c r="BX52" s="44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5"/>
      <c r="CR52" s="45"/>
      <c r="CS52" s="45"/>
      <c r="CT52" s="45"/>
      <c r="CU52" s="45"/>
      <c r="CV52" s="45"/>
      <c r="CW52" s="82"/>
      <c r="CX52" s="82"/>
      <c r="CY52" s="45"/>
      <c r="CZ52" s="45"/>
      <c r="DA52" s="45"/>
      <c r="DB52" s="45"/>
      <c r="DC52" s="46"/>
      <c r="DD52" s="46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4"/>
      <c r="DT52" s="44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4"/>
      <c r="EN52" s="44"/>
      <c r="EO52" s="43"/>
      <c r="EP52" s="43"/>
      <c r="EQ52" s="57"/>
      <c r="ER52" s="43"/>
      <c r="ES52" s="44"/>
      <c r="ET52" s="44"/>
      <c r="EU52" s="43"/>
      <c r="EV52" s="43"/>
      <c r="EW52" s="43"/>
      <c r="EX52" s="43"/>
      <c r="EY52" s="43"/>
      <c r="EZ52" s="43"/>
      <c r="FA52" s="44"/>
      <c r="FB52" s="44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4"/>
      <c r="FP52" s="44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4"/>
      <c r="GD52" s="44"/>
      <c r="GE52" s="43"/>
      <c r="GF52" s="43"/>
      <c r="GG52" s="44"/>
      <c r="GH52" s="44"/>
      <c r="GI52" s="43"/>
      <c r="GJ52" s="43"/>
      <c r="GK52" s="43"/>
      <c r="GL52" s="43"/>
      <c r="GM52" s="43"/>
      <c r="GN52" s="43"/>
      <c r="GO52" s="44"/>
      <c r="GP52" s="44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9"/>
      <c r="HG52" s="49"/>
      <c r="HH52" s="49"/>
      <c r="HI52" s="49"/>
      <c r="HJ52" s="49"/>
      <c r="HK52" s="49"/>
      <c r="HL52" s="49"/>
      <c r="HM52" s="50"/>
      <c r="HN52" s="50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50"/>
      <c r="IR52" s="50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50"/>
      <c r="JR52" s="50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50"/>
      <c r="KD52" s="50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50"/>
      <c r="MD52" s="50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50"/>
      <c r="NU52" s="49"/>
      <c r="NV52" s="50"/>
      <c r="NW52" s="50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1"/>
    </row>
    <row r="53" spans="1:400" ht="14.25" customHeight="1" x14ac:dyDescent="0.25">
      <c r="A53" s="53">
        <v>48</v>
      </c>
      <c r="B53" s="38" t="s">
        <v>350</v>
      </c>
      <c r="C53" s="54" t="s">
        <v>398</v>
      </c>
      <c r="D53" s="40">
        <f t="shared" si="4"/>
        <v>0</v>
      </c>
      <c r="E53" s="40">
        <f t="array" ref="E53">F53-SUM(IF($I$5:$OI$5="KH",$I53:$OI53))</f>
        <v>1000</v>
      </c>
      <c r="F53" s="40">
        <f>'HĐ 608k PO'!D53</f>
        <v>1000</v>
      </c>
      <c r="G53" s="55">
        <f t="shared" si="5"/>
        <v>1000</v>
      </c>
      <c r="H53" s="56">
        <f t="array" ref="H53">SUM(IF($I$5:$OI$5="TT",$I53:$OI53))</f>
        <v>0</v>
      </c>
      <c r="I53" s="58"/>
      <c r="J53" s="58"/>
      <c r="K53" s="57"/>
      <c r="L53" s="57"/>
      <c r="M53" s="57"/>
      <c r="N53" s="57"/>
      <c r="O53" s="58"/>
      <c r="P53" s="58"/>
      <c r="Q53" s="57"/>
      <c r="R53" s="57"/>
      <c r="S53" s="43"/>
      <c r="T53" s="43"/>
      <c r="U53" s="57"/>
      <c r="V53" s="57"/>
      <c r="W53" s="57"/>
      <c r="X53" s="57"/>
      <c r="Y53" s="58"/>
      <c r="Z53" s="58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8"/>
      <c r="AZ53" s="58"/>
      <c r="BA53" s="59"/>
      <c r="BB53" s="59"/>
      <c r="BC53" s="59"/>
      <c r="BD53" s="59"/>
      <c r="BE53" s="59"/>
      <c r="BF53" s="59"/>
      <c r="BG53" s="57"/>
      <c r="BH53" s="57"/>
      <c r="BI53" s="57"/>
      <c r="BJ53" s="57"/>
      <c r="BK53" s="57"/>
      <c r="BL53" s="57"/>
      <c r="BM53" s="57"/>
      <c r="BN53" s="57"/>
      <c r="BO53" s="58"/>
      <c r="BP53" s="58"/>
      <c r="BQ53" s="59"/>
      <c r="BR53" s="59"/>
      <c r="BS53" s="58"/>
      <c r="BT53" s="58"/>
      <c r="BU53" s="57"/>
      <c r="BV53" s="57"/>
      <c r="BW53" s="57"/>
      <c r="BX53" s="57"/>
      <c r="BY53" s="57"/>
      <c r="BZ53" s="57"/>
      <c r="CA53" s="57"/>
      <c r="CB53" s="57"/>
      <c r="CC53" s="58"/>
      <c r="CD53" s="58"/>
      <c r="CE53" s="57"/>
      <c r="CF53" s="57"/>
      <c r="CG53" s="57"/>
      <c r="CH53" s="57"/>
      <c r="CI53" s="57"/>
      <c r="CJ53" s="57"/>
      <c r="CK53" s="57"/>
      <c r="CL53" s="57"/>
      <c r="CM53" s="58"/>
      <c r="CN53" s="58"/>
      <c r="CO53" s="57"/>
      <c r="CP53" s="57"/>
      <c r="CQ53" s="59"/>
      <c r="CR53" s="59"/>
      <c r="CS53" s="59"/>
      <c r="CT53" s="59"/>
      <c r="CU53" s="61"/>
      <c r="CV53" s="59"/>
      <c r="CW53" s="59"/>
      <c r="CX53" s="59"/>
      <c r="CY53" s="59"/>
      <c r="CZ53" s="59"/>
      <c r="DA53" s="59"/>
      <c r="DB53" s="59"/>
      <c r="DC53" s="59"/>
      <c r="DD53" s="60"/>
      <c r="DE53" s="57"/>
      <c r="DF53" s="57"/>
      <c r="DG53" s="57"/>
      <c r="DH53" s="57"/>
      <c r="DI53" s="57"/>
      <c r="DJ53" s="57"/>
      <c r="DK53" s="57"/>
      <c r="DL53" s="57"/>
      <c r="DM53" s="57"/>
      <c r="DN53" s="57"/>
      <c r="DO53" s="57"/>
      <c r="DP53" s="57"/>
      <c r="DQ53" s="57"/>
      <c r="DR53" s="57"/>
      <c r="DS53" s="58"/>
      <c r="DT53" s="58"/>
      <c r="DU53" s="58"/>
      <c r="DV53" s="58"/>
      <c r="DW53" s="57"/>
      <c r="DX53" s="57"/>
      <c r="DY53" s="58"/>
      <c r="DZ53" s="58"/>
      <c r="EA53" s="57"/>
      <c r="EB53" s="57"/>
      <c r="EC53" s="57"/>
      <c r="ED53" s="58"/>
      <c r="EE53" s="57"/>
      <c r="EF53" s="57"/>
      <c r="EG53" s="57"/>
      <c r="EH53" s="57"/>
      <c r="EI53" s="57"/>
      <c r="EJ53" s="57"/>
      <c r="EK53" s="57"/>
      <c r="EL53" s="57"/>
      <c r="EM53" s="57"/>
      <c r="EN53" s="43"/>
      <c r="EO53" s="57"/>
      <c r="EP53" s="43"/>
      <c r="EQ53" s="57"/>
      <c r="ER53" s="43"/>
      <c r="ES53" s="57"/>
      <c r="ET53" s="43"/>
      <c r="EU53" s="43"/>
      <c r="EV53" s="43"/>
      <c r="EW53" s="43"/>
      <c r="EX53" s="43"/>
      <c r="EY53" s="43"/>
      <c r="EZ53" s="43"/>
      <c r="FA53" s="43"/>
      <c r="FB53" s="43"/>
      <c r="FC53" s="57"/>
      <c r="FD53" s="43"/>
      <c r="FE53" s="57"/>
      <c r="FF53" s="43"/>
      <c r="FG53" s="43"/>
      <c r="FH53" s="43"/>
      <c r="FI53" s="43"/>
      <c r="FJ53" s="43"/>
      <c r="FK53" s="43"/>
      <c r="FL53" s="43"/>
      <c r="FM53" s="44"/>
      <c r="FN53" s="44"/>
      <c r="FO53" s="44"/>
      <c r="FP53" s="44"/>
      <c r="FQ53" s="43"/>
      <c r="FR53" s="43"/>
      <c r="FS53" s="43"/>
      <c r="FT53" s="43"/>
      <c r="FU53" s="57"/>
      <c r="FV53" s="57"/>
      <c r="FW53" s="57"/>
      <c r="FX53" s="57"/>
      <c r="FY53" s="57"/>
      <c r="FZ53" s="57"/>
      <c r="GA53" s="109"/>
      <c r="GB53" s="58"/>
      <c r="GC53" s="57"/>
      <c r="GD53" s="57"/>
      <c r="GE53" s="58"/>
      <c r="GF53" s="58"/>
      <c r="GG53" s="57"/>
      <c r="GH53" s="57"/>
      <c r="GI53" s="57"/>
      <c r="GJ53" s="58"/>
      <c r="GK53" s="57"/>
      <c r="GL53" s="57"/>
      <c r="GM53" s="57"/>
      <c r="GN53" s="57"/>
      <c r="GO53" s="57"/>
      <c r="GP53" s="57"/>
      <c r="GQ53" s="57"/>
      <c r="GR53" s="57"/>
      <c r="GS53" s="57"/>
      <c r="GT53" s="57"/>
      <c r="GU53" s="57"/>
      <c r="GV53" s="57"/>
      <c r="GW53" s="57"/>
      <c r="GX53" s="57"/>
      <c r="GY53" s="57"/>
      <c r="GZ53" s="57"/>
      <c r="HA53" s="57"/>
      <c r="HB53" s="57"/>
      <c r="HC53" s="57"/>
      <c r="HD53" s="57"/>
      <c r="HE53" s="57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2"/>
      <c r="HV53" s="52"/>
      <c r="HW53" s="52"/>
      <c r="HX53" s="52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  <c r="IW53" s="51"/>
      <c r="IX53" s="51"/>
      <c r="IY53" s="51"/>
      <c r="IZ53" s="51"/>
      <c r="JA53" s="51"/>
      <c r="JB53" s="51"/>
      <c r="JC53" s="51"/>
      <c r="JD53" s="51"/>
      <c r="JE53" s="51"/>
      <c r="JF53" s="51"/>
      <c r="JG53" s="51"/>
      <c r="JH53" s="51"/>
      <c r="JI53" s="51"/>
      <c r="JJ53" s="51"/>
      <c r="JK53" s="51"/>
      <c r="JL53" s="51"/>
      <c r="JM53" s="51"/>
      <c r="JN53" s="51"/>
      <c r="JO53" s="51"/>
      <c r="JP53" s="51"/>
      <c r="JQ53" s="51"/>
      <c r="JR53" s="51"/>
      <c r="JS53" s="51"/>
      <c r="JT53" s="51"/>
      <c r="JU53" s="51"/>
      <c r="JV53" s="51"/>
      <c r="JW53" s="51"/>
      <c r="JX53" s="51"/>
      <c r="JY53" s="51"/>
      <c r="JZ53" s="51"/>
      <c r="KA53" s="51"/>
      <c r="KB53" s="51"/>
      <c r="KC53" s="51"/>
      <c r="KD53" s="51"/>
      <c r="KE53" s="51"/>
      <c r="KF53" s="51"/>
      <c r="KG53" s="51"/>
      <c r="KH53" s="51"/>
      <c r="KI53" s="51"/>
      <c r="KJ53" s="51"/>
      <c r="KK53" s="51"/>
      <c r="KL53" s="51"/>
      <c r="KM53" s="51"/>
      <c r="KN53" s="51"/>
      <c r="KO53" s="51"/>
      <c r="KP53" s="51"/>
      <c r="KQ53" s="51"/>
      <c r="KR53" s="51"/>
      <c r="KS53" s="51"/>
      <c r="KT53" s="51"/>
      <c r="KU53" s="51"/>
      <c r="KV53" s="51"/>
      <c r="KW53" s="51"/>
      <c r="KX53" s="51"/>
      <c r="KY53" s="51"/>
      <c r="KZ53" s="51"/>
      <c r="LA53" s="51"/>
      <c r="LB53" s="51"/>
      <c r="LC53" s="51"/>
      <c r="LD53" s="51"/>
      <c r="LE53" s="51"/>
      <c r="LF53" s="51"/>
      <c r="LG53" s="51"/>
      <c r="LH53" s="51"/>
      <c r="LI53" s="51"/>
      <c r="LJ53" s="51"/>
      <c r="LK53" s="51"/>
      <c r="LL53" s="51"/>
      <c r="LM53" s="51"/>
      <c r="LN53" s="51"/>
      <c r="LO53" s="51"/>
      <c r="LP53" s="51"/>
      <c r="LQ53" s="51"/>
      <c r="LR53" s="51"/>
      <c r="LS53" s="52"/>
      <c r="LT53" s="52"/>
      <c r="LU53" s="51"/>
      <c r="LV53" s="51"/>
      <c r="LW53" s="51"/>
      <c r="LX53" s="51"/>
      <c r="LY53" s="51"/>
      <c r="LZ53" s="51"/>
      <c r="MA53" s="52"/>
      <c r="MB53" s="52"/>
      <c r="MC53" s="51"/>
      <c r="MD53" s="51"/>
      <c r="ME53" s="51"/>
      <c r="MF53" s="51"/>
      <c r="MG53" s="51"/>
      <c r="MH53" s="51"/>
      <c r="MI53" s="51"/>
      <c r="MJ53" s="51"/>
      <c r="MK53" s="51"/>
      <c r="ML53" s="51"/>
      <c r="MM53" s="51"/>
      <c r="MN53" s="51"/>
      <c r="MO53" s="51"/>
      <c r="MP53" s="51"/>
      <c r="MQ53" s="51"/>
      <c r="MR53" s="51"/>
      <c r="MS53" s="51"/>
      <c r="MT53" s="51"/>
      <c r="MU53" s="51"/>
      <c r="MV53" s="51"/>
      <c r="MW53" s="51"/>
      <c r="MX53" s="51"/>
      <c r="MY53" s="51"/>
      <c r="MZ53" s="51"/>
      <c r="NA53" s="51"/>
      <c r="NB53" s="51"/>
      <c r="NC53" s="51"/>
      <c r="ND53" s="51"/>
      <c r="NE53" s="51"/>
      <c r="NF53" s="51"/>
      <c r="NG53" s="51"/>
      <c r="NH53" s="51"/>
      <c r="NI53" s="51"/>
      <c r="NJ53" s="51"/>
      <c r="NK53" s="51"/>
      <c r="NL53" s="51"/>
      <c r="NM53" s="51"/>
      <c r="NN53" s="52"/>
      <c r="NO53" s="52"/>
      <c r="NP53" s="51"/>
      <c r="NQ53" s="51"/>
      <c r="NR53" s="51"/>
      <c r="NS53" s="51"/>
      <c r="NT53" s="51"/>
      <c r="NU53" s="51"/>
      <c r="NV53" s="51"/>
      <c r="NW53" s="51"/>
      <c r="NX53" s="51"/>
      <c r="NY53" s="51"/>
      <c r="NZ53" s="51"/>
      <c r="OA53" s="51"/>
      <c r="OB53" s="51"/>
      <c r="OC53" s="51"/>
      <c r="OD53" s="51"/>
      <c r="OE53" s="51"/>
      <c r="OF53" s="51"/>
      <c r="OG53" s="51"/>
      <c r="OH53" s="51"/>
      <c r="OI53" s="51"/>
      <c r="OJ53" s="62"/>
    </row>
    <row r="54" spans="1:400" ht="14.25" customHeight="1" x14ac:dyDescent="0.25">
      <c r="A54" s="37">
        <v>49</v>
      </c>
      <c r="B54" s="75"/>
      <c r="C54" s="76" t="s">
        <v>399</v>
      </c>
      <c r="D54" s="40">
        <f t="shared" si="4"/>
        <v>1000</v>
      </c>
      <c r="E54" s="40"/>
      <c r="F54" s="40">
        <f>'HĐ 608k PO'!D54</f>
        <v>1000</v>
      </c>
      <c r="G54" s="65"/>
      <c r="H54" s="42"/>
      <c r="I54" s="43"/>
      <c r="J54" s="43"/>
      <c r="K54" s="43"/>
      <c r="L54" s="43"/>
      <c r="M54" s="44"/>
      <c r="N54" s="44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4"/>
      <c r="AL54" s="44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5"/>
      <c r="BB54" s="45"/>
      <c r="BC54" s="45"/>
      <c r="BD54" s="45"/>
      <c r="BE54" s="45"/>
      <c r="BF54" s="45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5"/>
      <c r="BR54" s="45"/>
      <c r="BS54" s="43"/>
      <c r="BT54" s="43"/>
      <c r="BU54" s="43"/>
      <c r="BV54" s="43"/>
      <c r="BW54" s="44"/>
      <c r="BX54" s="44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6"/>
      <c r="DB54" s="97"/>
      <c r="DC54" s="45"/>
      <c r="DD54" s="45"/>
      <c r="DE54" s="43"/>
      <c r="DF54" s="43"/>
      <c r="DG54" s="43"/>
      <c r="DH54" s="43"/>
      <c r="DI54" s="43"/>
      <c r="DJ54" s="43"/>
      <c r="DK54" s="43"/>
      <c r="DL54" s="43"/>
      <c r="DM54" s="43"/>
      <c r="DN54" s="43"/>
      <c r="DO54" s="43"/>
      <c r="DP54" s="43"/>
      <c r="DQ54" s="43"/>
      <c r="DR54" s="43"/>
      <c r="DS54" s="44"/>
      <c r="DT54" s="44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43"/>
      <c r="EJ54" s="43"/>
      <c r="EK54" s="44"/>
      <c r="EL54" s="44"/>
      <c r="EM54" s="43"/>
      <c r="EN54" s="43"/>
      <c r="EO54" s="43"/>
      <c r="EP54" s="43"/>
      <c r="EQ54" s="43"/>
      <c r="ER54" s="43"/>
      <c r="ES54" s="43"/>
      <c r="ET54" s="43"/>
      <c r="EU54" s="43"/>
      <c r="EV54" s="43"/>
      <c r="EW54" s="43"/>
      <c r="EX54" s="43"/>
      <c r="EY54" s="43"/>
      <c r="EZ54" s="43"/>
      <c r="FA54" s="43"/>
      <c r="FB54" s="43"/>
      <c r="FC54" s="43"/>
      <c r="FD54" s="43"/>
      <c r="FE54" s="44"/>
      <c r="FF54" s="44"/>
      <c r="FG54" s="43"/>
      <c r="FH54" s="43"/>
      <c r="FI54" s="43"/>
      <c r="FJ54" s="43"/>
      <c r="FK54" s="43"/>
      <c r="FL54" s="43"/>
      <c r="FM54" s="43"/>
      <c r="FN54" s="43"/>
      <c r="FO54" s="43"/>
      <c r="FP54" s="43"/>
      <c r="FQ54" s="43"/>
      <c r="FR54" s="43"/>
      <c r="FS54" s="44"/>
      <c r="FT54" s="44"/>
      <c r="FU54" s="43"/>
      <c r="FV54" s="43"/>
      <c r="FW54" s="43"/>
      <c r="FX54" s="43"/>
      <c r="FY54" s="44"/>
      <c r="FZ54" s="43"/>
      <c r="GA54" s="43"/>
      <c r="GB54" s="43"/>
      <c r="GC54" s="44"/>
      <c r="GD54" s="44"/>
      <c r="GE54" s="43"/>
      <c r="GF54" s="43"/>
      <c r="GG54" s="43"/>
      <c r="GH54" s="43"/>
      <c r="GI54" s="43"/>
      <c r="GJ54" s="43"/>
      <c r="GK54" s="43"/>
      <c r="GL54" s="43"/>
      <c r="GM54" s="43"/>
      <c r="GN54" s="43"/>
      <c r="GO54" s="44"/>
      <c r="GP54" s="43"/>
      <c r="GQ54" s="43"/>
      <c r="GR54" s="43"/>
      <c r="GS54" s="43"/>
      <c r="GT54" s="43"/>
      <c r="GU54" s="44"/>
      <c r="GV54" s="44"/>
      <c r="GW54" s="43"/>
      <c r="GX54" s="43"/>
      <c r="GY54" s="43"/>
      <c r="GZ54" s="43"/>
      <c r="HA54" s="43"/>
      <c r="HB54" s="43"/>
      <c r="HC54" s="43"/>
      <c r="HD54" s="43"/>
      <c r="HE54" s="43"/>
      <c r="HF54" s="49"/>
      <c r="HG54" s="49"/>
      <c r="HH54" s="49"/>
      <c r="HI54" s="49"/>
      <c r="HJ54" s="49"/>
      <c r="HK54" s="49"/>
      <c r="HL54" s="49"/>
      <c r="HM54" s="49"/>
      <c r="HN54" s="49"/>
      <c r="HO54" s="49"/>
      <c r="HP54" s="49"/>
      <c r="HQ54" s="49"/>
      <c r="HR54" s="49"/>
      <c r="HS54" s="49"/>
      <c r="HT54" s="49"/>
      <c r="HU54" s="49"/>
      <c r="HV54" s="49"/>
      <c r="HW54" s="49"/>
      <c r="HX54" s="49"/>
      <c r="HY54" s="49"/>
      <c r="HZ54" s="49"/>
      <c r="IA54" s="49"/>
      <c r="IB54" s="49"/>
      <c r="IC54" s="49"/>
      <c r="ID54" s="49"/>
      <c r="IE54" s="49"/>
      <c r="IF54" s="49"/>
      <c r="IG54" s="49"/>
      <c r="IH54" s="49"/>
      <c r="II54" s="49"/>
      <c r="IJ54" s="49"/>
      <c r="IK54" s="49"/>
      <c r="IL54" s="49"/>
      <c r="IM54" s="49"/>
      <c r="IN54" s="49"/>
      <c r="IO54" s="49"/>
      <c r="IP54" s="49"/>
      <c r="IQ54" s="49"/>
      <c r="IR54" s="49"/>
      <c r="IS54" s="49"/>
      <c r="IT54" s="49"/>
      <c r="IU54" s="49"/>
      <c r="IV54" s="49"/>
      <c r="IW54" s="49"/>
      <c r="IX54" s="49"/>
      <c r="IY54" s="49"/>
      <c r="IZ54" s="49"/>
      <c r="JA54" s="49"/>
      <c r="JB54" s="49"/>
      <c r="JC54" s="49"/>
      <c r="JD54" s="49"/>
      <c r="JE54" s="49"/>
      <c r="JF54" s="49"/>
      <c r="JG54" s="49"/>
      <c r="JH54" s="49"/>
      <c r="JI54" s="49"/>
      <c r="JJ54" s="49"/>
      <c r="JK54" s="49"/>
      <c r="JL54" s="49"/>
      <c r="JM54" s="49"/>
      <c r="JN54" s="49"/>
      <c r="JO54" s="49"/>
      <c r="JP54" s="49"/>
      <c r="JQ54" s="49"/>
      <c r="JR54" s="49"/>
      <c r="JS54" s="49"/>
      <c r="JT54" s="49"/>
      <c r="JU54" s="49"/>
      <c r="JV54" s="49"/>
      <c r="JW54" s="49"/>
      <c r="JX54" s="49"/>
      <c r="JY54" s="49"/>
      <c r="JZ54" s="49"/>
      <c r="KA54" s="49"/>
      <c r="KB54" s="49"/>
      <c r="KC54" s="49"/>
      <c r="KD54" s="49"/>
      <c r="KE54" s="49"/>
      <c r="KF54" s="49"/>
      <c r="KG54" s="49"/>
      <c r="KH54" s="49"/>
      <c r="KI54" s="49"/>
      <c r="KJ54" s="49"/>
      <c r="KK54" s="49"/>
      <c r="KL54" s="49"/>
      <c r="KM54" s="49"/>
      <c r="KN54" s="49"/>
      <c r="KO54" s="49"/>
      <c r="KP54" s="49"/>
      <c r="KQ54" s="49"/>
      <c r="KR54" s="49"/>
      <c r="KS54" s="49"/>
      <c r="KT54" s="49"/>
      <c r="KU54" s="49"/>
      <c r="KV54" s="49"/>
      <c r="KW54" s="49"/>
      <c r="KX54" s="49"/>
      <c r="KY54" s="49"/>
      <c r="KZ54" s="49"/>
      <c r="LA54" s="49"/>
      <c r="LB54" s="49"/>
      <c r="LC54" s="49"/>
      <c r="LD54" s="49"/>
      <c r="LE54" s="49"/>
      <c r="LF54" s="49"/>
      <c r="LG54" s="49"/>
      <c r="LH54" s="49"/>
      <c r="LI54" s="49"/>
      <c r="LJ54" s="49"/>
      <c r="LK54" s="49"/>
      <c r="LL54" s="49"/>
      <c r="LM54" s="49"/>
      <c r="LN54" s="49"/>
      <c r="LO54" s="49"/>
      <c r="LP54" s="49"/>
      <c r="LQ54" s="49"/>
      <c r="LR54" s="49"/>
      <c r="LS54" s="49"/>
      <c r="LT54" s="49"/>
      <c r="LU54" s="49"/>
      <c r="LV54" s="49"/>
      <c r="LW54" s="49"/>
      <c r="LX54" s="49"/>
      <c r="LY54" s="49"/>
      <c r="LZ54" s="49"/>
      <c r="MA54" s="49"/>
      <c r="MB54" s="49"/>
      <c r="MC54" s="49"/>
      <c r="MD54" s="49"/>
      <c r="ME54" s="49"/>
      <c r="MF54" s="49"/>
      <c r="MG54" s="49"/>
      <c r="MH54" s="49"/>
      <c r="MI54" s="49"/>
      <c r="MJ54" s="49"/>
      <c r="MK54" s="49"/>
      <c r="ML54" s="49"/>
      <c r="MM54" s="49"/>
      <c r="MN54" s="49"/>
      <c r="MO54" s="49"/>
      <c r="MP54" s="49"/>
      <c r="MQ54" s="49"/>
      <c r="MR54" s="49"/>
      <c r="MS54" s="49"/>
      <c r="MT54" s="49"/>
      <c r="MU54" s="49"/>
      <c r="MV54" s="49"/>
      <c r="MW54" s="49"/>
      <c r="MX54" s="49"/>
      <c r="MY54" s="49"/>
      <c r="MZ54" s="49"/>
      <c r="NA54" s="49"/>
      <c r="NB54" s="49"/>
      <c r="NC54" s="49"/>
      <c r="ND54" s="49"/>
      <c r="NE54" s="49"/>
      <c r="NF54" s="49"/>
      <c r="NG54" s="49"/>
      <c r="NH54" s="49"/>
      <c r="NI54" s="49"/>
      <c r="NJ54" s="49"/>
      <c r="NK54" s="49"/>
      <c r="NL54" s="49"/>
      <c r="NM54" s="49"/>
      <c r="NN54" s="49"/>
      <c r="NO54" s="49"/>
      <c r="NP54" s="49"/>
      <c r="NQ54" s="49"/>
      <c r="NR54" s="49"/>
      <c r="NS54" s="49"/>
      <c r="NT54" s="49"/>
      <c r="NU54" s="49"/>
      <c r="NV54" s="49"/>
      <c r="NW54" s="49"/>
      <c r="NX54" s="50"/>
      <c r="NY54" s="50"/>
      <c r="NZ54" s="49"/>
      <c r="OA54" s="49"/>
      <c r="OB54" s="49"/>
      <c r="OC54" s="49"/>
      <c r="OD54" s="50"/>
      <c r="OE54" s="50"/>
      <c r="OF54" s="49"/>
      <c r="OG54" s="49"/>
      <c r="OH54" s="49"/>
      <c r="OI54" s="49"/>
      <c r="OJ54" s="1"/>
    </row>
    <row r="55" spans="1:400" ht="14.25" customHeight="1" x14ac:dyDescent="0.25">
      <c r="A55" s="37">
        <v>50</v>
      </c>
      <c r="B55" s="38" t="s">
        <v>350</v>
      </c>
      <c r="C55" s="96" t="s">
        <v>400</v>
      </c>
      <c r="D55" s="40">
        <f t="shared" si="4"/>
        <v>0</v>
      </c>
      <c r="E55" s="40">
        <f t="array" ref="E55">F55-SUM(IF($I$5:$OI$5="KH",$I55:$OI55))</f>
        <v>600</v>
      </c>
      <c r="F55" s="40">
        <f>'HĐ 608k PO'!D55</f>
        <v>600</v>
      </c>
      <c r="G55" s="41">
        <f t="shared" si="5"/>
        <v>600</v>
      </c>
      <c r="H55" s="42">
        <f t="array" ref="H55">SUM(IF($I$5:$OI$5="TT",$I55:$OI55))</f>
        <v>0</v>
      </c>
      <c r="I55" s="43"/>
      <c r="J55" s="43"/>
      <c r="K55" s="43"/>
      <c r="L55" s="43"/>
      <c r="M55" s="44"/>
      <c r="N55" s="44"/>
      <c r="O55" s="43"/>
      <c r="P55" s="43"/>
      <c r="Q55" s="43"/>
      <c r="R55" s="43"/>
      <c r="S55" s="44"/>
      <c r="T55" s="44"/>
      <c r="U55" s="44"/>
      <c r="V55" s="44"/>
      <c r="W55" s="43"/>
      <c r="X55" s="43"/>
      <c r="Y55" s="43"/>
      <c r="Z55" s="43"/>
      <c r="AA55" s="44"/>
      <c r="AB55" s="44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5"/>
      <c r="BB55" s="45"/>
      <c r="BC55" s="45"/>
      <c r="BD55" s="45"/>
      <c r="BE55" s="46"/>
      <c r="BF55" s="46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5"/>
      <c r="BR55" s="45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4"/>
      <c r="CG55" s="43"/>
      <c r="CH55" s="43"/>
      <c r="CI55" s="43"/>
      <c r="CJ55" s="43"/>
      <c r="CK55" s="44"/>
      <c r="CL55" s="44"/>
      <c r="CM55" s="43"/>
      <c r="CN55" s="43"/>
      <c r="CO55" s="43"/>
      <c r="CP55" s="43"/>
      <c r="CQ55" s="45"/>
      <c r="CR55" s="45"/>
      <c r="CS55" s="45"/>
      <c r="CT55" s="45"/>
      <c r="CU55" s="45"/>
      <c r="CV55" s="45"/>
      <c r="CW55" s="45"/>
      <c r="CX55" s="45"/>
      <c r="CY55" s="82"/>
      <c r="CZ55" s="82"/>
      <c r="DA55" s="46"/>
      <c r="DB55" s="97"/>
      <c r="DC55" s="46"/>
      <c r="DD55" s="46"/>
      <c r="DE55" s="43"/>
      <c r="DF55" s="43"/>
      <c r="DG55" s="43"/>
      <c r="DH55" s="43"/>
      <c r="DI55" s="43"/>
      <c r="DJ55" s="43"/>
      <c r="DK55" s="43"/>
      <c r="DL55" s="43"/>
      <c r="DM55" s="43"/>
      <c r="DN55" s="43"/>
      <c r="DO55" s="43"/>
      <c r="DP55" s="43"/>
      <c r="DQ55" s="44"/>
      <c r="DR55" s="44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  <c r="EH55" s="43"/>
      <c r="EI55" s="44"/>
      <c r="EJ55" s="44"/>
      <c r="EK55" s="43"/>
      <c r="EL55" s="43"/>
      <c r="EM55" s="43"/>
      <c r="EN55" s="43"/>
      <c r="EO55" s="43"/>
      <c r="EP55" s="43"/>
      <c r="EQ55" s="43"/>
      <c r="ER55" s="43"/>
      <c r="ES55" s="43"/>
      <c r="ET55" s="43"/>
      <c r="EU55" s="43"/>
      <c r="EV55" s="43"/>
      <c r="EW55" s="43"/>
      <c r="EX55" s="43"/>
      <c r="EY55" s="43"/>
      <c r="EZ55" s="43"/>
      <c r="FA55" s="43"/>
      <c r="FB55" s="43"/>
      <c r="FC55" s="43"/>
      <c r="FD55" s="43"/>
      <c r="FE55" s="44"/>
      <c r="FF55" s="44"/>
      <c r="FG55" s="43"/>
      <c r="FH55" s="43"/>
      <c r="FI55" s="43"/>
      <c r="FJ55" s="43"/>
      <c r="FK55" s="43"/>
      <c r="FL55" s="43"/>
      <c r="FM55" s="43"/>
      <c r="FN55" s="43"/>
      <c r="FO55" s="43"/>
      <c r="FP55" s="43"/>
      <c r="FQ55" s="43"/>
      <c r="FR55" s="43"/>
      <c r="FS55" s="43"/>
      <c r="FT55" s="43"/>
      <c r="FU55" s="43"/>
      <c r="FV55" s="43"/>
      <c r="FW55" s="43"/>
      <c r="FX55" s="43"/>
      <c r="FY55" s="43"/>
      <c r="FZ55" s="43"/>
      <c r="GA55" s="43"/>
      <c r="GB55" s="43"/>
      <c r="GC55" s="44"/>
      <c r="GD55" s="44"/>
      <c r="GE55" s="43"/>
      <c r="GF55" s="43"/>
      <c r="GG55" s="43"/>
      <c r="GH55" s="43"/>
      <c r="GI55" s="43"/>
      <c r="GJ55" s="43"/>
      <c r="GK55" s="43"/>
      <c r="GL55" s="43"/>
      <c r="GM55" s="43"/>
      <c r="GN55" s="43"/>
      <c r="GO55" s="43"/>
      <c r="GP55" s="43"/>
      <c r="GQ55" s="43"/>
      <c r="GR55" s="43"/>
      <c r="GS55" s="43"/>
      <c r="GT55" s="43"/>
      <c r="GU55" s="44"/>
      <c r="GV55" s="44"/>
      <c r="GW55" s="43"/>
      <c r="GX55" s="43"/>
      <c r="GY55" s="43"/>
      <c r="GZ55" s="43"/>
      <c r="HA55" s="43"/>
      <c r="HB55" s="43"/>
      <c r="HC55" s="43"/>
      <c r="HD55" s="43"/>
      <c r="HE55" s="43"/>
      <c r="HF55" s="49"/>
      <c r="HG55" s="49"/>
      <c r="HH55" s="49"/>
      <c r="HI55" s="49"/>
      <c r="HJ55" s="49"/>
      <c r="HK55" s="50"/>
      <c r="HL55" s="50"/>
      <c r="HM55" s="49"/>
      <c r="HN55" s="49"/>
      <c r="HO55" s="49"/>
      <c r="HP55" s="49"/>
      <c r="HQ55" s="49"/>
      <c r="HR55" s="49"/>
      <c r="HS55" s="49"/>
      <c r="HT55" s="49"/>
      <c r="HU55" s="49"/>
      <c r="HV55" s="49"/>
      <c r="HW55" s="49"/>
      <c r="HX55" s="49"/>
      <c r="HY55" s="49"/>
      <c r="HZ55" s="49"/>
      <c r="IA55" s="49"/>
      <c r="IB55" s="49"/>
      <c r="IC55" s="49"/>
      <c r="ID55" s="49"/>
      <c r="IE55" s="49"/>
      <c r="IF55" s="49"/>
      <c r="IG55" s="49"/>
      <c r="IH55" s="49"/>
      <c r="II55" s="49"/>
      <c r="IJ55" s="49"/>
      <c r="IK55" s="49"/>
      <c r="IL55" s="49"/>
      <c r="IM55" s="49"/>
      <c r="IN55" s="49"/>
      <c r="IO55" s="49"/>
      <c r="IP55" s="49"/>
      <c r="IQ55" s="49"/>
      <c r="IR55" s="49"/>
      <c r="IS55" s="49"/>
      <c r="IT55" s="49"/>
      <c r="IU55" s="49"/>
      <c r="IV55" s="49"/>
      <c r="IW55" s="49"/>
      <c r="IX55" s="49"/>
      <c r="IY55" s="49"/>
      <c r="IZ55" s="49"/>
      <c r="JA55" s="49"/>
      <c r="JB55" s="49"/>
      <c r="JC55" s="49"/>
      <c r="JD55" s="49"/>
      <c r="JE55" s="49"/>
      <c r="JF55" s="49"/>
      <c r="JG55" s="49"/>
      <c r="JH55" s="49"/>
      <c r="JI55" s="49"/>
      <c r="JJ55" s="49"/>
      <c r="JK55" s="50"/>
      <c r="JL55" s="50"/>
      <c r="JM55" s="49"/>
      <c r="JN55" s="49"/>
      <c r="JO55" s="49"/>
      <c r="JP55" s="49"/>
      <c r="JQ55" s="49"/>
      <c r="JR55" s="49"/>
      <c r="JS55" s="49"/>
      <c r="JT55" s="49"/>
      <c r="JU55" s="49"/>
      <c r="JV55" s="49"/>
      <c r="JW55" s="49"/>
      <c r="JX55" s="49"/>
      <c r="JY55" s="49"/>
      <c r="JZ55" s="49"/>
      <c r="KA55" s="49"/>
      <c r="KB55" s="49"/>
      <c r="KC55" s="49"/>
      <c r="KD55" s="49"/>
      <c r="KE55" s="49"/>
      <c r="KF55" s="49"/>
      <c r="KG55" s="49"/>
      <c r="KH55" s="49"/>
      <c r="KI55" s="49"/>
      <c r="KJ55" s="49"/>
      <c r="KK55" s="49"/>
      <c r="KL55" s="49"/>
      <c r="KM55" s="49"/>
      <c r="KN55" s="49"/>
      <c r="KO55" s="49"/>
      <c r="KP55" s="49"/>
      <c r="KQ55" s="49"/>
      <c r="KR55" s="49"/>
      <c r="KS55" s="50"/>
      <c r="KT55" s="50"/>
      <c r="KU55" s="49"/>
      <c r="KV55" s="49"/>
      <c r="KW55" s="49"/>
      <c r="KX55" s="49"/>
      <c r="KY55" s="49"/>
      <c r="KZ55" s="49"/>
      <c r="LA55" s="49"/>
      <c r="LB55" s="49"/>
      <c r="LC55" s="49"/>
      <c r="LD55" s="49"/>
      <c r="LE55" s="49"/>
      <c r="LF55" s="49"/>
      <c r="LG55" s="49"/>
      <c r="LH55" s="49"/>
      <c r="LI55" s="49"/>
      <c r="LJ55" s="49"/>
      <c r="LK55" s="49"/>
      <c r="LL55" s="49"/>
      <c r="LM55" s="49"/>
      <c r="LN55" s="49"/>
      <c r="LO55" s="49"/>
      <c r="LP55" s="49"/>
      <c r="LQ55" s="49"/>
      <c r="LR55" s="49"/>
      <c r="LS55" s="50"/>
      <c r="LT55" s="50"/>
      <c r="LU55" s="49"/>
      <c r="LV55" s="49"/>
      <c r="LW55" s="49"/>
      <c r="LX55" s="49"/>
      <c r="LY55" s="50"/>
      <c r="LZ55" s="50"/>
      <c r="MA55" s="49"/>
      <c r="MB55" s="49"/>
      <c r="MC55" s="49"/>
      <c r="MD55" s="49"/>
      <c r="ME55" s="49"/>
      <c r="MF55" s="49"/>
      <c r="MG55" s="49"/>
      <c r="MH55" s="49"/>
      <c r="MI55" s="49"/>
      <c r="MJ55" s="49"/>
      <c r="MK55" s="49"/>
      <c r="ML55" s="49"/>
      <c r="MM55" s="49"/>
      <c r="MN55" s="49"/>
      <c r="MO55" s="49"/>
      <c r="MP55" s="49"/>
      <c r="MQ55" s="49"/>
      <c r="MR55" s="49"/>
      <c r="MS55" s="49"/>
      <c r="MT55" s="49"/>
      <c r="MU55" s="49"/>
      <c r="MV55" s="49"/>
      <c r="MW55" s="49"/>
      <c r="MX55" s="49"/>
      <c r="MY55" s="49"/>
      <c r="MZ55" s="49"/>
      <c r="NA55" s="49"/>
      <c r="NB55" s="49"/>
      <c r="NC55" s="49"/>
      <c r="ND55" s="49"/>
      <c r="NE55" s="49"/>
      <c r="NF55" s="49"/>
      <c r="NG55" s="49"/>
      <c r="NH55" s="49"/>
      <c r="NI55" s="49"/>
      <c r="NJ55" s="49"/>
      <c r="NK55" s="49"/>
      <c r="NL55" s="49"/>
      <c r="NM55" s="49"/>
      <c r="NN55" s="49"/>
      <c r="NO55" s="49"/>
      <c r="NP55" s="49"/>
      <c r="NQ55" s="49"/>
      <c r="NR55" s="50"/>
      <c r="NS55" s="50"/>
      <c r="NT55" s="49"/>
      <c r="NU55" s="49"/>
      <c r="NV55" s="49"/>
      <c r="NW55" s="49"/>
      <c r="NX55" s="49"/>
      <c r="NY55" s="49"/>
      <c r="NZ55" s="49"/>
      <c r="OA55" s="49"/>
      <c r="OB55" s="49"/>
      <c r="OC55" s="49"/>
      <c r="OD55" s="49"/>
      <c r="OE55" s="49"/>
      <c r="OF55" s="49"/>
      <c r="OG55" s="49"/>
      <c r="OH55" s="49"/>
      <c r="OI55" s="49"/>
      <c r="OJ55" s="1"/>
    </row>
    <row r="56" spans="1:400" ht="14.25" customHeight="1" x14ac:dyDescent="0.25">
      <c r="A56" s="53">
        <v>51</v>
      </c>
      <c r="B56" s="75"/>
      <c r="C56" s="84" t="s">
        <v>401</v>
      </c>
      <c r="D56" s="40">
        <f t="shared" si="4"/>
        <v>0</v>
      </c>
      <c r="E56" s="40">
        <f t="array" ref="E56">F56-SUM(IF($I$5:$OI$5="KH",$I56:$OI56))</f>
        <v>400</v>
      </c>
      <c r="F56" s="40">
        <f>'HĐ 608k PO'!D56</f>
        <v>400</v>
      </c>
      <c r="G56" s="101">
        <f t="shared" si="5"/>
        <v>400</v>
      </c>
      <c r="H56" s="56">
        <f t="array" ref="H56">SUM(IF($I$5:$OI$5="TT",$I56:$OI56))</f>
        <v>0</v>
      </c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9"/>
      <c r="BB56" s="59"/>
      <c r="BC56" s="59"/>
      <c r="BD56" s="59"/>
      <c r="BE56" s="59"/>
      <c r="BF56" s="59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9"/>
      <c r="BR56" s="59"/>
      <c r="BS56" s="57"/>
      <c r="BT56" s="57"/>
      <c r="BU56" s="58"/>
      <c r="BV56" s="58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9"/>
      <c r="CR56" s="59"/>
      <c r="CS56" s="59"/>
      <c r="CT56" s="59"/>
      <c r="CU56" s="59"/>
      <c r="CV56" s="59"/>
      <c r="CW56" s="59"/>
      <c r="CX56" s="59"/>
      <c r="CY56" s="60"/>
      <c r="CZ56" s="60"/>
      <c r="DA56" s="59"/>
      <c r="DB56" s="59"/>
      <c r="DC56" s="59"/>
      <c r="DD56" s="59"/>
      <c r="DE56" s="58"/>
      <c r="DF56" s="58"/>
      <c r="DG56" s="57"/>
      <c r="DH56" s="57"/>
      <c r="DI56" s="58"/>
      <c r="DJ56" s="58"/>
      <c r="DK56" s="58"/>
      <c r="DL56" s="58"/>
      <c r="DM56" s="57"/>
      <c r="DN56" s="57"/>
      <c r="DO56" s="57"/>
      <c r="DP56" s="57"/>
      <c r="DQ56" s="58"/>
      <c r="DR56" s="58"/>
      <c r="DS56" s="58"/>
      <c r="DT56" s="58"/>
      <c r="DU56" s="57"/>
      <c r="DV56" s="57"/>
      <c r="DW56" s="57"/>
      <c r="DX56" s="57"/>
      <c r="DY56" s="57"/>
      <c r="DZ56" s="57"/>
      <c r="EA56" s="57"/>
      <c r="EB56" s="57"/>
      <c r="EC56" s="57"/>
      <c r="ED56" s="57"/>
      <c r="EE56" s="57"/>
      <c r="EF56" s="57"/>
      <c r="EG56" s="57"/>
      <c r="EH56" s="57"/>
      <c r="EI56" s="58"/>
      <c r="EJ56" s="58"/>
      <c r="EK56" s="57"/>
      <c r="EL56" s="57"/>
      <c r="EM56" s="57"/>
      <c r="EN56" s="43"/>
      <c r="EO56" s="57"/>
      <c r="EP56" s="43"/>
      <c r="EQ56" s="57"/>
      <c r="ER56" s="43"/>
      <c r="ES56" s="57"/>
      <c r="ET56" s="43"/>
      <c r="EU56" s="43"/>
      <c r="EV56" s="43"/>
      <c r="EW56" s="43"/>
      <c r="EX56" s="43"/>
      <c r="EY56" s="43"/>
      <c r="EZ56" s="43"/>
      <c r="FA56" s="43"/>
      <c r="FB56" s="43"/>
      <c r="FC56" s="57"/>
      <c r="FD56" s="43"/>
      <c r="FE56" s="58"/>
      <c r="FF56" s="44"/>
      <c r="FG56" s="43"/>
      <c r="FH56" s="43"/>
      <c r="FI56" s="43"/>
      <c r="FJ56" s="43"/>
      <c r="FK56" s="43"/>
      <c r="FL56" s="43"/>
      <c r="FM56" s="43"/>
      <c r="FN56" s="43"/>
      <c r="FO56" s="43"/>
      <c r="FP56" s="43"/>
      <c r="FQ56" s="43"/>
      <c r="FR56" s="43"/>
      <c r="FS56" s="43"/>
      <c r="FT56" s="43"/>
      <c r="FU56" s="57"/>
      <c r="FV56" s="57"/>
      <c r="FW56" s="57"/>
      <c r="FX56" s="57"/>
      <c r="FY56" s="57"/>
      <c r="FZ56" s="57"/>
      <c r="GA56" s="57"/>
      <c r="GB56" s="57"/>
      <c r="GC56" s="57"/>
      <c r="GD56" s="57"/>
      <c r="GE56" s="57"/>
      <c r="GF56" s="57"/>
      <c r="GG56" s="57"/>
      <c r="GH56" s="57"/>
      <c r="GI56" s="57"/>
      <c r="GJ56" s="57"/>
      <c r="GK56" s="57"/>
      <c r="GL56" s="57"/>
      <c r="GM56" s="57"/>
      <c r="GN56" s="57"/>
      <c r="GO56" s="58"/>
      <c r="GP56" s="58"/>
      <c r="GQ56" s="57"/>
      <c r="GR56" s="57"/>
      <c r="GS56" s="57"/>
      <c r="GT56" s="57"/>
      <c r="GU56" s="57"/>
      <c r="GV56" s="57"/>
      <c r="GW56" s="57"/>
      <c r="GX56" s="57"/>
      <c r="GY56" s="57"/>
      <c r="GZ56" s="57"/>
      <c r="HA56" s="57"/>
      <c r="HB56" s="57"/>
      <c r="HC56" s="57"/>
      <c r="HD56" s="57"/>
      <c r="HE56" s="57"/>
      <c r="HF56" s="51"/>
      <c r="HG56" s="51"/>
      <c r="HH56" s="51"/>
      <c r="HI56" s="52"/>
      <c r="HJ56" s="52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  <c r="IS56" s="51"/>
      <c r="IT56" s="51"/>
      <c r="IU56" s="51"/>
      <c r="IV56" s="51"/>
      <c r="IW56" s="51"/>
      <c r="IX56" s="51"/>
      <c r="IY56" s="51"/>
      <c r="IZ56" s="51"/>
      <c r="JA56" s="51"/>
      <c r="JB56" s="51"/>
      <c r="JC56" s="51"/>
      <c r="JD56" s="51"/>
      <c r="JE56" s="51"/>
      <c r="JF56" s="51"/>
      <c r="JG56" s="51"/>
      <c r="JH56" s="51"/>
      <c r="JI56" s="51"/>
      <c r="JJ56" s="51"/>
      <c r="JK56" s="51"/>
      <c r="JL56" s="51"/>
      <c r="JM56" s="51"/>
      <c r="JN56" s="51"/>
      <c r="JO56" s="51"/>
      <c r="JP56" s="51"/>
      <c r="JQ56" s="51"/>
      <c r="JR56" s="51"/>
      <c r="JS56" s="51"/>
      <c r="JT56" s="51"/>
      <c r="JU56" s="51"/>
      <c r="JV56" s="51"/>
      <c r="JW56" s="51"/>
      <c r="JX56" s="51"/>
      <c r="JY56" s="51"/>
      <c r="JZ56" s="51"/>
      <c r="KA56" s="51"/>
      <c r="KB56" s="51"/>
      <c r="KC56" s="51"/>
      <c r="KD56" s="51"/>
      <c r="KE56" s="51"/>
      <c r="KF56" s="51"/>
      <c r="KG56" s="51"/>
      <c r="KH56" s="51"/>
      <c r="KI56" s="51"/>
      <c r="KJ56" s="51"/>
      <c r="KK56" s="51"/>
      <c r="KL56" s="51"/>
      <c r="KM56" s="51"/>
      <c r="KN56" s="51"/>
      <c r="KO56" s="51"/>
      <c r="KP56" s="51"/>
      <c r="KQ56" s="51"/>
      <c r="KR56" s="51"/>
      <c r="KS56" s="51"/>
      <c r="KT56" s="51"/>
      <c r="KU56" s="51"/>
      <c r="KV56" s="51"/>
      <c r="KW56" s="51"/>
      <c r="KX56" s="51"/>
      <c r="KY56" s="51"/>
      <c r="KZ56" s="51"/>
      <c r="LA56" s="51"/>
      <c r="LB56" s="51"/>
      <c r="LC56" s="51"/>
      <c r="LD56" s="51"/>
      <c r="LE56" s="51"/>
      <c r="LF56" s="51"/>
      <c r="LG56" s="51"/>
      <c r="LH56" s="51"/>
      <c r="LI56" s="51"/>
      <c r="LJ56" s="51"/>
      <c r="LK56" s="51"/>
      <c r="LL56" s="51"/>
      <c r="LM56" s="51"/>
      <c r="LN56" s="51"/>
      <c r="LO56" s="51"/>
      <c r="LP56" s="51"/>
      <c r="LQ56" s="51"/>
      <c r="LR56" s="51"/>
      <c r="LS56" s="51"/>
      <c r="LT56" s="51"/>
      <c r="LU56" s="51"/>
      <c r="LV56" s="51"/>
      <c r="LW56" s="51"/>
      <c r="LX56" s="51"/>
      <c r="LY56" s="52"/>
      <c r="LZ56" s="52"/>
      <c r="MA56" s="51"/>
      <c r="MB56" s="51"/>
      <c r="MC56" s="51"/>
      <c r="MD56" s="51"/>
      <c r="ME56" s="51"/>
      <c r="MF56" s="51"/>
      <c r="MG56" s="51"/>
      <c r="MH56" s="51"/>
      <c r="MI56" s="51"/>
      <c r="MJ56" s="51"/>
      <c r="MK56" s="51"/>
      <c r="ML56" s="51"/>
      <c r="MM56" s="51"/>
      <c r="MN56" s="51"/>
      <c r="MO56" s="51"/>
      <c r="MP56" s="51"/>
      <c r="MQ56" s="51"/>
      <c r="MR56" s="51"/>
      <c r="MS56" s="51"/>
      <c r="MT56" s="51"/>
      <c r="MU56" s="51"/>
      <c r="MV56" s="51"/>
      <c r="MW56" s="51"/>
      <c r="MX56" s="51"/>
      <c r="MY56" s="52"/>
      <c r="MZ56" s="51"/>
      <c r="NA56" s="51"/>
      <c r="NB56" s="51"/>
      <c r="NC56" s="51"/>
      <c r="ND56" s="51"/>
      <c r="NE56" s="51"/>
      <c r="NF56" s="51"/>
      <c r="NG56" s="51"/>
      <c r="NH56" s="51"/>
      <c r="NI56" s="51"/>
      <c r="NJ56" s="51"/>
      <c r="NK56" s="51"/>
      <c r="NL56" s="51"/>
      <c r="NM56" s="51"/>
      <c r="NN56" s="51"/>
      <c r="NO56" s="51"/>
      <c r="NP56" s="52"/>
      <c r="NQ56" s="52"/>
      <c r="NR56" s="51"/>
      <c r="NS56" s="51"/>
      <c r="NT56" s="51"/>
      <c r="NU56" s="51"/>
      <c r="NV56" s="51"/>
      <c r="NW56" s="51"/>
      <c r="NX56" s="51"/>
      <c r="NY56" s="51"/>
      <c r="NZ56" s="51"/>
      <c r="OA56" s="51"/>
      <c r="OB56" s="51"/>
      <c r="OC56" s="51"/>
      <c r="OD56" s="51"/>
      <c r="OE56" s="51"/>
      <c r="OF56" s="51"/>
      <c r="OG56" s="51"/>
      <c r="OH56" s="51"/>
      <c r="OI56" s="51"/>
      <c r="OJ56" s="62"/>
    </row>
    <row r="57" spans="1:400" ht="14.25" customHeight="1" x14ac:dyDescent="0.25">
      <c r="A57" s="37">
        <v>52</v>
      </c>
      <c r="B57" s="38" t="s">
        <v>350</v>
      </c>
      <c r="C57" s="96" t="s">
        <v>402</v>
      </c>
      <c r="D57" s="40">
        <f t="shared" si="4"/>
        <v>0</v>
      </c>
      <c r="E57" s="40">
        <f t="array" ref="E57">F57-SUM(IF($I$5:$OI$5="KH",$I57:$OI57))</f>
        <v>800</v>
      </c>
      <c r="F57" s="40">
        <f>'HĐ 608k PO'!D57</f>
        <v>800</v>
      </c>
      <c r="G57" s="41">
        <f t="shared" si="5"/>
        <v>800</v>
      </c>
      <c r="H57" s="42">
        <f t="array" ref="H57">SUM(IF($I$5:$OI$5="TT",$I57:$OI57))</f>
        <v>0</v>
      </c>
      <c r="I57" s="43"/>
      <c r="J57" s="43"/>
      <c r="K57" s="43"/>
      <c r="L57" s="43"/>
      <c r="M57" s="44"/>
      <c r="N57" s="44"/>
      <c r="O57" s="43"/>
      <c r="P57" s="43"/>
      <c r="Q57" s="43"/>
      <c r="R57" s="43"/>
      <c r="S57" s="43"/>
      <c r="T57" s="43"/>
      <c r="U57" s="43"/>
      <c r="V57" s="43"/>
      <c r="W57" s="44"/>
      <c r="X57" s="44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5"/>
      <c r="BB57" s="45"/>
      <c r="BC57" s="45"/>
      <c r="BD57" s="45"/>
      <c r="BE57" s="46"/>
      <c r="BF57" s="46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5"/>
      <c r="BR57" s="45"/>
      <c r="BS57" s="43"/>
      <c r="BT57" s="43"/>
      <c r="BU57" s="44"/>
      <c r="BV57" s="44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6"/>
      <c r="DB57" s="97"/>
      <c r="DC57" s="45"/>
      <c r="DD57" s="45"/>
      <c r="DE57" s="43"/>
      <c r="DF57" s="43"/>
      <c r="DG57" s="43"/>
      <c r="DH57" s="43"/>
      <c r="DI57" s="91"/>
      <c r="DJ57" s="91"/>
      <c r="DK57" s="91"/>
      <c r="DL57" s="91"/>
      <c r="DM57" s="48"/>
      <c r="DN57" s="44"/>
      <c r="DO57" s="43"/>
      <c r="DP57" s="43"/>
      <c r="DQ57" s="44"/>
      <c r="DR57" s="44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43"/>
      <c r="EJ57" s="43"/>
      <c r="EK57" s="43"/>
      <c r="EL57" s="43"/>
      <c r="EM57" s="43"/>
      <c r="EN57" s="43"/>
      <c r="EO57" s="43"/>
      <c r="EP57" s="43"/>
      <c r="EQ57" s="43"/>
      <c r="ER57" s="43"/>
      <c r="ES57" s="43"/>
      <c r="ET57" s="43"/>
      <c r="EU57" s="43"/>
      <c r="EV57" s="43"/>
      <c r="EW57" s="43"/>
      <c r="EX57" s="43"/>
      <c r="EY57" s="43"/>
      <c r="EZ57" s="43"/>
      <c r="FA57" s="43"/>
      <c r="FB57" s="43"/>
      <c r="FC57" s="43"/>
      <c r="FD57" s="43"/>
      <c r="FE57" s="43"/>
      <c r="FF57" s="43"/>
      <c r="FG57" s="43"/>
      <c r="FH57" s="43"/>
      <c r="FI57" s="43"/>
      <c r="FJ57" s="43"/>
      <c r="FK57" s="43"/>
      <c r="FL57" s="43"/>
      <c r="FM57" s="44"/>
      <c r="FN57" s="43"/>
      <c r="FO57" s="44"/>
      <c r="FP57" s="44"/>
      <c r="FQ57" s="43"/>
      <c r="FR57" s="43"/>
      <c r="FS57" s="43"/>
      <c r="FT57" s="43"/>
      <c r="FU57" s="43"/>
      <c r="FV57" s="43"/>
      <c r="FW57" s="44"/>
      <c r="FX57" s="44"/>
      <c r="FY57" s="43"/>
      <c r="FZ57" s="43"/>
      <c r="GA57" s="44"/>
      <c r="GB57" s="44"/>
      <c r="GC57" s="43"/>
      <c r="GD57" s="43"/>
      <c r="GE57" s="43"/>
      <c r="GF57" s="43"/>
      <c r="GG57" s="43"/>
      <c r="GH57" s="43"/>
      <c r="GI57" s="43"/>
      <c r="GJ57" s="43"/>
      <c r="GK57" s="43"/>
      <c r="GL57" s="43"/>
      <c r="GM57" s="43"/>
      <c r="GN57" s="43"/>
      <c r="GO57" s="43"/>
      <c r="GP57" s="43"/>
      <c r="GQ57" s="44"/>
      <c r="GR57" s="43"/>
      <c r="GS57" s="43"/>
      <c r="GT57" s="43"/>
      <c r="GU57" s="43"/>
      <c r="GV57" s="43"/>
      <c r="GW57" s="44"/>
      <c r="GX57" s="44"/>
      <c r="GY57" s="43"/>
      <c r="GZ57" s="43"/>
      <c r="HA57" s="43"/>
      <c r="HB57" s="43"/>
      <c r="HC57" s="43"/>
      <c r="HD57" s="43"/>
      <c r="HE57" s="43"/>
      <c r="HF57" s="49"/>
      <c r="HG57" s="49"/>
      <c r="HH57" s="49"/>
      <c r="HI57" s="49"/>
      <c r="HJ57" s="49"/>
      <c r="HK57" s="49"/>
      <c r="HL57" s="49"/>
      <c r="HM57" s="50"/>
      <c r="HN57" s="50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  <c r="IO57" s="49"/>
      <c r="IP57" s="49"/>
      <c r="IQ57" s="50"/>
      <c r="IR57" s="50"/>
      <c r="IS57" s="49"/>
      <c r="IT57" s="49"/>
      <c r="IU57" s="49"/>
      <c r="IV57" s="49"/>
      <c r="IW57" s="49"/>
      <c r="IX57" s="49"/>
      <c r="IY57" s="49"/>
      <c r="IZ57" s="49"/>
      <c r="JA57" s="49"/>
      <c r="JB57" s="49"/>
      <c r="JC57" s="49"/>
      <c r="JD57" s="49"/>
      <c r="JE57" s="49"/>
      <c r="JF57" s="49"/>
      <c r="JG57" s="49"/>
      <c r="JH57" s="49"/>
      <c r="JI57" s="49"/>
      <c r="JJ57" s="49"/>
      <c r="JK57" s="49"/>
      <c r="JL57" s="49"/>
      <c r="JM57" s="49"/>
      <c r="JN57" s="49"/>
      <c r="JO57" s="49"/>
      <c r="JP57" s="49"/>
      <c r="JQ57" s="49"/>
      <c r="JR57" s="49"/>
      <c r="JS57" s="49"/>
      <c r="JT57" s="49"/>
      <c r="JU57" s="49"/>
      <c r="JV57" s="49"/>
      <c r="JW57" s="49"/>
      <c r="JX57" s="49"/>
      <c r="JY57" s="49"/>
      <c r="JZ57" s="49"/>
      <c r="KA57" s="49"/>
      <c r="KB57" s="49"/>
      <c r="KC57" s="49"/>
      <c r="KD57" s="49"/>
      <c r="KE57" s="49"/>
      <c r="KF57" s="49"/>
      <c r="KG57" s="49"/>
      <c r="KH57" s="49"/>
      <c r="KI57" s="49"/>
      <c r="KJ57" s="49"/>
      <c r="KK57" s="49"/>
      <c r="KL57" s="49"/>
      <c r="KM57" s="49"/>
      <c r="KN57" s="49"/>
      <c r="KO57" s="49"/>
      <c r="KP57" s="49"/>
      <c r="KQ57" s="49"/>
      <c r="KR57" s="49"/>
      <c r="KS57" s="50"/>
      <c r="KT57" s="50"/>
      <c r="KU57" s="49"/>
      <c r="KV57" s="49"/>
      <c r="KW57" s="49"/>
      <c r="KX57" s="49"/>
      <c r="KY57" s="49"/>
      <c r="KZ57" s="49"/>
      <c r="LA57" s="49"/>
      <c r="LB57" s="49"/>
      <c r="LC57" s="50"/>
      <c r="LD57" s="50"/>
      <c r="LE57" s="49"/>
      <c r="LF57" s="49"/>
      <c r="LG57" s="49"/>
      <c r="LH57" s="49"/>
      <c r="LI57" s="49"/>
      <c r="LJ57" s="49"/>
      <c r="LK57" s="49"/>
      <c r="LL57" s="49"/>
      <c r="LM57" s="49"/>
      <c r="LN57" s="49"/>
      <c r="LO57" s="49"/>
      <c r="LP57" s="49"/>
      <c r="LQ57" s="49"/>
      <c r="LR57" s="49"/>
      <c r="LS57" s="49"/>
      <c r="LT57" s="49"/>
      <c r="LU57" s="49"/>
      <c r="LV57" s="49"/>
      <c r="LW57" s="49"/>
      <c r="LX57" s="49"/>
      <c r="LY57" s="49"/>
      <c r="LZ57" s="49"/>
      <c r="MA57" s="49"/>
      <c r="MB57" s="49"/>
      <c r="MC57" s="50"/>
      <c r="MD57" s="50"/>
      <c r="ME57" s="49"/>
      <c r="MF57" s="49"/>
      <c r="MG57" s="49"/>
      <c r="MH57" s="49"/>
      <c r="MI57" s="49"/>
      <c r="MJ57" s="49"/>
      <c r="MK57" s="50"/>
      <c r="ML57" s="50"/>
      <c r="MM57" s="49"/>
      <c r="MN57" s="49"/>
      <c r="MO57" s="49"/>
      <c r="MP57" s="49"/>
      <c r="MQ57" s="49"/>
      <c r="MR57" s="49"/>
      <c r="MS57" s="49"/>
      <c r="MT57" s="49"/>
      <c r="MU57" s="49"/>
      <c r="MV57" s="49"/>
      <c r="MW57" s="50"/>
      <c r="MX57" s="50"/>
      <c r="MY57" s="49"/>
      <c r="MZ57" s="49"/>
      <c r="NA57" s="49"/>
      <c r="NB57" s="49"/>
      <c r="NC57" s="49"/>
      <c r="ND57" s="50"/>
      <c r="NE57" s="50"/>
      <c r="NF57" s="49"/>
      <c r="NG57" s="49"/>
      <c r="NH57" s="49"/>
      <c r="NI57" s="49"/>
      <c r="NJ57" s="49"/>
      <c r="NK57" s="49"/>
      <c r="NL57" s="49"/>
      <c r="NM57" s="49"/>
      <c r="NN57" s="49"/>
      <c r="NO57" s="49"/>
      <c r="NP57" s="49"/>
      <c r="NQ57" s="49"/>
      <c r="NR57" s="49"/>
      <c r="NS57" s="49"/>
      <c r="NT57" s="49"/>
      <c r="NU57" s="49"/>
      <c r="NV57" s="49"/>
      <c r="NW57" s="49"/>
      <c r="NX57" s="49"/>
      <c r="NY57" s="49"/>
      <c r="NZ57" s="49"/>
      <c r="OA57" s="49"/>
      <c r="OB57" s="49"/>
      <c r="OC57" s="49"/>
      <c r="OD57" s="49"/>
      <c r="OE57" s="49"/>
      <c r="OF57" s="49"/>
      <c r="OG57" s="49"/>
      <c r="OH57" s="49"/>
      <c r="OI57" s="49"/>
      <c r="OJ57" s="1"/>
    </row>
    <row r="58" spans="1:400" ht="14.25" customHeight="1" x14ac:dyDescent="0.25">
      <c r="A58" s="37">
        <v>53</v>
      </c>
      <c r="B58" s="38" t="s">
        <v>350</v>
      </c>
      <c r="C58" s="96" t="s">
        <v>403</v>
      </c>
      <c r="D58" s="40">
        <f t="shared" si="4"/>
        <v>0</v>
      </c>
      <c r="E58" s="40">
        <f t="array" ref="E58">F58-SUM(IF($I$5:$OI$5="KH",$I58:$OI58))</f>
        <v>500</v>
      </c>
      <c r="F58" s="40">
        <f>'HĐ 608k PO'!D58</f>
        <v>500</v>
      </c>
      <c r="G58" s="41">
        <f t="shared" si="5"/>
        <v>500</v>
      </c>
      <c r="H58" s="42">
        <f t="array" ref="H58">SUM(IF($I$5:$OI$5="TT",$I58:$OI58))</f>
        <v>0</v>
      </c>
      <c r="I58" s="43"/>
      <c r="J58" s="43"/>
      <c r="K58" s="43"/>
      <c r="L58" s="43"/>
      <c r="M58" s="80"/>
      <c r="N58" s="44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4"/>
      <c r="Z58" s="44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5"/>
      <c r="BB58" s="45"/>
      <c r="BC58" s="81"/>
      <c r="BD58" s="46"/>
      <c r="BE58" s="45"/>
      <c r="BF58" s="45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5"/>
      <c r="BR58" s="45"/>
      <c r="BS58" s="43"/>
      <c r="BT58" s="43"/>
      <c r="BU58" s="43"/>
      <c r="BV58" s="43"/>
      <c r="BW58" s="43"/>
      <c r="BX58" s="44"/>
      <c r="BY58" s="43"/>
      <c r="BZ58" s="43"/>
      <c r="CA58" s="43"/>
      <c r="CB58" s="44"/>
      <c r="CC58" s="43"/>
      <c r="CD58" s="43"/>
      <c r="CE58" s="43"/>
      <c r="CF58" s="43"/>
      <c r="CG58" s="43"/>
      <c r="CH58" s="43"/>
      <c r="CI58" s="43"/>
      <c r="CJ58" s="43"/>
      <c r="CK58" s="44"/>
      <c r="CL58" s="44"/>
      <c r="CM58" s="43"/>
      <c r="CN58" s="43"/>
      <c r="CO58" s="43"/>
      <c r="CP58" s="43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3"/>
      <c r="DF58" s="43"/>
      <c r="DG58" s="43"/>
      <c r="DH58" s="43"/>
      <c r="DI58" s="44"/>
      <c r="DJ58" s="44"/>
      <c r="DK58" s="44"/>
      <c r="DL58" s="44"/>
      <c r="DM58" s="43"/>
      <c r="DN58" s="43"/>
      <c r="DO58" s="43"/>
      <c r="DP58" s="43"/>
      <c r="DQ58" s="43"/>
      <c r="DR58" s="43"/>
      <c r="DS58" s="44"/>
      <c r="DT58" s="44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43"/>
      <c r="EK58" s="43"/>
      <c r="EL58" s="43"/>
      <c r="EM58" s="43"/>
      <c r="EN58" s="43"/>
      <c r="EO58" s="43"/>
      <c r="EP58" s="43"/>
      <c r="EQ58" s="43"/>
      <c r="ER58" s="43"/>
      <c r="ES58" s="43"/>
      <c r="ET58" s="43"/>
      <c r="EU58" s="43"/>
      <c r="EV58" s="43"/>
      <c r="EW58" s="43"/>
      <c r="EX58" s="43"/>
      <c r="EY58" s="43"/>
      <c r="EZ58" s="43"/>
      <c r="FA58" s="43"/>
      <c r="FB58" s="43"/>
      <c r="FC58" s="43"/>
      <c r="FD58" s="43"/>
      <c r="FE58" s="44"/>
      <c r="FF58" s="44"/>
      <c r="FG58" s="44"/>
      <c r="FH58" s="44"/>
      <c r="FI58" s="43"/>
      <c r="FJ58" s="43"/>
      <c r="FK58" s="43"/>
      <c r="FL58" s="43"/>
      <c r="FM58" s="43"/>
      <c r="FN58" s="43"/>
      <c r="FO58" s="43"/>
      <c r="FP58" s="43"/>
      <c r="FQ58" s="43"/>
      <c r="FR58" s="43"/>
      <c r="FS58" s="43"/>
      <c r="FT58" s="43"/>
      <c r="FU58" s="43"/>
      <c r="FV58" s="43"/>
      <c r="FW58" s="43"/>
      <c r="FX58" s="43"/>
      <c r="FY58" s="43"/>
      <c r="FZ58" s="43"/>
      <c r="GA58" s="43"/>
      <c r="GB58" s="43"/>
      <c r="GC58" s="43"/>
      <c r="GD58" s="43"/>
      <c r="GE58" s="43"/>
      <c r="GF58" s="43"/>
      <c r="GG58" s="43"/>
      <c r="GH58" s="43"/>
      <c r="GI58" s="43"/>
      <c r="GJ58" s="43"/>
      <c r="GK58" s="43"/>
      <c r="GL58" s="43"/>
      <c r="GM58" s="43"/>
      <c r="GN58" s="43"/>
      <c r="GO58" s="44"/>
      <c r="GP58" s="44"/>
      <c r="GQ58" s="43"/>
      <c r="GR58" s="43"/>
      <c r="GS58" s="43"/>
      <c r="GT58" s="43"/>
      <c r="GU58" s="43"/>
      <c r="GV58" s="43"/>
      <c r="GW58" s="43"/>
      <c r="GX58" s="43"/>
      <c r="GY58" s="43"/>
      <c r="GZ58" s="43"/>
      <c r="HA58" s="43"/>
      <c r="HB58" s="43"/>
      <c r="HC58" s="43"/>
      <c r="HD58" s="43"/>
      <c r="HE58" s="43"/>
      <c r="HF58" s="49"/>
      <c r="HG58" s="49"/>
      <c r="HH58" s="49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50"/>
      <c r="HT58" s="50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50"/>
      <c r="JD58" s="50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50"/>
      <c r="JR58" s="50"/>
      <c r="JS58" s="49"/>
      <c r="JT58" s="49"/>
      <c r="JU58" s="49"/>
      <c r="JV58" s="49"/>
      <c r="JW58" s="50"/>
      <c r="JX58" s="50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50"/>
      <c r="KT58" s="50"/>
      <c r="KU58" s="49"/>
      <c r="KV58" s="49"/>
      <c r="KW58" s="49"/>
      <c r="KX58" s="49"/>
      <c r="KY58" s="49"/>
      <c r="KZ58" s="49"/>
      <c r="LA58" s="49"/>
      <c r="LB58" s="49"/>
      <c r="LC58" s="49"/>
      <c r="LD58" s="49"/>
      <c r="LE58" s="49"/>
      <c r="LF58" s="49"/>
      <c r="LG58" s="49"/>
      <c r="LH58" s="49"/>
      <c r="LI58" s="49"/>
      <c r="LJ58" s="49"/>
      <c r="LK58" s="49"/>
      <c r="LL58" s="49"/>
      <c r="LM58" s="49"/>
      <c r="LN58" s="49"/>
      <c r="LO58" s="49"/>
      <c r="LP58" s="49"/>
      <c r="LQ58" s="49"/>
      <c r="LR58" s="49"/>
      <c r="LS58" s="49"/>
      <c r="LT58" s="49"/>
      <c r="LU58" s="49"/>
      <c r="LV58" s="49"/>
      <c r="LW58" s="49"/>
      <c r="LX58" s="49"/>
      <c r="LY58" s="49"/>
      <c r="LZ58" s="49"/>
      <c r="MA58" s="49"/>
      <c r="MB58" s="49"/>
      <c r="MC58" s="49"/>
      <c r="MD58" s="49"/>
      <c r="ME58" s="49"/>
      <c r="MF58" s="49"/>
      <c r="MG58" s="49"/>
      <c r="MH58" s="49"/>
      <c r="MI58" s="49"/>
      <c r="MJ58" s="49"/>
      <c r="MK58" s="49"/>
      <c r="ML58" s="49"/>
      <c r="MM58" s="49"/>
      <c r="MN58" s="49"/>
      <c r="MO58" s="49"/>
      <c r="MP58" s="49"/>
      <c r="MQ58" s="49"/>
      <c r="MR58" s="49"/>
      <c r="MS58" s="49"/>
      <c r="MT58" s="49"/>
      <c r="MU58" s="49"/>
      <c r="MV58" s="49"/>
      <c r="MW58" s="49"/>
      <c r="MX58" s="49"/>
      <c r="MY58" s="50"/>
      <c r="MZ58" s="49"/>
      <c r="NA58" s="49"/>
      <c r="NB58" s="49"/>
      <c r="NC58" s="49"/>
      <c r="ND58" s="49"/>
      <c r="NE58" s="49"/>
      <c r="NF58" s="49"/>
      <c r="NG58" s="49"/>
      <c r="NH58" s="49"/>
      <c r="NI58" s="49"/>
      <c r="NJ58" s="49"/>
      <c r="NK58" s="49"/>
      <c r="NL58" s="49"/>
      <c r="NM58" s="49"/>
      <c r="NN58" s="49"/>
      <c r="NO58" s="49"/>
      <c r="NP58" s="49"/>
      <c r="NQ58" s="49"/>
      <c r="NR58" s="50"/>
      <c r="NS58" s="50"/>
      <c r="NT58" s="49"/>
      <c r="NU58" s="49"/>
      <c r="NV58" s="49"/>
      <c r="NW58" s="49"/>
      <c r="NX58" s="49"/>
      <c r="NY58" s="49"/>
      <c r="NZ58" s="49"/>
      <c r="OA58" s="49"/>
      <c r="OB58" s="49"/>
      <c r="OC58" s="49"/>
      <c r="OD58" s="49"/>
      <c r="OE58" s="49"/>
      <c r="OF58" s="49"/>
      <c r="OG58" s="49"/>
      <c r="OH58" s="49"/>
      <c r="OI58" s="49"/>
      <c r="OJ58" s="1"/>
    </row>
    <row r="59" spans="1:400" ht="14.25" customHeight="1" x14ac:dyDescent="0.25">
      <c r="A59" s="37">
        <v>54</v>
      </c>
      <c r="B59" s="75"/>
      <c r="C59" s="85" t="s">
        <v>404</v>
      </c>
      <c r="D59" s="40">
        <f t="shared" si="4"/>
        <v>0</v>
      </c>
      <c r="E59" s="40">
        <f t="array" ref="E59">F59-SUM(IF($I$5:$OI$5="KH",$I59:$OI59))</f>
        <v>1000</v>
      </c>
      <c r="F59" s="40">
        <f>'HĐ 608k PO'!D59</f>
        <v>1000</v>
      </c>
      <c r="G59" s="41">
        <f t="shared" si="5"/>
        <v>1000</v>
      </c>
      <c r="H59" s="42">
        <f t="array" ref="H59">SUM(IF($I$5:$OI$5="TT",$I59:$OI59))</f>
        <v>0</v>
      </c>
      <c r="I59" s="43"/>
      <c r="J59" s="43"/>
      <c r="K59" s="43"/>
      <c r="L59" s="43"/>
      <c r="M59" s="44"/>
      <c r="N59" s="44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4"/>
      <c r="Z59" s="44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4"/>
      <c r="AP59" s="44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5"/>
      <c r="BB59" s="45"/>
      <c r="BC59" s="45"/>
      <c r="BD59" s="45"/>
      <c r="BE59" s="45"/>
      <c r="BF59" s="45"/>
      <c r="BG59" s="43"/>
      <c r="BH59" s="43"/>
      <c r="BI59" s="43"/>
      <c r="BJ59" s="43"/>
      <c r="BK59" s="43"/>
      <c r="BL59" s="43"/>
      <c r="BM59" s="43"/>
      <c r="BN59" s="43"/>
      <c r="BO59" s="44"/>
      <c r="BP59" s="44"/>
      <c r="BQ59" s="45"/>
      <c r="BR59" s="45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82"/>
      <c r="DB59" s="97"/>
      <c r="DC59" s="45"/>
      <c r="DD59" s="45"/>
      <c r="DE59" s="43"/>
      <c r="DF59" s="43"/>
      <c r="DG59" s="43"/>
      <c r="DH59" s="43"/>
      <c r="DI59" s="43"/>
      <c r="DJ59" s="43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4"/>
      <c r="DV59" s="44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4"/>
      <c r="EH59" s="44"/>
      <c r="EI59" s="43"/>
      <c r="EJ59" s="43"/>
      <c r="EK59" s="43"/>
      <c r="EL59" s="43"/>
      <c r="EM59" s="43"/>
      <c r="EN59" s="43"/>
      <c r="EO59" s="43"/>
      <c r="EP59" s="43"/>
      <c r="EQ59" s="43"/>
      <c r="ER59" s="43"/>
      <c r="ES59" s="43"/>
      <c r="ET59" s="43"/>
      <c r="EU59" s="43"/>
      <c r="EV59" s="43"/>
      <c r="EW59" s="43"/>
      <c r="EX59" s="43"/>
      <c r="EY59" s="43"/>
      <c r="EZ59" s="43"/>
      <c r="FA59" s="43"/>
      <c r="FB59" s="43"/>
      <c r="FC59" s="43"/>
      <c r="FD59" s="43"/>
      <c r="FE59" s="43"/>
      <c r="FF59" s="43"/>
      <c r="FG59" s="43"/>
      <c r="FH59" s="43"/>
      <c r="FI59" s="43"/>
      <c r="FJ59" s="43"/>
      <c r="FK59" s="43"/>
      <c r="FL59" s="43"/>
      <c r="FM59" s="44"/>
      <c r="FN59" s="43"/>
      <c r="FO59" s="44"/>
      <c r="FP59" s="44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D59" s="43"/>
      <c r="GE59" s="43"/>
      <c r="GF59" s="43"/>
      <c r="GG59" s="43"/>
      <c r="GH59" s="43"/>
      <c r="GI59" s="43"/>
      <c r="GJ59" s="43"/>
      <c r="GK59" s="43"/>
      <c r="GL59" s="43"/>
      <c r="GM59" s="43"/>
      <c r="GN59" s="43"/>
      <c r="GO59" s="43"/>
      <c r="GP59" s="43"/>
      <c r="GQ59" s="43"/>
      <c r="GR59" s="43"/>
      <c r="GS59" s="43"/>
      <c r="GT59" s="43"/>
      <c r="GU59" s="43"/>
      <c r="GV59" s="43"/>
      <c r="GW59" s="43"/>
      <c r="GX59" s="43"/>
      <c r="GY59" s="43"/>
      <c r="GZ59" s="43"/>
      <c r="HA59" s="43"/>
      <c r="HB59" s="43"/>
      <c r="HC59" s="43"/>
      <c r="HD59" s="43"/>
      <c r="HE59" s="43"/>
      <c r="HF59" s="49"/>
      <c r="HG59" s="49"/>
      <c r="HH59" s="49"/>
      <c r="HI59" s="49"/>
      <c r="HJ59" s="49"/>
      <c r="HK59" s="49"/>
      <c r="HL59" s="49"/>
      <c r="HM59" s="50"/>
      <c r="HN59" s="50"/>
      <c r="HO59" s="49"/>
      <c r="HP59" s="49"/>
      <c r="HQ59" s="49"/>
      <c r="HR59" s="49"/>
      <c r="HS59" s="49"/>
      <c r="HT59" s="49"/>
      <c r="HU59" s="49"/>
      <c r="HV59" s="49"/>
      <c r="HW59" s="49"/>
      <c r="HX59" s="49"/>
      <c r="HY59" s="49"/>
      <c r="HZ59" s="49"/>
      <c r="IA59" s="49"/>
      <c r="IB59" s="49"/>
      <c r="IC59" s="49"/>
      <c r="ID59" s="49"/>
      <c r="IE59" s="49"/>
      <c r="IF59" s="49"/>
      <c r="IG59" s="49"/>
      <c r="IH59" s="49"/>
      <c r="II59" s="50"/>
      <c r="IJ59" s="50"/>
      <c r="IK59" s="49"/>
      <c r="IL59" s="49"/>
      <c r="IM59" s="49"/>
      <c r="IN59" s="49"/>
      <c r="IO59" s="49"/>
      <c r="IP59" s="49"/>
      <c r="IQ59" s="49"/>
      <c r="IR59" s="49"/>
      <c r="IS59" s="49"/>
      <c r="IT59" s="49"/>
      <c r="IU59" s="49"/>
      <c r="IV59" s="49"/>
      <c r="IW59" s="49"/>
      <c r="IX59" s="49"/>
      <c r="IY59" s="49"/>
      <c r="IZ59" s="49"/>
      <c r="JA59" s="49"/>
      <c r="JB59" s="49"/>
      <c r="JC59" s="49"/>
      <c r="JD59" s="49"/>
      <c r="JE59" s="49"/>
      <c r="JF59" s="49"/>
      <c r="JG59" s="49"/>
      <c r="JH59" s="49"/>
      <c r="JI59" s="50"/>
      <c r="JJ59" s="50"/>
      <c r="JK59" s="49"/>
      <c r="JL59" s="49"/>
      <c r="JM59" s="49"/>
      <c r="JN59" s="49"/>
      <c r="JO59" s="49"/>
      <c r="JP59" s="49"/>
      <c r="JQ59" s="49"/>
      <c r="JR59" s="49"/>
      <c r="JS59" s="49"/>
      <c r="JT59" s="49"/>
      <c r="JU59" s="49"/>
      <c r="JV59" s="49"/>
      <c r="JW59" s="49"/>
      <c r="JX59" s="49"/>
      <c r="JY59" s="49"/>
      <c r="JZ59" s="49"/>
      <c r="KA59" s="49"/>
      <c r="KB59" s="49"/>
      <c r="KC59" s="49"/>
      <c r="KD59" s="49"/>
      <c r="KE59" s="49"/>
      <c r="KF59" s="49"/>
      <c r="KG59" s="49"/>
      <c r="KH59" s="49"/>
      <c r="KI59" s="49"/>
      <c r="KJ59" s="49"/>
      <c r="KK59" s="49"/>
      <c r="KL59" s="49"/>
      <c r="KM59" s="49"/>
      <c r="KN59" s="49"/>
      <c r="KO59" s="49"/>
      <c r="KP59" s="49"/>
      <c r="KQ59" s="49"/>
      <c r="KR59" s="49"/>
      <c r="KS59" s="49"/>
      <c r="KT59" s="49"/>
      <c r="KU59" s="50"/>
      <c r="KV59" s="50"/>
      <c r="KW59" s="49"/>
      <c r="KX59" s="49"/>
      <c r="KY59" s="49"/>
      <c r="KZ59" s="49"/>
      <c r="LA59" s="49"/>
      <c r="LB59" s="49"/>
      <c r="LC59" s="49"/>
      <c r="LD59" s="49"/>
      <c r="LE59" s="49"/>
      <c r="LF59" s="49"/>
      <c r="LG59" s="49"/>
      <c r="LH59" s="49"/>
      <c r="LI59" s="49"/>
      <c r="LJ59" s="49"/>
      <c r="LK59" s="49"/>
      <c r="LL59" s="49"/>
      <c r="LM59" s="49"/>
      <c r="LN59" s="49"/>
      <c r="LO59" s="49"/>
      <c r="LP59" s="49"/>
      <c r="LQ59" s="49"/>
      <c r="LR59" s="49"/>
      <c r="LS59" s="49"/>
      <c r="LT59" s="49"/>
      <c r="LU59" s="49"/>
      <c r="LV59" s="49"/>
      <c r="LW59" s="49"/>
      <c r="LX59" s="49"/>
      <c r="LY59" s="49"/>
      <c r="LZ59" s="49"/>
      <c r="MA59" s="49"/>
      <c r="MB59" s="49"/>
      <c r="MC59" s="50"/>
      <c r="MD59" s="50"/>
      <c r="ME59" s="49"/>
      <c r="MF59" s="49"/>
      <c r="MG59" s="49"/>
      <c r="MH59" s="49"/>
      <c r="MI59" s="49"/>
      <c r="MJ59" s="49"/>
      <c r="MK59" s="49"/>
      <c r="ML59" s="49"/>
      <c r="MM59" s="49"/>
      <c r="MN59" s="49"/>
      <c r="MO59" s="49"/>
      <c r="MP59" s="49"/>
      <c r="MQ59" s="49"/>
      <c r="MR59" s="49"/>
      <c r="MS59" s="49"/>
      <c r="MT59" s="49"/>
      <c r="MU59" s="49"/>
      <c r="MV59" s="49"/>
      <c r="MW59" s="49"/>
      <c r="MX59" s="49"/>
      <c r="MY59" s="49"/>
      <c r="MZ59" s="49"/>
      <c r="NA59" s="49"/>
      <c r="NB59" s="49"/>
      <c r="NC59" s="49"/>
      <c r="ND59" s="49"/>
      <c r="NE59" s="49"/>
      <c r="NF59" s="49"/>
      <c r="NG59" s="49"/>
      <c r="NH59" s="49"/>
      <c r="NI59" s="49"/>
      <c r="NJ59" s="49"/>
      <c r="NK59" s="49"/>
      <c r="NL59" s="49"/>
      <c r="NM59" s="49"/>
      <c r="NN59" s="49"/>
      <c r="NO59" s="49"/>
      <c r="NP59" s="49"/>
      <c r="NQ59" s="49"/>
      <c r="NR59" s="49"/>
      <c r="NS59" s="49"/>
      <c r="NT59" s="50"/>
      <c r="NU59" s="50"/>
      <c r="NV59" s="49"/>
      <c r="NW59" s="49"/>
      <c r="NX59" s="49"/>
      <c r="NY59" s="49"/>
      <c r="NZ59" s="49"/>
      <c r="OA59" s="49"/>
      <c r="OB59" s="49"/>
      <c r="OC59" s="49"/>
      <c r="OD59" s="49"/>
      <c r="OE59" s="49"/>
      <c r="OF59" s="49"/>
      <c r="OG59" s="49"/>
      <c r="OH59" s="49"/>
      <c r="OI59" s="49"/>
      <c r="OJ59" s="77"/>
    </row>
    <row r="60" spans="1:400" ht="14.25" customHeight="1" x14ac:dyDescent="0.25">
      <c r="A60" s="37">
        <v>55</v>
      </c>
      <c r="B60" s="38" t="s">
        <v>350</v>
      </c>
      <c r="C60" s="79" t="s">
        <v>405</v>
      </c>
      <c r="D60" s="40">
        <f t="shared" si="4"/>
        <v>0</v>
      </c>
      <c r="E60" s="40">
        <f t="array" ref="E60">F60-SUM(IF($I$5:$OI$5="KH",$I60:$OI60))</f>
        <v>300</v>
      </c>
      <c r="F60" s="40">
        <f>'HĐ 608k PO'!D60</f>
        <v>300</v>
      </c>
      <c r="G60" s="65">
        <f t="shared" si="5"/>
        <v>300</v>
      </c>
      <c r="H60" s="42">
        <f t="array" ref="H60">SUM(IF($I$5:$OI$5="TT",$I60:$OI60))</f>
        <v>0</v>
      </c>
      <c r="I60" s="44"/>
      <c r="J60" s="44"/>
      <c r="K60" s="43"/>
      <c r="L60" s="43"/>
      <c r="M60" s="43"/>
      <c r="N60" s="43"/>
      <c r="O60" s="44"/>
      <c r="P60" s="44"/>
      <c r="Q60" s="43"/>
      <c r="R60" s="43"/>
      <c r="S60" s="43"/>
      <c r="T60" s="43"/>
      <c r="U60" s="43"/>
      <c r="V60" s="43"/>
      <c r="W60" s="43"/>
      <c r="X60" s="43"/>
      <c r="Y60" s="44"/>
      <c r="Z60" s="44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4"/>
      <c r="AX60" s="44"/>
      <c r="AY60" s="44"/>
      <c r="AZ60" s="44"/>
      <c r="BA60" s="46"/>
      <c r="BB60" s="46"/>
      <c r="BC60" s="46"/>
      <c r="BD60" s="45"/>
      <c r="BE60" s="81"/>
      <c r="BF60" s="46"/>
      <c r="BG60" s="43"/>
      <c r="BH60" s="43"/>
      <c r="BI60" s="43"/>
      <c r="BJ60" s="43"/>
      <c r="BK60" s="43"/>
      <c r="BL60" s="43"/>
      <c r="BM60" s="44"/>
      <c r="BN60" s="44"/>
      <c r="BO60" s="43"/>
      <c r="BP60" s="43"/>
      <c r="BQ60" s="45"/>
      <c r="BR60" s="45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4"/>
      <c r="CL60" s="44"/>
      <c r="CM60" s="43"/>
      <c r="CN60" s="43"/>
      <c r="CO60" s="44"/>
      <c r="CP60" s="44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82"/>
      <c r="DB60" s="97"/>
      <c r="DC60" s="46"/>
      <c r="DD60" s="46"/>
      <c r="DE60" s="43"/>
      <c r="DF60" s="43"/>
      <c r="DG60" s="43"/>
      <c r="DH60" s="43"/>
      <c r="DI60" s="43"/>
      <c r="DJ60" s="43"/>
      <c r="DK60" s="43"/>
      <c r="DL60" s="43"/>
      <c r="DM60" s="44"/>
      <c r="DN60" s="44"/>
      <c r="DO60" s="43"/>
      <c r="DP60" s="43"/>
      <c r="DQ60" s="44"/>
      <c r="DR60" s="44"/>
      <c r="DS60" s="43"/>
      <c r="DT60" s="43"/>
      <c r="DU60" s="43"/>
      <c r="DV60" s="43"/>
      <c r="DW60" s="44"/>
      <c r="DX60" s="44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43"/>
      <c r="EK60" s="44"/>
      <c r="EL60" s="44"/>
      <c r="EM60" s="43"/>
      <c r="EN60" s="43"/>
      <c r="EO60" s="43"/>
      <c r="EP60" s="43"/>
      <c r="EQ60" s="44"/>
      <c r="ER60" s="44"/>
      <c r="ES60" s="43"/>
      <c r="ET60" s="43"/>
      <c r="EU60" s="44"/>
      <c r="EV60" s="44"/>
      <c r="EW60" s="43"/>
      <c r="EX60" s="43"/>
      <c r="EY60" s="43"/>
      <c r="EZ60" s="43"/>
      <c r="FA60" s="43"/>
      <c r="FB60" s="43"/>
      <c r="FC60" s="43"/>
      <c r="FD60" s="43"/>
      <c r="FE60" s="43"/>
      <c r="FF60" s="43"/>
      <c r="FG60" s="43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  <c r="FT60" s="43"/>
      <c r="FU60" s="43"/>
      <c r="FV60" s="43"/>
      <c r="FW60" s="44"/>
      <c r="FX60" s="44"/>
      <c r="FY60" s="43"/>
      <c r="FZ60" s="43"/>
      <c r="GA60" s="44"/>
      <c r="GB60" s="44"/>
      <c r="GC60" s="43"/>
      <c r="GD60" s="43"/>
      <c r="GE60" s="43"/>
      <c r="GF60" s="43"/>
      <c r="GG60" s="43"/>
      <c r="GH60" s="43"/>
      <c r="GI60" s="44"/>
      <c r="GJ60" s="44"/>
      <c r="GK60" s="43"/>
      <c r="GL60" s="43"/>
      <c r="GM60" s="43"/>
      <c r="GN60" s="43"/>
      <c r="GO60" s="43"/>
      <c r="GP60" s="43"/>
      <c r="GQ60" s="43"/>
      <c r="GR60" s="43"/>
      <c r="GS60" s="43"/>
      <c r="GT60" s="43"/>
      <c r="GU60" s="43"/>
      <c r="GV60" s="43"/>
      <c r="GW60" s="44"/>
      <c r="GX60" s="44"/>
      <c r="GY60" s="43"/>
      <c r="GZ60" s="43"/>
      <c r="HA60" s="43"/>
      <c r="HB60" s="43"/>
      <c r="HC60" s="43"/>
      <c r="HD60" s="43"/>
      <c r="HE60" s="43"/>
      <c r="HF60" s="49"/>
      <c r="HG60" s="49"/>
      <c r="HH60" s="49"/>
      <c r="HI60" s="49"/>
      <c r="HJ60" s="49"/>
      <c r="HK60" s="49"/>
      <c r="HL60" s="49"/>
      <c r="HM60" s="49"/>
      <c r="HN60" s="49"/>
      <c r="HO60" s="49"/>
      <c r="HP60" s="49"/>
      <c r="HQ60" s="49"/>
      <c r="HR60" s="49"/>
      <c r="HS60" s="49"/>
      <c r="HT60" s="49"/>
      <c r="HU60" s="49"/>
      <c r="HV60" s="49"/>
      <c r="HW60" s="49"/>
      <c r="HX60" s="49"/>
      <c r="HY60" s="49"/>
      <c r="HZ60" s="49"/>
      <c r="IA60" s="49"/>
      <c r="IB60" s="49"/>
      <c r="IC60" s="49"/>
      <c r="ID60" s="49"/>
      <c r="IE60" s="49"/>
      <c r="IF60" s="49"/>
      <c r="IG60" s="49"/>
      <c r="IH60" s="49"/>
      <c r="II60" s="49"/>
      <c r="IJ60" s="49"/>
      <c r="IK60" s="50"/>
      <c r="IL60" s="50"/>
      <c r="IM60" s="49"/>
      <c r="IN60" s="49"/>
      <c r="IO60" s="49"/>
      <c r="IP60" s="49"/>
      <c r="IQ60" s="49"/>
      <c r="IR60" s="49"/>
      <c r="IS60" s="49"/>
      <c r="IT60" s="49"/>
      <c r="IU60" s="49"/>
      <c r="IV60" s="49"/>
      <c r="IW60" s="49"/>
      <c r="IX60" s="49"/>
      <c r="IY60" s="49"/>
      <c r="IZ60" s="49"/>
      <c r="JA60" s="49"/>
      <c r="JB60" s="49"/>
      <c r="JC60" s="49"/>
      <c r="JD60" s="49"/>
      <c r="JE60" s="49"/>
      <c r="JF60" s="49"/>
      <c r="JG60" s="49"/>
      <c r="JH60" s="49"/>
      <c r="JI60" s="49"/>
      <c r="JJ60" s="49"/>
      <c r="JK60" s="49"/>
      <c r="JL60" s="49"/>
      <c r="JM60" s="49"/>
      <c r="JN60" s="49"/>
      <c r="JO60" s="50"/>
      <c r="JP60" s="50"/>
      <c r="JQ60" s="49"/>
      <c r="JR60" s="49"/>
      <c r="JS60" s="49"/>
      <c r="JT60" s="49"/>
      <c r="JU60" s="49"/>
      <c r="JV60" s="49"/>
      <c r="JW60" s="49"/>
      <c r="JX60" s="49"/>
      <c r="JY60" s="49"/>
      <c r="JZ60" s="49"/>
      <c r="KA60" s="49"/>
      <c r="KB60" s="49"/>
      <c r="KC60" s="49"/>
      <c r="KD60" s="49"/>
      <c r="KE60" s="49"/>
      <c r="KF60" s="49"/>
      <c r="KG60" s="49"/>
      <c r="KH60" s="49"/>
      <c r="KI60" s="49"/>
      <c r="KJ60" s="49"/>
      <c r="KK60" s="49"/>
      <c r="KL60" s="49"/>
      <c r="KM60" s="49"/>
      <c r="KN60" s="49"/>
      <c r="KO60" s="49"/>
      <c r="KP60" s="49"/>
      <c r="KQ60" s="49"/>
      <c r="KR60" s="49"/>
      <c r="KS60" s="49"/>
      <c r="KT60" s="49"/>
      <c r="KU60" s="50"/>
      <c r="KV60" s="50"/>
      <c r="KW60" s="49"/>
      <c r="KX60" s="49"/>
      <c r="KY60" s="49"/>
      <c r="KZ60" s="49"/>
      <c r="LA60" s="49"/>
      <c r="LB60" s="49"/>
      <c r="LC60" s="49"/>
      <c r="LD60" s="49"/>
      <c r="LE60" s="49"/>
      <c r="LF60" s="49"/>
      <c r="LG60" s="49"/>
      <c r="LH60" s="49"/>
      <c r="LI60" s="49"/>
      <c r="LJ60" s="49"/>
      <c r="LK60" s="49"/>
      <c r="LL60" s="49"/>
      <c r="LM60" s="49"/>
      <c r="LN60" s="49"/>
      <c r="LO60" s="49"/>
      <c r="LP60" s="49"/>
      <c r="LQ60" s="49"/>
      <c r="LR60" s="49"/>
      <c r="LS60" s="49"/>
      <c r="LT60" s="49"/>
      <c r="LU60" s="49"/>
      <c r="LV60" s="49"/>
      <c r="LW60" s="49"/>
      <c r="LX60" s="49"/>
      <c r="LY60" s="49"/>
      <c r="LZ60" s="49"/>
      <c r="MA60" s="49"/>
      <c r="MB60" s="49"/>
      <c r="MC60" s="49"/>
      <c r="MD60" s="49"/>
      <c r="ME60" s="49"/>
      <c r="MF60" s="49"/>
      <c r="MG60" s="49"/>
      <c r="MH60" s="49"/>
      <c r="MI60" s="49"/>
      <c r="MJ60" s="49"/>
      <c r="MK60" s="49"/>
      <c r="ML60" s="49"/>
      <c r="MM60" s="49"/>
      <c r="MN60" s="49"/>
      <c r="MO60" s="49"/>
      <c r="MP60" s="49"/>
      <c r="MQ60" s="49"/>
      <c r="MR60" s="49"/>
      <c r="MS60" s="49"/>
      <c r="MT60" s="49"/>
      <c r="MU60" s="49"/>
      <c r="MV60" s="49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50"/>
      <c r="NU60" s="50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1"/>
    </row>
    <row r="61" spans="1:400" ht="14.25" customHeight="1" x14ac:dyDescent="0.25">
      <c r="A61" s="53">
        <v>56</v>
      </c>
      <c r="B61" s="38" t="s">
        <v>350</v>
      </c>
      <c r="C61" s="84" t="s">
        <v>406</v>
      </c>
      <c r="D61" s="40">
        <f t="shared" si="4"/>
        <v>0</v>
      </c>
      <c r="E61" s="40">
        <f t="array" ref="E61">F61-SUM(IF($I$5:$OI$5="KH",$I61:$OI61))</f>
        <v>486</v>
      </c>
      <c r="F61" s="40">
        <f>'HĐ 608k PO'!D61</f>
        <v>486</v>
      </c>
      <c r="G61" s="55">
        <f t="shared" si="5"/>
        <v>486</v>
      </c>
      <c r="H61" s="56">
        <f t="array" ref="H61">SUM(IF($I$5:$OI$5="TT",$I61:$OI61))</f>
        <v>0</v>
      </c>
      <c r="I61" s="57"/>
      <c r="J61" s="57"/>
      <c r="K61" s="57"/>
      <c r="L61" s="57"/>
      <c r="M61" s="57"/>
      <c r="N61" s="57"/>
      <c r="O61" s="57"/>
      <c r="P61" s="57"/>
      <c r="Q61" s="58"/>
      <c r="R61" s="58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9"/>
      <c r="BB61" s="59"/>
      <c r="BC61" s="59"/>
      <c r="BD61" s="59"/>
      <c r="BE61" s="59"/>
      <c r="BF61" s="59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9"/>
      <c r="BR61" s="59"/>
      <c r="BS61" s="57"/>
      <c r="BT61" s="57"/>
      <c r="BU61" s="57"/>
      <c r="BV61" s="57"/>
      <c r="BW61" s="58"/>
      <c r="BX61" s="58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61"/>
      <c r="DB61" s="107"/>
      <c r="DC61" s="59"/>
      <c r="DD61" s="59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  <c r="EB61" s="57"/>
      <c r="EC61" s="57"/>
      <c r="ED61" s="57"/>
      <c r="EE61" s="57"/>
      <c r="EF61" s="57"/>
      <c r="EG61" s="57"/>
      <c r="EH61" s="57"/>
      <c r="EI61" s="57"/>
      <c r="EJ61" s="57"/>
      <c r="EK61" s="57"/>
      <c r="EL61" s="57"/>
      <c r="EM61" s="57"/>
      <c r="EN61" s="43"/>
      <c r="EO61" s="57"/>
      <c r="EP61" s="43"/>
      <c r="EQ61" s="57"/>
      <c r="ER61" s="43"/>
      <c r="ES61" s="57"/>
      <c r="ET61" s="43"/>
      <c r="EU61" s="43"/>
      <c r="EV61" s="43"/>
      <c r="EW61" s="43"/>
      <c r="EX61" s="43"/>
      <c r="EY61" s="43"/>
      <c r="EZ61" s="43"/>
      <c r="FA61" s="43"/>
      <c r="FB61" s="43"/>
      <c r="FC61" s="57"/>
      <c r="FD61" s="43"/>
      <c r="FE61" s="57"/>
      <c r="FF61" s="43"/>
      <c r="FG61" s="43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  <c r="FT61" s="43"/>
      <c r="FU61" s="57"/>
      <c r="FV61" s="57"/>
      <c r="FW61" s="57"/>
      <c r="FX61" s="57"/>
      <c r="FY61" s="57"/>
      <c r="FZ61" s="57"/>
      <c r="GA61" s="57"/>
      <c r="GB61" s="57"/>
      <c r="GC61" s="57"/>
      <c r="GD61" s="57"/>
      <c r="GE61" s="57"/>
      <c r="GF61" s="57"/>
      <c r="GG61" s="57"/>
      <c r="GH61" s="57"/>
      <c r="GI61" s="57"/>
      <c r="GJ61" s="57"/>
      <c r="GK61" s="58"/>
      <c r="GL61" s="58"/>
      <c r="GM61" s="57"/>
      <c r="GN61" s="57"/>
      <c r="GO61" s="57"/>
      <c r="GP61" s="57"/>
      <c r="GQ61" s="57"/>
      <c r="GR61" s="57"/>
      <c r="GS61" s="57"/>
      <c r="GT61" s="57"/>
      <c r="GU61" s="57"/>
      <c r="GV61" s="57"/>
      <c r="GW61" s="57"/>
      <c r="GX61" s="57"/>
      <c r="GY61" s="57"/>
      <c r="GZ61" s="57"/>
      <c r="HA61" s="57"/>
      <c r="HB61" s="57"/>
      <c r="HC61" s="57"/>
      <c r="HD61" s="57"/>
      <c r="HE61" s="57"/>
      <c r="HF61" s="51"/>
      <c r="HG61" s="51"/>
      <c r="HH61" s="51"/>
      <c r="HI61" s="51"/>
      <c r="HJ61" s="51"/>
      <c r="HK61" s="51"/>
      <c r="HL61" s="51"/>
      <c r="HM61" s="51"/>
      <c r="HN61" s="51"/>
      <c r="HO61" s="51"/>
      <c r="HP61" s="51"/>
      <c r="HQ61" s="51"/>
      <c r="HR61" s="51"/>
      <c r="HS61" s="51"/>
      <c r="HT61" s="51"/>
      <c r="HU61" s="51"/>
      <c r="HV61" s="51"/>
      <c r="HW61" s="51"/>
      <c r="HX61" s="51"/>
      <c r="HY61" s="51"/>
      <c r="HZ61" s="51"/>
      <c r="IA61" s="51"/>
      <c r="IB61" s="51"/>
      <c r="IC61" s="51"/>
      <c r="ID61" s="51"/>
      <c r="IE61" s="51"/>
      <c r="IF61" s="51"/>
      <c r="IG61" s="51"/>
      <c r="IH61" s="51"/>
      <c r="II61" s="51"/>
      <c r="IJ61" s="51"/>
      <c r="IK61" s="51"/>
      <c r="IL61" s="51"/>
      <c r="IM61" s="51"/>
      <c r="IN61" s="51"/>
      <c r="IO61" s="51"/>
      <c r="IP61" s="51"/>
      <c r="IQ61" s="51"/>
      <c r="IR61" s="51"/>
      <c r="IS61" s="51"/>
      <c r="IT61" s="51"/>
      <c r="IU61" s="51"/>
      <c r="IV61" s="51"/>
      <c r="IW61" s="51"/>
      <c r="IX61" s="51"/>
      <c r="IY61" s="51"/>
      <c r="IZ61" s="51"/>
      <c r="JA61" s="51"/>
      <c r="JB61" s="51"/>
      <c r="JC61" s="51"/>
      <c r="JD61" s="51"/>
      <c r="JE61" s="52"/>
      <c r="JF61" s="52"/>
      <c r="JG61" s="51"/>
      <c r="JH61" s="51"/>
      <c r="JI61" s="51"/>
      <c r="JJ61" s="51"/>
      <c r="JK61" s="51"/>
      <c r="JL61" s="51"/>
      <c r="JM61" s="51"/>
      <c r="JN61" s="51"/>
      <c r="JO61" s="51"/>
      <c r="JP61" s="51"/>
      <c r="JQ61" s="51"/>
      <c r="JR61" s="51"/>
      <c r="JS61" s="51"/>
      <c r="JT61" s="51"/>
      <c r="JU61" s="51"/>
      <c r="JV61" s="51"/>
      <c r="JW61" s="51"/>
      <c r="JX61" s="51"/>
      <c r="JY61" s="51"/>
      <c r="JZ61" s="51"/>
      <c r="KA61" s="51"/>
      <c r="KB61" s="51"/>
      <c r="KC61" s="51"/>
      <c r="KD61" s="51"/>
      <c r="KE61" s="51"/>
      <c r="KF61" s="51"/>
      <c r="KG61" s="51"/>
      <c r="KH61" s="51"/>
      <c r="KI61" s="51"/>
      <c r="KJ61" s="51"/>
      <c r="KK61" s="51"/>
      <c r="KL61" s="51"/>
      <c r="KM61" s="51"/>
      <c r="KN61" s="51"/>
      <c r="KO61" s="52"/>
      <c r="KP61" s="52"/>
      <c r="KQ61" s="51"/>
      <c r="KR61" s="51"/>
      <c r="KS61" s="51"/>
      <c r="KT61" s="51"/>
      <c r="KU61" s="51"/>
      <c r="KV61" s="51"/>
      <c r="KW61" s="51"/>
      <c r="KX61" s="51"/>
      <c r="KY61" s="51"/>
      <c r="KZ61" s="51"/>
      <c r="LA61" s="51"/>
      <c r="LB61" s="51"/>
      <c r="LC61" s="51"/>
      <c r="LD61" s="51"/>
      <c r="LE61" s="51"/>
      <c r="LF61" s="51"/>
      <c r="LG61" s="51"/>
      <c r="LH61" s="51"/>
      <c r="LI61" s="51"/>
      <c r="LJ61" s="51"/>
      <c r="LK61" s="51"/>
      <c r="LL61" s="51"/>
      <c r="LM61" s="51"/>
      <c r="LN61" s="51"/>
      <c r="LO61" s="51"/>
      <c r="LP61" s="51"/>
      <c r="LQ61" s="51"/>
      <c r="LR61" s="51"/>
      <c r="LS61" s="51"/>
      <c r="LT61" s="51"/>
      <c r="LU61" s="51"/>
      <c r="LV61" s="51"/>
      <c r="LW61" s="51"/>
      <c r="LX61" s="51"/>
      <c r="LY61" s="52"/>
      <c r="LZ61" s="52"/>
      <c r="MA61" s="51"/>
      <c r="MB61" s="51"/>
      <c r="MC61" s="51"/>
      <c r="MD61" s="51"/>
      <c r="ME61" s="51"/>
      <c r="MF61" s="51"/>
      <c r="MG61" s="51"/>
      <c r="MH61" s="51"/>
      <c r="MI61" s="51"/>
      <c r="MJ61" s="51"/>
      <c r="MK61" s="51"/>
      <c r="ML61" s="51"/>
      <c r="MM61" s="51"/>
      <c r="MN61" s="51"/>
      <c r="MO61" s="51"/>
      <c r="MP61" s="51"/>
      <c r="MQ61" s="51"/>
      <c r="MR61" s="51"/>
      <c r="MS61" s="51"/>
      <c r="MT61" s="51"/>
      <c r="MU61" s="51"/>
      <c r="MV61" s="51"/>
      <c r="MW61" s="51"/>
      <c r="MX61" s="51"/>
      <c r="MY61" s="52"/>
      <c r="MZ61" s="51"/>
      <c r="NA61" s="51"/>
      <c r="NB61" s="51"/>
      <c r="NC61" s="51"/>
      <c r="ND61" s="51"/>
      <c r="NE61" s="51"/>
      <c r="NF61" s="51"/>
      <c r="NG61" s="51"/>
      <c r="NH61" s="51"/>
      <c r="NI61" s="51"/>
      <c r="NJ61" s="51"/>
      <c r="NK61" s="51"/>
      <c r="NL61" s="51"/>
      <c r="NM61" s="51"/>
      <c r="NN61" s="51"/>
      <c r="NO61" s="51"/>
      <c r="NP61" s="51"/>
      <c r="NQ61" s="51"/>
      <c r="NR61" s="52"/>
      <c r="NS61" s="52"/>
      <c r="NT61" s="51"/>
      <c r="NU61" s="51"/>
      <c r="NV61" s="51"/>
      <c r="NW61" s="51"/>
      <c r="NX61" s="51"/>
      <c r="NY61" s="51"/>
      <c r="NZ61" s="51"/>
      <c r="OA61" s="51"/>
      <c r="OB61" s="51"/>
      <c r="OC61" s="51"/>
      <c r="OD61" s="51"/>
      <c r="OE61" s="51"/>
      <c r="OF61" s="51"/>
      <c r="OG61" s="51"/>
      <c r="OH61" s="51"/>
      <c r="OI61" s="51"/>
      <c r="OJ61" s="62"/>
    </row>
    <row r="62" spans="1:400" ht="14.25" customHeight="1" x14ac:dyDescent="0.25">
      <c r="A62" s="37">
        <v>57</v>
      </c>
      <c r="B62" s="75"/>
      <c r="C62" s="85" t="s">
        <v>407</v>
      </c>
      <c r="D62" s="40">
        <f t="shared" si="4"/>
        <v>0</v>
      </c>
      <c r="E62" s="40">
        <f t="array" ref="E62">F62-SUM(IF($I$5:$OI$5="KH",$I62:$OI62))</f>
        <v>200</v>
      </c>
      <c r="F62" s="40">
        <f>'HĐ 608k PO'!D62</f>
        <v>200</v>
      </c>
      <c r="G62" s="41">
        <f t="shared" si="5"/>
        <v>200</v>
      </c>
      <c r="H62" s="42">
        <f t="array" ref="H62">SUM(IF($I$5:$OI$5="TT",$I62:$OI62))</f>
        <v>0</v>
      </c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4"/>
      <c r="AP62" s="44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5"/>
      <c r="BB62" s="45"/>
      <c r="BC62" s="45"/>
      <c r="BD62" s="45"/>
      <c r="BE62" s="45"/>
      <c r="BF62" s="45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5"/>
      <c r="BR62" s="45"/>
      <c r="BS62" s="43"/>
      <c r="BT62" s="43"/>
      <c r="BU62" s="43"/>
      <c r="BV62" s="43"/>
      <c r="BW62" s="44"/>
      <c r="BX62" s="44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3"/>
      <c r="DF62" s="43"/>
      <c r="DG62" s="43"/>
      <c r="DH62" s="43"/>
      <c r="DI62" s="43"/>
      <c r="DJ62" s="43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43"/>
      <c r="EK62" s="43"/>
      <c r="EL62" s="43"/>
      <c r="EM62" s="43"/>
      <c r="EN62" s="43"/>
      <c r="EO62" s="43"/>
      <c r="EP62" s="43"/>
      <c r="EQ62" s="43"/>
      <c r="ER62" s="43"/>
      <c r="ES62" s="43"/>
      <c r="ET62" s="43"/>
      <c r="EU62" s="43"/>
      <c r="EV62" s="43"/>
      <c r="EW62" s="43"/>
      <c r="EX62" s="43"/>
      <c r="EY62" s="43"/>
      <c r="EZ62" s="43"/>
      <c r="FA62" s="43"/>
      <c r="FB62" s="43"/>
      <c r="FC62" s="43"/>
      <c r="FD62" s="43"/>
      <c r="FE62" s="43"/>
      <c r="FF62" s="43"/>
      <c r="FG62" s="43"/>
      <c r="FH62" s="43"/>
      <c r="FI62" s="44"/>
      <c r="FJ62" s="44"/>
      <c r="FK62" s="43"/>
      <c r="FL62" s="43"/>
      <c r="FM62" s="43"/>
      <c r="FN62" s="43"/>
      <c r="FO62" s="43"/>
      <c r="FP62" s="43"/>
      <c r="FQ62" s="43"/>
      <c r="FR62" s="43"/>
      <c r="FS62" s="43"/>
      <c r="FT62" s="43"/>
      <c r="FU62" s="43"/>
      <c r="FV62" s="43"/>
      <c r="FW62" s="43"/>
      <c r="FX62" s="43"/>
      <c r="FY62" s="43"/>
      <c r="FZ62" s="43"/>
      <c r="GA62" s="43"/>
      <c r="GB62" s="43"/>
      <c r="GC62" s="43"/>
      <c r="GD62" s="43"/>
      <c r="GE62" s="43"/>
      <c r="GF62" s="43"/>
      <c r="GG62" s="43"/>
      <c r="GH62" s="43"/>
      <c r="GI62" s="43"/>
      <c r="GJ62" s="43"/>
      <c r="GK62" s="43"/>
      <c r="GL62" s="43"/>
      <c r="GM62" s="43"/>
      <c r="GN62" s="43"/>
      <c r="GO62" s="43"/>
      <c r="GP62" s="43"/>
      <c r="GQ62" s="43"/>
      <c r="GR62" s="43"/>
      <c r="GS62" s="43"/>
      <c r="GT62" s="43"/>
      <c r="GU62" s="43"/>
      <c r="GV62" s="43"/>
      <c r="GW62" s="43"/>
      <c r="GX62" s="43"/>
      <c r="GY62" s="43"/>
      <c r="GZ62" s="43"/>
      <c r="HA62" s="43"/>
      <c r="HB62" s="43"/>
      <c r="HC62" s="44"/>
      <c r="HD62" s="44"/>
      <c r="HE62" s="43"/>
      <c r="HF62" s="49"/>
      <c r="HG62" s="49"/>
      <c r="HH62" s="49"/>
      <c r="HI62" s="49"/>
      <c r="HJ62" s="49"/>
      <c r="HK62" s="49"/>
      <c r="HL62" s="49"/>
      <c r="HM62" s="49"/>
      <c r="HN62" s="49"/>
      <c r="HO62" s="49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50"/>
      <c r="IJ62" s="50"/>
      <c r="IK62" s="49"/>
      <c r="IL62" s="49"/>
      <c r="IM62" s="49"/>
      <c r="IN62" s="49"/>
      <c r="IO62" s="49"/>
      <c r="IP62" s="49"/>
      <c r="IQ62" s="49"/>
      <c r="IR62" s="49"/>
      <c r="IS62" s="49"/>
      <c r="IT62" s="49"/>
      <c r="IU62" s="49"/>
      <c r="IV62" s="49"/>
      <c r="IW62" s="49"/>
      <c r="IX62" s="49"/>
      <c r="IY62" s="49"/>
      <c r="IZ62" s="49"/>
      <c r="JA62" s="49"/>
      <c r="JB62" s="49"/>
      <c r="JC62" s="49"/>
      <c r="JD62" s="49"/>
      <c r="JE62" s="49"/>
      <c r="JF62" s="49"/>
      <c r="JG62" s="49"/>
      <c r="JH62" s="49"/>
      <c r="JI62" s="49"/>
      <c r="JJ62" s="49"/>
      <c r="JK62" s="49"/>
      <c r="JL62" s="49"/>
      <c r="JM62" s="49"/>
      <c r="JN62" s="49"/>
      <c r="JO62" s="50"/>
      <c r="JP62" s="49"/>
      <c r="JQ62" s="50"/>
      <c r="JR62" s="50"/>
      <c r="JS62" s="49"/>
      <c r="JT62" s="49"/>
      <c r="JU62" s="49"/>
      <c r="JV62" s="49"/>
      <c r="JW62" s="49"/>
      <c r="JX62" s="49"/>
      <c r="JY62" s="49"/>
      <c r="JZ62" s="49"/>
      <c r="KA62" s="49"/>
      <c r="KB62" s="49"/>
      <c r="KC62" s="49"/>
      <c r="KD62" s="49"/>
      <c r="KE62" s="49"/>
      <c r="KF62" s="49"/>
      <c r="KG62" s="49"/>
      <c r="KH62" s="49"/>
      <c r="KI62" s="49"/>
      <c r="KJ62" s="49"/>
      <c r="KK62" s="49"/>
      <c r="KL62" s="49"/>
      <c r="KM62" s="49"/>
      <c r="KN62" s="49"/>
      <c r="KO62" s="49"/>
      <c r="KP62" s="49"/>
      <c r="KQ62" s="49"/>
      <c r="KR62" s="49"/>
      <c r="KS62" s="49"/>
      <c r="KT62" s="49"/>
      <c r="KU62" s="50"/>
      <c r="KV62" s="50"/>
      <c r="KW62" s="49"/>
      <c r="KX62" s="49"/>
      <c r="KY62" s="49"/>
      <c r="KZ62" s="49"/>
      <c r="LA62" s="49"/>
      <c r="LB62" s="49"/>
      <c r="LC62" s="49"/>
      <c r="LD62" s="49"/>
      <c r="LE62" s="49"/>
      <c r="LF62" s="49"/>
      <c r="LG62" s="49"/>
      <c r="LH62" s="49"/>
      <c r="LI62" s="49"/>
      <c r="LJ62" s="49"/>
      <c r="LK62" s="49"/>
      <c r="LL62" s="49"/>
      <c r="LM62" s="49"/>
      <c r="LN62" s="49"/>
      <c r="LO62" s="49"/>
      <c r="LP62" s="49"/>
      <c r="LQ62" s="49"/>
      <c r="LR62" s="49"/>
      <c r="LS62" s="49"/>
      <c r="LT62" s="49"/>
      <c r="LU62" s="49"/>
      <c r="LV62" s="49"/>
      <c r="LW62" s="49"/>
      <c r="LX62" s="49"/>
      <c r="LY62" s="49"/>
      <c r="LZ62" s="49"/>
      <c r="MA62" s="49"/>
      <c r="MB62" s="49"/>
      <c r="MC62" s="49"/>
      <c r="MD62" s="49"/>
      <c r="ME62" s="49"/>
      <c r="MF62" s="49"/>
      <c r="MG62" s="49"/>
      <c r="MH62" s="49"/>
      <c r="MI62" s="49"/>
      <c r="MJ62" s="49"/>
      <c r="MK62" s="49"/>
      <c r="ML62" s="49"/>
      <c r="MM62" s="49"/>
      <c r="MN62" s="49"/>
      <c r="MO62" s="49"/>
      <c r="MP62" s="49"/>
      <c r="MQ62" s="49"/>
      <c r="MR62" s="49"/>
      <c r="MS62" s="49"/>
      <c r="MT62" s="49"/>
      <c r="MU62" s="49"/>
      <c r="MV62" s="49"/>
      <c r="MW62" s="49"/>
      <c r="MX62" s="49"/>
      <c r="MY62" s="49"/>
      <c r="MZ62" s="49"/>
      <c r="NA62" s="49"/>
      <c r="NB62" s="49"/>
      <c r="NC62" s="49"/>
      <c r="ND62" s="49"/>
      <c r="NE62" s="49"/>
      <c r="NF62" s="49"/>
      <c r="NG62" s="49"/>
      <c r="NH62" s="49"/>
      <c r="NI62" s="49"/>
      <c r="NJ62" s="49"/>
      <c r="NK62" s="49"/>
      <c r="NL62" s="49"/>
      <c r="NM62" s="49"/>
      <c r="NN62" s="49"/>
      <c r="NO62" s="49"/>
      <c r="NP62" s="49"/>
      <c r="NQ62" s="49"/>
      <c r="NR62" s="49"/>
      <c r="NS62" s="49"/>
      <c r="NT62" s="49"/>
      <c r="NU62" s="49"/>
      <c r="NV62" s="49"/>
      <c r="NW62" s="49"/>
      <c r="NX62" s="49"/>
      <c r="NY62" s="49"/>
      <c r="NZ62" s="49"/>
      <c r="OA62" s="49"/>
      <c r="OB62" s="49"/>
      <c r="OC62" s="49"/>
      <c r="OD62" s="49"/>
      <c r="OE62" s="49"/>
      <c r="OF62" s="49"/>
      <c r="OG62" s="49"/>
      <c r="OH62" s="49"/>
      <c r="OI62" s="49"/>
      <c r="OJ62" s="1"/>
    </row>
    <row r="63" spans="1:400" ht="14.25" customHeight="1" x14ac:dyDescent="0.25">
      <c r="A63" s="53">
        <v>58</v>
      </c>
      <c r="B63" s="75"/>
      <c r="C63" s="84" t="s">
        <v>408</v>
      </c>
      <c r="D63" s="40">
        <f t="shared" si="4"/>
        <v>0</v>
      </c>
      <c r="E63" s="40">
        <f t="array" ref="E63">F63-SUM(IF($I$5:$OI$5="KH",$I63:$OI63))</f>
        <v>4000</v>
      </c>
      <c r="F63" s="40">
        <f>'HĐ 608k PO'!D63</f>
        <v>4000</v>
      </c>
      <c r="G63" s="101">
        <f t="shared" si="5"/>
        <v>4000</v>
      </c>
      <c r="H63" s="56">
        <f t="array" ref="H63">SUM(IF($I$5:$OI$5="TT",$I63:$OI63))</f>
        <v>0</v>
      </c>
      <c r="I63" s="57"/>
      <c r="J63" s="57"/>
      <c r="K63" s="57"/>
      <c r="L63" s="57"/>
      <c r="M63" s="58"/>
      <c r="N63" s="58"/>
      <c r="O63" s="57"/>
      <c r="P63" s="57"/>
      <c r="Q63" s="58"/>
      <c r="R63" s="57"/>
      <c r="S63" s="58"/>
      <c r="T63" s="57"/>
      <c r="U63" s="57"/>
      <c r="V63" s="57"/>
      <c r="W63" s="58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9"/>
      <c r="BB63" s="59"/>
      <c r="BC63" s="59"/>
      <c r="BD63" s="59"/>
      <c r="BE63" s="59"/>
      <c r="BF63" s="59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9"/>
      <c r="BR63" s="59"/>
      <c r="BS63" s="57"/>
      <c r="BT63" s="57"/>
      <c r="BU63" s="57"/>
      <c r="BV63" s="57"/>
      <c r="BW63" s="58"/>
      <c r="BX63" s="58"/>
      <c r="BY63" s="57"/>
      <c r="BZ63" s="57"/>
      <c r="CA63" s="57"/>
      <c r="CB63" s="57"/>
      <c r="CC63" s="57"/>
      <c r="CD63" s="57"/>
      <c r="CE63" s="58"/>
      <c r="CF63" s="58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7"/>
      <c r="DF63" s="57"/>
      <c r="DG63" s="57"/>
      <c r="DH63" s="57"/>
      <c r="DI63" s="57"/>
      <c r="DJ63" s="57"/>
      <c r="DK63" s="58"/>
      <c r="DL63" s="57"/>
      <c r="DM63" s="58"/>
      <c r="DN63" s="58"/>
      <c r="DO63" s="57"/>
      <c r="DP63" s="57"/>
      <c r="DQ63" s="58"/>
      <c r="DR63" s="58"/>
      <c r="DS63" s="57"/>
      <c r="DT63" s="57"/>
      <c r="DU63" s="57"/>
      <c r="DV63" s="57"/>
      <c r="DW63" s="57"/>
      <c r="DX63" s="57"/>
      <c r="DY63" s="57"/>
      <c r="DZ63" s="57"/>
      <c r="EA63" s="57"/>
      <c r="EB63" s="57"/>
      <c r="EC63" s="57"/>
      <c r="ED63" s="57"/>
      <c r="EE63" s="57"/>
      <c r="EF63" s="57"/>
      <c r="EG63" s="57"/>
      <c r="EH63" s="57"/>
      <c r="EI63" s="57"/>
      <c r="EJ63" s="57"/>
      <c r="EK63" s="57"/>
      <c r="EL63" s="57"/>
      <c r="EM63" s="58"/>
      <c r="EN63" s="44"/>
      <c r="EO63" s="57"/>
      <c r="EP63" s="43"/>
      <c r="EQ63" s="58"/>
      <c r="ER63" s="44"/>
      <c r="ES63" s="57"/>
      <c r="ET63" s="43"/>
      <c r="EU63" s="43"/>
      <c r="EV63" s="43"/>
      <c r="EW63" s="43"/>
      <c r="EX63" s="43"/>
      <c r="EY63" s="43"/>
      <c r="EZ63" s="43"/>
      <c r="FA63" s="43"/>
      <c r="FB63" s="43"/>
      <c r="FC63" s="57"/>
      <c r="FD63" s="43"/>
      <c r="FE63" s="57"/>
      <c r="FF63" s="43"/>
      <c r="FG63" s="43"/>
      <c r="FH63" s="43"/>
      <c r="FI63" s="43"/>
      <c r="FJ63" s="43"/>
      <c r="FK63" s="43"/>
      <c r="FL63" s="43"/>
      <c r="FM63" s="43"/>
      <c r="FN63" s="43"/>
      <c r="FO63" s="44"/>
      <c r="FP63" s="44"/>
      <c r="FQ63" s="43"/>
      <c r="FR63" s="43"/>
      <c r="FS63" s="43"/>
      <c r="FT63" s="43"/>
      <c r="FU63" s="57"/>
      <c r="FV63" s="57"/>
      <c r="FW63" s="58"/>
      <c r="FX63" s="58"/>
      <c r="FY63" s="57"/>
      <c r="FZ63" s="57"/>
      <c r="GA63" s="58"/>
      <c r="GB63" s="58"/>
      <c r="GC63" s="57"/>
      <c r="GD63" s="57"/>
      <c r="GE63" s="58"/>
      <c r="GF63" s="58"/>
      <c r="GG63" s="57"/>
      <c r="GH63" s="57"/>
      <c r="GI63" s="57"/>
      <c r="GJ63" s="57"/>
      <c r="GK63" s="57"/>
      <c r="GL63" s="57"/>
      <c r="GM63" s="57"/>
      <c r="GN63" s="57"/>
      <c r="GO63" s="57"/>
      <c r="GP63" s="57"/>
      <c r="GQ63" s="58"/>
      <c r="GR63" s="58"/>
      <c r="GS63" s="57"/>
      <c r="GT63" s="57"/>
      <c r="GU63" s="57"/>
      <c r="GV63" s="57"/>
      <c r="GW63" s="57"/>
      <c r="GX63" s="57"/>
      <c r="GY63" s="57"/>
      <c r="GZ63" s="57"/>
      <c r="HA63" s="57"/>
      <c r="HB63" s="57"/>
      <c r="HC63" s="57"/>
      <c r="HD63" s="57"/>
      <c r="HE63" s="57"/>
      <c r="HF63" s="51"/>
      <c r="HG63" s="51"/>
      <c r="HH63" s="51"/>
      <c r="HI63" s="51"/>
      <c r="HJ63" s="51"/>
      <c r="HK63" s="51"/>
      <c r="HL63" s="51"/>
      <c r="HM63" s="51"/>
      <c r="HN63" s="51"/>
      <c r="HO63" s="51"/>
      <c r="HP63" s="51"/>
      <c r="HQ63" s="51"/>
      <c r="HR63" s="51"/>
      <c r="HS63" s="51"/>
      <c r="HT63" s="51"/>
      <c r="HU63" s="51"/>
      <c r="HV63" s="51"/>
      <c r="HW63" s="51"/>
      <c r="HX63" s="51"/>
      <c r="HY63" s="51"/>
      <c r="HZ63" s="51"/>
      <c r="IA63" s="51"/>
      <c r="IB63" s="51"/>
      <c r="IC63" s="51"/>
      <c r="ID63" s="51"/>
      <c r="IE63" s="51"/>
      <c r="IF63" s="51"/>
      <c r="IG63" s="51"/>
      <c r="IH63" s="51"/>
      <c r="II63" s="51"/>
      <c r="IJ63" s="51"/>
      <c r="IK63" s="51"/>
      <c r="IL63" s="51"/>
      <c r="IM63" s="51"/>
      <c r="IN63" s="51"/>
      <c r="IO63" s="51"/>
      <c r="IP63" s="51"/>
      <c r="IQ63" s="51"/>
      <c r="IR63" s="51"/>
      <c r="IS63" s="51"/>
      <c r="IT63" s="51"/>
      <c r="IU63" s="51"/>
      <c r="IV63" s="51"/>
      <c r="IW63" s="51"/>
      <c r="IX63" s="51"/>
      <c r="IY63" s="51"/>
      <c r="IZ63" s="51"/>
      <c r="JA63" s="51"/>
      <c r="JB63" s="51"/>
      <c r="JC63" s="51"/>
      <c r="JD63" s="51"/>
      <c r="JE63" s="51"/>
      <c r="JF63" s="51"/>
      <c r="JG63" s="51"/>
      <c r="JH63" s="51"/>
      <c r="JI63" s="51"/>
      <c r="JJ63" s="51"/>
      <c r="JK63" s="51"/>
      <c r="JL63" s="51"/>
      <c r="JM63" s="51"/>
      <c r="JN63" s="51"/>
      <c r="JO63" s="51"/>
      <c r="JP63" s="51"/>
      <c r="JQ63" s="52"/>
      <c r="JR63" s="52"/>
      <c r="JS63" s="51"/>
      <c r="JT63" s="51"/>
      <c r="JU63" s="51"/>
      <c r="JV63" s="51"/>
      <c r="JW63" s="51"/>
      <c r="JX63" s="51"/>
      <c r="JY63" s="51"/>
      <c r="JZ63" s="51"/>
      <c r="KA63" s="51"/>
      <c r="KB63" s="51"/>
      <c r="KC63" s="51"/>
      <c r="KD63" s="51"/>
      <c r="KE63" s="51"/>
      <c r="KF63" s="51"/>
      <c r="KG63" s="51"/>
      <c r="KH63" s="51"/>
      <c r="KI63" s="51"/>
      <c r="KJ63" s="51"/>
      <c r="KK63" s="51"/>
      <c r="KL63" s="51"/>
      <c r="KM63" s="51"/>
      <c r="KN63" s="51"/>
      <c r="KO63" s="51"/>
      <c r="KP63" s="51"/>
      <c r="KQ63" s="51"/>
      <c r="KR63" s="51"/>
      <c r="KS63" s="52"/>
      <c r="KT63" s="52"/>
      <c r="KU63" s="51"/>
      <c r="KV63" s="51"/>
      <c r="KW63" s="51"/>
      <c r="KX63" s="51"/>
      <c r="KY63" s="51"/>
      <c r="KZ63" s="51"/>
      <c r="LA63" s="51"/>
      <c r="LB63" s="51"/>
      <c r="LC63" s="51"/>
      <c r="LD63" s="51"/>
      <c r="LE63" s="51"/>
      <c r="LF63" s="51"/>
      <c r="LG63" s="51"/>
      <c r="LH63" s="51"/>
      <c r="LI63" s="51"/>
      <c r="LJ63" s="51"/>
      <c r="LK63" s="51"/>
      <c r="LL63" s="51"/>
      <c r="LM63" s="51"/>
      <c r="LN63" s="51"/>
      <c r="LO63" s="51"/>
      <c r="LP63" s="51"/>
      <c r="LQ63" s="51"/>
      <c r="LR63" s="51"/>
      <c r="LS63" s="52"/>
      <c r="LT63" s="52"/>
      <c r="LU63" s="51"/>
      <c r="LV63" s="51"/>
      <c r="LW63" s="51"/>
      <c r="LX63" s="51"/>
      <c r="LY63" s="52"/>
      <c r="LZ63" s="52"/>
      <c r="MA63" s="51"/>
      <c r="MB63" s="51"/>
      <c r="MC63" s="51"/>
      <c r="MD63" s="51"/>
      <c r="ME63" s="51"/>
      <c r="MF63" s="51"/>
      <c r="MG63" s="51"/>
      <c r="MH63" s="51"/>
      <c r="MI63" s="51"/>
      <c r="MJ63" s="51"/>
      <c r="MK63" s="51"/>
      <c r="ML63" s="51"/>
      <c r="MM63" s="51"/>
      <c r="MN63" s="51"/>
      <c r="MO63" s="51"/>
      <c r="MP63" s="51"/>
      <c r="MQ63" s="51"/>
      <c r="MR63" s="51"/>
      <c r="MS63" s="51"/>
      <c r="MT63" s="51"/>
      <c r="MU63" s="51"/>
      <c r="MV63" s="51"/>
      <c r="MW63" s="52"/>
      <c r="MX63" s="52"/>
      <c r="MY63" s="51"/>
      <c r="MZ63" s="51"/>
      <c r="NA63" s="51"/>
      <c r="NB63" s="51"/>
      <c r="NC63" s="51"/>
      <c r="ND63" s="51"/>
      <c r="NE63" s="51"/>
      <c r="NF63" s="51"/>
      <c r="NG63" s="51"/>
      <c r="NH63" s="51"/>
      <c r="NI63" s="51"/>
      <c r="NJ63" s="51"/>
      <c r="NK63" s="51"/>
      <c r="NL63" s="51"/>
      <c r="NM63" s="51"/>
      <c r="NN63" s="51"/>
      <c r="NO63" s="51"/>
      <c r="NP63" s="51"/>
      <c r="NQ63" s="51"/>
      <c r="NR63" s="51"/>
      <c r="NS63" s="51"/>
      <c r="NT63" s="51"/>
      <c r="NU63" s="51"/>
      <c r="NV63" s="51"/>
      <c r="NW63" s="51"/>
      <c r="NX63" s="51"/>
      <c r="NY63" s="51"/>
      <c r="NZ63" s="51"/>
      <c r="OA63" s="51"/>
      <c r="OB63" s="51"/>
      <c r="OC63" s="51"/>
      <c r="OD63" s="51"/>
      <c r="OE63" s="51"/>
      <c r="OF63" s="51"/>
      <c r="OG63" s="51"/>
      <c r="OH63" s="51"/>
      <c r="OI63" s="51"/>
      <c r="OJ63" s="62"/>
    </row>
    <row r="64" spans="1:400" ht="14.25" customHeight="1" x14ac:dyDescent="0.25">
      <c r="A64" s="37">
        <v>59</v>
      </c>
      <c r="B64" s="38" t="s">
        <v>350</v>
      </c>
      <c r="C64" s="76" t="s">
        <v>409</v>
      </c>
      <c r="D64" s="40">
        <f t="shared" si="4"/>
        <v>0</v>
      </c>
      <c r="E64" s="40">
        <f t="array" ref="E64">F64-SUM(IF($I$5:$OI$5="KH",$I64:$OI64))</f>
        <v>800</v>
      </c>
      <c r="F64" s="40">
        <f>'HĐ 608k PO'!D64</f>
        <v>800</v>
      </c>
      <c r="G64" s="41">
        <f t="shared" si="5"/>
        <v>800</v>
      </c>
      <c r="H64" s="42">
        <f t="array" ref="H64">SUM(IF($I$5:$OI$5="TT",$I64:$OI64))</f>
        <v>0</v>
      </c>
      <c r="I64" s="43"/>
      <c r="J64" s="43"/>
      <c r="K64" s="43"/>
      <c r="L64" s="43"/>
      <c r="M64" s="44"/>
      <c r="N64" s="44"/>
      <c r="O64" s="43"/>
      <c r="P64" s="43"/>
      <c r="Q64" s="43"/>
      <c r="R64" s="43"/>
      <c r="S64" s="44"/>
      <c r="T64" s="44"/>
      <c r="U64" s="44"/>
      <c r="V64" s="44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5"/>
      <c r="BB64" s="45"/>
      <c r="BC64" s="45"/>
      <c r="BD64" s="45"/>
      <c r="BE64" s="45"/>
      <c r="BF64" s="45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5"/>
      <c r="BR64" s="45"/>
      <c r="BS64" s="43"/>
      <c r="BT64" s="43"/>
      <c r="BU64" s="44"/>
      <c r="BV64" s="44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3"/>
      <c r="DF64" s="43"/>
      <c r="DG64" s="43"/>
      <c r="DH64" s="43"/>
      <c r="DI64" s="43"/>
      <c r="DJ64" s="43"/>
      <c r="DK64" s="43"/>
      <c r="DL64" s="43"/>
      <c r="DM64" s="43"/>
      <c r="DN64" s="43"/>
      <c r="DO64" s="43"/>
      <c r="DP64" s="43"/>
      <c r="DQ64" s="44"/>
      <c r="DR64" s="44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  <c r="EH64" s="43"/>
      <c r="EI64" s="43"/>
      <c r="EJ64" s="43"/>
      <c r="EK64" s="44"/>
      <c r="EL64" s="44"/>
      <c r="EM64" s="43"/>
      <c r="EN64" s="43"/>
      <c r="EO64" s="43"/>
      <c r="EP64" s="43"/>
      <c r="EQ64" s="43"/>
      <c r="ER64" s="43"/>
      <c r="ES64" s="43"/>
      <c r="ET64" s="43"/>
      <c r="EU64" s="43"/>
      <c r="EV64" s="43"/>
      <c r="EW64" s="43"/>
      <c r="EX64" s="43"/>
      <c r="EY64" s="43"/>
      <c r="EZ64" s="43"/>
      <c r="FA64" s="43"/>
      <c r="FB64" s="43"/>
      <c r="FC64" s="43"/>
      <c r="FD64" s="43"/>
      <c r="FE64" s="43"/>
      <c r="FF64" s="43"/>
      <c r="FG64" s="43"/>
      <c r="FH64" s="43"/>
      <c r="FI64" s="43"/>
      <c r="FJ64" s="43"/>
      <c r="FK64" s="43"/>
      <c r="FL64" s="43"/>
      <c r="FM64" s="43"/>
      <c r="FN64" s="43"/>
      <c r="FO64" s="43"/>
      <c r="FP64" s="43"/>
      <c r="FQ64" s="43"/>
      <c r="FR64" s="43"/>
      <c r="FS64" s="43"/>
      <c r="FT64" s="43"/>
      <c r="FU64" s="43"/>
      <c r="FV64" s="43"/>
      <c r="FW64" s="43"/>
      <c r="FX64" s="43"/>
      <c r="FY64" s="43"/>
      <c r="FZ64" s="43"/>
      <c r="GA64" s="43"/>
      <c r="GB64" s="43"/>
      <c r="GC64" s="44"/>
      <c r="GD64" s="44"/>
      <c r="GE64" s="43"/>
      <c r="GF64" s="43"/>
      <c r="GG64" s="43"/>
      <c r="GH64" s="43"/>
      <c r="GI64" s="43"/>
      <c r="GJ64" s="43"/>
      <c r="GK64" s="43"/>
      <c r="GL64" s="43"/>
      <c r="GM64" s="57"/>
      <c r="GN64" s="43"/>
      <c r="GO64" s="43"/>
      <c r="GP64" s="43"/>
      <c r="GQ64" s="43"/>
      <c r="GR64" s="43"/>
      <c r="GS64" s="43"/>
      <c r="GT64" s="43"/>
      <c r="GU64" s="43"/>
      <c r="GV64" s="43"/>
      <c r="GW64" s="43"/>
      <c r="GX64" s="43"/>
      <c r="GY64" s="43"/>
      <c r="GZ64" s="43"/>
      <c r="HA64" s="43"/>
      <c r="HB64" s="43"/>
      <c r="HC64" s="43"/>
      <c r="HD64" s="43"/>
      <c r="HE64" s="43"/>
      <c r="HF64" s="49"/>
      <c r="HG64" s="49"/>
      <c r="HH64" s="49"/>
      <c r="HI64" s="49"/>
      <c r="HJ64" s="49"/>
      <c r="HK64" s="49"/>
      <c r="HL64" s="49"/>
      <c r="HM64" s="49"/>
      <c r="HN64" s="49"/>
      <c r="HO64" s="49"/>
      <c r="HP64" s="49"/>
      <c r="HQ64" s="51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  <c r="IJ64" s="49"/>
      <c r="IK64" s="49"/>
      <c r="IL64" s="49"/>
      <c r="IM64" s="49"/>
      <c r="IN64" s="49"/>
      <c r="IO64" s="49"/>
      <c r="IP64" s="49"/>
      <c r="IQ64" s="49"/>
      <c r="IR64" s="49"/>
      <c r="IS64" s="49"/>
      <c r="IT64" s="49"/>
      <c r="IU64" s="49"/>
      <c r="IV64" s="49"/>
      <c r="IW64" s="49"/>
      <c r="IX64" s="49"/>
      <c r="IY64" s="49"/>
      <c r="IZ64" s="49"/>
      <c r="JA64" s="49"/>
      <c r="JB64" s="49"/>
      <c r="JC64" s="49"/>
      <c r="JD64" s="49"/>
      <c r="JE64" s="49"/>
      <c r="JF64" s="49"/>
      <c r="JG64" s="49"/>
      <c r="JH64" s="49"/>
      <c r="JI64" s="49"/>
      <c r="JJ64" s="49"/>
      <c r="JK64" s="49"/>
      <c r="JL64" s="49"/>
      <c r="JM64" s="49"/>
      <c r="JN64" s="49"/>
      <c r="JO64" s="49"/>
      <c r="JP64" s="49"/>
      <c r="JQ64" s="49"/>
      <c r="JR64" s="49"/>
      <c r="JS64" s="49"/>
      <c r="JT64" s="49"/>
      <c r="JU64" s="49"/>
      <c r="JV64" s="49"/>
      <c r="JW64" s="49"/>
      <c r="JX64" s="49"/>
      <c r="JY64" s="49"/>
      <c r="JZ64" s="49"/>
      <c r="KA64" s="49"/>
      <c r="KB64" s="49"/>
      <c r="KC64" s="49"/>
      <c r="KD64" s="49"/>
      <c r="KE64" s="49"/>
      <c r="KF64" s="49"/>
      <c r="KG64" s="49"/>
      <c r="KH64" s="49"/>
      <c r="KI64" s="49"/>
      <c r="KJ64" s="49"/>
      <c r="KK64" s="49"/>
      <c r="KL64" s="49"/>
      <c r="KM64" s="49"/>
      <c r="KN64" s="49"/>
      <c r="KO64" s="49"/>
      <c r="KP64" s="49"/>
      <c r="KQ64" s="49"/>
      <c r="KR64" s="49"/>
      <c r="KS64" s="49"/>
      <c r="KT64" s="49"/>
      <c r="KU64" s="49"/>
      <c r="KV64" s="49"/>
      <c r="KW64" s="49"/>
      <c r="KX64" s="49"/>
      <c r="KY64" s="49"/>
      <c r="KZ64" s="49"/>
      <c r="LA64" s="49"/>
      <c r="LB64" s="49"/>
      <c r="LC64" s="49"/>
      <c r="LD64" s="49"/>
      <c r="LE64" s="49"/>
      <c r="LF64" s="49"/>
      <c r="LG64" s="49"/>
      <c r="LH64" s="49"/>
      <c r="LI64" s="49"/>
      <c r="LJ64" s="49"/>
      <c r="LK64" s="49"/>
      <c r="LL64" s="49"/>
      <c r="LM64" s="49"/>
      <c r="LN64" s="49"/>
      <c r="LO64" s="49"/>
      <c r="LP64" s="49"/>
      <c r="LQ64" s="49"/>
      <c r="LR64" s="49"/>
      <c r="LS64" s="49"/>
      <c r="LT64" s="49"/>
      <c r="LU64" s="49"/>
      <c r="LV64" s="49"/>
      <c r="LW64" s="49"/>
      <c r="LX64" s="49"/>
      <c r="LY64" s="49"/>
      <c r="LZ64" s="49"/>
      <c r="MA64" s="49"/>
      <c r="MB64" s="49"/>
      <c r="MC64" s="49"/>
      <c r="MD64" s="49"/>
      <c r="ME64" s="49"/>
      <c r="MF64" s="49"/>
      <c r="MG64" s="49"/>
      <c r="MH64" s="49"/>
      <c r="MI64" s="49"/>
      <c r="MJ64" s="49"/>
      <c r="MK64" s="49"/>
      <c r="ML64" s="49"/>
      <c r="MM64" s="49"/>
      <c r="MN64" s="49"/>
      <c r="MO64" s="49"/>
      <c r="MP64" s="49"/>
      <c r="MQ64" s="49"/>
      <c r="MR64" s="49"/>
      <c r="MS64" s="49"/>
      <c r="MT64" s="49"/>
      <c r="MU64" s="49"/>
      <c r="MV64" s="49"/>
      <c r="MW64" s="49"/>
      <c r="MX64" s="49"/>
      <c r="MY64" s="49"/>
      <c r="MZ64" s="49"/>
      <c r="NA64" s="49"/>
      <c r="NB64" s="49"/>
      <c r="NC64" s="49"/>
      <c r="ND64" s="49"/>
      <c r="NE64" s="49"/>
      <c r="NF64" s="49"/>
      <c r="NG64" s="49"/>
      <c r="NH64" s="49"/>
      <c r="NI64" s="49"/>
      <c r="NJ64" s="49"/>
      <c r="NK64" s="49"/>
      <c r="NL64" s="49"/>
      <c r="NM64" s="49"/>
      <c r="NN64" s="49"/>
      <c r="NO64" s="49"/>
      <c r="NP64" s="49"/>
      <c r="NQ64" s="49"/>
      <c r="NR64" s="49"/>
      <c r="NS64" s="49"/>
      <c r="NT64" s="49"/>
      <c r="NU64" s="49"/>
      <c r="NV64" s="49"/>
      <c r="NW64" s="49"/>
      <c r="NX64" s="49"/>
      <c r="NY64" s="49"/>
      <c r="NZ64" s="49"/>
      <c r="OA64" s="49"/>
      <c r="OB64" s="49"/>
      <c r="OC64" s="49"/>
      <c r="OD64" s="49"/>
      <c r="OE64" s="49"/>
      <c r="OF64" s="49"/>
      <c r="OG64" s="49"/>
      <c r="OH64" s="49"/>
      <c r="OI64" s="49"/>
      <c r="OJ64" s="1"/>
    </row>
    <row r="65" spans="1:400" ht="14.25" customHeight="1" x14ac:dyDescent="0.25">
      <c r="A65" s="37">
        <v>60</v>
      </c>
      <c r="B65" s="38" t="s">
        <v>350</v>
      </c>
      <c r="C65" s="79" t="s">
        <v>410</v>
      </c>
      <c r="D65" s="40">
        <f t="shared" si="4"/>
        <v>0</v>
      </c>
      <c r="E65" s="40">
        <f t="array" ref="E65">F65-SUM(IF($I$5:$OI$5="KH",$I65:$OI65))</f>
        <v>2000</v>
      </c>
      <c r="F65" s="40">
        <f>'HĐ 608k PO'!D65</f>
        <v>2000</v>
      </c>
      <c r="G65" s="41">
        <f t="shared" si="5"/>
        <v>2000</v>
      </c>
      <c r="H65" s="42">
        <f t="array" ref="H65">SUM(IF($I$5:$OI$5="TT",$I65:$OI65))</f>
        <v>0</v>
      </c>
      <c r="I65" s="43"/>
      <c r="J65" s="43"/>
      <c r="K65" s="44"/>
      <c r="L65" s="44"/>
      <c r="M65" s="43"/>
      <c r="N65" s="43"/>
      <c r="O65" s="44"/>
      <c r="P65" s="44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4"/>
      <c r="AB65" s="44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5"/>
      <c r="BB65" s="45"/>
      <c r="BC65" s="45"/>
      <c r="BD65" s="45"/>
      <c r="BE65" s="45"/>
      <c r="BF65" s="45"/>
      <c r="BG65" s="44"/>
      <c r="BH65" s="44"/>
      <c r="BI65" s="43"/>
      <c r="BJ65" s="43"/>
      <c r="BK65" s="43"/>
      <c r="BL65" s="43"/>
      <c r="BM65" s="43"/>
      <c r="BN65" s="43"/>
      <c r="BO65" s="44"/>
      <c r="BP65" s="44"/>
      <c r="BQ65" s="45"/>
      <c r="BR65" s="45"/>
      <c r="BS65" s="43"/>
      <c r="BT65" s="43"/>
      <c r="BU65" s="43"/>
      <c r="BV65" s="43"/>
      <c r="BW65" s="44"/>
      <c r="BX65" s="44"/>
      <c r="BY65" s="43"/>
      <c r="BZ65" s="43"/>
      <c r="CA65" s="43"/>
      <c r="CB65" s="43"/>
      <c r="CC65" s="43"/>
      <c r="CD65" s="43"/>
      <c r="CE65" s="44"/>
      <c r="CF65" s="44"/>
      <c r="CG65" s="44"/>
      <c r="CH65" s="44"/>
      <c r="CI65" s="43"/>
      <c r="CJ65" s="43"/>
      <c r="CK65" s="43"/>
      <c r="CL65" s="43"/>
      <c r="CM65" s="43"/>
      <c r="CN65" s="43"/>
      <c r="CO65" s="43"/>
      <c r="CP65" s="43"/>
      <c r="CQ65" s="82"/>
      <c r="CR65" s="82"/>
      <c r="CS65" s="45"/>
      <c r="CT65" s="45"/>
      <c r="CU65" s="45"/>
      <c r="CV65" s="45"/>
      <c r="CW65" s="45"/>
      <c r="CX65" s="45"/>
      <c r="CY65" s="45"/>
      <c r="CZ65" s="45"/>
      <c r="DA65" s="46"/>
      <c r="DB65" s="97"/>
      <c r="DC65" s="45"/>
      <c r="DD65" s="45"/>
      <c r="DE65" s="43"/>
      <c r="DF65" s="43"/>
      <c r="DG65" s="43"/>
      <c r="DH65" s="43"/>
      <c r="DI65" s="48"/>
      <c r="DJ65" s="48"/>
      <c r="DK65" s="44"/>
      <c r="DL65" s="44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4"/>
      <c r="EH65" s="44"/>
      <c r="EI65" s="44"/>
      <c r="EJ65" s="44"/>
      <c r="EK65" s="44"/>
      <c r="EL65" s="44"/>
      <c r="EM65" s="43"/>
      <c r="EN65" s="43"/>
      <c r="EO65" s="44"/>
      <c r="EP65" s="44"/>
      <c r="EQ65" s="43"/>
      <c r="ER65" s="43"/>
      <c r="ES65" s="43"/>
      <c r="ET65" s="43"/>
      <c r="EU65" s="43"/>
      <c r="EV65" s="43"/>
      <c r="EW65" s="43"/>
      <c r="EX65" s="43"/>
      <c r="EY65" s="43"/>
      <c r="EZ65" s="43"/>
      <c r="FA65" s="43"/>
      <c r="FB65" s="43"/>
      <c r="FC65" s="43"/>
      <c r="FD65" s="43"/>
      <c r="FE65" s="43"/>
      <c r="FF65" s="43"/>
      <c r="FG65" s="43"/>
      <c r="FH65" s="43"/>
      <c r="FI65" s="43"/>
      <c r="FJ65" s="43"/>
      <c r="FK65" s="43"/>
      <c r="FL65" s="43"/>
      <c r="FM65" s="43"/>
      <c r="FN65" s="43"/>
      <c r="FO65" s="43"/>
      <c r="FP65" s="43"/>
      <c r="FQ65" s="43"/>
      <c r="FR65" s="43"/>
      <c r="FS65" s="43"/>
      <c r="FT65" s="43"/>
      <c r="FU65" s="44"/>
      <c r="FV65" s="44"/>
      <c r="FW65" s="43"/>
      <c r="FX65" s="43"/>
      <c r="FY65" s="43"/>
      <c r="FZ65" s="43"/>
      <c r="GA65" s="43"/>
      <c r="GB65" s="43"/>
      <c r="GC65" s="43"/>
      <c r="GD65" s="43"/>
      <c r="GE65" s="43"/>
      <c r="GF65" s="43"/>
      <c r="GG65" s="43"/>
      <c r="GH65" s="43"/>
      <c r="GI65" s="43"/>
      <c r="GJ65" s="43"/>
      <c r="GK65" s="43"/>
      <c r="GL65" s="43"/>
      <c r="GM65" s="43"/>
      <c r="GN65" s="43"/>
      <c r="GO65" s="43"/>
      <c r="GP65" s="43"/>
      <c r="GQ65" s="43"/>
      <c r="GR65" s="43"/>
      <c r="GS65" s="43"/>
      <c r="GT65" s="43"/>
      <c r="GU65" s="43"/>
      <c r="GV65" s="43"/>
      <c r="GW65" s="43"/>
      <c r="GX65" s="43"/>
      <c r="GY65" s="43"/>
      <c r="GZ65" s="43"/>
      <c r="HA65" s="43"/>
      <c r="HB65" s="43"/>
      <c r="HC65" s="43"/>
      <c r="HD65" s="43"/>
      <c r="HE65" s="43"/>
      <c r="HF65" s="49"/>
      <c r="HG65" s="49"/>
      <c r="HH65" s="49"/>
      <c r="HI65" s="49"/>
      <c r="HJ65" s="49"/>
      <c r="HK65" s="49"/>
      <c r="HL65" s="49"/>
      <c r="HM65" s="49"/>
      <c r="HN65" s="49"/>
      <c r="HO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  <c r="IJ65" s="49"/>
      <c r="IK65" s="49"/>
      <c r="IL65" s="49"/>
      <c r="IM65" s="49"/>
      <c r="IN65" s="49"/>
      <c r="IO65" s="49"/>
      <c r="IP65" s="49"/>
      <c r="IQ65" s="49"/>
      <c r="IR65" s="49"/>
      <c r="IS65" s="49"/>
      <c r="IT65" s="49"/>
      <c r="IU65" s="49"/>
      <c r="IV65" s="49"/>
      <c r="IW65" s="49"/>
      <c r="IX65" s="49"/>
      <c r="IY65" s="49"/>
      <c r="IZ65" s="49"/>
      <c r="JA65" s="49"/>
      <c r="JB65" s="49"/>
      <c r="JC65" s="49"/>
      <c r="JD65" s="49"/>
      <c r="JE65" s="49"/>
      <c r="JF65" s="49"/>
      <c r="JG65" s="49"/>
      <c r="JH65" s="49"/>
      <c r="JI65" s="49"/>
      <c r="JJ65" s="49"/>
      <c r="JK65" s="49"/>
      <c r="JL65" s="49"/>
      <c r="JM65" s="49"/>
      <c r="JN65" s="49"/>
      <c r="JO65" s="49"/>
      <c r="JP65" s="49"/>
      <c r="JQ65" s="49"/>
      <c r="JR65" s="49"/>
      <c r="JS65" s="49"/>
      <c r="JT65" s="49"/>
      <c r="JU65" s="49"/>
      <c r="JV65" s="49"/>
      <c r="JW65" s="49"/>
      <c r="JX65" s="49"/>
      <c r="JY65" s="49"/>
      <c r="JZ65" s="49"/>
      <c r="KA65" s="49"/>
      <c r="KB65" s="49"/>
      <c r="KC65" s="49"/>
      <c r="KD65" s="49"/>
      <c r="KE65" s="49"/>
      <c r="KF65" s="49"/>
      <c r="KG65" s="49"/>
      <c r="KH65" s="49"/>
      <c r="KI65" s="49"/>
      <c r="KJ65" s="49"/>
      <c r="KK65" s="49"/>
      <c r="KL65" s="49"/>
      <c r="KM65" s="49"/>
      <c r="KN65" s="49"/>
      <c r="KO65" s="49"/>
      <c r="KP65" s="49"/>
      <c r="KQ65" s="49"/>
      <c r="KR65" s="49"/>
      <c r="KS65" s="49"/>
      <c r="KT65" s="49"/>
      <c r="KU65" s="49"/>
      <c r="KV65" s="49"/>
      <c r="KW65" s="49"/>
      <c r="KX65" s="49"/>
      <c r="KY65" s="49"/>
      <c r="KZ65" s="49"/>
      <c r="LA65" s="49"/>
      <c r="LB65" s="49"/>
      <c r="LC65" s="49"/>
      <c r="LD65" s="49"/>
      <c r="LE65" s="49"/>
      <c r="LF65" s="49"/>
      <c r="LG65" s="49"/>
      <c r="LH65" s="49"/>
      <c r="LI65" s="49"/>
      <c r="LJ65" s="49"/>
      <c r="LK65" s="49"/>
      <c r="LL65" s="49"/>
      <c r="LM65" s="49"/>
      <c r="LN65" s="49"/>
      <c r="LO65" s="49"/>
      <c r="LP65" s="49"/>
      <c r="LQ65" s="49"/>
      <c r="LR65" s="49"/>
      <c r="LS65" s="49"/>
      <c r="LT65" s="49"/>
      <c r="LU65" s="49"/>
      <c r="LV65" s="49"/>
      <c r="LW65" s="49"/>
      <c r="LX65" s="49"/>
      <c r="LY65" s="49"/>
      <c r="LZ65" s="49"/>
      <c r="MA65" s="49"/>
      <c r="MB65" s="49"/>
      <c r="MC65" s="49"/>
      <c r="MD65" s="49"/>
      <c r="ME65" s="49"/>
      <c r="MF65" s="49"/>
      <c r="MG65" s="49"/>
      <c r="MH65" s="49"/>
      <c r="MI65" s="49"/>
      <c r="MJ65" s="49"/>
      <c r="MK65" s="49"/>
      <c r="ML65" s="49"/>
      <c r="MM65" s="49"/>
      <c r="MN65" s="49"/>
      <c r="MO65" s="49"/>
      <c r="MP65" s="49"/>
      <c r="MQ65" s="49"/>
      <c r="MR65" s="49"/>
      <c r="MS65" s="49"/>
      <c r="MT65" s="49"/>
      <c r="MU65" s="49"/>
      <c r="MV65" s="49"/>
      <c r="MW65" s="49"/>
      <c r="MX65" s="49"/>
      <c r="MY65" s="49"/>
      <c r="MZ65" s="49"/>
      <c r="NA65" s="49"/>
      <c r="NB65" s="49"/>
      <c r="NC65" s="49"/>
      <c r="ND65" s="49"/>
      <c r="NE65" s="49"/>
      <c r="NF65" s="49"/>
      <c r="NG65" s="49"/>
      <c r="NH65" s="49"/>
      <c r="NI65" s="49"/>
      <c r="NJ65" s="49"/>
      <c r="NK65" s="49"/>
      <c r="NL65" s="49"/>
      <c r="NM65" s="49"/>
      <c r="NN65" s="49"/>
      <c r="NO65" s="49"/>
      <c r="NP65" s="50"/>
      <c r="NQ65" s="50"/>
      <c r="NR65" s="49"/>
      <c r="NS65" s="49"/>
      <c r="NT65" s="49"/>
      <c r="NU65" s="49"/>
      <c r="NV65" s="49"/>
      <c r="NW65" s="49"/>
      <c r="NX65" s="49"/>
      <c r="NY65" s="49"/>
      <c r="NZ65" s="49"/>
      <c r="OA65" s="49"/>
      <c r="OB65" s="49"/>
      <c r="OC65" s="49"/>
      <c r="OD65" s="49"/>
      <c r="OE65" s="49"/>
      <c r="OF65" s="49"/>
      <c r="OG65" s="49"/>
      <c r="OH65" s="49"/>
      <c r="OI65" s="49"/>
      <c r="OJ65" s="1"/>
    </row>
    <row r="66" spans="1:400" ht="14.25" customHeight="1" x14ac:dyDescent="0.25">
      <c r="A66" s="37">
        <v>61</v>
      </c>
      <c r="B66" s="38" t="s">
        <v>350</v>
      </c>
      <c r="C66" s="96" t="s">
        <v>411</v>
      </c>
      <c r="D66" s="40">
        <f t="shared" si="4"/>
        <v>600</v>
      </c>
      <c r="E66" s="40"/>
      <c r="F66" s="40">
        <f>'HĐ 608k PO'!D66</f>
        <v>600</v>
      </c>
      <c r="G66" s="41">
        <f t="shared" si="5"/>
        <v>600</v>
      </c>
      <c r="H66" s="42"/>
      <c r="I66" s="43"/>
      <c r="J66" s="43"/>
      <c r="K66" s="43"/>
      <c r="L66" s="43"/>
      <c r="M66" s="44"/>
      <c r="N66" s="44"/>
      <c r="O66" s="43"/>
      <c r="P66" s="43"/>
      <c r="Q66" s="43"/>
      <c r="R66" s="43"/>
      <c r="S66" s="44"/>
      <c r="T66" s="44"/>
      <c r="U66" s="44"/>
      <c r="V66" s="44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5"/>
      <c r="BB66" s="45"/>
      <c r="BC66" s="45"/>
      <c r="BD66" s="45"/>
      <c r="BE66" s="45"/>
      <c r="BF66" s="45"/>
      <c r="BG66" s="44"/>
      <c r="BH66" s="44"/>
      <c r="BI66" s="43"/>
      <c r="BJ66" s="43"/>
      <c r="BK66" s="43"/>
      <c r="BL66" s="43"/>
      <c r="BM66" s="43"/>
      <c r="BN66" s="43"/>
      <c r="BO66" s="43"/>
      <c r="BP66" s="43"/>
      <c r="BQ66" s="45"/>
      <c r="BR66" s="45"/>
      <c r="BS66" s="43"/>
      <c r="BT66" s="43"/>
      <c r="BU66" s="44"/>
      <c r="BV66" s="44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6"/>
      <c r="DB66" s="97"/>
      <c r="DC66" s="45"/>
      <c r="DD66" s="45"/>
      <c r="DE66" s="44"/>
      <c r="DF66" s="44"/>
      <c r="DG66" s="43"/>
      <c r="DH66" s="43"/>
      <c r="DI66" s="43"/>
      <c r="DJ66" s="43"/>
      <c r="DK66" s="43"/>
      <c r="DL66" s="43"/>
      <c r="DM66" s="43"/>
      <c r="DN66" s="43"/>
      <c r="DO66" s="43"/>
      <c r="DP66" s="43"/>
      <c r="DQ66" s="44"/>
      <c r="DR66" s="44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43"/>
      <c r="EJ66" s="43"/>
      <c r="EK66" s="43"/>
      <c r="EL66" s="43"/>
      <c r="EM66" s="43"/>
      <c r="EN66" s="43"/>
      <c r="EO66" s="43"/>
      <c r="EP66" s="43"/>
      <c r="EQ66" s="43"/>
      <c r="ER66" s="43"/>
      <c r="ES66" s="43"/>
      <c r="ET66" s="43"/>
      <c r="EU66" s="43"/>
      <c r="EV66" s="43"/>
      <c r="EW66" s="43"/>
      <c r="EX66" s="43"/>
      <c r="EY66" s="43"/>
      <c r="EZ66" s="43"/>
      <c r="FA66" s="43"/>
      <c r="FB66" s="43"/>
      <c r="FC66" s="43"/>
      <c r="FD66" s="43"/>
      <c r="FE66" s="43"/>
      <c r="FF66" s="43"/>
      <c r="FG66" s="43"/>
      <c r="FH66" s="43"/>
      <c r="FI66" s="43"/>
      <c r="FJ66" s="43"/>
      <c r="FK66" s="43"/>
      <c r="FL66" s="43"/>
      <c r="FM66" s="43"/>
      <c r="FN66" s="43"/>
      <c r="FO66" s="43"/>
      <c r="FP66" s="43"/>
      <c r="FQ66" s="43"/>
      <c r="FR66" s="43"/>
      <c r="FS66" s="43"/>
      <c r="FT66" s="43"/>
      <c r="FU66" s="43"/>
      <c r="FV66" s="43"/>
      <c r="FW66" s="43"/>
      <c r="FX66" s="43"/>
      <c r="FY66" s="43"/>
      <c r="FZ66" s="43"/>
      <c r="GA66" s="43"/>
      <c r="GB66" s="43"/>
      <c r="GC66" s="43"/>
      <c r="GD66" s="43"/>
      <c r="GE66" s="43"/>
      <c r="GF66" s="43"/>
      <c r="GG66" s="43"/>
      <c r="GH66" s="43"/>
      <c r="GI66" s="43"/>
      <c r="GJ66" s="43"/>
      <c r="GK66" s="43"/>
      <c r="GL66" s="43"/>
      <c r="GM66" s="43"/>
      <c r="GN66" s="43"/>
      <c r="GO66" s="43"/>
      <c r="GP66" s="43"/>
      <c r="GQ66" s="43"/>
      <c r="GR66" s="43"/>
      <c r="GS66" s="43"/>
      <c r="GT66" s="43"/>
      <c r="GU66" s="43"/>
      <c r="GV66" s="43"/>
      <c r="GW66" s="43"/>
      <c r="GX66" s="43"/>
      <c r="GY66" s="43"/>
      <c r="GZ66" s="43"/>
      <c r="HA66" s="43"/>
      <c r="HB66" s="43"/>
      <c r="HC66" s="43"/>
      <c r="HD66" s="43"/>
      <c r="HE66" s="43"/>
      <c r="HF66" s="49"/>
      <c r="HG66" s="49"/>
      <c r="HH66" s="49"/>
      <c r="HI66" s="49"/>
      <c r="HJ66" s="49"/>
      <c r="HK66" s="49"/>
      <c r="HL66" s="49"/>
      <c r="HM66" s="49"/>
      <c r="HN66" s="49"/>
      <c r="HO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  <c r="IJ66" s="49"/>
      <c r="IK66" s="49"/>
      <c r="IL66" s="49"/>
      <c r="IM66" s="49"/>
      <c r="IN66" s="49"/>
      <c r="IO66" s="49"/>
      <c r="IP66" s="49"/>
      <c r="IQ66" s="49"/>
      <c r="IR66" s="49"/>
      <c r="IS66" s="49"/>
      <c r="IT66" s="49"/>
      <c r="IU66" s="49"/>
      <c r="IV66" s="49"/>
      <c r="IW66" s="49"/>
      <c r="IX66" s="49"/>
      <c r="IY66" s="49"/>
      <c r="IZ66" s="49"/>
      <c r="JA66" s="49"/>
      <c r="JB66" s="49"/>
      <c r="JC66" s="49"/>
      <c r="JD66" s="49"/>
      <c r="JE66" s="49"/>
      <c r="JF66" s="49"/>
      <c r="JG66" s="49"/>
      <c r="JH66" s="49"/>
      <c r="JI66" s="49"/>
      <c r="JJ66" s="49"/>
      <c r="JK66" s="49"/>
      <c r="JL66" s="49"/>
      <c r="JM66" s="49"/>
      <c r="JN66" s="49"/>
      <c r="JO66" s="49"/>
      <c r="JP66" s="49"/>
      <c r="JQ66" s="49"/>
      <c r="JR66" s="49"/>
      <c r="JS66" s="49"/>
      <c r="JT66" s="49"/>
      <c r="JU66" s="49"/>
      <c r="JV66" s="49"/>
      <c r="JW66" s="49"/>
      <c r="JX66" s="49"/>
      <c r="JY66" s="49"/>
      <c r="JZ66" s="49"/>
      <c r="KA66" s="49"/>
      <c r="KB66" s="49"/>
      <c r="KC66" s="49"/>
      <c r="KD66" s="49"/>
      <c r="KE66" s="49"/>
      <c r="KF66" s="49"/>
      <c r="KG66" s="49"/>
      <c r="KH66" s="49"/>
      <c r="KI66" s="49"/>
      <c r="KJ66" s="49"/>
      <c r="KK66" s="49"/>
      <c r="KL66" s="49"/>
      <c r="KM66" s="49"/>
      <c r="KN66" s="49"/>
      <c r="KO66" s="49"/>
      <c r="KP66" s="49"/>
      <c r="KQ66" s="49"/>
      <c r="KR66" s="49"/>
      <c r="KS66" s="50"/>
      <c r="KT66" s="50"/>
      <c r="KU66" s="49"/>
      <c r="KV66" s="49"/>
      <c r="KW66" s="49"/>
      <c r="KX66" s="49"/>
      <c r="KY66" s="49"/>
      <c r="KZ66" s="49"/>
      <c r="LA66" s="49"/>
      <c r="LB66" s="49"/>
      <c r="LC66" s="49"/>
      <c r="LD66" s="49"/>
      <c r="LE66" s="49"/>
      <c r="LF66" s="49"/>
      <c r="LG66" s="49"/>
      <c r="LH66" s="49"/>
      <c r="LI66" s="49"/>
      <c r="LJ66" s="49"/>
      <c r="LK66" s="49"/>
      <c r="LL66" s="49"/>
      <c r="LM66" s="49"/>
      <c r="LN66" s="49"/>
      <c r="LO66" s="49"/>
      <c r="LP66" s="49"/>
      <c r="LQ66" s="49"/>
      <c r="LR66" s="49"/>
      <c r="LS66" s="49"/>
      <c r="LT66" s="49"/>
      <c r="LU66" s="49"/>
      <c r="LV66" s="49"/>
      <c r="LW66" s="49"/>
      <c r="LX66" s="49"/>
      <c r="LY66" s="50"/>
      <c r="LZ66" s="50"/>
      <c r="MA66" s="49"/>
      <c r="MB66" s="49"/>
      <c r="MC66" s="49"/>
      <c r="MD66" s="49"/>
      <c r="ME66" s="49"/>
      <c r="MF66" s="49"/>
      <c r="MG66" s="49"/>
      <c r="MH66" s="49"/>
      <c r="MI66" s="49"/>
      <c r="MJ66" s="49"/>
      <c r="MK66" s="49"/>
      <c r="ML66" s="49"/>
      <c r="MM66" s="49"/>
      <c r="MN66" s="49"/>
      <c r="MO66" s="49"/>
      <c r="MP66" s="49"/>
      <c r="MQ66" s="49"/>
      <c r="MR66" s="49"/>
      <c r="MS66" s="49"/>
      <c r="MT66" s="49"/>
      <c r="MU66" s="49"/>
      <c r="MV66" s="49"/>
      <c r="MW66" s="49"/>
      <c r="MX66" s="49"/>
      <c r="MY66" s="50"/>
      <c r="MZ66" s="49"/>
      <c r="NA66" s="49"/>
      <c r="NB66" s="49"/>
      <c r="NC66" s="49"/>
      <c r="ND66" s="49"/>
      <c r="NE66" s="49"/>
      <c r="NF66" s="50"/>
      <c r="NG66" s="50"/>
      <c r="NH66" s="49"/>
      <c r="NI66" s="49"/>
      <c r="NJ66" s="49"/>
      <c r="NK66" s="49"/>
      <c r="NL66" s="49"/>
      <c r="NM66" s="49"/>
      <c r="NN66" s="49"/>
      <c r="NO66" s="49"/>
      <c r="NP66" s="49"/>
      <c r="NQ66" s="49"/>
      <c r="NR66" s="49"/>
      <c r="NS66" s="49"/>
      <c r="NT66" s="49"/>
      <c r="NU66" s="49"/>
      <c r="NV66" s="49"/>
      <c r="NW66" s="49"/>
      <c r="NX66" s="49"/>
      <c r="NY66" s="49"/>
      <c r="NZ66" s="49"/>
      <c r="OA66" s="49"/>
      <c r="OB66" s="49"/>
      <c r="OC66" s="49"/>
      <c r="OD66" s="49"/>
      <c r="OE66" s="49"/>
      <c r="OF66" s="49"/>
      <c r="OG66" s="49"/>
      <c r="OH66" s="49"/>
      <c r="OI66" s="49"/>
      <c r="OJ66" s="1"/>
    </row>
    <row r="67" spans="1:400" ht="14.25" customHeight="1" x14ac:dyDescent="0.25">
      <c r="A67" s="53">
        <v>62</v>
      </c>
      <c r="B67" s="75"/>
      <c r="C67" s="110" t="s">
        <v>412</v>
      </c>
      <c r="D67" s="40">
        <f t="shared" si="4"/>
        <v>0</v>
      </c>
      <c r="E67" s="40">
        <f t="array" ref="E67">F67-SUM(IF($I$5:$OI$5="KH",$I67:$OI67))</f>
        <v>3000</v>
      </c>
      <c r="F67" s="40">
        <f>'HĐ 608k PO'!D67</f>
        <v>3000</v>
      </c>
      <c r="G67" s="101">
        <f t="shared" si="5"/>
        <v>3000</v>
      </c>
      <c r="H67" s="56">
        <f t="array" ref="H67">SUM(IF($I$5:$OI$5="TT",$I67:$OI67))</f>
        <v>0</v>
      </c>
      <c r="I67" s="57"/>
      <c r="J67" s="57"/>
      <c r="K67" s="57"/>
      <c r="L67" s="57"/>
      <c r="M67" s="57"/>
      <c r="N67" s="57"/>
      <c r="O67" s="57"/>
      <c r="P67" s="57"/>
      <c r="Q67" s="43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8"/>
      <c r="AP67" s="58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9"/>
      <c r="BB67" s="59"/>
      <c r="BC67" s="59"/>
      <c r="BD67" s="59"/>
      <c r="BE67" s="59"/>
      <c r="BF67" s="59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9"/>
      <c r="BR67" s="59"/>
      <c r="BS67" s="57"/>
      <c r="BT67" s="57"/>
      <c r="BU67" s="58"/>
      <c r="BV67" s="58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9"/>
      <c r="CR67" s="59"/>
      <c r="CS67" s="59"/>
      <c r="CT67" s="59"/>
      <c r="CU67" s="59"/>
      <c r="CV67" s="59"/>
      <c r="CW67" s="59"/>
      <c r="CX67" s="59"/>
      <c r="CY67" s="59"/>
      <c r="CZ67" s="59"/>
      <c r="DA67" s="60"/>
      <c r="DB67" s="107"/>
      <c r="DC67" s="59"/>
      <c r="DD67" s="59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  <c r="EG67" s="57"/>
      <c r="EH67" s="57"/>
      <c r="EI67" s="57"/>
      <c r="EJ67" s="57"/>
      <c r="EK67" s="57"/>
      <c r="EL67" s="57"/>
      <c r="EM67" s="57"/>
      <c r="EN67" s="43"/>
      <c r="EO67" s="57"/>
      <c r="EP67" s="43"/>
      <c r="EQ67" s="57"/>
      <c r="ER67" s="43"/>
      <c r="ES67" s="58"/>
      <c r="ET67" s="44"/>
      <c r="EU67" s="44"/>
      <c r="EV67" s="44"/>
      <c r="EW67" s="43"/>
      <c r="EX67" s="43"/>
      <c r="EY67" s="44"/>
      <c r="EZ67" s="44"/>
      <c r="FA67" s="43"/>
      <c r="FB67" s="43"/>
      <c r="FC67" s="57"/>
      <c r="FD67" s="43"/>
      <c r="FE67" s="57"/>
      <c r="FF67" s="43"/>
      <c r="FG67" s="43"/>
      <c r="FH67" s="43"/>
      <c r="FI67" s="43"/>
      <c r="FJ67" s="43"/>
      <c r="FK67" s="43"/>
      <c r="FL67" s="43"/>
      <c r="FM67" s="80"/>
      <c r="FN67" s="44"/>
      <c r="FO67" s="44"/>
      <c r="FP67" s="44"/>
      <c r="FQ67" s="43"/>
      <c r="FR67" s="43"/>
      <c r="FS67" s="43"/>
      <c r="FT67" s="43"/>
      <c r="FU67" s="57"/>
      <c r="FV67" s="57"/>
      <c r="FW67" s="57"/>
      <c r="FX67" s="57"/>
      <c r="FY67" s="95"/>
      <c r="FZ67" s="57"/>
      <c r="GA67" s="58"/>
      <c r="GB67" s="58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8"/>
      <c r="GZ67" s="58"/>
      <c r="HA67" s="57"/>
      <c r="HB67" s="57"/>
      <c r="HC67" s="57"/>
      <c r="HD67" s="57"/>
      <c r="HE67" s="57"/>
      <c r="HF67" s="51"/>
      <c r="HG67" s="51"/>
      <c r="HH67" s="51"/>
      <c r="HI67" s="51"/>
      <c r="HJ67" s="51"/>
      <c r="HK67" s="51"/>
      <c r="HL67" s="51"/>
      <c r="HM67" s="51"/>
      <c r="HN67" s="51"/>
      <c r="HO67" s="51"/>
      <c r="HP67" s="51"/>
      <c r="HQ67" s="51"/>
      <c r="HR67" s="51"/>
      <c r="HS67" s="51"/>
      <c r="HT67" s="51"/>
      <c r="HU67" s="51"/>
      <c r="HV67" s="51"/>
      <c r="HW67" s="51"/>
      <c r="HX67" s="51"/>
      <c r="HY67" s="51"/>
      <c r="HZ67" s="51"/>
      <c r="IA67" s="51"/>
      <c r="IB67" s="51"/>
      <c r="IC67" s="51"/>
      <c r="ID67" s="51"/>
      <c r="IE67" s="51"/>
      <c r="IF67" s="51"/>
      <c r="IG67" s="51"/>
      <c r="IH67" s="51"/>
      <c r="II67" s="51"/>
      <c r="IJ67" s="51"/>
      <c r="IK67" s="51"/>
      <c r="IL67" s="51"/>
      <c r="IM67" s="51"/>
      <c r="IN67" s="51"/>
      <c r="IO67" s="52"/>
      <c r="IP67" s="52"/>
      <c r="IQ67" s="51"/>
      <c r="IR67" s="51"/>
      <c r="IS67" s="51"/>
      <c r="IT67" s="51"/>
      <c r="IU67" s="51"/>
      <c r="IV67" s="51"/>
      <c r="IW67" s="51"/>
      <c r="IX67" s="51"/>
      <c r="IY67" s="51"/>
      <c r="IZ67" s="51"/>
      <c r="JA67" s="51"/>
      <c r="JB67" s="51"/>
      <c r="JC67" s="51"/>
      <c r="JD67" s="51"/>
      <c r="JE67" s="51"/>
      <c r="JF67" s="51"/>
      <c r="JG67" s="51"/>
      <c r="JH67" s="51"/>
      <c r="JI67" s="51"/>
      <c r="JJ67" s="51"/>
      <c r="JK67" s="51"/>
      <c r="JL67" s="51"/>
      <c r="JM67" s="51"/>
      <c r="JN67" s="51"/>
      <c r="JO67" s="51"/>
      <c r="JP67" s="51"/>
      <c r="JQ67" s="52"/>
      <c r="JR67" s="52"/>
      <c r="JS67" s="51"/>
      <c r="JT67" s="51"/>
      <c r="JU67" s="51"/>
      <c r="JV67" s="51"/>
      <c r="JW67" s="51"/>
      <c r="JX67" s="51"/>
      <c r="JY67" s="51"/>
      <c r="JZ67" s="51"/>
      <c r="KA67" s="51"/>
      <c r="KB67" s="51"/>
      <c r="KC67" s="51"/>
      <c r="KD67" s="51"/>
      <c r="KE67" s="51"/>
      <c r="KF67" s="51"/>
      <c r="KG67" s="51"/>
      <c r="KH67" s="51"/>
      <c r="KI67" s="51"/>
      <c r="KJ67" s="51"/>
      <c r="KK67" s="51"/>
      <c r="KL67" s="51"/>
      <c r="KM67" s="51"/>
      <c r="KN67" s="51"/>
      <c r="KO67" s="51"/>
      <c r="KP67" s="51"/>
      <c r="KQ67" s="52"/>
      <c r="KR67" s="52"/>
      <c r="KS67" s="51"/>
      <c r="KT67" s="51"/>
      <c r="KU67" s="51"/>
      <c r="KV67" s="51"/>
      <c r="KW67" s="51"/>
      <c r="KX67" s="51"/>
      <c r="KY67" s="51"/>
      <c r="KZ67" s="51"/>
      <c r="LA67" s="51"/>
      <c r="LB67" s="51"/>
      <c r="LC67" s="51"/>
      <c r="LD67" s="51"/>
      <c r="LE67" s="51"/>
      <c r="LF67" s="51"/>
      <c r="LG67" s="51"/>
      <c r="LH67" s="51"/>
      <c r="LI67" s="51"/>
      <c r="LJ67" s="51"/>
      <c r="LK67" s="51"/>
      <c r="LL67" s="51"/>
      <c r="LM67" s="51"/>
      <c r="LN67" s="51"/>
      <c r="LO67" s="51"/>
      <c r="LP67" s="51"/>
      <c r="LQ67" s="51"/>
      <c r="LR67" s="51"/>
      <c r="LS67" s="52"/>
      <c r="LT67" s="52"/>
      <c r="LU67" s="51"/>
      <c r="LV67" s="51"/>
      <c r="LW67" s="51"/>
      <c r="LX67" s="51"/>
      <c r="LY67" s="51"/>
      <c r="LZ67" s="51"/>
      <c r="MA67" s="51"/>
      <c r="MB67" s="51"/>
      <c r="MC67" s="51"/>
      <c r="MD67" s="51"/>
      <c r="ME67" s="51"/>
      <c r="MF67" s="51"/>
      <c r="MG67" s="51"/>
      <c r="MH67" s="51"/>
      <c r="MI67" s="51"/>
      <c r="MJ67" s="51"/>
      <c r="MK67" s="51"/>
      <c r="ML67" s="51"/>
      <c r="MM67" s="51"/>
      <c r="MN67" s="51"/>
      <c r="MO67" s="51"/>
      <c r="MP67" s="51"/>
      <c r="MQ67" s="51"/>
      <c r="MR67" s="51"/>
      <c r="MS67" s="51"/>
      <c r="MT67" s="51"/>
      <c r="MU67" s="51"/>
      <c r="MV67" s="51"/>
      <c r="MW67" s="51"/>
      <c r="MX67" s="51"/>
      <c r="MY67" s="51"/>
      <c r="MZ67" s="51"/>
      <c r="NA67" s="51"/>
      <c r="NB67" s="51"/>
      <c r="NC67" s="51"/>
      <c r="ND67" s="51"/>
      <c r="NE67" s="51"/>
      <c r="NF67" s="51"/>
      <c r="NG67" s="51"/>
      <c r="NH67" s="51"/>
      <c r="NI67" s="51"/>
      <c r="NJ67" s="51"/>
      <c r="NK67" s="51"/>
      <c r="NL67" s="51"/>
      <c r="NM67" s="51"/>
      <c r="NN67" s="51"/>
      <c r="NO67" s="51"/>
      <c r="NP67" s="51"/>
      <c r="NQ67" s="51"/>
      <c r="NR67" s="51"/>
      <c r="NS67" s="51"/>
      <c r="NT67" s="51"/>
      <c r="NU67" s="51"/>
      <c r="NV67" s="51"/>
      <c r="NW67" s="51"/>
      <c r="NX67" s="51"/>
      <c r="NY67" s="51"/>
      <c r="NZ67" s="51"/>
      <c r="OA67" s="51"/>
      <c r="OB67" s="51"/>
      <c r="OC67" s="51"/>
      <c r="OD67" s="51"/>
      <c r="OE67" s="51"/>
      <c r="OF67" s="51"/>
      <c r="OG67" s="51"/>
      <c r="OH67" s="51"/>
      <c r="OI67" s="51"/>
      <c r="OJ67" s="62"/>
    </row>
    <row r="68" spans="1:400" ht="14.25" customHeight="1" x14ac:dyDescent="0.25">
      <c r="A68" s="53">
        <v>63</v>
      </c>
      <c r="B68" s="75"/>
      <c r="C68" s="111" t="s">
        <v>413</v>
      </c>
      <c r="D68" s="40">
        <f t="shared" si="4"/>
        <v>0</v>
      </c>
      <c r="E68" s="40">
        <f t="array" ref="E68">F68-SUM(IF($I$5:$OI$5="KH",$I68:$OI68))</f>
        <v>2000</v>
      </c>
      <c r="F68" s="40">
        <f>'HĐ 608k PO'!D68</f>
        <v>2000</v>
      </c>
      <c r="G68" s="101">
        <f t="shared" si="5"/>
        <v>2000</v>
      </c>
      <c r="H68" s="56">
        <f t="array" ref="H68">SUM(IF($I$5:$OI$5="TT",$I68:$OI68))</f>
        <v>0</v>
      </c>
      <c r="I68" s="57"/>
      <c r="J68" s="57"/>
      <c r="K68" s="57"/>
      <c r="L68" s="57"/>
      <c r="M68" s="57"/>
      <c r="N68" s="57"/>
      <c r="O68" s="57"/>
      <c r="P68" s="57"/>
      <c r="Q68" s="43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8"/>
      <c r="AD68" s="58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8"/>
      <c r="AT68" s="58"/>
      <c r="AU68" s="57"/>
      <c r="AV68" s="57"/>
      <c r="AW68" s="57"/>
      <c r="AX68" s="57"/>
      <c r="AY68" s="57"/>
      <c r="AZ68" s="57"/>
      <c r="BA68" s="61"/>
      <c r="BB68" s="61"/>
      <c r="BC68" s="61"/>
      <c r="BD68" s="61"/>
      <c r="BE68" s="61"/>
      <c r="BF68" s="61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61"/>
      <c r="BR68" s="61"/>
      <c r="BS68" s="57"/>
      <c r="BT68" s="57"/>
      <c r="BU68" s="57"/>
      <c r="BV68" s="57"/>
      <c r="BW68" s="57"/>
      <c r="BX68" s="57"/>
      <c r="BY68" s="57"/>
      <c r="BZ68" s="57"/>
      <c r="CA68" s="58"/>
      <c r="CB68" s="58"/>
      <c r="CC68" s="57"/>
      <c r="CD68" s="57"/>
      <c r="CE68" s="57"/>
      <c r="CF68" s="57"/>
      <c r="CG68" s="58"/>
      <c r="CH68" s="58"/>
      <c r="CI68" s="58"/>
      <c r="CJ68" s="58"/>
      <c r="CK68" s="57"/>
      <c r="CL68" s="57"/>
      <c r="CM68" s="57"/>
      <c r="CN68" s="57"/>
      <c r="CO68" s="57"/>
      <c r="CP68" s="57"/>
      <c r="CQ68" s="59"/>
      <c r="CR68" s="59"/>
      <c r="CS68" s="59"/>
      <c r="CT68" s="59"/>
      <c r="CU68" s="61"/>
      <c r="CV68" s="60"/>
      <c r="CW68" s="59"/>
      <c r="CX68" s="61"/>
      <c r="CY68" s="59"/>
      <c r="CZ68" s="59"/>
      <c r="DA68" s="59"/>
      <c r="DB68" s="59"/>
      <c r="DC68" s="59"/>
      <c r="DD68" s="59"/>
      <c r="DE68" s="57"/>
      <c r="DF68" s="57"/>
      <c r="DG68" s="58"/>
      <c r="DH68" s="58"/>
      <c r="DI68" s="58"/>
      <c r="DJ68" s="58"/>
      <c r="DK68" s="57"/>
      <c r="DL68" s="57"/>
      <c r="DM68" s="88"/>
      <c r="DN68" s="58"/>
      <c r="DO68" s="57"/>
      <c r="DP68" s="57"/>
      <c r="DQ68" s="57"/>
      <c r="DR68" s="57"/>
      <c r="DS68" s="58"/>
      <c r="DT68" s="57"/>
      <c r="DU68" s="58"/>
      <c r="DV68" s="58"/>
      <c r="DW68" s="58"/>
      <c r="DX68" s="58"/>
      <c r="DY68" s="57"/>
      <c r="DZ68" s="57"/>
      <c r="EA68" s="57"/>
      <c r="EB68" s="57"/>
      <c r="EC68" s="57"/>
      <c r="ED68" s="57"/>
      <c r="EE68" s="58"/>
      <c r="EF68" s="58"/>
      <c r="EG68" s="57"/>
      <c r="EH68" s="57"/>
      <c r="EI68" s="57"/>
      <c r="EJ68" s="57"/>
      <c r="EK68" s="57"/>
      <c r="EL68" s="57"/>
      <c r="EM68" s="57"/>
      <c r="EN68" s="43"/>
      <c r="EO68" s="58"/>
      <c r="EP68" s="44"/>
      <c r="EQ68" s="58"/>
      <c r="ER68" s="44"/>
      <c r="ES68" s="57"/>
      <c r="ET68" s="43"/>
      <c r="EU68" s="43"/>
      <c r="EV68" s="43"/>
      <c r="EW68" s="43"/>
      <c r="EX68" s="43"/>
      <c r="EY68" s="44"/>
      <c r="EZ68" s="44"/>
      <c r="FA68" s="43"/>
      <c r="FB68" s="43"/>
      <c r="FC68" s="58"/>
      <c r="FD68" s="44"/>
      <c r="FE68" s="58"/>
      <c r="FF68" s="44"/>
      <c r="FG68" s="43"/>
      <c r="FH68" s="43"/>
      <c r="FI68" s="43"/>
      <c r="FJ68" s="43"/>
      <c r="FK68" s="43"/>
      <c r="FL68" s="43"/>
      <c r="FM68" s="43"/>
      <c r="FN68" s="43"/>
      <c r="FO68" s="43"/>
      <c r="FP68" s="43"/>
      <c r="FQ68" s="43"/>
      <c r="FR68" s="43"/>
      <c r="FS68" s="44"/>
      <c r="FT68" s="44"/>
      <c r="FU68" s="57"/>
      <c r="FV68" s="57"/>
      <c r="FW68" s="58"/>
      <c r="FX68" s="58"/>
      <c r="FY68" s="57"/>
      <c r="FZ68" s="57"/>
      <c r="GA68" s="58"/>
      <c r="GB68" s="58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8"/>
      <c r="GT68" s="58"/>
      <c r="GU68" s="58"/>
      <c r="GV68" s="58"/>
      <c r="GW68" s="57"/>
      <c r="GX68" s="57"/>
      <c r="GY68" s="57"/>
      <c r="GZ68" s="57"/>
      <c r="HA68" s="57"/>
      <c r="HB68" s="57"/>
      <c r="HC68" s="57"/>
      <c r="HD68" s="57"/>
      <c r="HE68" s="58"/>
      <c r="HF68" s="52"/>
      <c r="HG68" s="51"/>
      <c r="HH68" s="51"/>
      <c r="HI68" s="51"/>
      <c r="HJ68" s="51"/>
      <c r="HK68" s="51"/>
      <c r="HL68" s="51"/>
      <c r="HM68" s="51"/>
      <c r="HN68" s="51"/>
      <c r="HO68" s="51"/>
      <c r="HP68" s="51"/>
      <c r="HQ68" s="52"/>
      <c r="HR68" s="52"/>
      <c r="HS68" s="51"/>
      <c r="HT68" s="51"/>
      <c r="HU68" s="51"/>
      <c r="HV68" s="51"/>
      <c r="HW68" s="51"/>
      <c r="HX68" s="51"/>
      <c r="HY68" s="51"/>
      <c r="HZ68" s="51"/>
      <c r="IA68" s="52"/>
      <c r="IB68" s="52"/>
      <c r="IC68" s="51"/>
      <c r="ID68" s="51"/>
      <c r="IE68" s="51"/>
      <c r="IF68" s="51"/>
      <c r="IG68" s="51"/>
      <c r="IH68" s="51"/>
      <c r="II68" s="51"/>
      <c r="IJ68" s="51"/>
      <c r="IK68" s="51"/>
      <c r="IL68" s="51"/>
      <c r="IM68" s="52"/>
      <c r="IN68" s="52"/>
      <c r="IO68" s="52"/>
      <c r="IP68" s="52"/>
      <c r="IQ68" s="51"/>
      <c r="IR68" s="51"/>
      <c r="IS68" s="51"/>
      <c r="IT68" s="51"/>
      <c r="IU68" s="51"/>
      <c r="IV68" s="51"/>
      <c r="IW68" s="51"/>
      <c r="IX68" s="51"/>
      <c r="IY68" s="51"/>
      <c r="IZ68" s="51"/>
      <c r="JA68" s="51"/>
      <c r="JB68" s="51"/>
      <c r="JC68" s="51"/>
      <c r="JD68" s="51"/>
      <c r="JE68" s="51"/>
      <c r="JF68" s="51"/>
      <c r="JG68" s="51"/>
      <c r="JH68" s="51"/>
      <c r="JI68" s="51"/>
      <c r="JJ68" s="51"/>
      <c r="JK68" s="51"/>
      <c r="JL68" s="51"/>
      <c r="JM68" s="51"/>
      <c r="JN68" s="51"/>
      <c r="JO68" s="52"/>
      <c r="JP68" s="52"/>
      <c r="JQ68" s="52"/>
      <c r="JR68" s="52"/>
      <c r="JS68" s="51"/>
      <c r="JT68" s="51"/>
      <c r="JU68" s="52"/>
      <c r="JV68" s="52"/>
      <c r="JW68" s="51"/>
      <c r="JX68" s="51"/>
      <c r="JY68" s="51"/>
      <c r="JZ68" s="51"/>
      <c r="KA68" s="51"/>
      <c r="KB68" s="51"/>
      <c r="KC68" s="51"/>
      <c r="KD68" s="51"/>
      <c r="KE68" s="51"/>
      <c r="KF68" s="51"/>
      <c r="KG68" s="52"/>
      <c r="KH68" s="52"/>
      <c r="KI68" s="51"/>
      <c r="KJ68" s="51"/>
      <c r="KK68" s="51"/>
      <c r="KL68" s="51"/>
      <c r="KM68" s="51"/>
      <c r="KN68" s="51"/>
      <c r="KO68" s="51"/>
      <c r="KP68" s="51"/>
      <c r="KQ68" s="51"/>
      <c r="KR68" s="51"/>
      <c r="KS68" s="52"/>
      <c r="KT68" s="52"/>
      <c r="KU68" s="51"/>
      <c r="KV68" s="51"/>
      <c r="KW68" s="52"/>
      <c r="KX68" s="52"/>
      <c r="KY68" s="51"/>
      <c r="KZ68" s="51"/>
      <c r="LA68" s="51"/>
      <c r="LB68" s="51"/>
      <c r="LC68" s="51"/>
      <c r="LD68" s="51"/>
      <c r="LE68" s="51"/>
      <c r="LF68" s="51"/>
      <c r="LG68" s="51"/>
      <c r="LH68" s="51"/>
      <c r="LI68" s="51"/>
      <c r="LJ68" s="51"/>
      <c r="LK68" s="51"/>
      <c r="LL68" s="51"/>
      <c r="LM68" s="52"/>
      <c r="LN68" s="52"/>
      <c r="LO68" s="51"/>
      <c r="LP68" s="51"/>
      <c r="LQ68" s="51"/>
      <c r="LR68" s="51"/>
      <c r="LS68" s="51"/>
      <c r="LT68" s="51"/>
      <c r="LU68" s="51"/>
      <c r="LV68" s="51"/>
      <c r="LW68" s="51"/>
      <c r="LX68" s="51"/>
      <c r="LY68" s="51"/>
      <c r="LZ68" s="51"/>
      <c r="MA68" s="51"/>
      <c r="MB68" s="51"/>
      <c r="MC68" s="52"/>
      <c r="MD68" s="52"/>
      <c r="ME68" s="51"/>
      <c r="MF68" s="51"/>
      <c r="MG68" s="52"/>
      <c r="MH68" s="52"/>
      <c r="MI68" s="51"/>
      <c r="MJ68" s="51"/>
      <c r="MK68" s="51"/>
      <c r="ML68" s="51"/>
      <c r="MM68" s="51"/>
      <c r="MN68" s="51"/>
      <c r="MO68" s="51"/>
      <c r="MP68" s="51"/>
      <c r="MQ68" s="51"/>
      <c r="MR68" s="51"/>
      <c r="MS68" s="51"/>
      <c r="MT68" s="51"/>
      <c r="MU68" s="52"/>
      <c r="MV68" s="52"/>
      <c r="MW68" s="51"/>
      <c r="MX68" s="51"/>
      <c r="MY68" s="51"/>
      <c r="MZ68" s="51"/>
      <c r="NA68" s="51"/>
      <c r="NB68" s="51"/>
      <c r="NC68" s="51"/>
      <c r="ND68" s="51"/>
      <c r="NE68" s="51"/>
      <c r="NF68" s="51"/>
      <c r="NG68" s="51"/>
      <c r="NH68" s="51"/>
      <c r="NI68" s="51"/>
      <c r="NJ68" s="51"/>
      <c r="NK68" s="51"/>
      <c r="NL68" s="51"/>
      <c r="NM68" s="51"/>
      <c r="NN68" s="51"/>
      <c r="NO68" s="51"/>
      <c r="NP68" s="51"/>
      <c r="NQ68" s="51"/>
      <c r="NR68" s="51"/>
      <c r="NS68" s="51"/>
      <c r="NT68" s="52"/>
      <c r="NU68" s="52"/>
      <c r="NV68" s="51"/>
      <c r="NW68" s="51"/>
      <c r="NX68" s="51"/>
      <c r="NY68" s="51"/>
      <c r="NZ68" s="51"/>
      <c r="OA68" s="51"/>
      <c r="OB68" s="51"/>
      <c r="OC68" s="51"/>
      <c r="OD68" s="51"/>
      <c r="OE68" s="51"/>
      <c r="OF68" s="51"/>
      <c r="OG68" s="51"/>
      <c r="OH68" s="51"/>
      <c r="OI68" s="51"/>
      <c r="OJ68" s="62"/>
    </row>
    <row r="69" spans="1:400" ht="14.25" customHeight="1" x14ac:dyDescent="0.25">
      <c r="A69" s="37"/>
      <c r="B69" s="112">
        <f>SUM(B6:B68)</f>
        <v>0</v>
      </c>
      <c r="C69" s="113" t="s">
        <v>168</v>
      </c>
      <c r="D69" s="112">
        <f t="shared" ref="D69:OI69" si="6">SUM(D6:D68)</f>
        <v>6500</v>
      </c>
      <c r="E69" s="114">
        <f t="shared" si="6"/>
        <v>49051</v>
      </c>
      <c r="F69" s="112">
        <f t="shared" si="6"/>
        <v>55551</v>
      </c>
      <c r="G69" s="115">
        <f t="shared" si="6"/>
        <v>52151</v>
      </c>
      <c r="H69" s="116">
        <f t="shared" si="6"/>
        <v>0</v>
      </c>
      <c r="I69" s="9">
        <f t="shared" si="6"/>
        <v>0</v>
      </c>
      <c r="J69" s="9">
        <f t="shared" si="6"/>
        <v>0</v>
      </c>
      <c r="K69" s="9">
        <f t="shared" si="6"/>
        <v>0</v>
      </c>
      <c r="L69" s="9">
        <f t="shared" si="6"/>
        <v>0</v>
      </c>
      <c r="M69" s="9">
        <f t="shared" si="6"/>
        <v>0</v>
      </c>
      <c r="N69" s="9">
        <f t="shared" si="6"/>
        <v>0</v>
      </c>
      <c r="O69" s="9">
        <f t="shared" si="6"/>
        <v>0</v>
      </c>
      <c r="P69" s="9">
        <f t="shared" si="6"/>
        <v>0</v>
      </c>
      <c r="Q69" s="9">
        <f t="shared" si="6"/>
        <v>0</v>
      </c>
      <c r="R69" s="9">
        <f t="shared" si="6"/>
        <v>0</v>
      </c>
      <c r="S69" s="9">
        <f t="shared" si="6"/>
        <v>0</v>
      </c>
      <c r="T69" s="9">
        <f t="shared" si="6"/>
        <v>0</v>
      </c>
      <c r="U69" s="9">
        <f t="shared" si="6"/>
        <v>0</v>
      </c>
      <c r="V69" s="9">
        <f t="shared" si="6"/>
        <v>0</v>
      </c>
      <c r="W69" s="9">
        <f t="shared" si="6"/>
        <v>0</v>
      </c>
      <c r="X69" s="9">
        <f t="shared" si="6"/>
        <v>0</v>
      </c>
      <c r="Y69" s="9">
        <f t="shared" si="6"/>
        <v>0</v>
      </c>
      <c r="Z69" s="9">
        <f t="shared" si="6"/>
        <v>0</v>
      </c>
      <c r="AA69" s="9">
        <f t="shared" si="6"/>
        <v>0</v>
      </c>
      <c r="AB69" s="9">
        <f t="shared" si="6"/>
        <v>0</v>
      </c>
      <c r="AC69" s="9">
        <f t="shared" si="6"/>
        <v>0</v>
      </c>
      <c r="AD69" s="9">
        <f t="shared" si="6"/>
        <v>0</v>
      </c>
      <c r="AE69" s="9">
        <f t="shared" si="6"/>
        <v>0</v>
      </c>
      <c r="AF69" s="9">
        <f t="shared" si="6"/>
        <v>0</v>
      </c>
      <c r="AG69" s="9">
        <f t="shared" si="6"/>
        <v>0</v>
      </c>
      <c r="AH69" s="9">
        <f t="shared" si="6"/>
        <v>0</v>
      </c>
      <c r="AI69" s="9">
        <f t="shared" si="6"/>
        <v>0</v>
      </c>
      <c r="AJ69" s="9">
        <f t="shared" si="6"/>
        <v>0</v>
      </c>
      <c r="AK69" s="9">
        <f t="shared" si="6"/>
        <v>0</v>
      </c>
      <c r="AL69" s="9">
        <f t="shared" si="6"/>
        <v>0</v>
      </c>
      <c r="AM69" s="9">
        <f t="shared" si="6"/>
        <v>0</v>
      </c>
      <c r="AN69" s="9">
        <f t="shared" si="6"/>
        <v>0</v>
      </c>
      <c r="AO69" s="9">
        <f t="shared" si="6"/>
        <v>0</v>
      </c>
      <c r="AP69" s="9">
        <f t="shared" si="6"/>
        <v>0</v>
      </c>
      <c r="AQ69" s="9">
        <f t="shared" si="6"/>
        <v>0</v>
      </c>
      <c r="AR69" s="9">
        <f t="shared" si="6"/>
        <v>0</v>
      </c>
      <c r="AS69" s="9">
        <f t="shared" si="6"/>
        <v>0</v>
      </c>
      <c r="AT69" s="9">
        <f t="shared" si="6"/>
        <v>0</v>
      </c>
      <c r="AU69" s="9">
        <f t="shared" si="6"/>
        <v>0</v>
      </c>
      <c r="AV69" s="9">
        <f t="shared" si="6"/>
        <v>0</v>
      </c>
      <c r="AW69" s="9">
        <f t="shared" si="6"/>
        <v>0</v>
      </c>
      <c r="AX69" s="9">
        <f t="shared" si="6"/>
        <v>0</v>
      </c>
      <c r="AY69" s="9">
        <f t="shared" si="6"/>
        <v>0</v>
      </c>
      <c r="AZ69" s="9">
        <f t="shared" si="6"/>
        <v>0</v>
      </c>
      <c r="BA69" s="9">
        <f t="shared" si="6"/>
        <v>0</v>
      </c>
      <c r="BB69" s="9">
        <f t="shared" si="6"/>
        <v>0</v>
      </c>
      <c r="BC69" s="9">
        <f t="shared" si="6"/>
        <v>0</v>
      </c>
      <c r="BD69" s="9">
        <f t="shared" si="6"/>
        <v>0</v>
      </c>
      <c r="BE69" s="9">
        <f t="shared" si="6"/>
        <v>0</v>
      </c>
      <c r="BF69" s="9">
        <f t="shared" si="6"/>
        <v>0</v>
      </c>
      <c r="BG69" s="9">
        <f t="shared" si="6"/>
        <v>0</v>
      </c>
      <c r="BH69" s="9">
        <f t="shared" si="6"/>
        <v>0</v>
      </c>
      <c r="BI69" s="9">
        <f t="shared" si="6"/>
        <v>0</v>
      </c>
      <c r="BJ69" s="9">
        <f t="shared" si="6"/>
        <v>0</v>
      </c>
      <c r="BK69" s="9">
        <f t="shared" si="6"/>
        <v>0</v>
      </c>
      <c r="BL69" s="9">
        <f t="shared" si="6"/>
        <v>0</v>
      </c>
      <c r="BM69" s="9">
        <f t="shared" si="6"/>
        <v>0</v>
      </c>
      <c r="BN69" s="9">
        <f t="shared" si="6"/>
        <v>0</v>
      </c>
      <c r="BO69" s="9">
        <f t="shared" si="6"/>
        <v>0</v>
      </c>
      <c r="BP69" s="9">
        <f t="shared" si="6"/>
        <v>0</v>
      </c>
      <c r="BQ69" s="9">
        <f t="shared" si="6"/>
        <v>0</v>
      </c>
      <c r="BR69" s="9">
        <f t="shared" si="6"/>
        <v>0</v>
      </c>
      <c r="BS69" s="9">
        <f t="shared" si="6"/>
        <v>0</v>
      </c>
      <c r="BT69" s="9">
        <f t="shared" si="6"/>
        <v>0</v>
      </c>
      <c r="BU69" s="9">
        <f t="shared" si="6"/>
        <v>0</v>
      </c>
      <c r="BV69" s="9">
        <f t="shared" si="6"/>
        <v>0</v>
      </c>
      <c r="BW69" s="9">
        <f t="shared" si="6"/>
        <v>0</v>
      </c>
      <c r="BX69" s="9">
        <f t="shared" si="6"/>
        <v>0</v>
      </c>
      <c r="BY69" s="9">
        <f t="shared" si="6"/>
        <v>0</v>
      </c>
      <c r="BZ69" s="9">
        <f t="shared" si="6"/>
        <v>0</v>
      </c>
      <c r="CA69" s="9">
        <f t="shared" si="6"/>
        <v>0</v>
      </c>
      <c r="CB69" s="9">
        <f t="shared" si="6"/>
        <v>0</v>
      </c>
      <c r="CC69" s="9">
        <f t="shared" si="6"/>
        <v>0</v>
      </c>
      <c r="CD69" s="9">
        <f t="shared" si="6"/>
        <v>0</v>
      </c>
      <c r="CE69" s="9">
        <f t="shared" si="6"/>
        <v>0</v>
      </c>
      <c r="CF69" s="9">
        <f t="shared" si="6"/>
        <v>0</v>
      </c>
      <c r="CG69" s="9">
        <f t="shared" si="6"/>
        <v>0</v>
      </c>
      <c r="CH69" s="9">
        <f t="shared" si="6"/>
        <v>0</v>
      </c>
      <c r="CI69" s="9">
        <f t="shared" si="6"/>
        <v>0</v>
      </c>
      <c r="CJ69" s="9">
        <f t="shared" si="6"/>
        <v>0</v>
      </c>
      <c r="CK69" s="9">
        <f t="shared" si="6"/>
        <v>0</v>
      </c>
      <c r="CL69" s="9">
        <f t="shared" si="6"/>
        <v>0</v>
      </c>
      <c r="CM69" s="9">
        <f t="shared" si="6"/>
        <v>0</v>
      </c>
      <c r="CN69" s="9">
        <f t="shared" si="6"/>
        <v>0</v>
      </c>
      <c r="CO69" s="9">
        <f t="shared" si="6"/>
        <v>0</v>
      </c>
      <c r="CP69" s="9">
        <f t="shared" si="6"/>
        <v>0</v>
      </c>
      <c r="CQ69" s="9">
        <f t="shared" si="6"/>
        <v>0</v>
      </c>
      <c r="CR69" s="9">
        <f t="shared" si="6"/>
        <v>0</v>
      </c>
      <c r="CS69" s="9">
        <f t="shared" si="6"/>
        <v>0</v>
      </c>
      <c r="CT69" s="9">
        <f t="shared" si="6"/>
        <v>0</v>
      </c>
      <c r="CU69" s="9">
        <f t="shared" si="6"/>
        <v>0</v>
      </c>
      <c r="CV69" s="9">
        <f t="shared" si="6"/>
        <v>0</v>
      </c>
      <c r="CW69" s="9">
        <f t="shared" si="6"/>
        <v>0</v>
      </c>
      <c r="CX69" s="9">
        <f t="shared" si="6"/>
        <v>0</v>
      </c>
      <c r="CY69" s="9">
        <f t="shared" si="6"/>
        <v>0</v>
      </c>
      <c r="CZ69" s="9">
        <f t="shared" si="6"/>
        <v>0</v>
      </c>
      <c r="DA69" s="9">
        <f t="shared" si="6"/>
        <v>0</v>
      </c>
      <c r="DB69" s="9">
        <f t="shared" si="6"/>
        <v>0</v>
      </c>
      <c r="DC69" s="9">
        <f t="shared" si="6"/>
        <v>0</v>
      </c>
      <c r="DD69" s="9">
        <f t="shared" si="6"/>
        <v>0</v>
      </c>
      <c r="DE69" s="9">
        <f t="shared" si="6"/>
        <v>0</v>
      </c>
      <c r="DF69" s="9">
        <f t="shared" si="6"/>
        <v>0</v>
      </c>
      <c r="DG69" s="9">
        <f t="shared" si="6"/>
        <v>0</v>
      </c>
      <c r="DH69" s="9">
        <f t="shared" si="6"/>
        <v>0</v>
      </c>
      <c r="DI69" s="9">
        <f t="shared" si="6"/>
        <v>0</v>
      </c>
      <c r="DJ69" s="9">
        <f t="shared" si="6"/>
        <v>0</v>
      </c>
      <c r="DK69" s="9">
        <f t="shared" si="6"/>
        <v>0</v>
      </c>
      <c r="DL69" s="9">
        <f t="shared" si="6"/>
        <v>0</v>
      </c>
      <c r="DM69" s="9">
        <f t="shared" si="6"/>
        <v>0</v>
      </c>
      <c r="DN69" s="9">
        <f t="shared" si="6"/>
        <v>0</v>
      </c>
      <c r="DO69" s="9">
        <f t="shared" si="6"/>
        <v>0</v>
      </c>
      <c r="DP69" s="9">
        <f t="shared" si="6"/>
        <v>0</v>
      </c>
      <c r="DQ69" s="9">
        <f t="shared" si="6"/>
        <v>0</v>
      </c>
      <c r="DR69" s="9">
        <f t="shared" si="6"/>
        <v>0</v>
      </c>
      <c r="DS69" s="9">
        <f t="shared" si="6"/>
        <v>0</v>
      </c>
      <c r="DT69" s="9">
        <f t="shared" si="6"/>
        <v>0</v>
      </c>
      <c r="DU69" s="9">
        <f t="shared" si="6"/>
        <v>0</v>
      </c>
      <c r="DV69" s="9">
        <f t="shared" si="6"/>
        <v>0</v>
      </c>
      <c r="DW69" s="9">
        <f t="shared" si="6"/>
        <v>0</v>
      </c>
      <c r="DX69" s="9">
        <f t="shared" si="6"/>
        <v>0</v>
      </c>
      <c r="DY69" s="9">
        <f t="shared" si="6"/>
        <v>0</v>
      </c>
      <c r="DZ69" s="9">
        <f t="shared" si="6"/>
        <v>0</v>
      </c>
      <c r="EA69" s="9">
        <f t="shared" si="6"/>
        <v>0</v>
      </c>
      <c r="EB69" s="9">
        <f t="shared" si="6"/>
        <v>0</v>
      </c>
      <c r="EC69" s="9">
        <f t="shared" si="6"/>
        <v>0</v>
      </c>
      <c r="ED69" s="9">
        <f t="shared" si="6"/>
        <v>0</v>
      </c>
      <c r="EE69" s="9">
        <f t="shared" si="6"/>
        <v>0</v>
      </c>
      <c r="EF69" s="9">
        <f t="shared" si="6"/>
        <v>0</v>
      </c>
      <c r="EG69" s="9">
        <f t="shared" si="6"/>
        <v>0</v>
      </c>
      <c r="EH69" s="9">
        <f t="shared" si="6"/>
        <v>0</v>
      </c>
      <c r="EI69" s="9">
        <f t="shared" si="6"/>
        <v>0</v>
      </c>
      <c r="EJ69" s="9">
        <f t="shared" si="6"/>
        <v>0</v>
      </c>
      <c r="EK69" s="9">
        <f t="shared" si="6"/>
        <v>0</v>
      </c>
      <c r="EL69" s="9">
        <f t="shared" si="6"/>
        <v>0</v>
      </c>
      <c r="EM69" s="9">
        <f t="shared" si="6"/>
        <v>0</v>
      </c>
      <c r="EN69" s="9">
        <f t="shared" si="6"/>
        <v>0</v>
      </c>
      <c r="EO69" s="9">
        <f t="shared" si="6"/>
        <v>0</v>
      </c>
      <c r="EP69" s="9">
        <f t="shared" si="6"/>
        <v>0</v>
      </c>
      <c r="EQ69" s="9">
        <f t="shared" si="6"/>
        <v>0</v>
      </c>
      <c r="ER69" s="9">
        <f t="shared" si="6"/>
        <v>0</v>
      </c>
      <c r="ES69" s="9">
        <f t="shared" si="6"/>
        <v>0</v>
      </c>
      <c r="ET69" s="9">
        <f t="shared" si="6"/>
        <v>0</v>
      </c>
      <c r="EU69" s="9">
        <f t="shared" si="6"/>
        <v>0</v>
      </c>
      <c r="EV69" s="9">
        <f t="shared" si="6"/>
        <v>0</v>
      </c>
      <c r="EW69" s="9">
        <f t="shared" si="6"/>
        <v>0</v>
      </c>
      <c r="EX69" s="9">
        <f t="shared" si="6"/>
        <v>0</v>
      </c>
      <c r="EY69" s="9">
        <f t="shared" si="6"/>
        <v>0</v>
      </c>
      <c r="EZ69" s="9">
        <f t="shared" si="6"/>
        <v>0</v>
      </c>
      <c r="FA69" s="9">
        <f t="shared" si="6"/>
        <v>0</v>
      </c>
      <c r="FB69" s="9">
        <f t="shared" si="6"/>
        <v>0</v>
      </c>
      <c r="FC69" s="9">
        <f t="shared" si="6"/>
        <v>0</v>
      </c>
      <c r="FD69" s="9">
        <f t="shared" si="6"/>
        <v>0</v>
      </c>
      <c r="FE69" s="9">
        <f t="shared" si="6"/>
        <v>0</v>
      </c>
      <c r="FF69" s="9">
        <f t="shared" si="6"/>
        <v>0</v>
      </c>
      <c r="FG69" s="9">
        <f t="shared" si="6"/>
        <v>0</v>
      </c>
      <c r="FH69" s="9">
        <f t="shared" si="6"/>
        <v>0</v>
      </c>
      <c r="FI69" s="9">
        <f t="shared" si="6"/>
        <v>0</v>
      </c>
      <c r="FJ69" s="9">
        <f t="shared" si="6"/>
        <v>0</v>
      </c>
      <c r="FK69" s="9">
        <f t="shared" si="6"/>
        <v>0</v>
      </c>
      <c r="FL69" s="9">
        <f t="shared" si="6"/>
        <v>0</v>
      </c>
      <c r="FM69" s="9">
        <f t="shared" si="6"/>
        <v>0</v>
      </c>
      <c r="FN69" s="9">
        <f t="shared" si="6"/>
        <v>0</v>
      </c>
      <c r="FO69" s="9">
        <f t="shared" si="6"/>
        <v>0</v>
      </c>
      <c r="FP69" s="9">
        <f t="shared" si="6"/>
        <v>0</v>
      </c>
      <c r="FQ69" s="9">
        <f t="shared" si="6"/>
        <v>0</v>
      </c>
      <c r="FR69" s="9">
        <f t="shared" si="6"/>
        <v>0</v>
      </c>
      <c r="FS69" s="9">
        <f t="shared" si="6"/>
        <v>0</v>
      </c>
      <c r="FT69" s="9">
        <f t="shared" si="6"/>
        <v>0</v>
      </c>
      <c r="FU69" s="9">
        <f t="shared" si="6"/>
        <v>0</v>
      </c>
      <c r="FV69" s="9">
        <f t="shared" si="6"/>
        <v>0</v>
      </c>
      <c r="FW69" s="9">
        <f t="shared" si="6"/>
        <v>0</v>
      </c>
      <c r="FX69" s="9">
        <f t="shared" si="6"/>
        <v>0</v>
      </c>
      <c r="FY69" s="9">
        <f t="shared" si="6"/>
        <v>0</v>
      </c>
      <c r="FZ69" s="9">
        <f t="shared" si="6"/>
        <v>0</v>
      </c>
      <c r="GA69" s="9">
        <f t="shared" si="6"/>
        <v>0</v>
      </c>
      <c r="GB69" s="9">
        <f t="shared" si="6"/>
        <v>0</v>
      </c>
      <c r="GC69" s="9">
        <f t="shared" si="6"/>
        <v>0</v>
      </c>
      <c r="GD69" s="9">
        <f t="shared" si="6"/>
        <v>0</v>
      </c>
      <c r="GE69" s="9">
        <f t="shared" si="6"/>
        <v>0</v>
      </c>
      <c r="GF69" s="9">
        <f t="shared" si="6"/>
        <v>0</v>
      </c>
      <c r="GG69" s="9">
        <f t="shared" si="6"/>
        <v>0</v>
      </c>
      <c r="GH69" s="9">
        <f t="shared" si="6"/>
        <v>0</v>
      </c>
      <c r="GI69" s="9">
        <f t="shared" si="6"/>
        <v>0</v>
      </c>
      <c r="GJ69" s="9">
        <f t="shared" si="6"/>
        <v>0</v>
      </c>
      <c r="GK69" s="9">
        <f t="shared" si="6"/>
        <v>0</v>
      </c>
      <c r="GL69" s="9">
        <f t="shared" si="6"/>
        <v>0</v>
      </c>
      <c r="GM69" s="9">
        <f t="shared" si="6"/>
        <v>0</v>
      </c>
      <c r="GN69" s="9">
        <f t="shared" si="6"/>
        <v>0</v>
      </c>
      <c r="GO69" s="9">
        <f t="shared" si="6"/>
        <v>0</v>
      </c>
      <c r="GP69" s="9">
        <f t="shared" si="6"/>
        <v>0</v>
      </c>
      <c r="GQ69" s="9">
        <f t="shared" si="6"/>
        <v>0</v>
      </c>
      <c r="GR69" s="9">
        <f t="shared" si="6"/>
        <v>0</v>
      </c>
      <c r="GS69" s="9">
        <f t="shared" si="6"/>
        <v>0</v>
      </c>
      <c r="GT69" s="9">
        <f t="shared" si="6"/>
        <v>0</v>
      </c>
      <c r="GU69" s="9">
        <f t="shared" si="6"/>
        <v>0</v>
      </c>
      <c r="GV69" s="9">
        <f t="shared" si="6"/>
        <v>0</v>
      </c>
      <c r="GW69" s="9">
        <f t="shared" si="6"/>
        <v>0</v>
      </c>
      <c r="GX69" s="9">
        <f t="shared" si="6"/>
        <v>0</v>
      </c>
      <c r="GY69" s="9">
        <f t="shared" si="6"/>
        <v>0</v>
      </c>
      <c r="GZ69" s="9">
        <f t="shared" si="6"/>
        <v>0</v>
      </c>
      <c r="HA69" s="9">
        <f t="shared" si="6"/>
        <v>0</v>
      </c>
      <c r="HB69" s="9">
        <f t="shared" si="6"/>
        <v>0</v>
      </c>
      <c r="HC69" s="9">
        <f t="shared" si="6"/>
        <v>0</v>
      </c>
      <c r="HD69" s="9">
        <f t="shared" si="6"/>
        <v>0</v>
      </c>
      <c r="HE69" s="9">
        <f t="shared" si="6"/>
        <v>0</v>
      </c>
      <c r="HF69" s="9">
        <f t="shared" si="6"/>
        <v>0</v>
      </c>
      <c r="HG69" s="9">
        <f t="shared" si="6"/>
        <v>0</v>
      </c>
      <c r="HH69" s="9">
        <f t="shared" si="6"/>
        <v>0</v>
      </c>
      <c r="HI69" s="9">
        <f t="shared" si="6"/>
        <v>0</v>
      </c>
      <c r="HJ69" s="9">
        <f t="shared" si="6"/>
        <v>0</v>
      </c>
      <c r="HK69" s="9">
        <f t="shared" si="6"/>
        <v>0</v>
      </c>
      <c r="HL69" s="9">
        <f t="shared" si="6"/>
        <v>0</v>
      </c>
      <c r="HM69" s="9">
        <f t="shared" si="6"/>
        <v>0</v>
      </c>
      <c r="HN69" s="9">
        <f t="shared" si="6"/>
        <v>0</v>
      </c>
      <c r="HO69" s="9">
        <f t="shared" si="6"/>
        <v>0</v>
      </c>
      <c r="HP69" s="9">
        <f t="shared" si="6"/>
        <v>0</v>
      </c>
      <c r="HQ69" s="9">
        <f t="shared" si="6"/>
        <v>0</v>
      </c>
      <c r="HR69" s="9">
        <f t="shared" si="6"/>
        <v>0</v>
      </c>
      <c r="HS69" s="9">
        <f t="shared" si="6"/>
        <v>0</v>
      </c>
      <c r="HT69" s="9">
        <f t="shared" si="6"/>
        <v>0</v>
      </c>
      <c r="HU69" s="9">
        <f t="shared" si="6"/>
        <v>0</v>
      </c>
      <c r="HV69" s="9">
        <f t="shared" si="6"/>
        <v>0</v>
      </c>
      <c r="HW69" s="9">
        <f t="shared" si="6"/>
        <v>0</v>
      </c>
      <c r="HX69" s="9">
        <f t="shared" si="6"/>
        <v>0</v>
      </c>
      <c r="HY69" s="9">
        <f t="shared" si="6"/>
        <v>0</v>
      </c>
      <c r="HZ69" s="9">
        <f t="shared" si="6"/>
        <v>0</v>
      </c>
      <c r="IA69" s="9">
        <f t="shared" si="6"/>
        <v>0</v>
      </c>
      <c r="IB69" s="9">
        <f t="shared" si="6"/>
        <v>0</v>
      </c>
      <c r="IC69" s="9">
        <f t="shared" si="6"/>
        <v>0</v>
      </c>
      <c r="ID69" s="9">
        <f t="shared" si="6"/>
        <v>0</v>
      </c>
      <c r="IE69" s="9">
        <f t="shared" si="6"/>
        <v>0</v>
      </c>
      <c r="IF69" s="9">
        <f t="shared" si="6"/>
        <v>0</v>
      </c>
      <c r="IG69" s="9">
        <f t="shared" si="6"/>
        <v>0</v>
      </c>
      <c r="IH69" s="9">
        <f t="shared" si="6"/>
        <v>0</v>
      </c>
      <c r="II69" s="9">
        <f t="shared" si="6"/>
        <v>0</v>
      </c>
      <c r="IJ69" s="9">
        <f t="shared" si="6"/>
        <v>0</v>
      </c>
      <c r="IK69" s="9">
        <f t="shared" si="6"/>
        <v>0</v>
      </c>
      <c r="IL69" s="9">
        <f t="shared" si="6"/>
        <v>0</v>
      </c>
      <c r="IM69" s="9">
        <f t="shared" si="6"/>
        <v>0</v>
      </c>
      <c r="IN69" s="9">
        <f t="shared" si="6"/>
        <v>0</v>
      </c>
      <c r="IO69" s="9">
        <f t="shared" si="6"/>
        <v>0</v>
      </c>
      <c r="IP69" s="9">
        <f t="shared" si="6"/>
        <v>0</v>
      </c>
      <c r="IQ69" s="9">
        <f t="shared" si="6"/>
        <v>0</v>
      </c>
      <c r="IR69" s="9">
        <f t="shared" si="6"/>
        <v>0</v>
      </c>
      <c r="IS69" s="9">
        <f t="shared" si="6"/>
        <v>0</v>
      </c>
      <c r="IT69" s="9">
        <f t="shared" si="6"/>
        <v>0</v>
      </c>
      <c r="IU69" s="9">
        <f t="shared" si="6"/>
        <v>0</v>
      </c>
      <c r="IV69" s="9">
        <f t="shared" si="6"/>
        <v>0</v>
      </c>
      <c r="IW69" s="9">
        <f t="shared" si="6"/>
        <v>0</v>
      </c>
      <c r="IX69" s="9">
        <f t="shared" si="6"/>
        <v>0</v>
      </c>
      <c r="IY69" s="9">
        <f t="shared" si="6"/>
        <v>0</v>
      </c>
      <c r="IZ69" s="9">
        <f t="shared" si="6"/>
        <v>0</v>
      </c>
      <c r="JA69" s="9">
        <f t="shared" si="6"/>
        <v>0</v>
      </c>
      <c r="JB69" s="9">
        <f t="shared" si="6"/>
        <v>0</v>
      </c>
      <c r="JC69" s="9">
        <f t="shared" si="6"/>
        <v>0</v>
      </c>
      <c r="JD69" s="9">
        <f t="shared" si="6"/>
        <v>0</v>
      </c>
      <c r="JE69" s="9">
        <f t="shared" si="6"/>
        <v>0</v>
      </c>
      <c r="JF69" s="9">
        <f t="shared" si="6"/>
        <v>0</v>
      </c>
      <c r="JG69" s="9">
        <f t="shared" si="6"/>
        <v>0</v>
      </c>
      <c r="JH69" s="9">
        <f t="shared" si="6"/>
        <v>0</v>
      </c>
      <c r="JI69" s="9">
        <f t="shared" si="6"/>
        <v>0</v>
      </c>
      <c r="JJ69" s="9">
        <f t="shared" si="6"/>
        <v>0</v>
      </c>
      <c r="JK69" s="9">
        <f t="shared" si="6"/>
        <v>0</v>
      </c>
      <c r="JL69" s="9">
        <f t="shared" si="6"/>
        <v>0</v>
      </c>
      <c r="JM69" s="9">
        <f t="shared" si="6"/>
        <v>0</v>
      </c>
      <c r="JN69" s="9">
        <f t="shared" si="6"/>
        <v>0</v>
      </c>
      <c r="JO69" s="9">
        <f t="shared" si="6"/>
        <v>0</v>
      </c>
      <c r="JP69" s="9">
        <f t="shared" si="6"/>
        <v>0</v>
      </c>
      <c r="JQ69" s="9">
        <f t="shared" si="6"/>
        <v>0</v>
      </c>
      <c r="JR69" s="9">
        <f t="shared" si="6"/>
        <v>0</v>
      </c>
      <c r="JS69" s="9">
        <f t="shared" si="6"/>
        <v>0</v>
      </c>
      <c r="JT69" s="9">
        <f t="shared" si="6"/>
        <v>0</v>
      </c>
      <c r="JU69" s="9">
        <f t="shared" si="6"/>
        <v>0</v>
      </c>
      <c r="JV69" s="9">
        <f t="shared" si="6"/>
        <v>0</v>
      </c>
      <c r="JW69" s="9">
        <f t="shared" si="6"/>
        <v>0</v>
      </c>
      <c r="JX69" s="9">
        <f t="shared" si="6"/>
        <v>0</v>
      </c>
      <c r="JY69" s="9">
        <f t="shared" si="6"/>
        <v>0</v>
      </c>
      <c r="JZ69" s="9">
        <f t="shared" si="6"/>
        <v>0</v>
      </c>
      <c r="KA69" s="9">
        <f t="shared" si="6"/>
        <v>0</v>
      </c>
      <c r="KB69" s="9">
        <f t="shared" si="6"/>
        <v>0</v>
      </c>
      <c r="KC69" s="9">
        <f t="shared" si="6"/>
        <v>0</v>
      </c>
      <c r="KD69" s="9">
        <f t="shared" si="6"/>
        <v>0</v>
      </c>
      <c r="KE69" s="9">
        <f t="shared" si="6"/>
        <v>0</v>
      </c>
      <c r="KF69" s="9">
        <f t="shared" si="6"/>
        <v>0</v>
      </c>
      <c r="KG69" s="9">
        <f t="shared" si="6"/>
        <v>0</v>
      </c>
      <c r="KH69" s="9">
        <f t="shared" si="6"/>
        <v>0</v>
      </c>
      <c r="KI69" s="9">
        <f t="shared" si="6"/>
        <v>0</v>
      </c>
      <c r="KJ69" s="9">
        <f t="shared" si="6"/>
        <v>0</v>
      </c>
      <c r="KK69" s="9">
        <f t="shared" si="6"/>
        <v>0</v>
      </c>
      <c r="KL69" s="9">
        <f t="shared" si="6"/>
        <v>0</v>
      </c>
      <c r="KM69" s="9">
        <f t="shared" si="6"/>
        <v>0</v>
      </c>
      <c r="KN69" s="9">
        <f t="shared" si="6"/>
        <v>0</v>
      </c>
      <c r="KO69" s="9">
        <f t="shared" si="6"/>
        <v>0</v>
      </c>
      <c r="KP69" s="9">
        <f t="shared" si="6"/>
        <v>0</v>
      </c>
      <c r="KQ69" s="9">
        <f t="shared" si="6"/>
        <v>0</v>
      </c>
      <c r="KR69" s="9">
        <f t="shared" si="6"/>
        <v>0</v>
      </c>
      <c r="KS69" s="9">
        <f t="shared" si="6"/>
        <v>0</v>
      </c>
      <c r="KT69" s="9">
        <f t="shared" si="6"/>
        <v>0</v>
      </c>
      <c r="KU69" s="9">
        <f t="shared" si="6"/>
        <v>0</v>
      </c>
      <c r="KV69" s="9">
        <f t="shared" si="6"/>
        <v>0</v>
      </c>
      <c r="KW69" s="9">
        <f t="shared" si="6"/>
        <v>0</v>
      </c>
      <c r="KX69" s="9">
        <f t="shared" si="6"/>
        <v>0</v>
      </c>
      <c r="KY69" s="9">
        <f t="shared" si="6"/>
        <v>0</v>
      </c>
      <c r="KZ69" s="9">
        <f t="shared" si="6"/>
        <v>0</v>
      </c>
      <c r="LA69" s="9">
        <f t="shared" si="6"/>
        <v>0</v>
      </c>
      <c r="LB69" s="9">
        <f t="shared" si="6"/>
        <v>0</v>
      </c>
      <c r="LC69" s="9">
        <f t="shared" si="6"/>
        <v>0</v>
      </c>
      <c r="LD69" s="9">
        <f t="shared" si="6"/>
        <v>0</v>
      </c>
      <c r="LE69" s="9">
        <f t="shared" si="6"/>
        <v>0</v>
      </c>
      <c r="LF69" s="9">
        <f t="shared" si="6"/>
        <v>0</v>
      </c>
      <c r="LG69" s="9">
        <f t="shared" si="6"/>
        <v>0</v>
      </c>
      <c r="LH69" s="9">
        <f t="shared" si="6"/>
        <v>0</v>
      </c>
      <c r="LI69" s="9">
        <f t="shared" si="6"/>
        <v>0</v>
      </c>
      <c r="LJ69" s="9">
        <f t="shared" si="6"/>
        <v>0</v>
      </c>
      <c r="LK69" s="9">
        <f t="shared" si="6"/>
        <v>0</v>
      </c>
      <c r="LL69" s="9">
        <f t="shared" si="6"/>
        <v>0</v>
      </c>
      <c r="LM69" s="9">
        <f t="shared" si="6"/>
        <v>0</v>
      </c>
      <c r="LN69" s="9">
        <f t="shared" si="6"/>
        <v>0</v>
      </c>
      <c r="LO69" s="9">
        <f t="shared" si="6"/>
        <v>0</v>
      </c>
      <c r="LP69" s="9">
        <f t="shared" si="6"/>
        <v>0</v>
      </c>
      <c r="LQ69" s="9">
        <f t="shared" si="6"/>
        <v>0</v>
      </c>
      <c r="LR69" s="9">
        <f t="shared" si="6"/>
        <v>0</v>
      </c>
      <c r="LS69" s="9">
        <f t="shared" si="6"/>
        <v>0</v>
      </c>
      <c r="LT69" s="9">
        <f t="shared" si="6"/>
        <v>0</v>
      </c>
      <c r="LU69" s="9">
        <f t="shared" si="6"/>
        <v>0</v>
      </c>
      <c r="LV69" s="9">
        <f t="shared" si="6"/>
        <v>0</v>
      </c>
      <c r="LW69" s="9">
        <f t="shared" si="6"/>
        <v>0</v>
      </c>
      <c r="LX69" s="9">
        <f t="shared" si="6"/>
        <v>0</v>
      </c>
      <c r="LY69" s="9">
        <f t="shared" si="6"/>
        <v>0</v>
      </c>
      <c r="LZ69" s="9">
        <f t="shared" si="6"/>
        <v>0</v>
      </c>
      <c r="MA69" s="9">
        <f t="shared" si="6"/>
        <v>0</v>
      </c>
      <c r="MB69" s="9">
        <f t="shared" si="6"/>
        <v>0</v>
      </c>
      <c r="MC69" s="9">
        <f t="shared" si="6"/>
        <v>0</v>
      </c>
      <c r="MD69" s="9">
        <f t="shared" si="6"/>
        <v>0</v>
      </c>
      <c r="ME69" s="9">
        <f t="shared" si="6"/>
        <v>0</v>
      </c>
      <c r="MF69" s="9">
        <f t="shared" si="6"/>
        <v>0</v>
      </c>
      <c r="MG69" s="9">
        <f t="shared" si="6"/>
        <v>0</v>
      </c>
      <c r="MH69" s="9">
        <f t="shared" si="6"/>
        <v>0</v>
      </c>
      <c r="MI69" s="9">
        <f t="shared" si="6"/>
        <v>0</v>
      </c>
      <c r="MJ69" s="9">
        <f t="shared" si="6"/>
        <v>0</v>
      </c>
      <c r="MK69" s="9">
        <f t="shared" si="6"/>
        <v>0</v>
      </c>
      <c r="ML69" s="9">
        <f t="shared" si="6"/>
        <v>0</v>
      </c>
      <c r="MM69" s="9">
        <f t="shared" si="6"/>
        <v>0</v>
      </c>
      <c r="MN69" s="9">
        <f t="shared" si="6"/>
        <v>0</v>
      </c>
      <c r="MO69" s="9">
        <f t="shared" si="6"/>
        <v>0</v>
      </c>
      <c r="MP69" s="9">
        <f t="shared" si="6"/>
        <v>0</v>
      </c>
      <c r="MQ69" s="9">
        <f t="shared" si="6"/>
        <v>0</v>
      </c>
      <c r="MR69" s="9">
        <f t="shared" si="6"/>
        <v>0</v>
      </c>
      <c r="MS69" s="9">
        <f t="shared" si="6"/>
        <v>0</v>
      </c>
      <c r="MT69" s="9">
        <f t="shared" si="6"/>
        <v>0</v>
      </c>
      <c r="MU69" s="9">
        <f t="shared" si="6"/>
        <v>0</v>
      </c>
      <c r="MV69" s="9">
        <f t="shared" si="6"/>
        <v>0</v>
      </c>
      <c r="MW69" s="9">
        <f t="shared" si="6"/>
        <v>0</v>
      </c>
      <c r="MX69" s="9">
        <f t="shared" si="6"/>
        <v>0</v>
      </c>
      <c r="MY69" s="9">
        <f t="shared" si="6"/>
        <v>0</v>
      </c>
      <c r="MZ69" s="9">
        <f t="shared" si="6"/>
        <v>0</v>
      </c>
      <c r="NA69" s="9">
        <f t="shared" si="6"/>
        <v>0</v>
      </c>
      <c r="NB69" s="9">
        <f t="shared" si="6"/>
        <v>0</v>
      </c>
      <c r="NC69" s="9">
        <f t="shared" si="6"/>
        <v>0</v>
      </c>
      <c r="ND69" s="9">
        <f t="shared" si="6"/>
        <v>0</v>
      </c>
      <c r="NE69" s="9">
        <f t="shared" si="6"/>
        <v>0</v>
      </c>
      <c r="NF69" s="9">
        <f t="shared" si="6"/>
        <v>0</v>
      </c>
      <c r="NG69" s="9">
        <f t="shared" si="6"/>
        <v>0</v>
      </c>
      <c r="NH69" s="9">
        <f t="shared" si="6"/>
        <v>0</v>
      </c>
      <c r="NI69" s="9">
        <f t="shared" si="6"/>
        <v>0</v>
      </c>
      <c r="NJ69" s="9">
        <f t="shared" si="6"/>
        <v>0</v>
      </c>
      <c r="NK69" s="9">
        <f t="shared" si="6"/>
        <v>0</v>
      </c>
      <c r="NL69" s="9">
        <f t="shared" si="6"/>
        <v>0</v>
      </c>
      <c r="NM69" s="9">
        <f t="shared" si="6"/>
        <v>0</v>
      </c>
      <c r="NN69" s="9">
        <f t="shared" si="6"/>
        <v>0</v>
      </c>
      <c r="NO69" s="9">
        <f t="shared" si="6"/>
        <v>0</v>
      </c>
      <c r="NP69" s="9">
        <f t="shared" si="6"/>
        <v>0</v>
      </c>
      <c r="NQ69" s="9">
        <f t="shared" si="6"/>
        <v>0</v>
      </c>
      <c r="NR69" s="9">
        <f t="shared" si="6"/>
        <v>0</v>
      </c>
      <c r="NS69" s="9">
        <f t="shared" si="6"/>
        <v>0</v>
      </c>
      <c r="NT69" s="9">
        <f t="shared" si="6"/>
        <v>0</v>
      </c>
      <c r="NU69" s="9">
        <f t="shared" si="6"/>
        <v>0</v>
      </c>
      <c r="NV69" s="9">
        <f t="shared" si="6"/>
        <v>0</v>
      </c>
      <c r="NW69" s="9">
        <f t="shared" si="6"/>
        <v>0</v>
      </c>
      <c r="NX69" s="9">
        <f t="shared" si="6"/>
        <v>0</v>
      </c>
      <c r="NY69" s="9">
        <f t="shared" si="6"/>
        <v>0</v>
      </c>
      <c r="NZ69" s="9">
        <f t="shared" si="6"/>
        <v>0</v>
      </c>
      <c r="OA69" s="9">
        <f t="shared" si="6"/>
        <v>0</v>
      </c>
      <c r="OB69" s="9">
        <f t="shared" si="6"/>
        <v>0</v>
      </c>
      <c r="OC69" s="9">
        <f t="shared" si="6"/>
        <v>0</v>
      </c>
      <c r="OD69" s="9">
        <f t="shared" si="6"/>
        <v>0</v>
      </c>
      <c r="OE69" s="9">
        <f t="shared" si="6"/>
        <v>0</v>
      </c>
      <c r="OF69" s="9">
        <f t="shared" si="6"/>
        <v>0</v>
      </c>
      <c r="OG69" s="9">
        <f t="shared" si="6"/>
        <v>0</v>
      </c>
      <c r="OH69" s="9">
        <f t="shared" si="6"/>
        <v>0</v>
      </c>
      <c r="OI69" s="9">
        <f t="shared" si="6"/>
        <v>0</v>
      </c>
      <c r="OJ69" s="62"/>
    </row>
    <row r="70" spans="1:400" ht="14.25" customHeight="1" x14ac:dyDescent="0.25">
      <c r="A70" s="1"/>
      <c r="B70" s="1"/>
      <c r="C70" s="252"/>
      <c r="D70" s="253"/>
      <c r="E70" s="253"/>
      <c r="F70" s="253"/>
      <c r="G70" s="253"/>
      <c r="H70" s="253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2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17"/>
      <c r="DJ70" s="117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77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256" t="s">
        <v>414</v>
      </c>
      <c r="GZ70" s="253"/>
      <c r="HA70" s="1"/>
      <c r="HB70" s="1"/>
      <c r="HC70" s="1"/>
      <c r="HD70" s="1"/>
      <c r="HE70" s="117"/>
      <c r="HF70" s="117"/>
      <c r="HG70" s="1"/>
      <c r="HH70" s="1"/>
      <c r="HI70" s="256" t="s">
        <v>415</v>
      </c>
      <c r="HJ70" s="253"/>
      <c r="HK70" s="1"/>
      <c r="HL70" s="1"/>
      <c r="HM70" s="1"/>
      <c r="HN70" s="1"/>
      <c r="HO70" s="256" t="s">
        <v>416</v>
      </c>
      <c r="HP70" s="253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17"/>
      <c r="IB70" s="117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256" t="s">
        <v>417</v>
      </c>
      <c r="IN70" s="253"/>
      <c r="IO70" s="253"/>
      <c r="IP70" s="253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256" t="s">
        <v>418</v>
      </c>
      <c r="KH70" s="253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18" t="s">
        <v>419</v>
      </c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2" t="s">
        <v>419</v>
      </c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19" t="s">
        <v>418</v>
      </c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19" t="s">
        <v>419</v>
      </c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</row>
    <row r="71" spans="1:400" ht="14.25" customHeight="1" x14ac:dyDescent="0.25">
      <c r="A71" s="1"/>
      <c r="B71" s="1"/>
      <c r="C71" s="1"/>
      <c r="D71" s="120"/>
      <c r="E71" s="120"/>
      <c r="F71" s="121"/>
      <c r="G71" s="120"/>
      <c r="H71" s="77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2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256"/>
      <c r="DJ71" s="253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77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256"/>
      <c r="HF71" s="253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256"/>
      <c r="IB71" s="253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256"/>
      <c r="IN71" s="253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</row>
    <row r="72" spans="1:400" ht="14.25" customHeight="1" x14ac:dyDescent="0.25">
      <c r="A72" s="1"/>
      <c r="B72" s="1"/>
      <c r="C72" s="1"/>
      <c r="D72" s="4"/>
      <c r="E72" s="1"/>
      <c r="F72" s="1"/>
      <c r="G72" s="4"/>
      <c r="H72" s="7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77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2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</row>
    <row r="73" spans="1:400" ht="14.25" customHeight="1" x14ac:dyDescent="0.25">
      <c r="A73" s="1"/>
      <c r="B73" s="121"/>
      <c r="C73" s="1"/>
      <c r="D73" s="1"/>
      <c r="E73" s="1"/>
      <c r="F73" s="112"/>
      <c r="G73" s="1"/>
      <c r="H73" s="12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23"/>
      <c r="Z73" s="123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2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</row>
    <row r="74" spans="1:400" ht="14.25" customHeight="1" x14ac:dyDescent="0.25">
      <c r="A74" s="1"/>
      <c r="B74" s="122"/>
      <c r="C74" s="2"/>
      <c r="D74" s="1"/>
      <c r="E74" s="1"/>
      <c r="F74" s="121"/>
      <c r="G74" s="77"/>
      <c r="H74" s="12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25"/>
      <c r="Z74" s="123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2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</row>
    <row r="75" spans="1:400" ht="14.25" customHeight="1" x14ac:dyDescent="0.25">
      <c r="A75" s="1"/>
      <c r="B75" s="122"/>
      <c r="C75" s="1"/>
      <c r="D75" s="1"/>
      <c r="E75" s="126"/>
      <c r="F75" s="122"/>
      <c r="G75" s="122"/>
      <c r="H75" s="12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</row>
    <row r="76" spans="1:400" ht="14.25" customHeight="1" x14ac:dyDescent="0.25">
      <c r="A76" s="1"/>
      <c r="B76" s="122"/>
      <c r="C76" s="2"/>
      <c r="D76" s="1"/>
      <c r="E76" s="126"/>
      <c r="F76" s="122"/>
      <c r="G76" s="122"/>
      <c r="H76" s="12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6"/>
      <c r="KH76" s="6"/>
      <c r="KI76" s="6"/>
      <c r="KJ76" s="6"/>
      <c r="KK76" s="6"/>
      <c r="KL76" s="6"/>
      <c r="KM76" s="6"/>
      <c r="KN76" s="6"/>
      <c r="KO76" s="6"/>
      <c r="KP76" s="6"/>
      <c r="KQ76" s="6"/>
      <c r="KR76" s="6"/>
      <c r="KS76" s="6"/>
      <c r="KT76" s="6"/>
      <c r="KU76" s="6"/>
      <c r="KV76" s="6"/>
      <c r="KW76" s="6"/>
      <c r="KX76" s="6"/>
      <c r="KY76" s="6"/>
      <c r="KZ76" s="6"/>
      <c r="LA76" s="6"/>
      <c r="LB76" s="6"/>
      <c r="LC76" s="6"/>
      <c r="LD76" s="6"/>
      <c r="LE76" s="6"/>
      <c r="LF76" s="6"/>
      <c r="LG76" s="6"/>
      <c r="LH76" s="6"/>
      <c r="LI76" s="6"/>
      <c r="LJ76" s="6"/>
      <c r="LK76" s="6"/>
      <c r="LL76" s="6"/>
      <c r="LM76" s="6"/>
      <c r="LN76" s="6"/>
      <c r="LO76" s="6"/>
      <c r="LP76" s="6"/>
      <c r="LQ76" s="6"/>
      <c r="LR76" s="6"/>
      <c r="LS76" s="6"/>
      <c r="LT76" s="6"/>
      <c r="LU76" s="6"/>
      <c r="LV76" s="6"/>
      <c r="LW76" s="6"/>
      <c r="LX76" s="6"/>
      <c r="LY76" s="6"/>
      <c r="LZ76" s="6"/>
      <c r="MA76" s="6"/>
      <c r="MB76" s="6"/>
      <c r="MC76" s="6"/>
      <c r="MD76" s="6"/>
      <c r="ME76" s="6"/>
      <c r="MF76" s="6"/>
      <c r="MG76" s="6"/>
      <c r="MH76" s="6"/>
      <c r="MI76" s="6"/>
      <c r="MJ76" s="6"/>
      <c r="MK76" s="6"/>
      <c r="ML76" s="6"/>
      <c r="MM76" s="6"/>
      <c r="MN76" s="6"/>
      <c r="MO76" s="6"/>
      <c r="MP76" s="6"/>
      <c r="MQ76" s="6"/>
      <c r="MR76" s="6"/>
      <c r="MS76" s="6"/>
      <c r="MT76" s="6"/>
      <c r="MU76" s="6"/>
      <c r="MV76" s="6"/>
      <c r="MW76" s="6"/>
      <c r="MX76" s="6"/>
      <c r="MY76" s="6"/>
      <c r="MZ76" s="6"/>
      <c r="NA76" s="6"/>
      <c r="NB76" s="6"/>
      <c r="NC76" s="6"/>
      <c r="ND76" s="6"/>
      <c r="NE76" s="6"/>
      <c r="NF76" s="6"/>
      <c r="NG76" s="6"/>
      <c r="NH76" s="6"/>
      <c r="NI76" s="6"/>
      <c r="NJ76" s="6"/>
      <c r="NK76" s="6"/>
      <c r="NL76" s="6"/>
      <c r="NM76" s="6"/>
      <c r="NN76" s="6"/>
      <c r="NO76" s="6"/>
      <c r="NP76" s="6"/>
      <c r="NQ76" s="6"/>
      <c r="NR76" s="6"/>
      <c r="NS76" s="6"/>
      <c r="NT76" s="6"/>
      <c r="NU76" s="6"/>
      <c r="NV76" s="6"/>
      <c r="NW76" s="6"/>
      <c r="NX76" s="6"/>
      <c r="NY76" s="6"/>
      <c r="NZ76" s="6"/>
      <c r="OA76" s="6"/>
      <c r="OB76" s="6"/>
      <c r="OC76" s="6"/>
      <c r="OD76" s="6"/>
      <c r="OE76" s="6"/>
      <c r="OF76" s="6"/>
      <c r="OG76" s="6"/>
      <c r="OH76" s="6"/>
      <c r="OI76" s="6"/>
      <c r="OJ76" s="6"/>
    </row>
    <row r="77" spans="1:400" ht="14.25" customHeight="1" x14ac:dyDescent="0.25">
      <c r="A77" s="1"/>
      <c r="B77" s="122"/>
      <c r="C77" s="2"/>
      <c r="D77" s="1"/>
      <c r="E77" s="126"/>
      <c r="F77" s="122"/>
      <c r="G77" s="122"/>
      <c r="H77" s="12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</row>
    <row r="78" spans="1:400" ht="14.25" customHeight="1" x14ac:dyDescent="0.25">
      <c r="A78" s="1"/>
      <c r="B78" s="122"/>
      <c r="C78" s="2"/>
      <c r="D78" s="1"/>
      <c r="E78" s="126"/>
      <c r="F78" s="122"/>
      <c r="G78" s="122"/>
      <c r="H78" s="12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6"/>
      <c r="KH78" s="6"/>
      <c r="KI78" s="6"/>
      <c r="KJ78" s="6"/>
      <c r="KK78" s="6"/>
      <c r="KL78" s="6"/>
      <c r="KM78" s="6"/>
      <c r="KN78" s="6"/>
      <c r="KO78" s="6"/>
      <c r="KP78" s="6"/>
      <c r="KQ78" s="6"/>
      <c r="KR78" s="6"/>
      <c r="KS78" s="6"/>
      <c r="KT78" s="6"/>
      <c r="KU78" s="6"/>
      <c r="KV78" s="6"/>
      <c r="KW78" s="6"/>
      <c r="KX78" s="6"/>
      <c r="KY78" s="6"/>
      <c r="KZ78" s="6"/>
      <c r="LA78" s="6"/>
      <c r="LB78" s="6"/>
      <c r="LC78" s="6"/>
      <c r="LD78" s="6"/>
      <c r="LE78" s="6"/>
      <c r="LF78" s="6"/>
      <c r="LG78" s="6"/>
      <c r="LH78" s="6"/>
      <c r="LI78" s="6"/>
      <c r="LJ78" s="6"/>
      <c r="LK78" s="6"/>
      <c r="LL78" s="6"/>
      <c r="LM78" s="6"/>
      <c r="LN78" s="6"/>
      <c r="LO78" s="6"/>
      <c r="LP78" s="6"/>
      <c r="LQ78" s="6"/>
      <c r="LR78" s="6"/>
      <c r="LS78" s="6"/>
      <c r="LT78" s="6"/>
      <c r="LU78" s="6"/>
      <c r="LV78" s="6"/>
      <c r="LW78" s="6"/>
      <c r="LX78" s="6"/>
      <c r="LY78" s="6"/>
      <c r="LZ78" s="6"/>
      <c r="MA78" s="6"/>
      <c r="MB78" s="6"/>
      <c r="MC78" s="6"/>
      <c r="MD78" s="6"/>
      <c r="ME78" s="6"/>
      <c r="MF78" s="6"/>
      <c r="MG78" s="6"/>
      <c r="MH78" s="6"/>
      <c r="MI78" s="6"/>
      <c r="MJ78" s="6"/>
      <c r="MK78" s="6"/>
      <c r="ML78" s="6"/>
      <c r="MM78" s="6"/>
      <c r="MN78" s="6"/>
      <c r="MO78" s="6"/>
      <c r="MP78" s="6"/>
      <c r="MQ78" s="6"/>
      <c r="MR78" s="6"/>
      <c r="MS78" s="6"/>
      <c r="MT78" s="6"/>
      <c r="MU78" s="6"/>
      <c r="MV78" s="6"/>
      <c r="MW78" s="6"/>
      <c r="MX78" s="6"/>
      <c r="MY78" s="6"/>
      <c r="MZ78" s="6"/>
      <c r="NA78" s="6"/>
      <c r="NB78" s="6"/>
      <c r="NC78" s="6"/>
      <c r="ND78" s="6"/>
      <c r="NE78" s="6"/>
      <c r="NF78" s="6"/>
      <c r="NG78" s="6"/>
      <c r="NH78" s="6"/>
      <c r="NI78" s="6"/>
      <c r="NJ78" s="6"/>
      <c r="NK78" s="6"/>
      <c r="NL78" s="6"/>
      <c r="NM78" s="6"/>
      <c r="NN78" s="6"/>
      <c r="NO78" s="6"/>
      <c r="NP78" s="6"/>
      <c r="NQ78" s="6"/>
      <c r="NR78" s="6"/>
      <c r="NS78" s="6"/>
      <c r="NT78" s="6"/>
      <c r="NU78" s="6"/>
      <c r="NV78" s="6"/>
      <c r="NW78" s="6"/>
      <c r="NX78" s="6"/>
      <c r="NY78" s="6"/>
      <c r="NZ78" s="6"/>
      <c r="OA78" s="6"/>
      <c r="OB78" s="6"/>
      <c r="OC78" s="6"/>
      <c r="OD78" s="6"/>
      <c r="OE78" s="6"/>
      <c r="OF78" s="6"/>
      <c r="OG78" s="6"/>
      <c r="OH78" s="6"/>
      <c r="OI78" s="6"/>
      <c r="OJ78" s="6"/>
    </row>
    <row r="79" spans="1:400" ht="14.25" customHeight="1" x14ac:dyDescent="0.25">
      <c r="A79" s="1"/>
      <c r="B79" s="122"/>
      <c r="C79" s="2"/>
      <c r="D79" s="1"/>
      <c r="E79" s="126"/>
      <c r="F79" s="122"/>
      <c r="G79" s="122"/>
      <c r="H79" s="12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6"/>
      <c r="KH79" s="6"/>
      <c r="KI79" s="6"/>
      <c r="KJ79" s="6"/>
      <c r="KK79" s="6"/>
      <c r="KL79" s="6"/>
      <c r="KM79" s="6"/>
      <c r="KN79" s="6"/>
      <c r="KO79" s="6"/>
      <c r="KP79" s="6"/>
      <c r="KQ79" s="6"/>
      <c r="KR79" s="6"/>
      <c r="KS79" s="6"/>
      <c r="KT79" s="6"/>
      <c r="KU79" s="6"/>
      <c r="KV79" s="6"/>
      <c r="KW79" s="6"/>
      <c r="KX79" s="6"/>
      <c r="KY79" s="6"/>
      <c r="KZ79" s="6"/>
      <c r="LA79" s="6"/>
      <c r="LB79" s="6"/>
      <c r="LC79" s="6"/>
      <c r="LD79" s="6"/>
      <c r="LE79" s="6"/>
      <c r="LF79" s="6"/>
      <c r="LG79" s="6"/>
      <c r="LH79" s="6"/>
      <c r="LI79" s="6"/>
      <c r="LJ79" s="6"/>
      <c r="LK79" s="6"/>
      <c r="LL79" s="6"/>
      <c r="LM79" s="6"/>
      <c r="LN79" s="6"/>
      <c r="LO79" s="6"/>
      <c r="LP79" s="6"/>
      <c r="LQ79" s="6"/>
      <c r="LR79" s="6"/>
      <c r="LS79" s="6"/>
      <c r="LT79" s="6"/>
      <c r="LU79" s="6"/>
      <c r="LV79" s="6"/>
      <c r="LW79" s="6"/>
      <c r="LX79" s="6"/>
      <c r="LY79" s="6"/>
      <c r="LZ79" s="6"/>
      <c r="MA79" s="6"/>
      <c r="MB79" s="6"/>
      <c r="MC79" s="6"/>
      <c r="MD79" s="6"/>
      <c r="ME79" s="6"/>
      <c r="MF79" s="6"/>
      <c r="MG79" s="6"/>
      <c r="MH79" s="6"/>
      <c r="MI79" s="6"/>
      <c r="MJ79" s="6"/>
      <c r="MK79" s="6"/>
      <c r="ML79" s="6"/>
      <c r="MM79" s="6"/>
      <c r="MN79" s="6"/>
      <c r="MO79" s="6"/>
      <c r="MP79" s="6"/>
      <c r="MQ79" s="6"/>
      <c r="MR79" s="6"/>
      <c r="MS79" s="6"/>
      <c r="MT79" s="6"/>
      <c r="MU79" s="6"/>
      <c r="MV79" s="6"/>
      <c r="MW79" s="6"/>
      <c r="MX79" s="6"/>
      <c r="MY79" s="6"/>
      <c r="MZ79" s="6"/>
      <c r="NA79" s="6"/>
      <c r="NB79" s="6"/>
      <c r="NC79" s="6"/>
      <c r="ND79" s="6"/>
      <c r="NE79" s="6"/>
      <c r="NF79" s="6"/>
      <c r="NG79" s="6"/>
      <c r="NH79" s="6"/>
      <c r="NI79" s="6"/>
      <c r="NJ79" s="6"/>
      <c r="NK79" s="6"/>
      <c r="NL79" s="6"/>
      <c r="NM79" s="6"/>
      <c r="NN79" s="6"/>
      <c r="NO79" s="6"/>
      <c r="NP79" s="6"/>
      <c r="NQ79" s="6"/>
      <c r="NR79" s="6"/>
      <c r="NS79" s="6"/>
      <c r="NT79" s="6"/>
      <c r="NU79" s="6"/>
      <c r="NV79" s="6"/>
      <c r="NW79" s="6"/>
      <c r="NX79" s="6"/>
      <c r="NY79" s="6"/>
      <c r="NZ79" s="6"/>
      <c r="OA79" s="6"/>
      <c r="OB79" s="6"/>
      <c r="OC79" s="6"/>
      <c r="OD79" s="6"/>
      <c r="OE79" s="6"/>
      <c r="OF79" s="6"/>
      <c r="OG79" s="6"/>
      <c r="OH79" s="6"/>
      <c r="OI79" s="6"/>
      <c r="OJ79" s="6"/>
    </row>
    <row r="80" spans="1:400" ht="14.25" customHeight="1" x14ac:dyDescent="0.25">
      <c r="A80" s="1"/>
      <c r="B80" s="122"/>
      <c r="C80" s="2"/>
      <c r="D80" s="1"/>
      <c r="E80" s="126"/>
      <c r="F80" s="122"/>
      <c r="G80" s="122"/>
      <c r="H80" s="12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</row>
    <row r="81" spans="1:400" ht="14.25" customHeight="1" x14ac:dyDescent="0.25">
      <c r="A81" s="1"/>
      <c r="B81" s="122"/>
      <c r="C81" s="2"/>
      <c r="D81" s="1"/>
      <c r="E81" s="126"/>
      <c r="F81" s="122"/>
      <c r="G81" s="122"/>
      <c r="H81" s="7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</row>
    <row r="82" spans="1:400" ht="14.25" customHeight="1" x14ac:dyDescent="0.25">
      <c r="A82" s="1"/>
      <c r="B82" s="122"/>
      <c r="C82" s="2"/>
      <c r="D82" s="1"/>
      <c r="E82" s="126"/>
      <c r="F82" s="122"/>
      <c r="G82" s="122"/>
      <c r="H82" s="12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</row>
    <row r="83" spans="1:400" ht="14.25" customHeight="1" x14ac:dyDescent="0.25">
      <c r="A83" s="1"/>
      <c r="B83" s="122"/>
      <c r="C83" s="2"/>
      <c r="D83" s="1"/>
      <c r="E83" s="126"/>
      <c r="F83" s="122"/>
      <c r="G83" s="122"/>
      <c r="H83" s="7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</row>
    <row r="84" spans="1:400" ht="14.25" customHeight="1" x14ac:dyDescent="0.25">
      <c r="A84" s="1"/>
      <c r="B84" s="1"/>
      <c r="C84" s="2"/>
      <c r="D84" s="1"/>
      <c r="E84" s="126"/>
      <c r="F84" s="122"/>
      <c r="G84" s="122"/>
      <c r="H84" s="7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</row>
    <row r="85" spans="1:400" ht="14.25" customHeight="1" x14ac:dyDescent="0.25">
      <c r="A85" s="1"/>
      <c r="B85" s="122"/>
      <c r="C85" s="2"/>
      <c r="D85" s="1"/>
      <c r="E85" s="126"/>
      <c r="F85" s="122"/>
      <c r="G85" s="122"/>
      <c r="H85" s="7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</row>
    <row r="86" spans="1:400" ht="14.25" customHeight="1" x14ac:dyDescent="0.25">
      <c r="A86" s="1"/>
      <c r="B86" s="1"/>
      <c r="C86" s="2"/>
      <c r="D86" s="1"/>
      <c r="E86" s="126"/>
      <c r="F86" s="122"/>
      <c r="G86" s="122"/>
      <c r="H86" s="7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</row>
    <row r="87" spans="1:400" ht="14.25" customHeight="1" x14ac:dyDescent="0.25">
      <c r="A87" s="1"/>
      <c r="B87" s="2"/>
      <c r="C87" s="2"/>
      <c r="D87" s="1"/>
      <c r="E87" s="126"/>
      <c r="F87" s="122"/>
      <c r="G87" s="122"/>
      <c r="H87" s="7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</row>
    <row r="88" spans="1:400" ht="14.25" customHeight="1" x14ac:dyDescent="0.25">
      <c r="A88" s="1"/>
      <c r="B88" s="1"/>
      <c r="C88" s="2"/>
      <c r="D88" s="1"/>
      <c r="E88" s="126"/>
      <c r="F88" s="122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</row>
    <row r="89" spans="1:400" ht="14.25" customHeight="1" x14ac:dyDescent="0.25">
      <c r="A89" s="1"/>
      <c r="B89" s="1"/>
      <c r="C89" s="1"/>
      <c r="D89" s="1"/>
      <c r="E89" s="1"/>
      <c r="F89" s="1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</row>
    <row r="90" spans="1:400" ht="14.25" customHeight="1" x14ac:dyDescent="0.25">
      <c r="A90" s="1"/>
      <c r="B90" s="1"/>
      <c r="C90" s="1"/>
      <c r="D90" s="1"/>
      <c r="E90" s="1"/>
      <c r="F90" s="1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</row>
    <row r="91" spans="1:400" ht="14.25" customHeight="1" x14ac:dyDescent="0.25">
      <c r="A91" s="1"/>
      <c r="B91" s="1"/>
      <c r="C91" s="1"/>
      <c r="D91" s="1"/>
      <c r="E91" s="1"/>
      <c r="F91" s="1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</row>
    <row r="92" spans="1:400" ht="14.25" customHeight="1" x14ac:dyDescent="0.25">
      <c r="A92" s="1"/>
      <c r="B92" s="1"/>
      <c r="C92" s="1"/>
      <c r="D92" s="1"/>
      <c r="E92" s="1"/>
      <c r="F92" s="1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</row>
    <row r="93" spans="1:400" ht="14.25" customHeight="1" x14ac:dyDescent="0.25">
      <c r="A93" s="1"/>
      <c r="B93" s="1"/>
      <c r="C93" s="1"/>
      <c r="D93" s="1"/>
      <c r="E93" s="1"/>
      <c r="F93" s="1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</row>
    <row r="94" spans="1:400" ht="14.25" customHeight="1" x14ac:dyDescent="0.25">
      <c r="A94" s="1"/>
      <c r="B94" s="1"/>
      <c r="C94" s="1"/>
      <c r="D94" s="1"/>
      <c r="E94" s="1"/>
      <c r="F94" s="1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</row>
    <row r="95" spans="1:400" ht="14.25" customHeight="1" x14ac:dyDescent="0.25">
      <c r="A95" s="1"/>
      <c r="B95" s="1"/>
      <c r="C95" s="1"/>
      <c r="D95" s="1"/>
      <c r="E95" s="1"/>
      <c r="F95" s="1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</row>
    <row r="96" spans="1:400" ht="14.25" customHeight="1" x14ac:dyDescent="0.25">
      <c r="A96" s="1"/>
      <c r="B96" s="1"/>
      <c r="C96" s="1"/>
      <c r="D96" s="1"/>
      <c r="E96" s="1"/>
      <c r="F96" s="1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</row>
    <row r="97" spans="1:400" ht="14.25" customHeight="1" x14ac:dyDescent="0.25">
      <c r="A97" s="1"/>
      <c r="B97" s="1"/>
      <c r="C97" s="1"/>
      <c r="D97" s="1"/>
      <c r="E97" s="1"/>
      <c r="F97" s="1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</row>
    <row r="98" spans="1:400" ht="14.25" customHeight="1" x14ac:dyDescent="0.25">
      <c r="A98" s="1"/>
      <c r="B98" s="1"/>
      <c r="C98" s="1"/>
      <c r="D98" s="1"/>
      <c r="E98" s="1"/>
      <c r="F98" s="1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</row>
    <row r="99" spans="1:400" ht="14.25" customHeight="1" x14ac:dyDescent="0.25">
      <c r="A99" s="1"/>
      <c r="B99" s="1"/>
      <c r="C99" s="1"/>
      <c r="D99" s="1"/>
      <c r="E99" s="1"/>
      <c r="F99" s="1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</row>
    <row r="100" spans="1:400" ht="14.25" customHeight="1" x14ac:dyDescent="0.25">
      <c r="A100" s="1"/>
      <c r="B100" s="1"/>
      <c r="C100" s="1"/>
      <c r="D100" s="1"/>
      <c r="E100" s="1"/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</row>
    <row r="101" spans="1:400" ht="14.25" customHeight="1" x14ac:dyDescent="0.25">
      <c r="A101" s="1"/>
      <c r="B101" s="1"/>
      <c r="C101" s="1"/>
      <c r="D101" s="1"/>
      <c r="E101" s="1"/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</row>
    <row r="102" spans="1:400" ht="14.25" customHeight="1" x14ac:dyDescent="0.25">
      <c r="A102" s="1"/>
      <c r="B102" s="1"/>
      <c r="C102" s="1"/>
      <c r="D102" s="1"/>
      <c r="E102" s="1"/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</row>
    <row r="103" spans="1:400" ht="14.25" customHeight="1" x14ac:dyDescent="0.25">
      <c r="A103" s="1"/>
      <c r="B103" s="1"/>
      <c r="C103" s="1"/>
      <c r="D103" s="1"/>
      <c r="E103" s="1"/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</row>
    <row r="104" spans="1:400" ht="14.25" customHeight="1" x14ac:dyDescent="0.25">
      <c r="A104" s="1"/>
      <c r="B104" s="1"/>
      <c r="C104" s="1"/>
      <c r="D104" s="1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</row>
    <row r="105" spans="1:400" ht="14.25" customHeight="1" x14ac:dyDescent="0.25">
      <c r="A105" s="1"/>
      <c r="B105" s="1"/>
      <c r="C105" s="1"/>
      <c r="D105" s="1"/>
      <c r="E105" s="1"/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</row>
    <row r="106" spans="1:400" ht="14.25" customHeight="1" x14ac:dyDescent="0.25">
      <c r="A106" s="1"/>
      <c r="B106" s="1"/>
      <c r="C106" s="1"/>
      <c r="D106" s="1"/>
      <c r="E106" s="1"/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</row>
    <row r="107" spans="1:400" ht="14.25" customHeight="1" x14ac:dyDescent="0.25">
      <c r="A107" s="1"/>
      <c r="B107" s="1"/>
      <c r="C107" s="1"/>
      <c r="D107" s="1"/>
      <c r="E107" s="1"/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</row>
    <row r="108" spans="1:400" ht="14.25" customHeight="1" x14ac:dyDescent="0.25">
      <c r="A108" s="1"/>
      <c r="B108" s="1"/>
      <c r="C108" s="1"/>
      <c r="D108" s="1"/>
      <c r="E108" s="1"/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</row>
    <row r="109" spans="1:400" ht="14.25" customHeight="1" x14ac:dyDescent="0.25">
      <c r="A109" s="1"/>
      <c r="B109" s="1"/>
      <c r="C109" s="1"/>
      <c r="D109" s="1"/>
      <c r="E109" s="1"/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</row>
    <row r="110" spans="1:400" ht="14.25" customHeight="1" x14ac:dyDescent="0.25">
      <c r="A110" s="1"/>
      <c r="B110" s="1"/>
      <c r="C110" s="1"/>
      <c r="D110" s="1"/>
      <c r="E110" s="1"/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</row>
    <row r="111" spans="1:400" ht="14.25" customHeight="1" x14ac:dyDescent="0.25">
      <c r="A111" s="1"/>
      <c r="B111" s="1"/>
      <c r="C111" s="1"/>
      <c r="D111" s="1"/>
      <c r="E111" s="1"/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</row>
    <row r="112" spans="1:400" ht="14.25" customHeight="1" x14ac:dyDescent="0.25">
      <c r="A112" s="1"/>
      <c r="B112" s="1"/>
      <c r="C112" s="1"/>
      <c r="D112" s="1"/>
      <c r="E112" s="1"/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</row>
    <row r="113" spans="1:400" ht="14.25" customHeight="1" x14ac:dyDescent="0.25">
      <c r="A113" s="1"/>
      <c r="B113" s="1"/>
      <c r="C113" s="1"/>
      <c r="D113" s="1"/>
      <c r="E113" s="1"/>
      <c r="F113" s="1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</row>
    <row r="114" spans="1:400" ht="14.25" customHeight="1" x14ac:dyDescent="0.25">
      <c r="A114" s="1"/>
      <c r="B114" s="1"/>
      <c r="C114" s="1"/>
      <c r="D114" s="1"/>
      <c r="E114" s="1"/>
      <c r="F114" s="1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</row>
    <row r="115" spans="1:400" ht="14.25" customHeight="1" x14ac:dyDescent="0.25">
      <c r="A115" s="1"/>
      <c r="B115" s="1"/>
      <c r="C115" s="1"/>
      <c r="D115" s="1"/>
      <c r="E115" s="1"/>
      <c r="F115" s="1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</row>
    <row r="116" spans="1:400" ht="14.25" customHeight="1" x14ac:dyDescent="0.25">
      <c r="A116" s="1"/>
      <c r="B116" s="1"/>
      <c r="C116" s="1"/>
      <c r="D116" s="1"/>
      <c r="E116" s="1"/>
      <c r="F116" s="1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</row>
    <row r="117" spans="1:400" ht="14.25" customHeight="1" x14ac:dyDescent="0.25">
      <c r="A117" s="1"/>
      <c r="B117" s="1"/>
      <c r="C117" s="1"/>
      <c r="D117" s="1"/>
      <c r="E117" s="1"/>
      <c r="F117" s="1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</row>
    <row r="118" spans="1:400" ht="14.25" customHeight="1" x14ac:dyDescent="0.25">
      <c r="A118" s="1"/>
      <c r="B118" s="1"/>
      <c r="C118" s="1"/>
      <c r="D118" s="1"/>
      <c r="E118" s="1"/>
      <c r="F118" s="1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</row>
    <row r="119" spans="1:400" ht="14.25" customHeight="1" x14ac:dyDescent="0.25">
      <c r="A119" s="1"/>
      <c r="B119" s="1"/>
      <c r="C119" s="1"/>
      <c r="D119" s="1"/>
      <c r="E119" s="1"/>
      <c r="F119" s="1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</row>
    <row r="120" spans="1:400" ht="14.25" customHeight="1" x14ac:dyDescent="0.25">
      <c r="A120" s="1"/>
      <c r="B120" s="1"/>
      <c r="C120" s="1"/>
      <c r="D120" s="1"/>
      <c r="E120" s="1"/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</row>
    <row r="121" spans="1:400" ht="14.25" customHeight="1" x14ac:dyDescent="0.25">
      <c r="A121" s="1"/>
      <c r="B121" s="1"/>
      <c r="C121" s="1"/>
      <c r="D121" s="1"/>
      <c r="E121" s="1"/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</row>
    <row r="122" spans="1:400" ht="14.25" customHeight="1" x14ac:dyDescent="0.25">
      <c r="A122" s="1"/>
      <c r="B122" s="1"/>
      <c r="C122" s="1"/>
      <c r="D122" s="1"/>
      <c r="E122" s="1"/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</row>
    <row r="123" spans="1:400" ht="14.25" customHeight="1" x14ac:dyDescent="0.25">
      <c r="A123" s="1"/>
      <c r="B123" s="1"/>
      <c r="C123" s="1"/>
      <c r="D123" s="1"/>
      <c r="E123" s="1"/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</row>
    <row r="124" spans="1:400" ht="14.25" customHeight="1" x14ac:dyDescent="0.25">
      <c r="A124" s="1"/>
      <c r="B124" s="1"/>
      <c r="C124" s="1"/>
      <c r="D124" s="1"/>
      <c r="E124" s="1"/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</row>
    <row r="125" spans="1:400" ht="14.25" customHeight="1" x14ac:dyDescent="0.25">
      <c r="A125" s="1"/>
      <c r="B125" s="1"/>
      <c r="C125" s="1"/>
      <c r="D125" s="1"/>
      <c r="E125" s="1"/>
      <c r="F125" s="1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</row>
    <row r="126" spans="1:400" ht="14.25" customHeight="1" x14ac:dyDescent="0.25">
      <c r="A126" s="1"/>
      <c r="B126" s="1"/>
      <c r="C126" s="1"/>
      <c r="D126" s="1"/>
      <c r="E126" s="1"/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</row>
    <row r="127" spans="1:400" ht="14.25" customHeight="1" x14ac:dyDescent="0.25">
      <c r="A127" s="1"/>
      <c r="B127" s="1"/>
      <c r="C127" s="1"/>
      <c r="D127" s="1"/>
      <c r="E127" s="1"/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</row>
    <row r="128" spans="1:400" ht="14.25" customHeight="1" x14ac:dyDescent="0.25">
      <c r="A128" s="1"/>
      <c r="B128" s="1"/>
      <c r="C128" s="1"/>
      <c r="D128" s="1"/>
      <c r="E128" s="1"/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</row>
    <row r="129" spans="1:400" ht="14.25" customHeight="1" x14ac:dyDescent="0.25">
      <c r="A129" s="1"/>
      <c r="B129" s="1"/>
      <c r="C129" s="1"/>
      <c r="D129" s="1"/>
      <c r="E129" s="1"/>
      <c r="F129" s="1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</row>
    <row r="130" spans="1:400" ht="14.25" customHeight="1" x14ac:dyDescent="0.25">
      <c r="A130" s="1"/>
      <c r="B130" s="1"/>
      <c r="C130" s="1"/>
      <c r="D130" s="1"/>
      <c r="E130" s="1"/>
      <c r="F130" s="1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</row>
    <row r="131" spans="1:400" ht="14.25" customHeight="1" x14ac:dyDescent="0.25">
      <c r="A131" s="1"/>
      <c r="B131" s="1"/>
      <c r="C131" s="1"/>
      <c r="D131" s="1"/>
      <c r="E131" s="1"/>
      <c r="F131" s="1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</row>
    <row r="132" spans="1:400" ht="14.25" customHeight="1" x14ac:dyDescent="0.25">
      <c r="A132" s="1"/>
      <c r="B132" s="1"/>
      <c r="C132" s="1"/>
      <c r="D132" s="1"/>
      <c r="E132" s="1"/>
      <c r="F132" s="1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</row>
    <row r="133" spans="1:400" ht="14.25" customHeight="1" x14ac:dyDescent="0.25">
      <c r="A133" s="1"/>
      <c r="B133" s="1"/>
      <c r="C133" s="1"/>
      <c r="D133" s="1"/>
      <c r="E133" s="1"/>
      <c r="F133" s="1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</row>
    <row r="134" spans="1:400" ht="14.25" customHeight="1" x14ac:dyDescent="0.25">
      <c r="A134" s="1"/>
      <c r="B134" s="1"/>
      <c r="C134" s="1"/>
      <c r="D134" s="1"/>
      <c r="E134" s="1"/>
      <c r="F134" s="1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</row>
    <row r="135" spans="1:400" ht="14.25" customHeight="1" x14ac:dyDescent="0.25">
      <c r="A135" s="1"/>
      <c r="B135" s="1"/>
      <c r="C135" s="1"/>
      <c r="D135" s="1"/>
      <c r="E135" s="1"/>
      <c r="F135" s="1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</row>
    <row r="136" spans="1:400" ht="14.25" customHeight="1" x14ac:dyDescent="0.25">
      <c r="A136" s="1"/>
      <c r="B136" s="1"/>
      <c r="C136" s="1"/>
      <c r="D136" s="1"/>
      <c r="E136" s="1"/>
      <c r="F136" s="1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</row>
    <row r="137" spans="1:400" ht="14.25" customHeight="1" x14ac:dyDescent="0.25">
      <c r="A137" s="1"/>
      <c r="B137" s="1"/>
      <c r="C137" s="1"/>
      <c r="D137" s="1"/>
      <c r="E137" s="1"/>
      <c r="F137" s="1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</row>
    <row r="138" spans="1:400" ht="14.25" customHeight="1" x14ac:dyDescent="0.25">
      <c r="A138" s="1"/>
      <c r="B138" s="1"/>
      <c r="C138" s="1"/>
      <c r="D138" s="1"/>
      <c r="E138" s="1"/>
      <c r="F138" s="1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</row>
    <row r="139" spans="1:400" ht="14.25" customHeight="1" x14ac:dyDescent="0.25">
      <c r="A139" s="1"/>
      <c r="B139" s="1"/>
      <c r="C139" s="1"/>
      <c r="D139" s="1"/>
      <c r="E139" s="1"/>
      <c r="F139" s="1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</row>
    <row r="140" spans="1:400" ht="14.25" customHeight="1" x14ac:dyDescent="0.25">
      <c r="A140" s="1"/>
      <c r="B140" s="1"/>
      <c r="C140" s="1"/>
      <c r="D140" s="1"/>
      <c r="E140" s="1"/>
      <c r="F140" s="1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</row>
    <row r="141" spans="1:400" ht="14.25" customHeight="1" x14ac:dyDescent="0.25">
      <c r="A141" s="1"/>
      <c r="B141" s="1"/>
      <c r="C141" s="1"/>
      <c r="D141" s="1"/>
      <c r="E141" s="1"/>
      <c r="F141" s="1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</row>
    <row r="142" spans="1:400" ht="14.25" customHeight="1" x14ac:dyDescent="0.25">
      <c r="A142" s="1"/>
      <c r="B142" s="1"/>
      <c r="C142" s="1"/>
      <c r="D142" s="1"/>
      <c r="E142" s="1"/>
      <c r="F142" s="1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</row>
    <row r="143" spans="1:400" ht="14.25" customHeight="1" x14ac:dyDescent="0.25">
      <c r="A143" s="1"/>
      <c r="B143" s="1"/>
      <c r="C143" s="1"/>
      <c r="D143" s="1"/>
      <c r="E143" s="1"/>
      <c r="F143" s="1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</row>
    <row r="144" spans="1:400" ht="14.25" customHeight="1" x14ac:dyDescent="0.25">
      <c r="A144" s="1"/>
      <c r="B144" s="1"/>
      <c r="C144" s="1"/>
      <c r="D144" s="1"/>
      <c r="E144" s="1"/>
      <c r="F144" s="1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</row>
    <row r="145" spans="1:400" ht="14.25" customHeight="1" x14ac:dyDescent="0.25">
      <c r="A145" s="1"/>
      <c r="B145" s="1"/>
      <c r="C145" s="1"/>
      <c r="D145" s="1"/>
      <c r="E145" s="1"/>
      <c r="F145" s="1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</row>
    <row r="146" spans="1:400" ht="14.25" customHeight="1" x14ac:dyDescent="0.25">
      <c r="A146" s="1"/>
      <c r="B146" s="1"/>
      <c r="C146" s="1"/>
      <c r="D146" s="1"/>
      <c r="E146" s="1"/>
      <c r="F146" s="1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</row>
    <row r="147" spans="1:400" ht="14.25" customHeight="1" x14ac:dyDescent="0.25">
      <c r="A147" s="1"/>
      <c r="B147" s="1"/>
      <c r="C147" s="1"/>
      <c r="D147" s="1"/>
      <c r="E147" s="1"/>
      <c r="F147" s="1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</row>
    <row r="148" spans="1:400" ht="14.25" customHeight="1" x14ac:dyDescent="0.25">
      <c r="A148" s="1"/>
      <c r="B148" s="1"/>
      <c r="C148" s="1"/>
      <c r="D148" s="1"/>
      <c r="E148" s="1"/>
      <c r="F148" s="1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</row>
    <row r="149" spans="1:400" ht="14.25" customHeight="1" x14ac:dyDescent="0.25">
      <c r="A149" s="1"/>
      <c r="B149" s="1"/>
      <c r="C149" s="1"/>
      <c r="D149" s="1"/>
      <c r="E149" s="1"/>
      <c r="F149" s="1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</row>
    <row r="150" spans="1:400" ht="14.25" customHeight="1" x14ac:dyDescent="0.25">
      <c r="A150" s="1"/>
      <c r="B150" s="1"/>
      <c r="C150" s="1"/>
      <c r="D150" s="1"/>
      <c r="E150" s="1"/>
      <c r="F150" s="1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</row>
    <row r="151" spans="1:400" ht="14.25" customHeight="1" x14ac:dyDescent="0.25">
      <c r="A151" s="1"/>
      <c r="B151" s="1"/>
      <c r="C151" s="1"/>
      <c r="D151" s="1"/>
      <c r="E151" s="1"/>
      <c r="F151" s="1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</row>
    <row r="152" spans="1:400" ht="14.25" customHeight="1" x14ac:dyDescent="0.25">
      <c r="A152" s="1"/>
      <c r="B152" s="1"/>
      <c r="C152" s="1"/>
      <c r="D152" s="1"/>
      <c r="E152" s="1"/>
      <c r="F152" s="1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</row>
    <row r="153" spans="1:400" ht="14.25" customHeight="1" x14ac:dyDescent="0.25">
      <c r="A153" s="1"/>
      <c r="B153" s="1"/>
      <c r="C153" s="1"/>
      <c r="D153" s="1"/>
      <c r="E153" s="1"/>
      <c r="F153" s="1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</row>
    <row r="154" spans="1:400" ht="14.25" customHeight="1" x14ac:dyDescent="0.25">
      <c r="A154" s="1"/>
      <c r="B154" s="1"/>
      <c r="C154" s="1"/>
      <c r="D154" s="1"/>
      <c r="E154" s="1"/>
      <c r="F154" s="1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</row>
    <row r="155" spans="1:400" ht="14.25" customHeight="1" x14ac:dyDescent="0.25">
      <c r="A155" s="1"/>
      <c r="B155" s="1"/>
      <c r="C155" s="1"/>
      <c r="D155" s="1"/>
      <c r="E155" s="1"/>
      <c r="F155" s="1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</row>
    <row r="156" spans="1:400" ht="14.25" customHeight="1" x14ac:dyDescent="0.25">
      <c r="A156" s="1"/>
      <c r="B156" s="1"/>
      <c r="C156" s="1"/>
      <c r="D156" s="1"/>
      <c r="E156" s="1"/>
      <c r="F156" s="1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</row>
    <row r="157" spans="1:400" ht="14.25" customHeight="1" x14ac:dyDescent="0.25">
      <c r="A157" s="1"/>
      <c r="B157" s="1"/>
      <c r="C157" s="1"/>
      <c r="D157" s="1"/>
      <c r="E157" s="1"/>
      <c r="F157" s="1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</row>
    <row r="158" spans="1:400" ht="14.25" customHeight="1" x14ac:dyDescent="0.25">
      <c r="A158" s="1"/>
      <c r="B158" s="1"/>
      <c r="C158" s="1"/>
      <c r="D158" s="1"/>
      <c r="E158" s="1"/>
      <c r="F158" s="1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</row>
    <row r="159" spans="1:400" ht="14.25" customHeight="1" x14ac:dyDescent="0.25">
      <c r="A159" s="1"/>
      <c r="B159" s="1"/>
      <c r="C159" s="1"/>
      <c r="D159" s="1"/>
      <c r="E159" s="1"/>
      <c r="F159" s="1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</row>
    <row r="160" spans="1:400" ht="14.25" customHeight="1" x14ac:dyDescent="0.25">
      <c r="A160" s="1"/>
      <c r="B160" s="1"/>
      <c r="C160" s="1"/>
      <c r="D160" s="1"/>
      <c r="E160" s="1"/>
      <c r="F160" s="1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</row>
    <row r="161" spans="1:400" ht="14.25" customHeight="1" x14ac:dyDescent="0.25">
      <c r="A161" s="1"/>
      <c r="B161" s="1"/>
      <c r="C161" s="1"/>
      <c r="D161" s="1"/>
      <c r="E161" s="1"/>
      <c r="F161" s="1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</row>
    <row r="162" spans="1:400" ht="14.25" customHeight="1" x14ac:dyDescent="0.25">
      <c r="A162" s="1"/>
      <c r="B162" s="1"/>
      <c r="C162" s="1"/>
      <c r="D162" s="1"/>
      <c r="E162" s="1"/>
      <c r="F162" s="1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</row>
    <row r="163" spans="1:400" ht="14.25" customHeight="1" x14ac:dyDescent="0.25">
      <c r="A163" s="1"/>
      <c r="B163" s="1"/>
      <c r="C163" s="1"/>
      <c r="D163" s="1"/>
      <c r="E163" s="1"/>
      <c r="F163" s="1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</row>
    <row r="164" spans="1:400" ht="14.25" customHeight="1" x14ac:dyDescent="0.25">
      <c r="A164" s="1"/>
      <c r="B164" s="1"/>
      <c r="C164" s="1"/>
      <c r="D164" s="1"/>
      <c r="E164" s="1"/>
      <c r="F164" s="1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</row>
    <row r="165" spans="1:400" ht="14.25" customHeight="1" x14ac:dyDescent="0.25">
      <c r="A165" s="1"/>
      <c r="B165" s="1"/>
      <c r="C165" s="1"/>
      <c r="D165" s="1"/>
      <c r="E165" s="1"/>
      <c r="F165" s="1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</row>
    <row r="166" spans="1:400" ht="14.25" customHeight="1" x14ac:dyDescent="0.25">
      <c r="A166" s="1"/>
      <c r="B166" s="1"/>
      <c r="C166" s="1"/>
      <c r="D166" s="1"/>
      <c r="E166" s="1"/>
      <c r="F166" s="1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</row>
    <row r="167" spans="1:400" ht="14.25" customHeight="1" x14ac:dyDescent="0.25">
      <c r="A167" s="1"/>
      <c r="B167" s="1"/>
      <c r="C167" s="1"/>
      <c r="D167" s="1"/>
      <c r="E167" s="1"/>
      <c r="F167" s="1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</row>
    <row r="168" spans="1:400" ht="14.25" customHeight="1" x14ac:dyDescent="0.25">
      <c r="A168" s="1"/>
      <c r="B168" s="1"/>
      <c r="C168" s="1"/>
      <c r="D168" s="1"/>
      <c r="E168" s="1"/>
      <c r="F168" s="1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</row>
    <row r="169" spans="1:400" ht="14.25" customHeight="1" x14ac:dyDescent="0.25">
      <c r="A169" s="1"/>
      <c r="B169" s="1"/>
      <c r="C169" s="1"/>
      <c r="D169" s="1"/>
      <c r="E169" s="1"/>
      <c r="F169" s="1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</row>
    <row r="170" spans="1:400" ht="14.25" customHeight="1" x14ac:dyDescent="0.25">
      <c r="A170" s="1"/>
      <c r="B170" s="1"/>
      <c r="C170" s="1"/>
      <c r="D170" s="1"/>
      <c r="E170" s="1"/>
      <c r="F170" s="1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</row>
    <row r="171" spans="1:400" ht="14.25" customHeight="1" x14ac:dyDescent="0.25">
      <c r="A171" s="1"/>
      <c r="B171" s="1"/>
      <c r="C171" s="1"/>
      <c r="D171" s="1"/>
      <c r="E171" s="1"/>
      <c r="F171" s="1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</row>
    <row r="172" spans="1:400" ht="14.25" customHeight="1" x14ac:dyDescent="0.25">
      <c r="A172" s="1"/>
      <c r="B172" s="1"/>
      <c r="C172" s="1"/>
      <c r="D172" s="1"/>
      <c r="E172" s="1"/>
      <c r="F172" s="1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</row>
    <row r="173" spans="1:400" ht="14.25" customHeight="1" x14ac:dyDescent="0.25">
      <c r="A173" s="1"/>
      <c r="B173" s="1"/>
      <c r="C173" s="1"/>
      <c r="D173" s="1"/>
      <c r="E173" s="1"/>
      <c r="F173" s="1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</row>
    <row r="174" spans="1:400" ht="14.25" customHeight="1" x14ac:dyDescent="0.25">
      <c r="A174" s="1"/>
      <c r="B174" s="1"/>
      <c r="C174" s="1"/>
      <c r="D174" s="1"/>
      <c r="E174" s="1"/>
      <c r="F174" s="1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</row>
    <row r="175" spans="1:400" ht="14.25" customHeight="1" x14ac:dyDescent="0.25">
      <c r="A175" s="1"/>
      <c r="B175" s="1"/>
      <c r="C175" s="1"/>
      <c r="D175" s="1"/>
      <c r="E175" s="1"/>
      <c r="F175" s="1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</row>
    <row r="176" spans="1:400" ht="14.25" customHeight="1" x14ac:dyDescent="0.25">
      <c r="A176" s="1"/>
      <c r="B176" s="1"/>
      <c r="C176" s="1"/>
      <c r="D176" s="1"/>
      <c r="E176" s="1"/>
      <c r="F176" s="1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</row>
    <row r="177" spans="1:400" ht="14.25" customHeight="1" x14ac:dyDescent="0.25">
      <c r="A177" s="1"/>
      <c r="B177" s="1"/>
      <c r="C177" s="1"/>
      <c r="D177" s="1"/>
      <c r="E177" s="1"/>
      <c r="F177" s="1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</row>
    <row r="178" spans="1:400" ht="14.25" customHeight="1" x14ac:dyDescent="0.25">
      <c r="A178" s="1"/>
      <c r="B178" s="1"/>
      <c r="C178" s="1"/>
      <c r="D178" s="1"/>
      <c r="E178" s="1"/>
      <c r="F178" s="1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</row>
    <row r="179" spans="1:400" ht="14.25" customHeight="1" x14ac:dyDescent="0.25">
      <c r="A179" s="1"/>
      <c r="B179" s="1"/>
      <c r="C179" s="1"/>
      <c r="D179" s="1"/>
      <c r="E179" s="1"/>
      <c r="F179" s="1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</row>
    <row r="180" spans="1:400" ht="14.25" customHeight="1" x14ac:dyDescent="0.25">
      <c r="A180" s="1"/>
      <c r="B180" s="1"/>
      <c r="C180" s="1"/>
      <c r="D180" s="1"/>
      <c r="E180" s="1"/>
      <c r="F180" s="1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</row>
  </sheetData>
  <autoFilter ref="A5:OJ70"/>
  <mergeCells count="389">
    <mergeCell ref="D2:H3"/>
    <mergeCell ref="JM3:JN3"/>
    <mergeCell ref="JO3:JP3"/>
    <mergeCell ref="JQ3:JR3"/>
    <mergeCell ref="IQ3:IR3"/>
    <mergeCell ref="IS3:IT3"/>
    <mergeCell ref="IU3:IV3"/>
    <mergeCell ref="IW3:IX3"/>
    <mergeCell ref="IY3:IZ3"/>
    <mergeCell ref="JA3:JB3"/>
    <mergeCell ref="JC3:JD3"/>
    <mergeCell ref="IE3:IF3"/>
    <mergeCell ref="IG3:IH3"/>
    <mergeCell ref="II3:IJ3"/>
    <mergeCell ref="IK3:IL3"/>
    <mergeCell ref="IM3:IP3"/>
    <mergeCell ref="JE3:JF3"/>
    <mergeCell ref="JG3:JH3"/>
    <mergeCell ref="JI3:JJ3"/>
    <mergeCell ref="JK3:JL3"/>
    <mergeCell ref="HK3:HL3"/>
    <mergeCell ref="HM3:HN3"/>
    <mergeCell ref="HO3:HP3"/>
    <mergeCell ref="HQ3:HR3"/>
    <mergeCell ref="HS3:HT3"/>
    <mergeCell ref="HU3:HV3"/>
    <mergeCell ref="HW3:HX3"/>
    <mergeCell ref="HY3:IB3"/>
    <mergeCell ref="IC3:ID3"/>
    <mergeCell ref="GO3:GP3"/>
    <mergeCell ref="GQ3:GR3"/>
    <mergeCell ref="GS3:GV3"/>
    <mergeCell ref="GW3:GX3"/>
    <mergeCell ref="GY3:GZ3"/>
    <mergeCell ref="HA3:HB3"/>
    <mergeCell ref="HC3:HF3"/>
    <mergeCell ref="HG3:HH3"/>
    <mergeCell ref="HI3:HJ3"/>
    <mergeCell ref="FU3:FV3"/>
    <mergeCell ref="FW3:FX3"/>
    <mergeCell ref="FY3:FZ3"/>
    <mergeCell ref="GA3:GD3"/>
    <mergeCell ref="GE3:GF3"/>
    <mergeCell ref="GG3:GH3"/>
    <mergeCell ref="GI3:GJ3"/>
    <mergeCell ref="GK3:GL3"/>
    <mergeCell ref="GM3:GN3"/>
    <mergeCell ref="DU4:DV4"/>
    <mergeCell ref="DW4:DX4"/>
    <mergeCell ref="DY4:DZ4"/>
    <mergeCell ref="EA4:EB4"/>
    <mergeCell ref="EC4:ED4"/>
    <mergeCell ref="EE4:EF4"/>
    <mergeCell ref="FO3:FP3"/>
    <mergeCell ref="FQ3:FR3"/>
    <mergeCell ref="FS3:FT3"/>
    <mergeCell ref="EU3:EV3"/>
    <mergeCell ref="EW3:EX3"/>
    <mergeCell ref="EY3:EZ3"/>
    <mergeCell ref="FA3:FD3"/>
    <mergeCell ref="FE3:FF3"/>
    <mergeCell ref="FG3:FH3"/>
    <mergeCell ref="FI3:FJ3"/>
    <mergeCell ref="FK3:FL3"/>
    <mergeCell ref="FM3:FN3"/>
    <mergeCell ref="EC3:ED3"/>
    <mergeCell ref="EE3:EF3"/>
    <mergeCell ref="EG3:EH3"/>
    <mergeCell ref="EI3:EJ3"/>
    <mergeCell ref="EK3:EL3"/>
    <mergeCell ref="EM3:EN3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AK4:AL4"/>
    <mergeCell ref="AM4:AN4"/>
    <mergeCell ref="AO4:AP4"/>
    <mergeCell ref="I4:J4"/>
    <mergeCell ref="BC1:BD1"/>
    <mergeCell ref="BE1:BF1"/>
    <mergeCell ref="BQ1:BR1"/>
    <mergeCell ref="A2:A5"/>
    <mergeCell ref="B2:B4"/>
    <mergeCell ref="C2:C4"/>
    <mergeCell ref="BQ3:BR3"/>
    <mergeCell ref="BQ4:BR4"/>
    <mergeCell ref="BM4:BN4"/>
    <mergeCell ref="BO4:BP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A3:AB3"/>
    <mergeCell ref="EO3:EP3"/>
    <mergeCell ref="EQ3:ER3"/>
    <mergeCell ref="ES3:ET3"/>
    <mergeCell ref="DI3:DL3"/>
    <mergeCell ref="DM3:DN3"/>
    <mergeCell ref="DO3:DP3"/>
    <mergeCell ref="DQ3:DR3"/>
    <mergeCell ref="DS3:DT3"/>
    <mergeCell ref="DU3:DV3"/>
    <mergeCell ref="DW3:DX3"/>
    <mergeCell ref="DY3:DZ3"/>
    <mergeCell ref="EA3:EB3"/>
    <mergeCell ref="CO3:CP3"/>
    <mergeCell ref="CQ3:CR3"/>
    <mergeCell ref="CS3:CT3"/>
    <mergeCell ref="CU3:CX3"/>
    <mergeCell ref="CY3:CZ3"/>
    <mergeCell ref="DA3:DB3"/>
    <mergeCell ref="DC3:DD3"/>
    <mergeCell ref="DE3:DF3"/>
    <mergeCell ref="DG3:DH3"/>
    <mergeCell ref="BW3:BX3"/>
    <mergeCell ref="BY3:BZ3"/>
    <mergeCell ref="CA3:CB3"/>
    <mergeCell ref="CC3:CD3"/>
    <mergeCell ref="CE3:CF3"/>
    <mergeCell ref="CG3:CH3"/>
    <mergeCell ref="CI3:CJ3"/>
    <mergeCell ref="CK3:CL3"/>
    <mergeCell ref="CM3:CN3"/>
    <mergeCell ref="AI3:AJ3"/>
    <mergeCell ref="AK3:AL3"/>
    <mergeCell ref="AM3:AN3"/>
    <mergeCell ref="AO3:AP3"/>
    <mergeCell ref="BM3:BN3"/>
    <mergeCell ref="BO3:BP3"/>
    <mergeCell ref="BS3:BT3"/>
    <mergeCell ref="BU3:BV3"/>
    <mergeCell ref="AC3:AF3"/>
    <mergeCell ref="AG3:AH3"/>
    <mergeCell ref="AQ3:AR3"/>
    <mergeCell ref="AS3:AV3"/>
    <mergeCell ref="AW3:AX3"/>
    <mergeCell ref="AY3:AZ3"/>
    <mergeCell ref="BA3:BB3"/>
    <mergeCell ref="BC3:BD3"/>
    <mergeCell ref="BE3:BF3"/>
    <mergeCell ref="BG3:BH3"/>
    <mergeCell ref="BI3:BJ3"/>
    <mergeCell ref="BK3:BL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LW3:LX3"/>
    <mergeCell ref="LY3:LZ3"/>
    <mergeCell ref="MA3:MB3"/>
    <mergeCell ref="MC3:MD3"/>
    <mergeCell ref="ME3:MH3"/>
    <mergeCell ref="MI3:MJ3"/>
    <mergeCell ref="MK3:ML3"/>
    <mergeCell ref="MM3:MN3"/>
    <mergeCell ref="MO3:MP3"/>
    <mergeCell ref="LC3:LD3"/>
    <mergeCell ref="LE3:LF3"/>
    <mergeCell ref="LG3:LH3"/>
    <mergeCell ref="LI3:LJ3"/>
    <mergeCell ref="LK3:LN3"/>
    <mergeCell ref="LO3:LP3"/>
    <mergeCell ref="LQ3:LR3"/>
    <mergeCell ref="LS3:LT3"/>
    <mergeCell ref="LU3:LV3"/>
    <mergeCell ref="KK3:KL3"/>
    <mergeCell ref="KM3:KN3"/>
    <mergeCell ref="KO3:KP3"/>
    <mergeCell ref="KQ3:KR3"/>
    <mergeCell ref="KS3:KT3"/>
    <mergeCell ref="KU3:KV3"/>
    <mergeCell ref="KW3:KX3"/>
    <mergeCell ref="KY3:KZ3"/>
    <mergeCell ref="LA3:LB3"/>
    <mergeCell ref="JS3:JT3"/>
    <mergeCell ref="JU3:JV3"/>
    <mergeCell ref="JW3:JX3"/>
    <mergeCell ref="JY3:JZ3"/>
    <mergeCell ref="KA3:KB3"/>
    <mergeCell ref="KC3:KD3"/>
    <mergeCell ref="KE3:KF3"/>
    <mergeCell ref="KG3:KH3"/>
    <mergeCell ref="KI3:KJ3"/>
    <mergeCell ref="NH3:NI3"/>
    <mergeCell ref="NJ3:NK3"/>
    <mergeCell ref="NZ3:OA3"/>
    <mergeCell ref="OB3:OC3"/>
    <mergeCell ref="OB4:OC4"/>
    <mergeCell ref="OD3:OE3"/>
    <mergeCell ref="OD4:OE4"/>
    <mergeCell ref="NL3:NM3"/>
    <mergeCell ref="NN3:NO3"/>
    <mergeCell ref="NP3:NQ3"/>
    <mergeCell ref="NR3:NS3"/>
    <mergeCell ref="NT3:NU3"/>
    <mergeCell ref="NV3:NW3"/>
    <mergeCell ref="NX3:NY3"/>
    <mergeCell ref="NH4:NI4"/>
    <mergeCell ref="NX4:NY4"/>
    <mergeCell ref="NJ4:NK4"/>
    <mergeCell ref="NL4:NM4"/>
    <mergeCell ref="NN4:NO4"/>
    <mergeCell ref="NP4:NQ4"/>
    <mergeCell ref="NR4:NS4"/>
    <mergeCell ref="NT4:NU4"/>
    <mergeCell ref="NV4:NW4"/>
    <mergeCell ref="ME4:MF4"/>
    <mergeCell ref="MG4:MH4"/>
    <mergeCell ref="MI4:MJ4"/>
    <mergeCell ref="MK4:ML4"/>
    <mergeCell ref="MZ3:NA3"/>
    <mergeCell ref="NB3:NC3"/>
    <mergeCell ref="ND3:NE3"/>
    <mergeCell ref="NF3:NG3"/>
    <mergeCell ref="MQ3:MR3"/>
    <mergeCell ref="MS3:MV3"/>
    <mergeCell ref="MW3:MX3"/>
    <mergeCell ref="MZ4:NA4"/>
    <mergeCell ref="NB4:NC4"/>
    <mergeCell ref="ND4:NE4"/>
    <mergeCell ref="NF4:NG4"/>
    <mergeCell ref="MM4:MN4"/>
    <mergeCell ref="MO4:MP4"/>
    <mergeCell ref="MQ4:MR4"/>
    <mergeCell ref="MS4:MT4"/>
    <mergeCell ref="MU4:MV4"/>
    <mergeCell ref="MW4:MX4"/>
    <mergeCell ref="LM4:LN4"/>
    <mergeCell ref="LO4:LP4"/>
    <mergeCell ref="LQ4:LR4"/>
    <mergeCell ref="LS4:LT4"/>
    <mergeCell ref="LU4:LV4"/>
    <mergeCell ref="LW4:LX4"/>
    <mergeCell ref="LY4:LZ4"/>
    <mergeCell ref="MA4:MB4"/>
    <mergeCell ref="MC4:MD4"/>
    <mergeCell ref="KU4:KV4"/>
    <mergeCell ref="KW4:KX4"/>
    <mergeCell ref="KY4:KZ4"/>
    <mergeCell ref="LA4:LB4"/>
    <mergeCell ref="LC4:LD4"/>
    <mergeCell ref="LE4:LF4"/>
    <mergeCell ref="LG4:LH4"/>
    <mergeCell ref="LI4:LJ4"/>
    <mergeCell ref="LK4:LL4"/>
    <mergeCell ref="KC4:KD4"/>
    <mergeCell ref="KE4:KF4"/>
    <mergeCell ref="KG4:KH4"/>
    <mergeCell ref="KI4:KJ4"/>
    <mergeCell ref="KK4:KL4"/>
    <mergeCell ref="KM4:KN4"/>
    <mergeCell ref="KO4:KP4"/>
    <mergeCell ref="KQ4:KR4"/>
    <mergeCell ref="KS4:KT4"/>
    <mergeCell ref="IS4:IT4"/>
    <mergeCell ref="IU4:IV4"/>
    <mergeCell ref="IW4:IX4"/>
    <mergeCell ref="IY4:IZ4"/>
    <mergeCell ref="JA4:JB4"/>
    <mergeCell ref="JC4:JD4"/>
    <mergeCell ref="JE4:JF4"/>
    <mergeCell ref="JG4:JH4"/>
    <mergeCell ref="JI4:JJ4"/>
    <mergeCell ref="JK4:JL4"/>
    <mergeCell ref="JM4:JN4"/>
    <mergeCell ref="JO4:JP4"/>
    <mergeCell ref="JQ4:JR4"/>
    <mergeCell ref="JS4:JT4"/>
    <mergeCell ref="JU4:JV4"/>
    <mergeCell ref="JW4:JX4"/>
    <mergeCell ref="JY4:JZ4"/>
    <mergeCell ref="KA4:KB4"/>
    <mergeCell ref="DI71:DJ71"/>
    <mergeCell ref="HE71:HF71"/>
    <mergeCell ref="IA71:IB71"/>
    <mergeCell ref="IM71:IN71"/>
    <mergeCell ref="GY70:GZ70"/>
    <mergeCell ref="HI70:HJ70"/>
    <mergeCell ref="HO70:HP70"/>
    <mergeCell ref="IM70:IP70"/>
    <mergeCell ref="KG70:KH70"/>
    <mergeCell ref="HY4:HZ4"/>
    <mergeCell ref="GY4:GZ4"/>
    <mergeCell ref="HA4:HB4"/>
    <mergeCell ref="HC4:HD4"/>
    <mergeCell ref="HE4:HF4"/>
    <mergeCell ref="HG4:HH4"/>
    <mergeCell ref="HI4:HJ4"/>
    <mergeCell ref="HK4:HL4"/>
    <mergeCell ref="C70:H70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K4:L4"/>
    <mergeCell ref="M4:N4"/>
    <mergeCell ref="O4:P4"/>
    <mergeCell ref="Q4:R4"/>
    <mergeCell ref="GS4:GT4"/>
    <mergeCell ref="GU4:GV4"/>
    <mergeCell ref="GW4:GX4"/>
    <mergeCell ref="HM4:HN4"/>
    <mergeCell ref="HO4:HP4"/>
    <mergeCell ref="HQ4:HR4"/>
    <mergeCell ref="HS4:HT4"/>
    <mergeCell ref="HU4:HV4"/>
    <mergeCell ref="HW4:HX4"/>
    <mergeCell ref="GA4:GB4"/>
    <mergeCell ref="GC4:GD4"/>
    <mergeCell ref="GE4:GF4"/>
    <mergeCell ref="GG4:GH4"/>
    <mergeCell ref="GI4:GJ4"/>
    <mergeCell ref="GK4:GL4"/>
    <mergeCell ref="GM4:GN4"/>
    <mergeCell ref="GO4:GP4"/>
    <mergeCell ref="GQ4:GR4"/>
    <mergeCell ref="FI4:FJ4"/>
    <mergeCell ref="FK4:FL4"/>
    <mergeCell ref="FM4:FN4"/>
    <mergeCell ref="FO4:FP4"/>
    <mergeCell ref="FQ4:FR4"/>
    <mergeCell ref="FS4:FT4"/>
    <mergeCell ref="FU4:FV4"/>
    <mergeCell ref="FW4:FX4"/>
    <mergeCell ref="FY4:FZ4"/>
    <mergeCell ref="EU4:EV4"/>
    <mergeCell ref="EW4:EX4"/>
    <mergeCell ref="EY4:EZ4"/>
    <mergeCell ref="FA4:FB4"/>
    <mergeCell ref="FC4:FD4"/>
    <mergeCell ref="FE4:FF4"/>
    <mergeCell ref="FG4:FH4"/>
    <mergeCell ref="EG4:EH4"/>
    <mergeCell ref="EI4:EJ4"/>
    <mergeCell ref="EK4:EL4"/>
    <mergeCell ref="EM4:EN4"/>
    <mergeCell ref="EO4:EP4"/>
    <mergeCell ref="EQ4:ER4"/>
    <mergeCell ref="ES4:ET4"/>
    <mergeCell ref="IO4:IP4"/>
    <mergeCell ref="IQ4:IR4"/>
    <mergeCell ref="IA4:IB4"/>
    <mergeCell ref="IC4:ID4"/>
    <mergeCell ref="IE4:IF4"/>
    <mergeCell ref="IG4:IH4"/>
    <mergeCell ref="II4:IJ4"/>
    <mergeCell ref="IK4:IL4"/>
    <mergeCell ref="IM4:IN4"/>
  </mergeCells>
  <conditionalFormatting sqref="G6:G68">
    <cfRule type="cellIs" dxfId="2" priority="1" operator="lessThan">
      <formula>0</formula>
    </cfRule>
  </conditionalFormatting>
  <conditionalFormatting sqref="B6:B68">
    <cfRule type="cellIs" dxfId="1" priority="2" operator="greaterThan">
      <formula>501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1000"/>
  <sheetViews>
    <sheetView topLeftCell="A58" workbookViewId="0">
      <pane xSplit="4" topLeftCell="H1" activePane="topRight" state="frozen"/>
      <selection pane="topRight" activeCell="H77" sqref="H77"/>
    </sheetView>
  </sheetViews>
  <sheetFormatPr defaultColWidth="14.42578125" defaultRowHeight="15" customHeight="1" x14ac:dyDescent="0.25"/>
  <cols>
    <col min="1" max="1" width="6.140625" customWidth="1"/>
    <col min="2" max="2" width="16.28515625" customWidth="1"/>
    <col min="3" max="3" width="13.42578125" customWidth="1"/>
    <col min="4" max="17" width="10.7109375" customWidth="1"/>
    <col min="18" max="18" width="10.7109375" style="226" customWidth="1"/>
    <col min="19" max="19" width="10.7109375" customWidth="1"/>
    <col min="20" max="25" width="9.140625" customWidth="1"/>
    <col min="26" max="33" width="10.85546875" customWidth="1"/>
    <col min="34" max="37" width="10.85546875" hidden="1" customWidth="1"/>
    <col min="38" max="38" width="12.140625" hidden="1" customWidth="1"/>
    <col min="39" max="40" width="10.85546875" hidden="1" customWidth="1"/>
    <col min="41" max="41" width="10.42578125" hidden="1" customWidth="1"/>
    <col min="42" max="42" width="13.28515625" customWidth="1"/>
    <col min="43" max="43" width="12.42578125" customWidth="1"/>
  </cols>
  <sheetData>
    <row r="1" spans="1:54" ht="18.75" x14ac:dyDescent="0.3">
      <c r="A1" s="269" t="s">
        <v>433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8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15" customHeight="1" x14ac:dyDescent="0.25">
      <c r="A2" s="6" t="s">
        <v>434</v>
      </c>
      <c r="B2" s="127"/>
      <c r="C2" s="6"/>
      <c r="D2" s="6" t="s">
        <v>435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ht="15" customHeight="1" x14ac:dyDescent="0.25">
      <c r="A3" s="6" t="s">
        <v>436</v>
      </c>
      <c r="B3" s="127"/>
      <c r="C3" s="6"/>
      <c r="D3" s="12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70" t="s">
        <v>437</v>
      </c>
      <c r="U3" s="253"/>
      <c r="V3" s="253"/>
      <c r="W3" s="253"/>
      <c r="X3" s="253"/>
      <c r="Y3" s="253"/>
      <c r="Z3" s="253"/>
      <c r="AA3" s="253"/>
      <c r="AB3" s="253"/>
      <c r="AC3" s="253"/>
      <c r="AD3" s="253"/>
      <c r="AE3" s="253"/>
      <c r="AF3" s="253"/>
      <c r="AG3" s="253"/>
      <c r="AH3" s="271" t="s">
        <v>438</v>
      </c>
      <c r="AI3" s="253"/>
      <c r="AJ3" s="253"/>
      <c r="AK3" s="253"/>
      <c r="AL3" s="253"/>
      <c r="AM3" s="253"/>
      <c r="AN3" s="253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ht="15.75" customHeight="1" x14ac:dyDescent="0.25">
      <c r="A4" s="128" t="s">
        <v>0</v>
      </c>
      <c r="B4" s="129" t="s">
        <v>439</v>
      </c>
      <c r="C4" s="130"/>
      <c r="D4" s="131" t="s">
        <v>168</v>
      </c>
      <c r="E4" s="132" t="s">
        <v>420</v>
      </c>
      <c r="F4" s="133" t="s">
        <v>421</v>
      </c>
      <c r="G4" s="133" t="s">
        <v>422</v>
      </c>
      <c r="H4" s="134" t="s">
        <v>423</v>
      </c>
      <c r="I4" s="134" t="s">
        <v>424</v>
      </c>
      <c r="J4" s="134" t="s">
        <v>425</v>
      </c>
      <c r="K4" s="134" t="s">
        <v>440</v>
      </c>
      <c r="L4" s="134" t="s">
        <v>441</v>
      </c>
      <c r="M4" s="134" t="s">
        <v>442</v>
      </c>
      <c r="N4" s="134" t="s">
        <v>429</v>
      </c>
      <c r="O4" s="134" t="s">
        <v>430</v>
      </c>
      <c r="P4" s="134" t="s">
        <v>431</v>
      </c>
      <c r="Q4" s="134" t="s">
        <v>432</v>
      </c>
      <c r="R4" s="134" t="s">
        <v>469</v>
      </c>
      <c r="S4" s="134"/>
      <c r="T4" s="135" t="s">
        <v>420</v>
      </c>
      <c r="U4" s="135" t="s">
        <v>421</v>
      </c>
      <c r="V4" s="135" t="s">
        <v>422</v>
      </c>
      <c r="W4" s="136" t="s">
        <v>423</v>
      </c>
      <c r="X4" s="136" t="s">
        <v>424</v>
      </c>
      <c r="Y4" s="136" t="s">
        <v>425</v>
      </c>
      <c r="Z4" s="136" t="s">
        <v>440</v>
      </c>
      <c r="AA4" s="136" t="s">
        <v>441</v>
      </c>
      <c r="AB4" s="136" t="s">
        <v>442</v>
      </c>
      <c r="AC4" s="136" t="s">
        <v>429</v>
      </c>
      <c r="AD4" s="136" t="s">
        <v>430</v>
      </c>
      <c r="AE4" s="136" t="s">
        <v>431</v>
      </c>
      <c r="AF4" s="136" t="s">
        <v>432</v>
      </c>
      <c r="AG4" s="136"/>
      <c r="AH4" s="63" t="s">
        <v>420</v>
      </c>
      <c r="AI4" s="63" t="s">
        <v>421</v>
      </c>
      <c r="AJ4" s="63" t="s">
        <v>422</v>
      </c>
      <c r="AK4" s="137" t="s">
        <v>423</v>
      </c>
      <c r="AL4" s="137" t="s">
        <v>424</v>
      </c>
      <c r="AM4" s="137" t="s">
        <v>425</v>
      </c>
      <c r="AN4" s="137" t="s">
        <v>426</v>
      </c>
      <c r="AO4" s="138" t="s">
        <v>427</v>
      </c>
      <c r="AP4" s="138" t="s">
        <v>428</v>
      </c>
      <c r="AQ4" s="138" t="s">
        <v>429</v>
      </c>
      <c r="AR4" s="138" t="s">
        <v>430</v>
      </c>
      <c r="AS4" s="138" t="s">
        <v>431</v>
      </c>
      <c r="AT4" s="138" t="s">
        <v>432</v>
      </c>
      <c r="AU4" s="6"/>
      <c r="AV4" s="6"/>
      <c r="AW4" s="6"/>
      <c r="AX4" s="6"/>
      <c r="AY4" s="6"/>
      <c r="AZ4" s="6"/>
      <c r="BA4" s="6"/>
      <c r="BB4" s="6"/>
    </row>
    <row r="5" spans="1:54" ht="15.75" customHeight="1" thickBot="1" x14ac:dyDescent="0.3">
      <c r="A5" s="139"/>
      <c r="B5" s="140"/>
      <c r="C5" s="140"/>
      <c r="D5" s="141"/>
      <c r="E5" s="132"/>
      <c r="F5" s="132"/>
      <c r="G5" s="132"/>
      <c r="H5" s="13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 t="s">
        <v>443</v>
      </c>
      <c r="T5" s="143">
        <v>0.02</v>
      </c>
      <c r="U5" s="143">
        <v>0.02</v>
      </c>
      <c r="V5" s="143">
        <v>0.02</v>
      </c>
      <c r="W5" s="143">
        <v>0.02</v>
      </c>
      <c r="X5" s="143">
        <v>0.02</v>
      </c>
      <c r="Y5" s="143">
        <v>0.02</v>
      </c>
      <c r="Z5" s="143">
        <v>0.02</v>
      </c>
      <c r="AA5" s="144">
        <v>0.02</v>
      </c>
      <c r="AB5" s="144">
        <v>0.02</v>
      </c>
      <c r="AC5" s="144">
        <v>0.02</v>
      </c>
      <c r="AD5" s="144">
        <v>0.02</v>
      </c>
      <c r="AE5" s="144">
        <v>0.02</v>
      </c>
      <c r="AF5" s="143"/>
      <c r="AG5" s="143"/>
      <c r="AH5" s="145"/>
      <c r="AI5" s="145"/>
      <c r="AJ5" s="145"/>
      <c r="AK5" s="145"/>
      <c r="AL5" s="145"/>
      <c r="AM5" s="145"/>
      <c r="AN5" s="145"/>
      <c r="AO5" s="146"/>
      <c r="AP5" s="146"/>
      <c r="AQ5" s="146"/>
      <c r="AR5" s="146"/>
      <c r="AS5" s="146"/>
      <c r="AT5" s="146"/>
      <c r="AU5" s="6"/>
      <c r="AV5" s="6"/>
      <c r="AW5" s="6"/>
      <c r="AX5" s="6"/>
      <c r="AY5" s="6"/>
      <c r="AZ5" s="6"/>
      <c r="BA5" s="6"/>
      <c r="BB5" s="6"/>
    </row>
    <row r="6" spans="1:54" ht="15" customHeight="1" thickBot="1" x14ac:dyDescent="0.3">
      <c r="A6" s="147">
        <v>1</v>
      </c>
      <c r="B6" s="148" t="s">
        <v>351</v>
      </c>
      <c r="C6" s="148" t="s">
        <v>351</v>
      </c>
      <c r="D6" s="149">
        <f t="shared" ref="D6:D68" si="0">SUMIF($E$5:$S$5, "Main", E6:S6)</f>
        <v>2000</v>
      </c>
      <c r="E6" s="150">
        <v>2000</v>
      </c>
      <c r="F6" s="151">
        <v>1500</v>
      </c>
      <c r="G6" s="152">
        <v>1500</v>
      </c>
      <c r="H6" s="152">
        <v>2000</v>
      </c>
      <c r="I6" s="153">
        <v>2000</v>
      </c>
      <c r="J6" s="154"/>
      <c r="K6" s="152">
        <v>2000</v>
      </c>
      <c r="L6" s="155"/>
      <c r="M6" s="155"/>
      <c r="N6" s="152">
        <v>2000</v>
      </c>
      <c r="O6" s="152">
        <v>2500</v>
      </c>
      <c r="P6" s="152">
        <v>500</v>
      </c>
      <c r="Q6" s="152">
        <v>1000</v>
      </c>
      <c r="R6" s="227">
        <v>2000</v>
      </c>
      <c r="S6" s="231">
        <v>2000</v>
      </c>
      <c r="T6" s="156">
        <v>40</v>
      </c>
      <c r="U6" s="156">
        <f t="shared" ref="U6:U7" si="1">F6*0.02</f>
        <v>30</v>
      </c>
      <c r="V6" s="157">
        <f t="shared" ref="V6:V9" si="2">G6*2%</f>
        <v>30</v>
      </c>
      <c r="W6" s="156">
        <v>40</v>
      </c>
      <c r="X6" s="158">
        <v>40</v>
      </c>
      <c r="Y6" s="159"/>
      <c r="Z6" s="160">
        <v>40</v>
      </c>
      <c r="AA6" s="161"/>
      <c r="AB6" s="161"/>
      <c r="AC6" s="160">
        <f t="shared" ref="AC6:AF7" si="3">N6*2%</f>
        <v>40</v>
      </c>
      <c r="AD6" s="160">
        <f t="shared" si="3"/>
        <v>50</v>
      </c>
      <c r="AE6" s="160">
        <f t="shared" si="3"/>
        <v>10</v>
      </c>
      <c r="AF6" s="160">
        <f t="shared" si="3"/>
        <v>20</v>
      </c>
      <c r="AG6" s="162"/>
      <c r="AH6" s="163" t="s">
        <v>27</v>
      </c>
      <c r="AI6" s="164" t="s">
        <v>45</v>
      </c>
      <c r="AJ6" s="165" t="s">
        <v>59</v>
      </c>
      <c r="AK6" s="165" t="s">
        <v>77</v>
      </c>
      <c r="AL6" s="166" t="s">
        <v>87</v>
      </c>
      <c r="AM6" s="167"/>
      <c r="AN6" s="165" t="s">
        <v>94</v>
      </c>
      <c r="AO6" s="168"/>
      <c r="AP6" s="168" t="e">
        <f>#REF!</f>
        <v>#REF!</v>
      </c>
      <c r="AQ6" s="169" t="s">
        <v>135</v>
      </c>
      <c r="AR6" s="170" t="s">
        <v>149</v>
      </c>
      <c r="AS6" s="170" t="s">
        <v>160</v>
      </c>
      <c r="AT6" s="170" t="s">
        <v>164</v>
      </c>
      <c r="AU6" s="6"/>
      <c r="AV6" s="6"/>
      <c r="AW6" s="6"/>
      <c r="AX6" s="6"/>
      <c r="AY6" s="6"/>
      <c r="AZ6" s="6"/>
      <c r="BA6" s="6"/>
      <c r="BB6" s="6"/>
    </row>
    <row r="7" spans="1:54" ht="15.75" thickBot="1" x14ac:dyDescent="0.3">
      <c r="A7" s="171">
        <v>2</v>
      </c>
      <c r="B7" s="172" t="s">
        <v>352</v>
      </c>
      <c r="C7" s="172" t="s">
        <v>444</v>
      </c>
      <c r="D7" s="149">
        <f t="shared" si="0"/>
        <v>1000</v>
      </c>
      <c r="E7" s="150">
        <v>1200</v>
      </c>
      <c r="F7" s="151">
        <v>100</v>
      </c>
      <c r="G7" s="152">
        <v>900</v>
      </c>
      <c r="H7" s="152">
        <v>300</v>
      </c>
      <c r="I7" s="153">
        <v>500</v>
      </c>
      <c r="J7" s="154"/>
      <c r="K7" s="152">
        <v>200</v>
      </c>
      <c r="L7" s="152">
        <v>400</v>
      </c>
      <c r="M7" s="152">
        <v>400</v>
      </c>
      <c r="N7" s="152">
        <v>200</v>
      </c>
      <c r="O7" s="152">
        <v>700</v>
      </c>
      <c r="P7" s="152">
        <v>300</v>
      </c>
      <c r="Q7" s="152">
        <v>200</v>
      </c>
      <c r="R7" s="227">
        <v>900</v>
      </c>
      <c r="S7" s="232">
        <v>1000</v>
      </c>
      <c r="T7" s="156">
        <v>24</v>
      </c>
      <c r="U7" s="156">
        <f t="shared" si="1"/>
        <v>2</v>
      </c>
      <c r="V7" s="157">
        <f t="shared" si="2"/>
        <v>18</v>
      </c>
      <c r="W7" s="157">
        <v>6</v>
      </c>
      <c r="X7" s="173">
        <v>10</v>
      </c>
      <c r="Y7" s="159"/>
      <c r="Z7" s="160">
        <v>4</v>
      </c>
      <c r="AA7" s="160">
        <f>L7*2%</f>
        <v>8</v>
      </c>
      <c r="AB7" s="160">
        <f>M7*2%</f>
        <v>8</v>
      </c>
      <c r="AC7" s="160">
        <f t="shared" si="3"/>
        <v>4</v>
      </c>
      <c r="AD7" s="160">
        <f t="shared" si="3"/>
        <v>14</v>
      </c>
      <c r="AE7" s="160">
        <f t="shared" si="3"/>
        <v>6</v>
      </c>
      <c r="AF7" s="160">
        <f t="shared" si="3"/>
        <v>4</v>
      </c>
      <c r="AG7" s="162"/>
      <c r="AH7" s="174" t="s">
        <v>19</v>
      </c>
      <c r="AI7" s="164" t="s">
        <v>42</v>
      </c>
      <c r="AJ7" s="165" t="s">
        <v>48</v>
      </c>
      <c r="AK7" s="165" t="s">
        <v>68</v>
      </c>
      <c r="AL7" s="165" t="s">
        <v>85</v>
      </c>
      <c r="AM7" s="167"/>
      <c r="AN7" s="165" t="s">
        <v>94</v>
      </c>
      <c r="AO7" s="169" t="s">
        <v>105</v>
      </c>
      <c r="AP7" s="169" t="s">
        <v>120</v>
      </c>
      <c r="AQ7" s="169" t="s">
        <v>135</v>
      </c>
      <c r="AR7" s="170" t="s">
        <v>147</v>
      </c>
      <c r="AS7" s="170" t="s">
        <v>160</v>
      </c>
      <c r="AT7" s="170" t="s">
        <v>165</v>
      </c>
      <c r="AU7" s="6"/>
      <c r="AV7" s="6"/>
      <c r="AW7" s="6"/>
      <c r="AX7" s="6"/>
      <c r="AY7" s="6"/>
      <c r="AZ7" s="6"/>
      <c r="BA7" s="6"/>
      <c r="BB7" s="6"/>
    </row>
    <row r="8" spans="1:54" ht="15.75" thickBot="1" x14ac:dyDescent="0.3">
      <c r="A8" s="171">
        <v>3</v>
      </c>
      <c r="B8" s="172" t="s">
        <v>353</v>
      </c>
      <c r="C8" s="172" t="s">
        <v>353</v>
      </c>
      <c r="D8" s="149">
        <f t="shared" si="0"/>
        <v>1500</v>
      </c>
      <c r="E8" s="150">
        <v>3000</v>
      </c>
      <c r="F8" s="151"/>
      <c r="G8" s="152">
        <v>1000</v>
      </c>
      <c r="H8" s="152">
        <v>1500</v>
      </c>
      <c r="I8" s="153" t="s">
        <v>445</v>
      </c>
      <c r="J8" s="154"/>
      <c r="K8" s="152">
        <v>600</v>
      </c>
      <c r="L8" s="152">
        <v>1000</v>
      </c>
      <c r="M8" s="152">
        <v>1500</v>
      </c>
      <c r="N8" s="152">
        <v>1500</v>
      </c>
      <c r="O8" s="155"/>
      <c r="P8" s="155"/>
      <c r="Q8" s="155"/>
      <c r="R8" s="227"/>
      <c r="S8" s="232">
        <v>1500</v>
      </c>
      <c r="T8" s="156">
        <v>60</v>
      </c>
      <c r="U8" s="175"/>
      <c r="V8" s="157">
        <f t="shared" si="2"/>
        <v>20</v>
      </c>
      <c r="W8" s="157">
        <v>30</v>
      </c>
      <c r="X8" s="176" t="s">
        <v>445</v>
      </c>
      <c r="Y8" s="159"/>
      <c r="Z8" s="160">
        <v>12</v>
      </c>
      <c r="AA8" s="160">
        <f>L8*2%</f>
        <v>20</v>
      </c>
      <c r="AB8" s="160">
        <f>M8*2%</f>
        <v>30</v>
      </c>
      <c r="AC8" s="160">
        <f>N8*2%</f>
        <v>30</v>
      </c>
      <c r="AD8" s="163"/>
      <c r="AE8" s="163"/>
      <c r="AF8" s="163"/>
      <c r="AG8" s="163"/>
      <c r="AH8" s="163" t="s">
        <v>32</v>
      </c>
      <c r="AI8" s="177"/>
      <c r="AJ8" s="165" t="s">
        <v>48</v>
      </c>
      <c r="AK8" s="165" t="s">
        <v>75</v>
      </c>
      <c r="AL8" s="165"/>
      <c r="AM8" s="167"/>
      <c r="AN8" s="165" t="s">
        <v>94</v>
      </c>
      <c r="AO8" s="169" t="s">
        <v>105</v>
      </c>
      <c r="AP8" s="169" t="s">
        <v>121</v>
      </c>
      <c r="AQ8" s="169" t="s">
        <v>136</v>
      </c>
      <c r="AR8" s="146"/>
      <c r="AS8" s="146"/>
      <c r="AT8" s="146"/>
      <c r="AU8" s="6"/>
      <c r="AV8" s="6"/>
      <c r="AW8" s="6"/>
      <c r="AX8" s="6"/>
      <c r="AY8" s="6"/>
      <c r="AZ8" s="6"/>
      <c r="BA8" s="6"/>
      <c r="BB8" s="6"/>
    </row>
    <row r="9" spans="1:54" ht="15" customHeight="1" thickBot="1" x14ac:dyDescent="0.3">
      <c r="A9" s="178">
        <v>4</v>
      </c>
      <c r="B9" s="85" t="s">
        <v>354</v>
      </c>
      <c r="C9" s="85" t="s">
        <v>354</v>
      </c>
      <c r="D9" s="149">
        <f t="shared" si="0"/>
        <v>1000</v>
      </c>
      <c r="E9" s="150">
        <v>2000</v>
      </c>
      <c r="F9" s="151">
        <v>1000</v>
      </c>
      <c r="G9" s="152">
        <v>1000</v>
      </c>
      <c r="H9" s="152" t="s">
        <v>445</v>
      </c>
      <c r="I9" s="153" t="s">
        <v>445</v>
      </c>
      <c r="J9" s="154"/>
      <c r="K9" s="152" t="s">
        <v>445</v>
      </c>
      <c r="L9" s="155"/>
      <c r="M9" s="155"/>
      <c r="N9" s="152">
        <v>200</v>
      </c>
      <c r="O9" s="155"/>
      <c r="P9" s="152">
        <v>1500</v>
      </c>
      <c r="Q9" s="155"/>
      <c r="R9" s="227">
        <v>500</v>
      </c>
      <c r="S9" s="232">
        <v>1000</v>
      </c>
      <c r="T9" s="156">
        <v>40</v>
      </c>
      <c r="U9" s="156">
        <f>F9*0.02</f>
        <v>20</v>
      </c>
      <c r="V9" s="157">
        <f t="shared" si="2"/>
        <v>20</v>
      </c>
      <c r="W9" s="175" t="s">
        <v>445</v>
      </c>
      <c r="X9" s="176" t="s">
        <v>445</v>
      </c>
      <c r="Y9" s="159"/>
      <c r="Z9" s="163" t="s">
        <v>445</v>
      </c>
      <c r="AA9" s="161"/>
      <c r="AB9" s="161"/>
      <c r="AC9" s="160">
        <f>N9*2%</f>
        <v>4</v>
      </c>
      <c r="AD9" s="163"/>
      <c r="AE9" s="160">
        <f>P9*2%</f>
        <v>30</v>
      </c>
      <c r="AF9" s="163"/>
      <c r="AG9" s="163"/>
      <c r="AH9" s="163" t="s">
        <v>32</v>
      </c>
      <c r="AI9" s="164" t="s">
        <v>46</v>
      </c>
      <c r="AJ9" s="179" t="s">
        <v>52</v>
      </c>
      <c r="AK9" s="167"/>
      <c r="AL9" s="167"/>
      <c r="AM9" s="167"/>
      <c r="AN9" s="167"/>
      <c r="AO9" s="168"/>
      <c r="AP9" s="168" t="e">
        <f>#REF!</f>
        <v>#REF!</v>
      </c>
      <c r="AQ9" s="169" t="s">
        <v>135</v>
      </c>
      <c r="AR9" s="146"/>
      <c r="AS9" s="170" t="s">
        <v>160</v>
      </c>
      <c r="AT9" s="146"/>
      <c r="AU9" s="6"/>
      <c r="AV9" s="6"/>
      <c r="AW9" s="6"/>
      <c r="AX9" s="6"/>
      <c r="AY9" s="6"/>
      <c r="AZ9" s="6"/>
      <c r="BA9" s="6"/>
      <c r="BB9" s="6"/>
    </row>
    <row r="10" spans="1:54" ht="15" customHeight="1" thickBot="1" x14ac:dyDescent="0.3">
      <c r="A10" s="178">
        <v>5</v>
      </c>
      <c r="B10" s="85" t="s">
        <v>355</v>
      </c>
      <c r="C10" s="85" t="s">
        <v>355</v>
      </c>
      <c r="D10" s="149">
        <f t="shared" si="0"/>
        <v>1150</v>
      </c>
      <c r="E10" s="150">
        <v>0</v>
      </c>
      <c r="F10" s="151"/>
      <c r="G10" s="152"/>
      <c r="H10" s="152" t="s">
        <v>445</v>
      </c>
      <c r="I10" s="153" t="s">
        <v>445</v>
      </c>
      <c r="J10" s="154"/>
      <c r="K10" s="152" t="s">
        <v>445</v>
      </c>
      <c r="L10" s="155"/>
      <c r="M10" s="152">
        <v>500</v>
      </c>
      <c r="N10" s="152">
        <v>300</v>
      </c>
      <c r="O10" s="155"/>
      <c r="P10" s="155"/>
      <c r="Q10" s="152">
        <v>500</v>
      </c>
      <c r="R10" s="227">
        <v>200</v>
      </c>
      <c r="S10" s="232">
        <v>1150</v>
      </c>
      <c r="T10" s="175">
        <v>0</v>
      </c>
      <c r="U10" s="175"/>
      <c r="V10" s="180"/>
      <c r="W10" s="175" t="s">
        <v>445</v>
      </c>
      <c r="X10" s="176" t="s">
        <v>445</v>
      </c>
      <c r="Y10" s="159"/>
      <c r="Z10" s="181" t="s">
        <v>445</v>
      </c>
      <c r="AA10" s="161"/>
      <c r="AB10" s="160">
        <f>M10*2%</f>
        <v>10</v>
      </c>
      <c r="AC10" s="160">
        <f>N10*2%</f>
        <v>6</v>
      </c>
      <c r="AD10" s="181"/>
      <c r="AE10" s="181"/>
      <c r="AF10" s="160">
        <f>Q10*2%</f>
        <v>10</v>
      </c>
      <c r="AG10" s="181"/>
      <c r="AH10" s="181"/>
      <c r="AI10" s="177"/>
      <c r="AJ10" s="182"/>
      <c r="AK10" s="165"/>
      <c r="AL10" s="165"/>
      <c r="AM10" s="167"/>
      <c r="AN10" s="167"/>
      <c r="AO10" s="168"/>
      <c r="AP10" s="169" t="s">
        <v>121</v>
      </c>
      <c r="AQ10" s="169" t="s">
        <v>135</v>
      </c>
      <c r="AR10" s="146"/>
      <c r="AS10" s="146"/>
      <c r="AT10" s="170" t="s">
        <v>165</v>
      </c>
      <c r="AU10" s="6"/>
      <c r="AV10" s="6"/>
      <c r="AW10" s="6"/>
      <c r="AX10" s="6"/>
      <c r="AY10" s="6"/>
      <c r="AZ10" s="6"/>
      <c r="BA10" s="6"/>
      <c r="BB10" s="6"/>
    </row>
    <row r="11" spans="1:54" ht="15.75" thickBot="1" x14ac:dyDescent="0.3">
      <c r="A11" s="178">
        <v>6</v>
      </c>
      <c r="B11" s="85" t="s">
        <v>356</v>
      </c>
      <c r="C11" s="85" t="s">
        <v>356</v>
      </c>
      <c r="D11" s="149">
        <f t="shared" si="0"/>
        <v>800</v>
      </c>
      <c r="E11" s="150">
        <v>800</v>
      </c>
      <c r="F11" s="151">
        <v>300</v>
      </c>
      <c r="G11" s="155"/>
      <c r="H11" s="152">
        <v>800</v>
      </c>
      <c r="I11" s="153">
        <v>740</v>
      </c>
      <c r="J11" s="154"/>
      <c r="K11" s="152">
        <v>360</v>
      </c>
      <c r="L11" s="152"/>
      <c r="M11" s="152">
        <v>1000</v>
      </c>
      <c r="N11" s="152"/>
      <c r="O11" s="152">
        <v>500</v>
      </c>
      <c r="P11" s="152">
        <v>500</v>
      </c>
      <c r="Q11" s="152">
        <v>450</v>
      </c>
      <c r="R11" s="227">
        <v>300</v>
      </c>
      <c r="S11" s="233">
        <v>800</v>
      </c>
      <c r="T11" s="156">
        <v>16</v>
      </c>
      <c r="U11" s="156">
        <f>F11*0.02</f>
        <v>6</v>
      </c>
      <c r="V11" s="180"/>
      <c r="W11" s="157">
        <v>16</v>
      </c>
      <c r="X11" s="158">
        <v>15</v>
      </c>
      <c r="Y11" s="159"/>
      <c r="Z11" s="160">
        <v>7</v>
      </c>
      <c r="AA11" s="161"/>
      <c r="AB11" s="160">
        <f>M11*2%</f>
        <v>20</v>
      </c>
      <c r="AC11" s="163"/>
      <c r="AD11" s="160">
        <f>O11*2%</f>
        <v>10</v>
      </c>
      <c r="AE11" s="160">
        <f>P11*2%</f>
        <v>10</v>
      </c>
      <c r="AF11" s="160">
        <f>Q11*2%</f>
        <v>9</v>
      </c>
      <c r="AG11" s="162"/>
      <c r="AH11" s="163" t="s">
        <v>18</v>
      </c>
      <c r="AI11" s="164" t="s">
        <v>42</v>
      </c>
      <c r="AJ11" s="167"/>
      <c r="AK11" s="165" t="s">
        <v>69</v>
      </c>
      <c r="AL11" s="179" t="s">
        <v>446</v>
      </c>
      <c r="AM11" s="165"/>
      <c r="AN11" s="165" t="s">
        <v>93</v>
      </c>
      <c r="AO11" s="168"/>
      <c r="AP11" s="169" t="s">
        <v>119</v>
      </c>
      <c r="AQ11" s="168"/>
      <c r="AR11" s="170" t="s">
        <v>150</v>
      </c>
      <c r="AS11" s="170" t="s">
        <v>161</v>
      </c>
      <c r="AT11" s="170" t="s">
        <v>165</v>
      </c>
      <c r="AU11" s="6"/>
      <c r="AV11" s="6"/>
      <c r="AW11" s="6"/>
      <c r="AX11" s="6"/>
      <c r="AY11" s="6"/>
      <c r="AZ11" s="6"/>
      <c r="BA11" s="6"/>
      <c r="BB11" s="6"/>
    </row>
    <row r="12" spans="1:54" ht="15" customHeight="1" thickBot="1" x14ac:dyDescent="0.3">
      <c r="A12" s="178">
        <v>7</v>
      </c>
      <c r="B12" s="85" t="s">
        <v>357</v>
      </c>
      <c r="C12" s="85" t="s">
        <v>357</v>
      </c>
      <c r="D12" s="149">
        <f t="shared" si="0"/>
        <v>2000</v>
      </c>
      <c r="E12" s="150">
        <v>0</v>
      </c>
      <c r="F12" s="151"/>
      <c r="G12" s="152"/>
      <c r="H12" s="152" t="s">
        <v>445</v>
      </c>
      <c r="I12" s="153" t="s">
        <v>445</v>
      </c>
      <c r="J12" s="154"/>
      <c r="K12" s="152" t="s">
        <v>445</v>
      </c>
      <c r="L12" s="155"/>
      <c r="M12" s="155"/>
      <c r="N12" s="152">
        <v>500</v>
      </c>
      <c r="O12" s="152">
        <v>200</v>
      </c>
      <c r="P12" s="152">
        <v>700</v>
      </c>
      <c r="Q12" s="152">
        <v>500</v>
      </c>
      <c r="R12" s="227">
        <v>2000</v>
      </c>
      <c r="S12" s="232">
        <v>2000</v>
      </c>
      <c r="T12" s="175">
        <v>0</v>
      </c>
      <c r="U12" s="175"/>
      <c r="V12" s="180"/>
      <c r="W12" s="175" t="s">
        <v>445</v>
      </c>
      <c r="X12" s="176" t="s">
        <v>445</v>
      </c>
      <c r="Y12" s="159"/>
      <c r="Z12" s="181" t="s">
        <v>445</v>
      </c>
      <c r="AA12" s="161"/>
      <c r="AB12" s="161"/>
      <c r="AC12" s="160">
        <f>N12*2%</f>
        <v>10</v>
      </c>
      <c r="AD12" s="160">
        <f>O12*2%</f>
        <v>4</v>
      </c>
      <c r="AE12" s="160">
        <f>P12*2%</f>
        <v>14</v>
      </c>
      <c r="AF12" s="160">
        <f>Q12*2%</f>
        <v>10</v>
      </c>
      <c r="AG12" s="162"/>
      <c r="AH12" s="181"/>
      <c r="AI12" s="177"/>
      <c r="AJ12" s="165"/>
      <c r="AK12" s="167"/>
      <c r="AL12" s="165"/>
      <c r="AM12" s="167"/>
      <c r="AN12" s="167"/>
      <c r="AO12" s="168"/>
      <c r="AP12" s="168" t="e">
        <f>#REF!</f>
        <v>#REF!</v>
      </c>
      <c r="AQ12" s="169" t="s">
        <v>136</v>
      </c>
      <c r="AR12" s="170" t="s">
        <v>152</v>
      </c>
      <c r="AS12" s="170" t="s">
        <v>161</v>
      </c>
      <c r="AT12" s="170" t="s">
        <v>167</v>
      </c>
      <c r="AU12" s="6"/>
      <c r="AV12" s="6"/>
      <c r="AW12" s="6"/>
      <c r="AX12" s="6"/>
      <c r="AY12" s="6"/>
      <c r="AZ12" s="6"/>
      <c r="BA12" s="6"/>
      <c r="BB12" s="6"/>
    </row>
    <row r="13" spans="1:54" ht="15" customHeight="1" thickBot="1" x14ac:dyDescent="0.3">
      <c r="A13" s="178">
        <v>8</v>
      </c>
      <c r="B13" s="85" t="s">
        <v>358</v>
      </c>
      <c r="C13" s="85" t="s">
        <v>358</v>
      </c>
      <c r="D13" s="149">
        <f t="shared" si="0"/>
        <v>600</v>
      </c>
      <c r="E13" s="150">
        <v>1820</v>
      </c>
      <c r="F13" s="151">
        <v>1000</v>
      </c>
      <c r="G13" s="152">
        <v>1000</v>
      </c>
      <c r="H13" s="152">
        <v>800</v>
      </c>
      <c r="I13" s="153">
        <v>800</v>
      </c>
      <c r="J13" s="154"/>
      <c r="K13" s="152">
        <v>600</v>
      </c>
      <c r="L13" s="155"/>
      <c r="M13" s="152">
        <v>800</v>
      </c>
      <c r="N13" s="152">
        <v>900</v>
      </c>
      <c r="O13" s="152">
        <v>200</v>
      </c>
      <c r="P13" s="155"/>
      <c r="Q13" s="152">
        <v>100</v>
      </c>
      <c r="R13" s="227">
        <v>500</v>
      </c>
      <c r="S13" s="233">
        <v>600</v>
      </c>
      <c r="T13" s="156">
        <v>37</v>
      </c>
      <c r="U13" s="156">
        <f t="shared" ref="U13:U17" si="4">F13*0.02</f>
        <v>20</v>
      </c>
      <c r="V13" s="157">
        <f>G13*2%</f>
        <v>20</v>
      </c>
      <c r="W13" s="156">
        <v>16</v>
      </c>
      <c r="X13" s="173">
        <v>16</v>
      </c>
      <c r="Y13" s="159"/>
      <c r="Z13" s="160">
        <v>12</v>
      </c>
      <c r="AA13" s="161"/>
      <c r="AB13" s="160">
        <f>M13*2%</f>
        <v>16</v>
      </c>
      <c r="AC13" s="160">
        <f>N13*2%</f>
        <v>18</v>
      </c>
      <c r="AD13" s="160">
        <f t="shared" ref="AD13:AD23" si="5">O13*2%</f>
        <v>4</v>
      </c>
      <c r="AE13" s="183"/>
      <c r="AF13" s="160">
        <f t="shared" ref="AF13:AF14" si="6">Q13*2%</f>
        <v>2</v>
      </c>
      <c r="AG13" s="183"/>
      <c r="AH13" s="184" t="s">
        <v>29</v>
      </c>
      <c r="AI13" s="164" t="s">
        <v>42</v>
      </c>
      <c r="AJ13" s="179" t="s">
        <v>52</v>
      </c>
      <c r="AK13" s="166" t="s">
        <v>73</v>
      </c>
      <c r="AL13" s="166" t="s">
        <v>88</v>
      </c>
      <c r="AM13" s="167"/>
      <c r="AN13" s="179" t="s">
        <v>95</v>
      </c>
      <c r="AO13" s="168"/>
      <c r="AP13" s="169" t="s">
        <v>121</v>
      </c>
      <c r="AQ13" s="169" t="s">
        <v>136</v>
      </c>
      <c r="AR13" s="170" t="s">
        <v>152</v>
      </c>
      <c r="AS13" s="146"/>
      <c r="AT13" s="170" t="s">
        <v>166</v>
      </c>
      <c r="AU13" s="6"/>
      <c r="AV13" s="6"/>
      <c r="AW13" s="6"/>
      <c r="AX13" s="6"/>
      <c r="AY13" s="6"/>
      <c r="AZ13" s="6"/>
      <c r="BA13" s="6"/>
      <c r="BB13" s="6"/>
    </row>
    <row r="14" spans="1:54" ht="15" customHeight="1" thickBot="1" x14ac:dyDescent="0.3">
      <c r="A14" s="171">
        <v>9</v>
      </c>
      <c r="B14" s="172" t="s">
        <v>359</v>
      </c>
      <c r="C14" s="172" t="s">
        <v>359</v>
      </c>
      <c r="D14" s="149">
        <f t="shared" si="0"/>
        <v>300</v>
      </c>
      <c r="E14" s="150">
        <v>300</v>
      </c>
      <c r="F14" s="151">
        <v>300</v>
      </c>
      <c r="G14" s="152"/>
      <c r="H14" s="152" t="s">
        <v>445</v>
      </c>
      <c r="I14" s="153" t="s">
        <v>445</v>
      </c>
      <c r="J14" s="154"/>
      <c r="K14" s="152">
        <v>200</v>
      </c>
      <c r="L14" s="155"/>
      <c r="M14" s="152">
        <v>400</v>
      </c>
      <c r="N14" s="152">
        <v>300</v>
      </c>
      <c r="O14" s="152">
        <v>200</v>
      </c>
      <c r="P14" s="155"/>
      <c r="Q14" s="152">
        <v>300</v>
      </c>
      <c r="R14" s="227">
        <v>300</v>
      </c>
      <c r="S14" s="233">
        <v>300</v>
      </c>
      <c r="T14" s="156">
        <v>6</v>
      </c>
      <c r="U14" s="156">
        <f t="shared" si="4"/>
        <v>6</v>
      </c>
      <c r="V14" s="180"/>
      <c r="W14" s="175" t="s">
        <v>445</v>
      </c>
      <c r="X14" s="176" t="s">
        <v>445</v>
      </c>
      <c r="Y14" s="159"/>
      <c r="Z14" s="160">
        <v>4</v>
      </c>
      <c r="AA14" s="161"/>
      <c r="AB14" s="160">
        <f>M14*2%</f>
        <v>8</v>
      </c>
      <c r="AC14" s="160">
        <f>N14*2%</f>
        <v>6</v>
      </c>
      <c r="AD14" s="160">
        <f t="shared" si="5"/>
        <v>4</v>
      </c>
      <c r="AE14" s="162"/>
      <c r="AF14" s="160">
        <f t="shared" si="6"/>
        <v>6</v>
      </c>
      <c r="AG14" s="162"/>
      <c r="AH14" s="185" t="s">
        <v>447</v>
      </c>
      <c r="AI14" s="164" t="s">
        <v>44</v>
      </c>
      <c r="AJ14" s="182"/>
      <c r="AK14" s="167"/>
      <c r="AL14" s="167"/>
      <c r="AM14" s="167"/>
      <c r="AN14" s="179" t="s">
        <v>95</v>
      </c>
      <c r="AO14" s="168"/>
      <c r="AP14" s="169" t="s">
        <v>118</v>
      </c>
      <c r="AQ14" s="169" t="s">
        <v>136</v>
      </c>
      <c r="AR14" s="170" t="s">
        <v>152</v>
      </c>
      <c r="AS14" s="146"/>
      <c r="AT14" s="170" t="s">
        <v>167</v>
      </c>
      <c r="AU14" s="6"/>
      <c r="AV14" s="6"/>
      <c r="AW14" s="6"/>
      <c r="AX14" s="6"/>
      <c r="AY14" s="6"/>
      <c r="AZ14" s="6"/>
      <c r="BA14" s="6"/>
      <c r="BB14" s="6"/>
    </row>
    <row r="15" spans="1:54" ht="15.75" thickBot="1" x14ac:dyDescent="0.3">
      <c r="A15" s="178">
        <v>10</v>
      </c>
      <c r="B15" s="85" t="s">
        <v>360</v>
      </c>
      <c r="C15" s="85" t="s">
        <v>360</v>
      </c>
      <c r="D15" s="149">
        <f t="shared" si="0"/>
        <v>800</v>
      </c>
      <c r="E15" s="150">
        <v>2450</v>
      </c>
      <c r="F15" s="151">
        <v>1200</v>
      </c>
      <c r="G15" s="152">
        <v>500</v>
      </c>
      <c r="H15" s="152">
        <v>1000</v>
      </c>
      <c r="I15" s="153">
        <v>500</v>
      </c>
      <c r="J15" s="154"/>
      <c r="K15" s="152">
        <v>250</v>
      </c>
      <c r="L15" s="152">
        <v>300</v>
      </c>
      <c r="M15" s="152">
        <v>1200</v>
      </c>
      <c r="N15" s="152">
        <v>200</v>
      </c>
      <c r="O15" s="152">
        <v>800</v>
      </c>
      <c r="P15" s="152">
        <v>800</v>
      </c>
      <c r="Q15" s="152">
        <v>500</v>
      </c>
      <c r="R15" s="227"/>
      <c r="S15" s="233">
        <v>800</v>
      </c>
      <c r="T15" s="156">
        <v>49</v>
      </c>
      <c r="U15" s="156">
        <f t="shared" si="4"/>
        <v>24</v>
      </c>
      <c r="V15" s="157">
        <f t="shared" ref="V15:V17" si="7">G15*2%</f>
        <v>10</v>
      </c>
      <c r="W15" s="156">
        <v>20</v>
      </c>
      <c r="X15" s="173">
        <v>10</v>
      </c>
      <c r="Y15" s="159"/>
      <c r="Z15" s="160">
        <v>5</v>
      </c>
      <c r="AA15" s="160">
        <f>L15*2%</f>
        <v>6</v>
      </c>
      <c r="AB15" s="160">
        <f>M15*2%</f>
        <v>24</v>
      </c>
      <c r="AC15" s="160">
        <f>N15*2%</f>
        <v>4</v>
      </c>
      <c r="AD15" s="160">
        <f t="shared" si="5"/>
        <v>16</v>
      </c>
      <c r="AE15" s="160">
        <f>P15*2%</f>
        <v>16</v>
      </c>
      <c r="AF15" s="160">
        <f>Q15*2%</f>
        <v>10</v>
      </c>
      <c r="AG15" s="162"/>
      <c r="AH15" s="163" t="s">
        <v>26</v>
      </c>
      <c r="AI15" s="164" t="s">
        <v>36</v>
      </c>
      <c r="AJ15" s="165" t="s">
        <v>51</v>
      </c>
      <c r="AK15" s="166" t="s">
        <v>73</v>
      </c>
      <c r="AL15" s="166" t="s">
        <v>88</v>
      </c>
      <c r="AM15" s="167"/>
      <c r="AN15" s="179" t="s">
        <v>95</v>
      </c>
      <c r="AO15" s="169" t="s">
        <v>106</v>
      </c>
      <c r="AP15" s="169" t="s">
        <v>119</v>
      </c>
      <c r="AQ15" s="169" t="s">
        <v>135</v>
      </c>
      <c r="AR15" s="170" t="s">
        <v>152</v>
      </c>
      <c r="AS15" s="170" t="s">
        <v>162</v>
      </c>
      <c r="AT15" s="170" t="s">
        <v>167</v>
      </c>
      <c r="AU15" s="6"/>
      <c r="AV15" s="6"/>
      <c r="AW15" s="6"/>
      <c r="AX15" s="6"/>
      <c r="AY15" s="6"/>
      <c r="AZ15" s="6"/>
      <c r="BA15" s="6"/>
      <c r="BB15" s="6"/>
    </row>
    <row r="16" spans="1:54" ht="15.75" thickBot="1" x14ac:dyDescent="0.3">
      <c r="A16" s="178">
        <v>11</v>
      </c>
      <c r="B16" s="85" t="s">
        <v>361</v>
      </c>
      <c r="C16" s="85" t="s">
        <v>361</v>
      </c>
      <c r="D16" s="149">
        <f t="shared" si="0"/>
        <v>1200</v>
      </c>
      <c r="E16" s="150">
        <v>1800</v>
      </c>
      <c r="F16" s="151">
        <v>800</v>
      </c>
      <c r="G16" s="152">
        <v>1200</v>
      </c>
      <c r="H16" s="152">
        <v>1000</v>
      </c>
      <c r="I16" s="153">
        <v>1000</v>
      </c>
      <c r="J16" s="154"/>
      <c r="K16" s="152" t="s">
        <v>445</v>
      </c>
      <c r="L16" s="155"/>
      <c r="M16" s="155"/>
      <c r="N16" s="155"/>
      <c r="O16" s="152">
        <v>1500</v>
      </c>
      <c r="P16" s="152">
        <v>1200</v>
      </c>
      <c r="Q16" s="152">
        <v>1000</v>
      </c>
      <c r="R16" s="227"/>
      <c r="S16" s="232">
        <v>1200</v>
      </c>
      <c r="T16" s="156">
        <v>36</v>
      </c>
      <c r="U16" s="156">
        <f t="shared" si="4"/>
        <v>16</v>
      </c>
      <c r="V16" s="157">
        <f t="shared" si="7"/>
        <v>24</v>
      </c>
      <c r="W16" s="157">
        <v>20</v>
      </c>
      <c r="X16" s="158">
        <v>20</v>
      </c>
      <c r="Y16" s="159"/>
      <c r="Z16" s="163" t="s">
        <v>445</v>
      </c>
      <c r="AA16" s="161"/>
      <c r="AB16" s="161"/>
      <c r="AC16" s="163"/>
      <c r="AD16" s="160">
        <f t="shared" si="5"/>
        <v>30</v>
      </c>
      <c r="AE16" s="160">
        <f>P16*2%</f>
        <v>24</v>
      </c>
      <c r="AF16" s="160">
        <f>Q16*2%</f>
        <v>20</v>
      </c>
      <c r="AG16" s="162"/>
      <c r="AH16" s="174" t="s">
        <v>21</v>
      </c>
      <c r="AI16" s="164" t="s">
        <v>42</v>
      </c>
      <c r="AJ16" s="165" t="s">
        <v>55</v>
      </c>
      <c r="AK16" s="165" t="s">
        <v>75</v>
      </c>
      <c r="AL16" s="166" t="s">
        <v>87</v>
      </c>
      <c r="AM16" s="167"/>
      <c r="AN16" s="167"/>
      <c r="AO16" s="168"/>
      <c r="AP16" s="168" t="e">
        <f>#REF!</f>
        <v>#REF!</v>
      </c>
      <c r="AQ16" s="168"/>
      <c r="AR16" s="170" t="s">
        <v>152</v>
      </c>
      <c r="AS16" s="170" t="s">
        <v>160</v>
      </c>
      <c r="AT16" s="170" t="s">
        <v>164</v>
      </c>
      <c r="AU16" s="6"/>
      <c r="AV16" s="6"/>
      <c r="AW16" s="6"/>
      <c r="AX16" s="6"/>
      <c r="AY16" s="6"/>
      <c r="AZ16" s="6"/>
      <c r="BA16" s="6"/>
      <c r="BB16" s="6"/>
    </row>
    <row r="17" spans="1:54" ht="15" customHeight="1" thickBot="1" x14ac:dyDescent="0.3">
      <c r="A17" s="178">
        <v>12</v>
      </c>
      <c r="B17" s="85" t="s">
        <v>362</v>
      </c>
      <c r="C17" s="85" t="s">
        <v>362</v>
      </c>
      <c r="D17" s="149">
        <f t="shared" si="0"/>
        <v>1000</v>
      </c>
      <c r="E17" s="150">
        <v>1500</v>
      </c>
      <c r="F17" s="151">
        <v>1000</v>
      </c>
      <c r="G17" s="152">
        <v>1000</v>
      </c>
      <c r="H17" s="152">
        <v>1000</v>
      </c>
      <c r="I17" s="153">
        <v>1000</v>
      </c>
      <c r="J17" s="154"/>
      <c r="K17" s="152" t="s">
        <v>445</v>
      </c>
      <c r="L17" s="155"/>
      <c r="M17" s="152">
        <v>600</v>
      </c>
      <c r="N17" s="152">
        <v>1000</v>
      </c>
      <c r="O17" s="152">
        <v>500</v>
      </c>
      <c r="P17" s="155"/>
      <c r="Q17" s="155"/>
      <c r="R17" s="227">
        <v>1000</v>
      </c>
      <c r="S17" s="232">
        <v>1000</v>
      </c>
      <c r="T17" s="156">
        <v>30</v>
      </c>
      <c r="U17" s="156">
        <f t="shared" si="4"/>
        <v>20</v>
      </c>
      <c r="V17" s="157">
        <f t="shared" si="7"/>
        <v>20</v>
      </c>
      <c r="W17" s="157">
        <v>20</v>
      </c>
      <c r="X17" s="158">
        <v>20</v>
      </c>
      <c r="Y17" s="159"/>
      <c r="Z17" s="163" t="s">
        <v>445</v>
      </c>
      <c r="AA17" s="161"/>
      <c r="AB17" s="160">
        <f>M17*2%</f>
        <v>12</v>
      </c>
      <c r="AC17" s="160">
        <f>N17*2%</f>
        <v>20</v>
      </c>
      <c r="AD17" s="160">
        <f t="shared" si="5"/>
        <v>10</v>
      </c>
      <c r="AE17" s="162"/>
      <c r="AF17" s="162"/>
      <c r="AG17" s="162"/>
      <c r="AH17" s="163" t="s">
        <v>29</v>
      </c>
      <c r="AI17" s="164" t="s">
        <v>35</v>
      </c>
      <c r="AJ17" s="165" t="s">
        <v>48</v>
      </c>
      <c r="AK17" s="165" t="s">
        <v>75</v>
      </c>
      <c r="AL17" s="166" t="s">
        <v>87</v>
      </c>
      <c r="AM17" s="167"/>
      <c r="AN17" s="167"/>
      <c r="AO17" s="168"/>
      <c r="AP17" s="169" t="s">
        <v>120</v>
      </c>
      <c r="AQ17" s="169" t="s">
        <v>136</v>
      </c>
      <c r="AR17" s="170" t="s">
        <v>149</v>
      </c>
      <c r="AS17" s="146"/>
      <c r="AT17" s="146"/>
      <c r="AU17" s="6"/>
      <c r="AV17" s="6"/>
      <c r="AW17" s="6"/>
      <c r="AX17" s="6"/>
      <c r="AY17" s="6"/>
      <c r="AZ17" s="6"/>
      <c r="BA17" s="6"/>
      <c r="BB17" s="6"/>
    </row>
    <row r="18" spans="1:54" ht="15.75" thickBot="1" x14ac:dyDescent="0.3">
      <c r="A18" s="178">
        <v>13</v>
      </c>
      <c r="B18" s="85" t="s">
        <v>363</v>
      </c>
      <c r="C18" s="85" t="s">
        <v>363</v>
      </c>
      <c r="D18" s="149">
        <f t="shared" si="0"/>
        <v>500</v>
      </c>
      <c r="E18" s="150">
        <v>900</v>
      </c>
      <c r="F18" s="151"/>
      <c r="G18" s="152"/>
      <c r="H18" s="152">
        <v>700</v>
      </c>
      <c r="I18" s="153">
        <v>300</v>
      </c>
      <c r="J18" s="154"/>
      <c r="K18" s="152">
        <v>350</v>
      </c>
      <c r="L18" s="152">
        <v>400</v>
      </c>
      <c r="M18" s="152">
        <v>400</v>
      </c>
      <c r="N18" s="152">
        <v>350</v>
      </c>
      <c r="O18" s="152">
        <v>400</v>
      </c>
      <c r="P18" s="152">
        <v>350</v>
      </c>
      <c r="Q18" s="152">
        <v>400</v>
      </c>
      <c r="R18" s="227">
        <v>770</v>
      </c>
      <c r="S18" s="233">
        <v>500</v>
      </c>
      <c r="T18" s="156">
        <v>18</v>
      </c>
      <c r="U18" s="175"/>
      <c r="V18" s="180"/>
      <c r="W18" s="157">
        <v>14</v>
      </c>
      <c r="X18" s="158">
        <v>6</v>
      </c>
      <c r="Y18" s="159"/>
      <c r="Z18" s="160">
        <v>7</v>
      </c>
      <c r="AA18" s="160">
        <f>L18*2%</f>
        <v>8</v>
      </c>
      <c r="AB18" s="160">
        <f>M18*2%</f>
        <v>8</v>
      </c>
      <c r="AC18" s="160">
        <f>N18*2%</f>
        <v>7</v>
      </c>
      <c r="AD18" s="160">
        <f t="shared" si="5"/>
        <v>8</v>
      </c>
      <c r="AE18" s="160">
        <f>P18*2%</f>
        <v>7</v>
      </c>
      <c r="AF18" s="160">
        <f>Q18*2%</f>
        <v>8</v>
      </c>
      <c r="AG18" s="162"/>
      <c r="AH18" s="174" t="s">
        <v>20</v>
      </c>
      <c r="AI18" s="186"/>
      <c r="AJ18" s="165"/>
      <c r="AK18" s="165" t="s">
        <v>69</v>
      </c>
      <c r="AL18" s="165" t="s">
        <v>83</v>
      </c>
      <c r="AM18" s="167"/>
      <c r="AN18" s="165" t="s">
        <v>93</v>
      </c>
      <c r="AO18" s="169" t="s">
        <v>107</v>
      </c>
      <c r="AP18" s="169" t="s">
        <v>120</v>
      </c>
      <c r="AQ18" s="169" t="s">
        <v>136</v>
      </c>
      <c r="AR18" s="170" t="s">
        <v>152</v>
      </c>
      <c r="AS18" s="170" t="s">
        <v>162</v>
      </c>
      <c r="AT18" s="170" t="s">
        <v>166</v>
      </c>
      <c r="AU18" s="6"/>
      <c r="AV18" s="6"/>
      <c r="AW18" s="6"/>
      <c r="AX18" s="6"/>
      <c r="AY18" s="6"/>
      <c r="AZ18" s="6"/>
      <c r="BA18" s="6"/>
      <c r="BB18" s="6"/>
    </row>
    <row r="19" spans="1:54" ht="15" customHeight="1" thickBot="1" x14ac:dyDescent="0.3">
      <c r="A19" s="171">
        <v>14</v>
      </c>
      <c r="B19" s="172" t="s">
        <v>364</v>
      </c>
      <c r="C19" s="172" t="s">
        <v>364</v>
      </c>
      <c r="D19" s="149">
        <f t="shared" si="0"/>
        <v>200</v>
      </c>
      <c r="E19" s="150">
        <v>1500</v>
      </c>
      <c r="F19" s="151"/>
      <c r="G19" s="152">
        <v>100</v>
      </c>
      <c r="H19" s="152">
        <v>800</v>
      </c>
      <c r="I19" s="153">
        <v>500</v>
      </c>
      <c r="J19" s="154"/>
      <c r="K19" s="152">
        <v>500</v>
      </c>
      <c r="L19" s="152">
        <v>400</v>
      </c>
      <c r="M19" s="155"/>
      <c r="N19" s="155"/>
      <c r="O19" s="152">
        <v>300</v>
      </c>
      <c r="P19" s="152">
        <v>600</v>
      </c>
      <c r="Q19" s="152">
        <v>1000</v>
      </c>
      <c r="R19" s="227">
        <v>800</v>
      </c>
      <c r="S19" s="233">
        <v>200</v>
      </c>
      <c r="T19" s="156">
        <v>30</v>
      </c>
      <c r="U19" s="175"/>
      <c r="V19" s="157">
        <f t="shared" ref="V19:V24" si="8">G19*2%</f>
        <v>2</v>
      </c>
      <c r="W19" s="157">
        <v>16</v>
      </c>
      <c r="X19" s="173">
        <v>10</v>
      </c>
      <c r="Y19" s="159"/>
      <c r="Z19" s="160">
        <v>10</v>
      </c>
      <c r="AA19" s="160">
        <f t="shared" ref="AA19:AA20" si="9">L19*2%</f>
        <v>8</v>
      </c>
      <c r="AB19" s="161"/>
      <c r="AC19" s="163"/>
      <c r="AD19" s="160">
        <f t="shared" si="5"/>
        <v>6</v>
      </c>
      <c r="AE19" s="160">
        <f>P19*2%</f>
        <v>12</v>
      </c>
      <c r="AF19" s="160">
        <f>Q19*2%</f>
        <v>20</v>
      </c>
      <c r="AG19" s="162"/>
      <c r="AH19" s="163" t="s">
        <v>19</v>
      </c>
      <c r="AI19" s="177"/>
      <c r="AJ19" s="165" t="s">
        <v>48</v>
      </c>
      <c r="AK19" s="179" t="s">
        <v>74</v>
      </c>
      <c r="AL19" s="165" t="s">
        <v>85</v>
      </c>
      <c r="AM19" s="167"/>
      <c r="AN19" s="165" t="s">
        <v>93</v>
      </c>
      <c r="AO19" s="169" t="s">
        <v>105</v>
      </c>
      <c r="AP19" s="168" t="e">
        <f>#REF!</f>
        <v>#REF!</v>
      </c>
      <c r="AQ19" s="168"/>
      <c r="AR19" s="170" t="s">
        <v>150</v>
      </c>
      <c r="AS19" s="170" t="s">
        <v>160</v>
      </c>
      <c r="AT19" s="170" t="s">
        <v>164</v>
      </c>
      <c r="AU19" s="6"/>
      <c r="AV19" s="6"/>
      <c r="AW19" s="6"/>
      <c r="AX19" s="6"/>
      <c r="AY19" s="6"/>
      <c r="AZ19" s="6"/>
      <c r="BA19" s="6"/>
      <c r="BB19" s="6"/>
    </row>
    <row r="20" spans="1:54" ht="15.75" thickBot="1" x14ac:dyDescent="0.3">
      <c r="A20" s="171">
        <v>15</v>
      </c>
      <c r="B20" s="172" t="s">
        <v>365</v>
      </c>
      <c r="C20" s="172" t="s">
        <v>365</v>
      </c>
      <c r="D20" s="149">
        <f t="shared" si="0"/>
        <v>700</v>
      </c>
      <c r="E20" s="150">
        <v>1800</v>
      </c>
      <c r="F20" s="151">
        <v>1000</v>
      </c>
      <c r="G20" s="152">
        <v>600</v>
      </c>
      <c r="H20" s="152">
        <v>800</v>
      </c>
      <c r="I20" s="153">
        <v>200</v>
      </c>
      <c r="J20" s="154"/>
      <c r="K20" s="152">
        <v>100</v>
      </c>
      <c r="L20" s="152">
        <v>500</v>
      </c>
      <c r="M20" s="152">
        <v>500</v>
      </c>
      <c r="N20" s="152">
        <v>600</v>
      </c>
      <c r="O20" s="152">
        <v>800</v>
      </c>
      <c r="P20" s="152">
        <v>300</v>
      </c>
      <c r="Q20" s="155"/>
      <c r="R20" s="227">
        <v>700</v>
      </c>
      <c r="S20" s="233">
        <v>700</v>
      </c>
      <c r="T20" s="156">
        <v>36</v>
      </c>
      <c r="U20" s="156">
        <f t="shared" ref="U20:U24" si="10">F20*0.02</f>
        <v>20</v>
      </c>
      <c r="V20" s="157">
        <f t="shared" si="8"/>
        <v>12</v>
      </c>
      <c r="W20" s="157">
        <v>16</v>
      </c>
      <c r="X20" s="173">
        <v>4</v>
      </c>
      <c r="Y20" s="159"/>
      <c r="Z20" s="160">
        <v>2</v>
      </c>
      <c r="AA20" s="160">
        <f t="shared" si="9"/>
        <v>10</v>
      </c>
      <c r="AB20" s="160">
        <f>M20*2%</f>
        <v>10</v>
      </c>
      <c r="AC20" s="160">
        <f>N20*2%</f>
        <v>12</v>
      </c>
      <c r="AD20" s="160">
        <f t="shared" si="5"/>
        <v>16</v>
      </c>
      <c r="AE20" s="160">
        <f t="shared" ref="AE20:AE26" si="11">P20*2%</f>
        <v>6</v>
      </c>
      <c r="AF20" s="162"/>
      <c r="AG20" s="162"/>
      <c r="AH20" s="163" t="s">
        <v>27</v>
      </c>
      <c r="AI20" s="164" t="s">
        <v>46</v>
      </c>
      <c r="AJ20" s="165" t="s">
        <v>59</v>
      </c>
      <c r="AK20" s="179" t="s">
        <v>74</v>
      </c>
      <c r="AL20" s="165" t="s">
        <v>85</v>
      </c>
      <c r="AM20" s="167"/>
      <c r="AN20" s="165" t="s">
        <v>93</v>
      </c>
      <c r="AO20" s="169" t="s">
        <v>107</v>
      </c>
      <c r="AP20" s="169" t="s">
        <v>120</v>
      </c>
      <c r="AQ20" s="169" t="s">
        <v>135</v>
      </c>
      <c r="AR20" s="170" t="s">
        <v>150</v>
      </c>
      <c r="AS20" s="170" t="s">
        <v>161</v>
      </c>
      <c r="AT20" s="146"/>
      <c r="AU20" s="6"/>
      <c r="AV20" s="6"/>
      <c r="AW20" s="6"/>
      <c r="AX20" s="6"/>
      <c r="AY20" s="6"/>
      <c r="AZ20" s="6"/>
      <c r="BA20" s="6"/>
      <c r="BB20" s="6"/>
    </row>
    <row r="21" spans="1:54" ht="15.75" customHeight="1" thickBot="1" x14ac:dyDescent="0.3">
      <c r="A21" s="178">
        <v>16</v>
      </c>
      <c r="B21" s="85" t="s">
        <v>366</v>
      </c>
      <c r="C21" s="85" t="s">
        <v>366</v>
      </c>
      <c r="D21" s="149">
        <f t="shared" si="0"/>
        <v>400</v>
      </c>
      <c r="E21" s="150">
        <v>400</v>
      </c>
      <c r="F21" s="151">
        <v>200</v>
      </c>
      <c r="G21" s="152">
        <v>200</v>
      </c>
      <c r="H21" s="152">
        <v>600</v>
      </c>
      <c r="I21" s="153">
        <v>400</v>
      </c>
      <c r="J21" s="154"/>
      <c r="K21" s="152" t="s">
        <v>445</v>
      </c>
      <c r="L21" s="155"/>
      <c r="M21" s="155"/>
      <c r="N21" s="152">
        <v>200</v>
      </c>
      <c r="O21" s="152">
        <v>100</v>
      </c>
      <c r="P21" s="152">
        <v>150</v>
      </c>
      <c r="Q21" s="152">
        <v>350</v>
      </c>
      <c r="R21" s="227">
        <v>500</v>
      </c>
      <c r="S21" s="233">
        <v>400</v>
      </c>
      <c r="T21" s="156">
        <v>8</v>
      </c>
      <c r="U21" s="156">
        <f t="shared" si="10"/>
        <v>4</v>
      </c>
      <c r="V21" s="157">
        <f t="shared" si="8"/>
        <v>4</v>
      </c>
      <c r="W21" s="156">
        <v>12</v>
      </c>
      <c r="X21" s="173">
        <v>8</v>
      </c>
      <c r="Y21" s="159"/>
      <c r="Z21" s="163" t="s">
        <v>445</v>
      </c>
      <c r="AA21" s="161"/>
      <c r="AB21" s="161"/>
      <c r="AC21" s="160">
        <f t="shared" ref="AC21:AC28" si="12">N21*2%</f>
        <v>4</v>
      </c>
      <c r="AD21" s="160">
        <f t="shared" si="5"/>
        <v>2</v>
      </c>
      <c r="AE21" s="160">
        <f t="shared" si="11"/>
        <v>3</v>
      </c>
      <c r="AF21" s="160">
        <f>Q21*2%</f>
        <v>7</v>
      </c>
      <c r="AG21" s="162"/>
      <c r="AH21" s="163" t="s">
        <v>18</v>
      </c>
      <c r="AI21" s="164" t="s">
        <v>43</v>
      </c>
      <c r="AJ21" s="166" t="s">
        <v>50</v>
      </c>
      <c r="AK21" s="166" t="s">
        <v>73</v>
      </c>
      <c r="AL21" s="166" t="s">
        <v>86</v>
      </c>
      <c r="AM21" s="167"/>
      <c r="AN21" s="167"/>
      <c r="AO21" s="168"/>
      <c r="AP21" s="168" t="e">
        <f>#REF!</f>
        <v>#REF!</v>
      </c>
      <c r="AQ21" s="169" t="s">
        <v>136</v>
      </c>
      <c r="AR21" s="170" t="s">
        <v>152</v>
      </c>
      <c r="AS21" s="170" t="s">
        <v>163</v>
      </c>
      <c r="AT21" s="170" t="s">
        <v>167</v>
      </c>
      <c r="AU21" s="6"/>
      <c r="AV21" s="6"/>
      <c r="AW21" s="6"/>
      <c r="AX21" s="6"/>
      <c r="AY21" s="6"/>
      <c r="AZ21" s="6"/>
      <c r="BA21" s="6"/>
      <c r="BB21" s="6"/>
    </row>
    <row r="22" spans="1:54" ht="15" customHeight="1" thickBot="1" x14ac:dyDescent="0.3">
      <c r="A22" s="178">
        <v>17</v>
      </c>
      <c r="B22" s="85" t="s">
        <v>367</v>
      </c>
      <c r="C22" s="85" t="s">
        <v>367</v>
      </c>
      <c r="D22" s="149">
        <f t="shared" si="0"/>
        <v>1000</v>
      </c>
      <c r="E22" s="150">
        <v>2700</v>
      </c>
      <c r="F22" s="151">
        <v>1200</v>
      </c>
      <c r="G22" s="152">
        <v>1500</v>
      </c>
      <c r="H22" s="152">
        <v>600</v>
      </c>
      <c r="I22" s="153">
        <v>400</v>
      </c>
      <c r="J22" s="154"/>
      <c r="K22" s="152" t="s">
        <v>445</v>
      </c>
      <c r="L22" s="152">
        <v>1500</v>
      </c>
      <c r="M22" s="152">
        <v>1600</v>
      </c>
      <c r="N22" s="152">
        <v>200</v>
      </c>
      <c r="O22" s="152">
        <v>300</v>
      </c>
      <c r="P22" s="152">
        <v>500</v>
      </c>
      <c r="Q22" s="155"/>
      <c r="R22" s="227">
        <v>1100</v>
      </c>
      <c r="S22" s="232">
        <v>1000</v>
      </c>
      <c r="T22" s="156">
        <v>54</v>
      </c>
      <c r="U22" s="156">
        <f t="shared" si="10"/>
        <v>24</v>
      </c>
      <c r="V22" s="157">
        <f t="shared" si="8"/>
        <v>30</v>
      </c>
      <c r="W22" s="157">
        <v>12</v>
      </c>
      <c r="X22" s="173">
        <v>8</v>
      </c>
      <c r="Y22" s="159"/>
      <c r="Z22" s="163" t="s">
        <v>445</v>
      </c>
      <c r="AA22" s="160">
        <f>L22*2%</f>
        <v>30</v>
      </c>
      <c r="AB22" s="160">
        <f>M22*2%</f>
        <v>32</v>
      </c>
      <c r="AC22" s="160">
        <f t="shared" si="12"/>
        <v>4</v>
      </c>
      <c r="AD22" s="160">
        <f t="shared" si="5"/>
        <v>6</v>
      </c>
      <c r="AE22" s="160">
        <f t="shared" si="11"/>
        <v>10</v>
      </c>
      <c r="AF22" s="162"/>
      <c r="AG22" s="162"/>
      <c r="AH22" s="163" t="s">
        <v>29</v>
      </c>
      <c r="AI22" s="164" t="s">
        <v>42</v>
      </c>
      <c r="AJ22" s="165" t="s">
        <v>62</v>
      </c>
      <c r="AK22" s="165" t="s">
        <v>75</v>
      </c>
      <c r="AL22" s="166" t="s">
        <v>88</v>
      </c>
      <c r="AM22" s="167"/>
      <c r="AN22" s="167"/>
      <c r="AO22" s="169" t="s">
        <v>106</v>
      </c>
      <c r="AP22" s="169" t="s">
        <v>121</v>
      </c>
      <c r="AQ22" s="169" t="s">
        <v>136</v>
      </c>
      <c r="AR22" s="170" t="s">
        <v>152</v>
      </c>
      <c r="AS22" s="170" t="s">
        <v>163</v>
      </c>
      <c r="AT22" s="146"/>
      <c r="AU22" s="6"/>
      <c r="AV22" s="6"/>
      <c r="AW22" s="6"/>
      <c r="AX22" s="6"/>
      <c r="AY22" s="6"/>
      <c r="AZ22" s="6"/>
      <c r="BA22" s="6"/>
      <c r="BB22" s="6"/>
    </row>
    <row r="23" spans="1:54" ht="15" customHeight="1" thickBot="1" x14ac:dyDescent="0.3">
      <c r="A23" s="178">
        <v>18</v>
      </c>
      <c r="B23" s="85" t="s">
        <v>368</v>
      </c>
      <c r="C23" s="85" t="s">
        <v>368</v>
      </c>
      <c r="D23" s="149">
        <f t="shared" si="0"/>
        <v>200</v>
      </c>
      <c r="E23" s="150">
        <v>700</v>
      </c>
      <c r="F23" s="151">
        <v>200</v>
      </c>
      <c r="G23" s="152">
        <v>500</v>
      </c>
      <c r="H23" s="152">
        <v>400</v>
      </c>
      <c r="I23" s="153">
        <v>400</v>
      </c>
      <c r="J23" s="153">
        <v>1500</v>
      </c>
      <c r="K23" s="152" t="s">
        <v>445</v>
      </c>
      <c r="L23" s="152">
        <v>700</v>
      </c>
      <c r="M23" s="152">
        <v>400</v>
      </c>
      <c r="N23" s="152">
        <v>300</v>
      </c>
      <c r="O23" s="152">
        <v>300</v>
      </c>
      <c r="P23" s="152">
        <v>400</v>
      </c>
      <c r="Q23" s="152">
        <v>400</v>
      </c>
      <c r="R23" s="227">
        <v>400</v>
      </c>
      <c r="S23" s="233">
        <v>200</v>
      </c>
      <c r="T23" s="156">
        <v>14</v>
      </c>
      <c r="U23" s="156">
        <f t="shared" si="10"/>
        <v>4</v>
      </c>
      <c r="V23" s="157">
        <f t="shared" si="8"/>
        <v>10</v>
      </c>
      <c r="W23" s="157">
        <v>8</v>
      </c>
      <c r="X23" s="158">
        <v>8</v>
      </c>
      <c r="Y23" s="158">
        <v>30</v>
      </c>
      <c r="Z23" s="163" t="s">
        <v>445</v>
      </c>
      <c r="AA23" s="160">
        <f>L23*2%</f>
        <v>14</v>
      </c>
      <c r="AB23" s="160">
        <f>M23*2%</f>
        <v>8</v>
      </c>
      <c r="AC23" s="160">
        <f t="shared" si="12"/>
        <v>6</v>
      </c>
      <c r="AD23" s="160">
        <f t="shared" si="5"/>
        <v>6</v>
      </c>
      <c r="AE23" s="160">
        <f t="shared" si="11"/>
        <v>8</v>
      </c>
      <c r="AF23" s="160">
        <f>Q23*2%</f>
        <v>8</v>
      </c>
      <c r="AG23" s="162"/>
      <c r="AH23" s="163" t="s">
        <v>17</v>
      </c>
      <c r="AI23" s="164" t="s">
        <v>46</v>
      </c>
      <c r="AJ23" s="166" t="s">
        <v>50</v>
      </c>
      <c r="AK23" s="165" t="s">
        <v>69</v>
      </c>
      <c r="AL23" s="179" t="s">
        <v>446</v>
      </c>
      <c r="AM23" s="165" t="s">
        <v>94</v>
      </c>
      <c r="AN23" s="165"/>
      <c r="AO23" s="169" t="s">
        <v>107</v>
      </c>
      <c r="AP23" s="169" t="s">
        <v>121</v>
      </c>
      <c r="AQ23" s="169" t="s">
        <v>136</v>
      </c>
      <c r="AR23" s="170" t="s">
        <v>150</v>
      </c>
      <c r="AS23" s="170" t="s">
        <v>161</v>
      </c>
      <c r="AT23" s="170" t="s">
        <v>166</v>
      </c>
      <c r="AU23" s="6"/>
      <c r="AV23" s="6"/>
      <c r="AW23" s="6"/>
      <c r="AX23" s="6"/>
      <c r="AY23" s="6"/>
      <c r="AZ23" s="6"/>
      <c r="BA23" s="6"/>
      <c r="BB23" s="6"/>
    </row>
    <row r="24" spans="1:54" ht="15.75" customHeight="1" thickBot="1" x14ac:dyDescent="0.3">
      <c r="A24" s="178">
        <v>19</v>
      </c>
      <c r="B24" s="85" t="s">
        <v>369</v>
      </c>
      <c r="C24" s="85" t="s">
        <v>369</v>
      </c>
      <c r="D24" s="149">
        <f t="shared" si="0"/>
        <v>800</v>
      </c>
      <c r="E24" s="150">
        <v>1600</v>
      </c>
      <c r="F24" s="151">
        <v>500</v>
      </c>
      <c r="G24" s="152">
        <v>500</v>
      </c>
      <c r="H24" s="152" t="s">
        <v>445</v>
      </c>
      <c r="I24" s="153" t="s">
        <v>445</v>
      </c>
      <c r="J24" s="154"/>
      <c r="K24" s="152" t="s">
        <v>445</v>
      </c>
      <c r="L24" s="155"/>
      <c r="M24" s="155"/>
      <c r="N24" s="152">
        <v>1300</v>
      </c>
      <c r="O24" s="155"/>
      <c r="P24" s="152">
        <v>500</v>
      </c>
      <c r="Q24" s="152">
        <v>300</v>
      </c>
      <c r="R24" s="227">
        <v>1000</v>
      </c>
      <c r="S24" s="233">
        <v>800</v>
      </c>
      <c r="T24" s="156">
        <v>32</v>
      </c>
      <c r="U24" s="156">
        <f t="shared" si="10"/>
        <v>10</v>
      </c>
      <c r="V24" s="157">
        <f t="shared" si="8"/>
        <v>10</v>
      </c>
      <c r="W24" s="175" t="s">
        <v>445</v>
      </c>
      <c r="X24" s="176" t="s">
        <v>445</v>
      </c>
      <c r="Y24" s="159"/>
      <c r="Z24" s="163" t="s">
        <v>445</v>
      </c>
      <c r="AA24" s="161"/>
      <c r="AB24" s="161"/>
      <c r="AC24" s="160">
        <f t="shared" si="12"/>
        <v>26</v>
      </c>
      <c r="AD24" s="163"/>
      <c r="AE24" s="160">
        <f t="shared" si="11"/>
        <v>10</v>
      </c>
      <c r="AF24" s="160">
        <f>Q24*2%</f>
        <v>6</v>
      </c>
      <c r="AG24" s="163"/>
      <c r="AH24" s="174" t="s">
        <v>33</v>
      </c>
      <c r="AI24" s="164" t="s">
        <v>42</v>
      </c>
      <c r="AJ24" s="179" t="s">
        <v>52</v>
      </c>
      <c r="AK24" s="165"/>
      <c r="AL24" s="167"/>
      <c r="AM24" s="167"/>
      <c r="AN24" s="167"/>
      <c r="AO24" s="168"/>
      <c r="AP24" s="168" t="e">
        <f>#REF!</f>
        <v>#REF!</v>
      </c>
      <c r="AQ24" s="169" t="s">
        <v>136</v>
      </c>
      <c r="AR24" s="146"/>
      <c r="AS24" s="170" t="s">
        <v>162</v>
      </c>
      <c r="AT24" s="170" t="s">
        <v>167</v>
      </c>
      <c r="AU24" s="6"/>
      <c r="AV24" s="6"/>
      <c r="AW24" s="6"/>
      <c r="AX24" s="6"/>
      <c r="AY24" s="6"/>
      <c r="AZ24" s="6"/>
      <c r="BA24" s="6"/>
      <c r="BB24" s="6"/>
    </row>
    <row r="25" spans="1:54" ht="15" customHeight="1" thickBot="1" x14ac:dyDescent="0.3">
      <c r="A25" s="178">
        <v>20</v>
      </c>
      <c r="B25" s="85" t="s">
        <v>370</v>
      </c>
      <c r="C25" s="85" t="s">
        <v>370</v>
      </c>
      <c r="D25" s="149">
        <f t="shared" si="0"/>
        <v>300</v>
      </c>
      <c r="E25" s="150">
        <v>0</v>
      </c>
      <c r="F25" s="151"/>
      <c r="G25" s="155"/>
      <c r="H25" s="152">
        <v>300</v>
      </c>
      <c r="I25" s="153" t="s">
        <v>445</v>
      </c>
      <c r="J25" s="154"/>
      <c r="K25" s="152">
        <v>250</v>
      </c>
      <c r="L25" s="152">
        <v>250</v>
      </c>
      <c r="M25" s="152">
        <v>200</v>
      </c>
      <c r="N25" s="152">
        <v>200</v>
      </c>
      <c r="O25" s="152">
        <v>400</v>
      </c>
      <c r="P25" s="152">
        <v>200</v>
      </c>
      <c r="Q25" s="152">
        <v>300</v>
      </c>
      <c r="R25" s="227">
        <v>300</v>
      </c>
      <c r="S25" s="233">
        <v>300</v>
      </c>
      <c r="T25" s="175">
        <v>0</v>
      </c>
      <c r="U25" s="175"/>
      <c r="V25" s="180"/>
      <c r="W25" s="156">
        <v>6</v>
      </c>
      <c r="X25" s="176" t="s">
        <v>445</v>
      </c>
      <c r="Y25" s="159"/>
      <c r="Z25" s="160">
        <v>5</v>
      </c>
      <c r="AA25" s="160">
        <f>L25*2%</f>
        <v>5</v>
      </c>
      <c r="AB25" s="160">
        <f>M25*2%</f>
        <v>4</v>
      </c>
      <c r="AC25" s="160">
        <f t="shared" si="12"/>
        <v>4</v>
      </c>
      <c r="AD25" s="160">
        <f>O25*2%</f>
        <v>8</v>
      </c>
      <c r="AE25" s="160">
        <f t="shared" si="11"/>
        <v>4</v>
      </c>
      <c r="AF25" s="160">
        <f>Q25*2%</f>
        <v>6</v>
      </c>
      <c r="AG25" s="162"/>
      <c r="AH25" s="181"/>
      <c r="AI25" s="187"/>
      <c r="AJ25" s="167"/>
      <c r="AK25" s="166" t="s">
        <v>73</v>
      </c>
      <c r="AL25" s="167"/>
      <c r="AM25" s="167"/>
      <c r="AN25" s="165" t="s">
        <v>93</v>
      </c>
      <c r="AO25" s="169" t="s">
        <v>108</v>
      </c>
      <c r="AP25" s="169" t="s">
        <v>121</v>
      </c>
      <c r="AQ25" s="169" t="s">
        <v>136</v>
      </c>
      <c r="AR25" s="170" t="s">
        <v>147</v>
      </c>
      <c r="AS25" s="170" t="s">
        <v>163</v>
      </c>
      <c r="AT25" s="170" t="s">
        <v>167</v>
      </c>
      <c r="AU25" s="6"/>
      <c r="AV25" s="6"/>
      <c r="AW25" s="6"/>
      <c r="AX25" s="6"/>
      <c r="AY25" s="6"/>
      <c r="AZ25" s="6"/>
      <c r="BA25" s="6"/>
      <c r="BB25" s="6"/>
    </row>
    <row r="26" spans="1:54" ht="15" customHeight="1" thickBot="1" x14ac:dyDescent="0.3">
      <c r="A26" s="178">
        <v>21</v>
      </c>
      <c r="B26" s="85" t="s">
        <v>371</v>
      </c>
      <c r="C26" s="85" t="s">
        <v>371</v>
      </c>
      <c r="D26" s="149">
        <f t="shared" si="0"/>
        <v>1000</v>
      </c>
      <c r="E26" s="150">
        <v>1500</v>
      </c>
      <c r="F26" s="151"/>
      <c r="G26" s="152">
        <v>1500</v>
      </c>
      <c r="H26" s="152">
        <v>2500</v>
      </c>
      <c r="I26" s="153">
        <v>1500</v>
      </c>
      <c r="J26" s="154"/>
      <c r="K26" s="152" t="s">
        <v>445</v>
      </c>
      <c r="L26" s="152">
        <v>1000</v>
      </c>
      <c r="M26" s="155"/>
      <c r="N26" s="152">
        <v>1000</v>
      </c>
      <c r="O26" s="152">
        <v>500</v>
      </c>
      <c r="P26" s="152">
        <v>500</v>
      </c>
      <c r="Q26" s="155"/>
      <c r="R26" s="227">
        <v>1000</v>
      </c>
      <c r="S26" s="232">
        <v>1000</v>
      </c>
      <c r="T26" s="156">
        <v>30</v>
      </c>
      <c r="U26" s="175"/>
      <c r="V26" s="157">
        <f t="shared" ref="V26:V28" si="13">G26*2%</f>
        <v>30</v>
      </c>
      <c r="W26" s="157">
        <v>50</v>
      </c>
      <c r="X26" s="173">
        <v>30</v>
      </c>
      <c r="Y26" s="159"/>
      <c r="Z26" s="163" t="s">
        <v>445</v>
      </c>
      <c r="AA26" s="160">
        <f t="shared" ref="AA26:AA29" si="14">L26*2%</f>
        <v>20</v>
      </c>
      <c r="AB26" s="161"/>
      <c r="AC26" s="160">
        <f t="shared" si="12"/>
        <v>20</v>
      </c>
      <c r="AD26" s="160">
        <f>O26*2%</f>
        <v>10</v>
      </c>
      <c r="AE26" s="160">
        <f t="shared" si="11"/>
        <v>10</v>
      </c>
      <c r="AF26" s="162"/>
      <c r="AG26" s="162"/>
      <c r="AH26" s="174" t="s">
        <v>20</v>
      </c>
      <c r="AI26" s="177"/>
      <c r="AJ26" s="179" t="s">
        <v>53</v>
      </c>
      <c r="AK26" s="165" t="s">
        <v>75</v>
      </c>
      <c r="AL26" s="166" t="s">
        <v>88</v>
      </c>
      <c r="AM26" s="167"/>
      <c r="AN26" s="167"/>
      <c r="AO26" s="169" t="s">
        <v>108</v>
      </c>
      <c r="AP26" s="168" t="e">
        <f>#REF!</f>
        <v>#REF!</v>
      </c>
      <c r="AQ26" s="169" t="s">
        <v>136</v>
      </c>
      <c r="AR26" s="170" t="s">
        <v>152</v>
      </c>
      <c r="AS26" s="170" t="s">
        <v>163</v>
      </c>
      <c r="AT26" s="146"/>
      <c r="AU26" s="6"/>
      <c r="AV26" s="6"/>
      <c r="AW26" s="6"/>
      <c r="AX26" s="6"/>
      <c r="AY26" s="6"/>
      <c r="AZ26" s="6"/>
      <c r="BA26" s="6"/>
      <c r="BB26" s="6"/>
    </row>
    <row r="27" spans="1:54" ht="15" customHeight="1" thickBot="1" x14ac:dyDescent="0.3">
      <c r="A27" s="178">
        <v>22</v>
      </c>
      <c r="B27" s="85" t="s">
        <v>372</v>
      </c>
      <c r="C27" s="85" t="s">
        <v>372</v>
      </c>
      <c r="D27" s="149">
        <f t="shared" si="0"/>
        <v>500</v>
      </c>
      <c r="E27" s="150">
        <v>4000</v>
      </c>
      <c r="F27" s="151">
        <v>500</v>
      </c>
      <c r="G27" s="152">
        <v>1500</v>
      </c>
      <c r="H27" s="152">
        <v>1000</v>
      </c>
      <c r="I27" s="153">
        <v>3000</v>
      </c>
      <c r="J27" s="154"/>
      <c r="K27" s="152" t="s">
        <v>445</v>
      </c>
      <c r="L27" s="152">
        <v>1500</v>
      </c>
      <c r="M27" s="152">
        <v>1500</v>
      </c>
      <c r="N27" s="152">
        <v>500</v>
      </c>
      <c r="O27" s="152">
        <v>1500</v>
      </c>
      <c r="P27" s="152"/>
      <c r="Q27" s="152"/>
      <c r="R27" s="227">
        <v>500</v>
      </c>
      <c r="S27" s="233">
        <v>500</v>
      </c>
      <c r="T27" s="156">
        <v>80</v>
      </c>
      <c r="U27" s="188">
        <v>10</v>
      </c>
      <c r="V27" s="157">
        <f t="shared" si="13"/>
        <v>30</v>
      </c>
      <c r="W27" s="156">
        <v>20</v>
      </c>
      <c r="X27" s="173">
        <v>60</v>
      </c>
      <c r="Y27" s="159"/>
      <c r="Z27" s="189" t="s">
        <v>445</v>
      </c>
      <c r="AA27" s="160">
        <f t="shared" si="14"/>
        <v>30</v>
      </c>
      <c r="AB27" s="160">
        <f>M27*2%</f>
        <v>30</v>
      </c>
      <c r="AC27" s="160">
        <f t="shared" si="12"/>
        <v>10</v>
      </c>
      <c r="AD27" s="160">
        <f>O27*2%</f>
        <v>30</v>
      </c>
      <c r="AE27" s="183"/>
      <c r="AF27" s="183"/>
      <c r="AG27" s="183"/>
      <c r="AH27" s="184" t="s">
        <v>31</v>
      </c>
      <c r="AI27" s="164" t="s">
        <v>42</v>
      </c>
      <c r="AJ27" s="165" t="s">
        <v>59</v>
      </c>
      <c r="AK27" s="165" t="s">
        <v>71</v>
      </c>
      <c r="AL27" s="166" t="s">
        <v>88</v>
      </c>
      <c r="AM27" s="165"/>
      <c r="AN27" s="165"/>
      <c r="AO27" s="169" t="s">
        <v>105</v>
      </c>
      <c r="AP27" s="169" t="s">
        <v>121</v>
      </c>
      <c r="AQ27" s="169" t="s">
        <v>136</v>
      </c>
      <c r="AR27" s="170" t="s">
        <v>151</v>
      </c>
      <c r="AS27" s="146"/>
      <c r="AT27" s="146"/>
      <c r="AU27" s="6"/>
      <c r="AV27" s="6"/>
      <c r="AW27" s="6"/>
      <c r="AX27" s="6"/>
      <c r="AY27" s="6"/>
      <c r="AZ27" s="6"/>
      <c r="BA27" s="6"/>
      <c r="BB27" s="6"/>
    </row>
    <row r="28" spans="1:54" ht="15" customHeight="1" thickBot="1" x14ac:dyDescent="0.3">
      <c r="A28" s="178">
        <v>23</v>
      </c>
      <c r="B28" s="85" t="s">
        <v>373</v>
      </c>
      <c r="C28" s="85" t="s">
        <v>448</v>
      </c>
      <c r="D28" s="149">
        <f t="shared" si="0"/>
        <v>200</v>
      </c>
      <c r="E28" s="150">
        <v>600</v>
      </c>
      <c r="F28" s="151">
        <v>300</v>
      </c>
      <c r="G28" s="152">
        <v>200</v>
      </c>
      <c r="H28" s="152">
        <v>300</v>
      </c>
      <c r="I28" s="153" t="s">
        <v>445</v>
      </c>
      <c r="J28" s="154"/>
      <c r="K28" s="152">
        <v>150</v>
      </c>
      <c r="L28" s="152">
        <v>400</v>
      </c>
      <c r="M28" s="152">
        <v>300</v>
      </c>
      <c r="N28" s="152">
        <v>500</v>
      </c>
      <c r="O28" s="152">
        <v>400</v>
      </c>
      <c r="P28" s="155"/>
      <c r="Q28" s="155"/>
      <c r="R28" s="227">
        <v>100</v>
      </c>
      <c r="S28" s="233">
        <v>200</v>
      </c>
      <c r="T28" s="156">
        <v>12</v>
      </c>
      <c r="U28" s="156">
        <f t="shared" ref="U28:U35" si="15">F28*0.02</f>
        <v>6</v>
      </c>
      <c r="V28" s="157">
        <f t="shared" si="13"/>
        <v>4</v>
      </c>
      <c r="W28" s="157">
        <v>6</v>
      </c>
      <c r="X28" s="176" t="s">
        <v>445</v>
      </c>
      <c r="Y28" s="159"/>
      <c r="Z28" s="160">
        <v>3</v>
      </c>
      <c r="AA28" s="160">
        <f t="shared" si="14"/>
        <v>8</v>
      </c>
      <c r="AB28" s="160">
        <f>M28*2%</f>
        <v>6</v>
      </c>
      <c r="AC28" s="160">
        <f t="shared" si="12"/>
        <v>10</v>
      </c>
      <c r="AD28" s="160">
        <f>O28*2%</f>
        <v>8</v>
      </c>
      <c r="AE28" s="162"/>
      <c r="AF28" s="162"/>
      <c r="AG28" s="162"/>
      <c r="AH28" s="163" t="s">
        <v>27</v>
      </c>
      <c r="AI28" s="164" t="s">
        <v>42</v>
      </c>
      <c r="AJ28" s="165" t="s">
        <v>49</v>
      </c>
      <c r="AK28" s="179" t="s">
        <v>74</v>
      </c>
      <c r="AL28" s="167"/>
      <c r="AM28" s="167"/>
      <c r="AN28" s="165" t="s">
        <v>93</v>
      </c>
      <c r="AO28" s="169" t="s">
        <v>105</v>
      </c>
      <c r="AP28" s="169" t="s">
        <v>120</v>
      </c>
      <c r="AQ28" s="169" t="s">
        <v>135</v>
      </c>
      <c r="AR28" s="170" t="s">
        <v>150</v>
      </c>
      <c r="AS28" s="146"/>
      <c r="AT28" s="146"/>
      <c r="AU28" s="6"/>
      <c r="AV28" s="6"/>
      <c r="AW28" s="6"/>
      <c r="AX28" s="6"/>
      <c r="AY28" s="6"/>
      <c r="AZ28" s="6"/>
      <c r="BA28" s="6"/>
      <c r="BB28" s="6"/>
    </row>
    <row r="29" spans="1:54" ht="15" customHeight="1" thickBot="1" x14ac:dyDescent="0.3">
      <c r="A29" s="178">
        <v>24</v>
      </c>
      <c r="B29" s="85" t="s">
        <v>374</v>
      </c>
      <c r="C29" s="85" t="s">
        <v>374</v>
      </c>
      <c r="D29" s="149">
        <f t="shared" si="0"/>
        <v>2000</v>
      </c>
      <c r="E29" s="150">
        <v>1000</v>
      </c>
      <c r="F29" s="151">
        <v>1000</v>
      </c>
      <c r="G29" s="155"/>
      <c r="H29" s="152">
        <v>1000</v>
      </c>
      <c r="I29" s="153">
        <v>3000</v>
      </c>
      <c r="J29" s="154"/>
      <c r="K29" s="152">
        <v>1500</v>
      </c>
      <c r="L29" s="152">
        <v>1000</v>
      </c>
      <c r="M29" s="152">
        <v>500</v>
      </c>
      <c r="N29" s="155"/>
      <c r="O29" s="155"/>
      <c r="P29" s="152">
        <v>1500</v>
      </c>
      <c r="Q29" s="152">
        <v>1500</v>
      </c>
      <c r="R29" s="227">
        <v>1500</v>
      </c>
      <c r="S29" s="232">
        <v>2000</v>
      </c>
      <c r="T29" s="156">
        <v>20</v>
      </c>
      <c r="U29" s="156">
        <f t="shared" si="15"/>
        <v>20</v>
      </c>
      <c r="V29" s="180"/>
      <c r="W29" s="157">
        <v>20</v>
      </c>
      <c r="X29" s="173">
        <v>60</v>
      </c>
      <c r="Y29" s="159"/>
      <c r="Z29" s="160">
        <v>30</v>
      </c>
      <c r="AA29" s="160">
        <f t="shared" si="14"/>
        <v>20</v>
      </c>
      <c r="AB29" s="160">
        <f>M29*2%</f>
        <v>10</v>
      </c>
      <c r="AC29" s="163"/>
      <c r="AD29" s="163"/>
      <c r="AE29" s="160">
        <f t="shared" ref="AE29:AF31" si="16">P29*2%</f>
        <v>30</v>
      </c>
      <c r="AF29" s="160">
        <f t="shared" si="16"/>
        <v>30</v>
      </c>
      <c r="AG29" s="163"/>
      <c r="AH29" s="163" t="s">
        <v>27</v>
      </c>
      <c r="AI29" s="164" t="s">
        <v>40</v>
      </c>
      <c r="AJ29" s="167"/>
      <c r="AK29" s="165" t="s">
        <v>69</v>
      </c>
      <c r="AL29" s="165" t="s">
        <v>85</v>
      </c>
      <c r="AM29" s="167"/>
      <c r="AN29" s="165" t="s">
        <v>94</v>
      </c>
      <c r="AO29" s="169" t="s">
        <v>106</v>
      </c>
      <c r="AP29" s="169" t="s">
        <v>120</v>
      </c>
      <c r="AQ29" s="168"/>
      <c r="AR29" s="146"/>
      <c r="AS29" s="170" t="s">
        <v>160</v>
      </c>
      <c r="AT29" s="170" t="s">
        <v>165</v>
      </c>
      <c r="AU29" s="6"/>
      <c r="AV29" s="6"/>
      <c r="AW29" s="6"/>
      <c r="AX29" s="6"/>
      <c r="AY29" s="6"/>
      <c r="AZ29" s="6"/>
      <c r="BA29" s="6"/>
      <c r="BB29" s="6"/>
    </row>
    <row r="30" spans="1:54" ht="15" customHeight="1" thickBot="1" x14ac:dyDescent="0.3">
      <c r="A30" s="171">
        <v>25</v>
      </c>
      <c r="B30" s="172" t="s">
        <v>375</v>
      </c>
      <c r="C30" s="172" t="s">
        <v>375</v>
      </c>
      <c r="D30" s="149">
        <f t="shared" si="0"/>
        <v>1200</v>
      </c>
      <c r="E30" s="150">
        <v>3000</v>
      </c>
      <c r="F30" s="151">
        <v>1200</v>
      </c>
      <c r="G30" s="152">
        <v>3000</v>
      </c>
      <c r="H30" s="152">
        <v>2000</v>
      </c>
      <c r="I30" s="153" t="s">
        <v>445</v>
      </c>
      <c r="J30" s="154"/>
      <c r="K30" s="152" t="s">
        <v>445</v>
      </c>
      <c r="L30" s="155"/>
      <c r="M30" s="155"/>
      <c r="N30" s="155"/>
      <c r="O30" s="155"/>
      <c r="P30" s="152">
        <v>1000</v>
      </c>
      <c r="Q30" s="152">
        <v>400</v>
      </c>
      <c r="R30" s="227">
        <v>800</v>
      </c>
      <c r="S30" s="232">
        <v>1200</v>
      </c>
      <c r="T30" s="156">
        <v>60</v>
      </c>
      <c r="U30" s="156">
        <f t="shared" si="15"/>
        <v>24</v>
      </c>
      <c r="V30" s="157">
        <f t="shared" ref="V30:V35" si="17">G30*2%</f>
        <v>60</v>
      </c>
      <c r="W30" s="156">
        <v>40</v>
      </c>
      <c r="X30" s="176" t="s">
        <v>445</v>
      </c>
      <c r="Y30" s="159"/>
      <c r="Z30" s="163" t="s">
        <v>445</v>
      </c>
      <c r="AA30" s="161"/>
      <c r="AB30" s="161"/>
      <c r="AC30" s="163"/>
      <c r="AD30" s="163"/>
      <c r="AE30" s="160">
        <f t="shared" si="16"/>
        <v>20</v>
      </c>
      <c r="AF30" s="160">
        <f t="shared" si="16"/>
        <v>8</v>
      </c>
      <c r="AG30" s="163"/>
      <c r="AH30" s="163" t="s">
        <v>32</v>
      </c>
      <c r="AI30" s="164" t="s">
        <v>41</v>
      </c>
      <c r="AJ30" s="165" t="s">
        <v>51</v>
      </c>
      <c r="AK30" s="165" t="s">
        <v>68</v>
      </c>
      <c r="AL30" s="167"/>
      <c r="AM30" s="167"/>
      <c r="AN30" s="167"/>
      <c r="AO30" s="168"/>
      <c r="AP30" s="168" t="e">
        <f>#REF!</f>
        <v>#REF!</v>
      </c>
      <c r="AQ30" s="168"/>
      <c r="AR30" s="146"/>
      <c r="AS30" s="170" t="s">
        <v>160</v>
      </c>
      <c r="AT30" s="170" t="s">
        <v>165</v>
      </c>
      <c r="AU30" s="6"/>
      <c r="AV30" s="6"/>
      <c r="AW30" s="6"/>
      <c r="AX30" s="6"/>
      <c r="AY30" s="6"/>
      <c r="AZ30" s="6"/>
      <c r="BA30" s="6"/>
      <c r="BB30" s="6"/>
    </row>
    <row r="31" spans="1:54" ht="15" customHeight="1" thickBot="1" x14ac:dyDescent="0.3">
      <c r="A31" s="178">
        <v>26</v>
      </c>
      <c r="B31" s="85" t="s">
        <v>376</v>
      </c>
      <c r="C31" s="85" t="s">
        <v>376</v>
      </c>
      <c r="D31" s="149">
        <f t="shared" si="0"/>
        <v>400</v>
      </c>
      <c r="E31" s="150">
        <v>600</v>
      </c>
      <c r="F31" s="151">
        <v>300</v>
      </c>
      <c r="G31" s="152">
        <v>300</v>
      </c>
      <c r="H31" s="152">
        <v>400</v>
      </c>
      <c r="I31" s="153">
        <v>400</v>
      </c>
      <c r="J31" s="154"/>
      <c r="K31" s="152">
        <v>400</v>
      </c>
      <c r="L31" s="155"/>
      <c r="M31" s="155"/>
      <c r="N31" s="152">
        <v>300</v>
      </c>
      <c r="O31" s="152">
        <v>400</v>
      </c>
      <c r="P31" s="152">
        <v>400</v>
      </c>
      <c r="Q31" s="152">
        <v>200</v>
      </c>
      <c r="R31" s="227">
        <v>300</v>
      </c>
      <c r="S31" s="233">
        <v>400</v>
      </c>
      <c r="T31" s="156">
        <v>12</v>
      </c>
      <c r="U31" s="156">
        <f t="shared" si="15"/>
        <v>6</v>
      </c>
      <c r="V31" s="157">
        <f t="shared" si="17"/>
        <v>6</v>
      </c>
      <c r="W31" s="157">
        <v>8</v>
      </c>
      <c r="X31" s="173">
        <v>8</v>
      </c>
      <c r="Y31" s="159"/>
      <c r="Z31" s="160">
        <v>8</v>
      </c>
      <c r="AA31" s="161"/>
      <c r="AB31" s="161"/>
      <c r="AC31" s="160">
        <f>N31*2%</f>
        <v>6</v>
      </c>
      <c r="AD31" s="160">
        <f>O31*2%</f>
        <v>8</v>
      </c>
      <c r="AE31" s="160">
        <f t="shared" si="16"/>
        <v>8</v>
      </c>
      <c r="AF31" s="160">
        <f t="shared" si="16"/>
        <v>4</v>
      </c>
      <c r="AG31" s="162"/>
      <c r="AH31" s="174" t="s">
        <v>17</v>
      </c>
      <c r="AI31" s="164" t="s">
        <v>41</v>
      </c>
      <c r="AJ31" s="165" t="s">
        <v>49</v>
      </c>
      <c r="AK31" s="179" t="s">
        <v>74</v>
      </c>
      <c r="AL31" s="165" t="s">
        <v>85</v>
      </c>
      <c r="AM31" s="167"/>
      <c r="AN31" s="165" t="s">
        <v>93</v>
      </c>
      <c r="AO31" s="168"/>
      <c r="AP31" s="168" t="e">
        <f>#REF!</f>
        <v>#REF!</v>
      </c>
      <c r="AQ31" s="169" t="s">
        <v>135</v>
      </c>
      <c r="AR31" s="170" t="s">
        <v>150</v>
      </c>
      <c r="AS31" s="170" t="s">
        <v>161</v>
      </c>
      <c r="AT31" s="170" t="s">
        <v>165</v>
      </c>
      <c r="AU31" s="6"/>
      <c r="AV31" s="6"/>
      <c r="AW31" s="6"/>
      <c r="AX31" s="6"/>
      <c r="AY31" s="6"/>
      <c r="AZ31" s="6"/>
      <c r="BA31" s="6"/>
      <c r="BB31" s="6"/>
    </row>
    <row r="32" spans="1:54" ht="15" customHeight="1" thickBot="1" x14ac:dyDescent="0.3">
      <c r="A32" s="171">
        <v>27</v>
      </c>
      <c r="B32" s="172" t="s">
        <v>377</v>
      </c>
      <c r="C32" s="172" t="s">
        <v>377</v>
      </c>
      <c r="D32" s="149">
        <f t="shared" si="0"/>
        <v>400</v>
      </c>
      <c r="E32" s="150">
        <v>600</v>
      </c>
      <c r="F32" s="151">
        <v>300</v>
      </c>
      <c r="G32" s="152">
        <v>300</v>
      </c>
      <c r="H32" s="152" t="s">
        <v>445</v>
      </c>
      <c r="I32" s="153" t="s">
        <v>445</v>
      </c>
      <c r="J32" s="154"/>
      <c r="K32" s="152">
        <v>200</v>
      </c>
      <c r="L32" s="155"/>
      <c r="M32" s="152">
        <v>300</v>
      </c>
      <c r="N32" s="152">
        <v>500</v>
      </c>
      <c r="O32" s="152">
        <v>400</v>
      </c>
      <c r="P32" s="155"/>
      <c r="Q32" s="152">
        <v>400</v>
      </c>
      <c r="R32" s="227">
        <v>400</v>
      </c>
      <c r="S32" s="233">
        <v>400</v>
      </c>
      <c r="T32" s="156">
        <v>12</v>
      </c>
      <c r="U32" s="156">
        <f t="shared" si="15"/>
        <v>6</v>
      </c>
      <c r="V32" s="157">
        <f t="shared" si="17"/>
        <v>6</v>
      </c>
      <c r="W32" s="190" t="s">
        <v>445</v>
      </c>
      <c r="X32" s="176" t="s">
        <v>445</v>
      </c>
      <c r="Y32" s="159"/>
      <c r="Z32" s="160">
        <v>4</v>
      </c>
      <c r="AA32" s="161"/>
      <c r="AB32" s="160">
        <f>M32*2%</f>
        <v>6</v>
      </c>
      <c r="AC32" s="160">
        <f>N32*2%</f>
        <v>10</v>
      </c>
      <c r="AD32" s="160">
        <f>O32*2%</f>
        <v>8</v>
      </c>
      <c r="AE32" s="162"/>
      <c r="AF32" s="160">
        <f>Q32*2%</f>
        <v>8</v>
      </c>
      <c r="AG32" s="162"/>
      <c r="AH32" s="174" t="s">
        <v>19</v>
      </c>
      <c r="AI32" s="164" t="s">
        <v>45</v>
      </c>
      <c r="AJ32" s="166" t="s">
        <v>50</v>
      </c>
      <c r="AK32" s="165"/>
      <c r="AL32" s="167"/>
      <c r="AM32" s="167"/>
      <c r="AN32" s="179" t="s">
        <v>95</v>
      </c>
      <c r="AO32" s="168"/>
      <c r="AP32" s="169" t="s">
        <v>121</v>
      </c>
      <c r="AQ32" s="169" t="s">
        <v>136</v>
      </c>
      <c r="AR32" s="170" t="s">
        <v>152</v>
      </c>
      <c r="AS32" s="146"/>
      <c r="AT32" s="170" t="s">
        <v>166</v>
      </c>
      <c r="AU32" s="6"/>
      <c r="AV32" s="6"/>
      <c r="AW32" s="6"/>
      <c r="AX32" s="6"/>
      <c r="AY32" s="6"/>
      <c r="AZ32" s="6"/>
      <c r="BA32" s="6"/>
      <c r="BB32" s="6"/>
    </row>
    <row r="33" spans="1:54" ht="15" customHeight="1" thickBot="1" x14ac:dyDescent="0.3">
      <c r="A33" s="178">
        <v>28</v>
      </c>
      <c r="B33" s="85" t="s">
        <v>378</v>
      </c>
      <c r="C33" s="85" t="s">
        <v>378</v>
      </c>
      <c r="D33" s="149">
        <f t="shared" si="0"/>
        <v>700</v>
      </c>
      <c r="E33" s="150">
        <v>1400</v>
      </c>
      <c r="F33" s="151">
        <v>800</v>
      </c>
      <c r="G33" s="152">
        <v>800</v>
      </c>
      <c r="H33" s="152">
        <v>500</v>
      </c>
      <c r="I33" s="153" t="s">
        <v>445</v>
      </c>
      <c r="J33" s="154"/>
      <c r="K33" s="152" t="s">
        <v>445</v>
      </c>
      <c r="L33" s="152">
        <v>500</v>
      </c>
      <c r="M33" s="152">
        <v>1500</v>
      </c>
      <c r="N33" s="152">
        <v>1500</v>
      </c>
      <c r="O33" s="155"/>
      <c r="P33" s="155"/>
      <c r="Q33" s="155"/>
      <c r="R33" s="227">
        <v>500</v>
      </c>
      <c r="S33" s="233">
        <v>700</v>
      </c>
      <c r="T33" s="156">
        <v>28</v>
      </c>
      <c r="U33" s="156">
        <f t="shared" si="15"/>
        <v>16</v>
      </c>
      <c r="V33" s="157">
        <f t="shared" si="17"/>
        <v>16</v>
      </c>
      <c r="W33" s="157">
        <v>10</v>
      </c>
      <c r="X33" s="176" t="s">
        <v>445</v>
      </c>
      <c r="Y33" s="159"/>
      <c r="Z33" s="163" t="s">
        <v>445</v>
      </c>
      <c r="AA33" s="160">
        <f>L33*2%</f>
        <v>10</v>
      </c>
      <c r="AB33" s="160">
        <f>M33*2%</f>
        <v>30</v>
      </c>
      <c r="AC33" s="160">
        <f>N33*2%</f>
        <v>30</v>
      </c>
      <c r="AD33" s="163"/>
      <c r="AE33" s="163"/>
      <c r="AF33" s="163"/>
      <c r="AG33" s="163"/>
      <c r="AH33" s="163" t="s">
        <v>28</v>
      </c>
      <c r="AI33" s="164" t="s">
        <v>35</v>
      </c>
      <c r="AJ33" s="165" t="s">
        <v>49</v>
      </c>
      <c r="AK33" s="179" t="s">
        <v>74</v>
      </c>
      <c r="AL33" s="167"/>
      <c r="AM33" s="167"/>
      <c r="AN33" s="179" t="s">
        <v>104</v>
      </c>
      <c r="AO33" s="169" t="s">
        <v>104</v>
      </c>
      <c r="AP33" s="169" t="s">
        <v>121</v>
      </c>
      <c r="AQ33" s="169" t="s">
        <v>136</v>
      </c>
      <c r="AR33" s="146"/>
      <c r="AS33" s="146"/>
      <c r="AT33" s="146"/>
      <c r="AU33" s="6"/>
      <c r="AV33" s="6"/>
      <c r="AW33" s="6"/>
      <c r="AX33" s="6"/>
      <c r="AY33" s="6"/>
      <c r="AZ33" s="6"/>
      <c r="BA33" s="6"/>
      <c r="BB33" s="6"/>
    </row>
    <row r="34" spans="1:54" ht="15.75" customHeight="1" thickBot="1" x14ac:dyDescent="0.3">
      <c r="A34" s="178">
        <v>29</v>
      </c>
      <c r="B34" s="85" t="s">
        <v>379</v>
      </c>
      <c r="C34" s="85" t="s">
        <v>379</v>
      </c>
      <c r="D34" s="149">
        <f t="shared" si="0"/>
        <v>450</v>
      </c>
      <c r="E34" s="150">
        <v>900</v>
      </c>
      <c r="F34" s="151">
        <v>400</v>
      </c>
      <c r="G34" s="152">
        <v>200</v>
      </c>
      <c r="H34" s="152">
        <v>500</v>
      </c>
      <c r="I34" s="153">
        <v>450</v>
      </c>
      <c r="J34" s="154"/>
      <c r="K34" s="152" t="s">
        <v>445</v>
      </c>
      <c r="L34" s="152">
        <v>400</v>
      </c>
      <c r="M34" s="152">
        <v>400</v>
      </c>
      <c r="N34" s="155"/>
      <c r="O34" s="152">
        <v>400</v>
      </c>
      <c r="P34" s="152">
        <v>450</v>
      </c>
      <c r="Q34" s="152">
        <v>400</v>
      </c>
      <c r="R34" s="227">
        <v>350</v>
      </c>
      <c r="S34" s="233">
        <v>450</v>
      </c>
      <c r="T34" s="156">
        <v>18</v>
      </c>
      <c r="U34" s="156">
        <f t="shared" si="15"/>
        <v>8</v>
      </c>
      <c r="V34" s="157">
        <f t="shared" si="17"/>
        <v>4</v>
      </c>
      <c r="W34" s="157">
        <v>10</v>
      </c>
      <c r="X34" s="173">
        <v>9</v>
      </c>
      <c r="Y34" s="159"/>
      <c r="Z34" s="163" t="s">
        <v>445</v>
      </c>
      <c r="AA34" s="160">
        <f>L34*2%</f>
        <v>8</v>
      </c>
      <c r="AB34" s="160">
        <f>M34*2%</f>
        <v>8</v>
      </c>
      <c r="AC34" s="163"/>
      <c r="AD34" s="160">
        <f>O34*2%</f>
        <v>8</v>
      </c>
      <c r="AE34" s="160">
        <f>P34*2%</f>
        <v>9</v>
      </c>
      <c r="AF34" s="160">
        <f>Q34*2%</f>
        <v>8</v>
      </c>
      <c r="AG34" s="162"/>
      <c r="AH34" s="174" t="s">
        <v>20</v>
      </c>
      <c r="AI34" s="191" t="s">
        <v>45</v>
      </c>
      <c r="AJ34" s="166" t="s">
        <v>50</v>
      </c>
      <c r="AK34" s="179" t="s">
        <v>74</v>
      </c>
      <c r="AL34" s="166" t="s">
        <v>86</v>
      </c>
      <c r="AM34" s="167"/>
      <c r="AN34" s="167"/>
      <c r="AO34" s="169" t="s">
        <v>106</v>
      </c>
      <c r="AP34" s="169" t="s">
        <v>121</v>
      </c>
      <c r="AQ34" s="168"/>
      <c r="AR34" s="170" t="s">
        <v>152</v>
      </c>
      <c r="AS34" s="170" t="s">
        <v>162</v>
      </c>
      <c r="AT34" s="170" t="s">
        <v>166</v>
      </c>
      <c r="AU34" s="6"/>
      <c r="AV34" s="6"/>
      <c r="AW34" s="6"/>
      <c r="AX34" s="6"/>
      <c r="AY34" s="6"/>
      <c r="AZ34" s="6"/>
      <c r="BA34" s="6"/>
      <c r="BB34" s="6"/>
    </row>
    <row r="35" spans="1:54" ht="15.75" thickBot="1" x14ac:dyDescent="0.3">
      <c r="A35" s="178">
        <v>30</v>
      </c>
      <c r="B35" s="85" t="s">
        <v>380</v>
      </c>
      <c r="C35" s="85" t="s">
        <v>380</v>
      </c>
      <c r="D35" s="149">
        <f t="shared" si="0"/>
        <v>2000</v>
      </c>
      <c r="E35" s="150">
        <v>5000</v>
      </c>
      <c r="F35" s="151">
        <v>1500</v>
      </c>
      <c r="G35" s="152">
        <v>1500</v>
      </c>
      <c r="H35" s="152">
        <v>2000</v>
      </c>
      <c r="I35" s="153">
        <v>1500</v>
      </c>
      <c r="J35" s="154"/>
      <c r="K35" s="152" t="s">
        <v>445</v>
      </c>
      <c r="L35" s="155"/>
      <c r="M35" s="155"/>
      <c r="N35" s="152">
        <v>1000</v>
      </c>
      <c r="O35" s="155"/>
      <c r="P35" s="155"/>
      <c r="Q35" s="152">
        <v>1500</v>
      </c>
      <c r="R35" s="227"/>
      <c r="S35" s="232">
        <v>2000</v>
      </c>
      <c r="T35" s="156">
        <v>100</v>
      </c>
      <c r="U35" s="156">
        <f t="shared" si="15"/>
        <v>30</v>
      </c>
      <c r="V35" s="157">
        <f t="shared" si="17"/>
        <v>30</v>
      </c>
      <c r="W35" s="156">
        <v>40</v>
      </c>
      <c r="X35" s="192">
        <v>30</v>
      </c>
      <c r="Y35" s="159"/>
      <c r="Z35" s="163" t="s">
        <v>445</v>
      </c>
      <c r="AA35" s="161"/>
      <c r="AB35" s="161"/>
      <c r="AC35" s="160">
        <f>N35*2%</f>
        <v>20</v>
      </c>
      <c r="AD35" s="163"/>
      <c r="AE35" s="163"/>
      <c r="AF35" s="160">
        <f>Q35*2%</f>
        <v>30</v>
      </c>
      <c r="AG35" s="163"/>
      <c r="AH35" s="163" t="s">
        <v>32</v>
      </c>
      <c r="AI35" s="191" t="s">
        <v>44</v>
      </c>
      <c r="AJ35" s="193" t="s">
        <v>58</v>
      </c>
      <c r="AK35" s="165" t="s">
        <v>68</v>
      </c>
      <c r="AL35" s="166" t="s">
        <v>89</v>
      </c>
      <c r="AM35" s="167"/>
      <c r="AN35" s="167"/>
      <c r="AO35" s="168"/>
      <c r="AP35" s="168" t="e">
        <f>#REF!</f>
        <v>#REF!</v>
      </c>
      <c r="AQ35" s="169" t="s">
        <v>135</v>
      </c>
      <c r="AR35" s="146"/>
      <c r="AS35" s="146"/>
      <c r="AT35" s="170" t="s">
        <v>165</v>
      </c>
      <c r="AU35" s="6"/>
      <c r="AV35" s="6"/>
      <c r="AW35" s="6"/>
      <c r="AX35" s="6"/>
      <c r="AY35" s="6"/>
      <c r="AZ35" s="6"/>
      <c r="BA35" s="6"/>
      <c r="BB35" s="6"/>
    </row>
    <row r="36" spans="1:54" ht="15" customHeight="1" thickBot="1" x14ac:dyDescent="0.3">
      <c r="A36" s="171">
        <v>31</v>
      </c>
      <c r="B36" s="172" t="s">
        <v>381</v>
      </c>
      <c r="C36" s="172" t="s">
        <v>381</v>
      </c>
      <c r="D36" s="149">
        <f t="shared" si="0"/>
        <v>600</v>
      </c>
      <c r="E36" s="150">
        <v>0</v>
      </c>
      <c r="F36" s="151"/>
      <c r="G36" s="152"/>
      <c r="H36" s="152" t="s">
        <v>445</v>
      </c>
      <c r="I36" s="153" t="s">
        <v>445</v>
      </c>
      <c r="J36" s="154"/>
      <c r="K36" s="152">
        <v>400</v>
      </c>
      <c r="L36" s="152">
        <v>600</v>
      </c>
      <c r="M36" s="152">
        <v>500</v>
      </c>
      <c r="N36" s="152">
        <v>400</v>
      </c>
      <c r="O36" s="152">
        <v>200</v>
      </c>
      <c r="P36" s="152">
        <v>500</v>
      </c>
      <c r="Q36" s="155"/>
      <c r="R36" s="227">
        <v>500</v>
      </c>
      <c r="S36" s="233">
        <v>600</v>
      </c>
      <c r="T36" s="175">
        <v>0</v>
      </c>
      <c r="U36" s="175"/>
      <c r="V36" s="180"/>
      <c r="W36" s="175" t="s">
        <v>445</v>
      </c>
      <c r="X36" s="176" t="s">
        <v>445</v>
      </c>
      <c r="Y36" s="159"/>
      <c r="Z36" s="160">
        <v>8</v>
      </c>
      <c r="AA36" s="160">
        <f>L36*2%</f>
        <v>12</v>
      </c>
      <c r="AB36" s="160">
        <f>M36*2%</f>
        <v>10</v>
      </c>
      <c r="AC36" s="160">
        <f>N36*2%</f>
        <v>8</v>
      </c>
      <c r="AD36" s="160">
        <f>O36*2%</f>
        <v>4</v>
      </c>
      <c r="AE36" s="160">
        <f>P36*2%</f>
        <v>10</v>
      </c>
      <c r="AF36" s="162"/>
      <c r="AG36" s="162"/>
      <c r="AH36" s="181"/>
      <c r="AI36" s="187"/>
      <c r="AJ36" s="182"/>
      <c r="AK36" s="165"/>
      <c r="AL36" s="165"/>
      <c r="AM36" s="167"/>
      <c r="AN36" s="165" t="s">
        <v>93</v>
      </c>
      <c r="AO36" s="169" t="s">
        <v>108</v>
      </c>
      <c r="AP36" s="169" t="s">
        <v>121</v>
      </c>
      <c r="AQ36" s="169" t="s">
        <v>136</v>
      </c>
      <c r="AR36" s="170" t="s">
        <v>152</v>
      </c>
      <c r="AS36" s="170" t="s">
        <v>162</v>
      </c>
      <c r="AT36" s="146"/>
      <c r="AU36" s="6"/>
      <c r="AV36" s="6"/>
      <c r="AW36" s="6"/>
      <c r="AX36" s="6"/>
      <c r="AY36" s="6"/>
      <c r="AZ36" s="6"/>
      <c r="BA36" s="6"/>
      <c r="BB36" s="6"/>
    </row>
    <row r="37" spans="1:54" ht="15" customHeight="1" thickBot="1" x14ac:dyDescent="0.3">
      <c r="A37" s="178">
        <v>32</v>
      </c>
      <c r="B37" s="85" t="s">
        <v>382</v>
      </c>
      <c r="C37" s="85" t="s">
        <v>382</v>
      </c>
      <c r="D37" s="149">
        <f t="shared" si="0"/>
        <v>1000</v>
      </c>
      <c r="E37" s="150">
        <v>0</v>
      </c>
      <c r="F37" s="151"/>
      <c r="G37" s="152"/>
      <c r="H37" s="152">
        <v>100</v>
      </c>
      <c r="I37" s="153">
        <v>2000</v>
      </c>
      <c r="J37" s="154"/>
      <c r="K37" s="152">
        <v>1000</v>
      </c>
      <c r="L37" s="152">
        <v>500</v>
      </c>
      <c r="M37" s="152">
        <v>500</v>
      </c>
      <c r="N37" s="152">
        <v>1000</v>
      </c>
      <c r="O37" s="152">
        <v>1000</v>
      </c>
      <c r="P37" s="152">
        <v>500</v>
      </c>
      <c r="Q37" s="152">
        <v>1000</v>
      </c>
      <c r="R37" s="227"/>
      <c r="S37" s="232">
        <v>1000</v>
      </c>
      <c r="T37" s="175">
        <v>0</v>
      </c>
      <c r="U37" s="175"/>
      <c r="V37" s="180"/>
      <c r="W37" s="157">
        <v>2</v>
      </c>
      <c r="X37" s="173">
        <v>40</v>
      </c>
      <c r="Y37" s="159"/>
      <c r="Z37" s="160">
        <v>20</v>
      </c>
      <c r="AA37" s="160">
        <f>L37*2%</f>
        <v>10</v>
      </c>
      <c r="AB37" s="160">
        <f>M37*2%</f>
        <v>10</v>
      </c>
      <c r="AC37" s="160">
        <f>N37*2%</f>
        <v>20</v>
      </c>
      <c r="AD37" s="160">
        <f>O37*2%</f>
        <v>20</v>
      </c>
      <c r="AE37" s="160">
        <f>P37*2%</f>
        <v>10</v>
      </c>
      <c r="AF37" s="160">
        <f>Q37*2%</f>
        <v>20</v>
      </c>
      <c r="AG37" s="162"/>
      <c r="AH37" s="194"/>
      <c r="AI37" s="187"/>
      <c r="AJ37" s="182"/>
      <c r="AK37" s="165" t="s">
        <v>69</v>
      </c>
      <c r="AL37" s="165" t="s">
        <v>85</v>
      </c>
      <c r="AM37" s="167"/>
      <c r="AN37" s="165" t="s">
        <v>94</v>
      </c>
      <c r="AO37" s="169" t="s">
        <v>105</v>
      </c>
      <c r="AP37" s="169" t="s">
        <v>120</v>
      </c>
      <c r="AQ37" s="169" t="s">
        <v>136</v>
      </c>
      <c r="AR37" s="170" t="s">
        <v>151</v>
      </c>
      <c r="AS37" s="170" t="s">
        <v>162</v>
      </c>
      <c r="AT37" s="170" t="s">
        <v>166</v>
      </c>
      <c r="AU37" s="6"/>
      <c r="AV37" s="6"/>
      <c r="AW37" s="6"/>
      <c r="AX37" s="6"/>
      <c r="AY37" s="6"/>
      <c r="AZ37" s="6"/>
      <c r="BA37" s="6"/>
      <c r="BB37" s="6"/>
    </row>
    <row r="38" spans="1:54" ht="15" customHeight="1" thickBot="1" x14ac:dyDescent="0.3">
      <c r="A38" s="171">
        <v>33</v>
      </c>
      <c r="B38" s="85" t="s">
        <v>383</v>
      </c>
      <c r="C38" s="85" t="s">
        <v>383</v>
      </c>
      <c r="D38" s="149">
        <f t="shared" si="0"/>
        <v>1000</v>
      </c>
      <c r="E38" s="150">
        <v>2700</v>
      </c>
      <c r="F38" s="151"/>
      <c r="G38" s="152">
        <v>500</v>
      </c>
      <c r="H38" s="152">
        <v>1200</v>
      </c>
      <c r="I38" s="153">
        <v>500</v>
      </c>
      <c r="J38" s="154"/>
      <c r="K38" s="152" t="s">
        <v>445</v>
      </c>
      <c r="L38" s="155"/>
      <c r="M38" s="152">
        <v>3200</v>
      </c>
      <c r="N38" s="155"/>
      <c r="O38" s="155"/>
      <c r="P38" s="152">
        <v>1000</v>
      </c>
      <c r="Q38" s="152">
        <v>800</v>
      </c>
      <c r="R38" s="227">
        <v>1500</v>
      </c>
      <c r="S38" s="232">
        <v>1000</v>
      </c>
      <c r="T38" s="156">
        <v>54</v>
      </c>
      <c r="U38" s="175"/>
      <c r="V38" s="157">
        <f>G38*2%</f>
        <v>10</v>
      </c>
      <c r="W38" s="157">
        <v>24</v>
      </c>
      <c r="X38" s="173">
        <v>10</v>
      </c>
      <c r="Y38" s="159"/>
      <c r="Z38" s="163" t="s">
        <v>445</v>
      </c>
      <c r="AA38" s="161"/>
      <c r="AB38" s="160">
        <f>M38*2%</f>
        <v>64</v>
      </c>
      <c r="AC38" s="163"/>
      <c r="AD38" s="163"/>
      <c r="AE38" s="160">
        <f>P38*2%</f>
        <v>20</v>
      </c>
      <c r="AF38" s="160">
        <f>Q38*2%</f>
        <v>16</v>
      </c>
      <c r="AG38" s="163"/>
      <c r="AH38" s="174" t="s">
        <v>33</v>
      </c>
      <c r="AI38" s="187"/>
      <c r="AJ38" s="165" t="s">
        <v>54</v>
      </c>
      <c r="AK38" s="179" t="s">
        <v>74</v>
      </c>
      <c r="AL38" s="166" t="s">
        <v>86</v>
      </c>
      <c r="AM38" s="167"/>
      <c r="AN38" s="167"/>
      <c r="AO38" s="168"/>
      <c r="AP38" s="169" t="s">
        <v>120</v>
      </c>
      <c r="AQ38" s="168"/>
      <c r="AR38" s="146"/>
      <c r="AS38" s="170" t="s">
        <v>163</v>
      </c>
      <c r="AT38" s="170" t="s">
        <v>167</v>
      </c>
      <c r="AU38" s="6"/>
      <c r="AV38" s="6"/>
      <c r="AW38" s="6"/>
      <c r="AX38" s="6"/>
      <c r="AY38" s="6"/>
      <c r="AZ38" s="6"/>
      <c r="BA38" s="6"/>
      <c r="BB38" s="6"/>
    </row>
    <row r="39" spans="1:54" ht="15" customHeight="1" thickBot="1" x14ac:dyDescent="0.3">
      <c r="A39" s="178">
        <v>34</v>
      </c>
      <c r="B39" s="85" t="s">
        <v>384</v>
      </c>
      <c r="C39" s="85" t="s">
        <v>384</v>
      </c>
      <c r="D39" s="149">
        <f t="shared" si="0"/>
        <v>500</v>
      </c>
      <c r="E39" s="150">
        <v>1200</v>
      </c>
      <c r="F39" s="151"/>
      <c r="G39" s="152"/>
      <c r="H39" s="152">
        <v>600</v>
      </c>
      <c r="I39" s="153">
        <v>600</v>
      </c>
      <c r="J39" s="154"/>
      <c r="K39" s="152">
        <v>460</v>
      </c>
      <c r="L39" s="152">
        <v>700</v>
      </c>
      <c r="M39" s="152">
        <v>1000</v>
      </c>
      <c r="N39" s="152">
        <v>200</v>
      </c>
      <c r="O39" s="152">
        <v>500</v>
      </c>
      <c r="P39" s="152">
        <v>300</v>
      </c>
      <c r="Q39" s="152">
        <v>300</v>
      </c>
      <c r="R39" s="227">
        <v>200</v>
      </c>
      <c r="S39" s="233">
        <v>500</v>
      </c>
      <c r="T39" s="156">
        <v>24</v>
      </c>
      <c r="U39" s="175"/>
      <c r="V39" s="180"/>
      <c r="W39" s="157">
        <v>12</v>
      </c>
      <c r="X39" s="173">
        <v>12</v>
      </c>
      <c r="Y39" s="159"/>
      <c r="Z39" s="160">
        <v>10</v>
      </c>
      <c r="AA39" s="160">
        <f>L39*2%</f>
        <v>14</v>
      </c>
      <c r="AB39" s="160">
        <f>M39*2%</f>
        <v>20</v>
      </c>
      <c r="AC39" s="160">
        <f>N39*2%</f>
        <v>4</v>
      </c>
      <c r="AD39" s="160">
        <f>O39*2%</f>
        <v>10</v>
      </c>
      <c r="AE39" s="160">
        <f>P39*2%</f>
        <v>6</v>
      </c>
      <c r="AF39" s="160">
        <f>Q39*2%</f>
        <v>6</v>
      </c>
      <c r="AG39" s="183"/>
      <c r="AH39" s="184" t="s">
        <v>31</v>
      </c>
      <c r="AI39" s="187"/>
      <c r="AJ39" s="182"/>
      <c r="AK39" s="165" t="s">
        <v>69</v>
      </c>
      <c r="AL39" s="165" t="s">
        <v>85</v>
      </c>
      <c r="AM39" s="165"/>
      <c r="AN39" s="179" t="s">
        <v>95</v>
      </c>
      <c r="AO39" s="169" t="s">
        <v>108</v>
      </c>
      <c r="AP39" s="169" t="s">
        <v>121</v>
      </c>
      <c r="AQ39" s="169" t="s">
        <v>136</v>
      </c>
      <c r="AR39" s="170" t="s">
        <v>152</v>
      </c>
      <c r="AS39" s="170" t="s">
        <v>163</v>
      </c>
      <c r="AT39" s="170" t="s">
        <v>166</v>
      </c>
      <c r="AU39" s="6"/>
      <c r="AV39" s="6"/>
      <c r="AW39" s="6"/>
      <c r="AX39" s="6"/>
      <c r="AY39" s="6"/>
      <c r="AZ39" s="6"/>
      <c r="BA39" s="6"/>
      <c r="BB39" s="6"/>
    </row>
    <row r="40" spans="1:54" ht="15.75" customHeight="1" thickBot="1" x14ac:dyDescent="0.3">
      <c r="A40" s="171">
        <v>35</v>
      </c>
      <c r="B40" s="85" t="s">
        <v>385</v>
      </c>
      <c r="C40" s="85" t="s">
        <v>385</v>
      </c>
      <c r="D40" s="149">
        <f t="shared" si="0"/>
        <v>315</v>
      </c>
      <c r="E40" s="150">
        <v>100</v>
      </c>
      <c r="F40" s="151"/>
      <c r="G40" s="152"/>
      <c r="H40" s="152">
        <v>150</v>
      </c>
      <c r="I40" s="153">
        <v>50</v>
      </c>
      <c r="J40" s="154"/>
      <c r="K40" s="152" t="s">
        <v>445</v>
      </c>
      <c r="L40" s="152">
        <v>150</v>
      </c>
      <c r="M40" s="155"/>
      <c r="N40" s="152">
        <v>50</v>
      </c>
      <c r="O40" s="152">
        <v>130</v>
      </c>
      <c r="P40" s="152">
        <v>105</v>
      </c>
      <c r="Q40" s="152">
        <v>100</v>
      </c>
      <c r="R40" s="227">
        <v>350</v>
      </c>
      <c r="S40" s="233">
        <v>315</v>
      </c>
      <c r="T40" s="156">
        <v>2</v>
      </c>
      <c r="U40" s="175"/>
      <c r="V40" s="180"/>
      <c r="W40" s="157">
        <v>3</v>
      </c>
      <c r="X40" s="173">
        <v>1</v>
      </c>
      <c r="Y40" s="159"/>
      <c r="Z40" s="163" t="s">
        <v>445</v>
      </c>
      <c r="AA40" s="160">
        <f t="shared" ref="AA40:AA42" si="18">L40*2%</f>
        <v>3</v>
      </c>
      <c r="AB40" s="161"/>
      <c r="AC40" s="160">
        <f>N40*2%</f>
        <v>1</v>
      </c>
      <c r="AD40" s="160">
        <v>3</v>
      </c>
      <c r="AE40" s="160">
        <v>2</v>
      </c>
      <c r="AF40" s="160">
        <f>Q40*2%</f>
        <v>2</v>
      </c>
      <c r="AG40" s="162"/>
      <c r="AH40" s="163" t="s">
        <v>28</v>
      </c>
      <c r="AI40" s="186"/>
      <c r="AJ40" s="182"/>
      <c r="AK40" s="165" t="s">
        <v>71</v>
      </c>
      <c r="AL40" s="165" t="s">
        <v>85</v>
      </c>
      <c r="AM40" s="167"/>
      <c r="AN40" s="167"/>
      <c r="AO40" s="169" t="s">
        <v>107</v>
      </c>
      <c r="AP40" s="168" t="e">
        <f>#REF!</f>
        <v>#REF!</v>
      </c>
      <c r="AQ40" s="169" t="s">
        <v>136</v>
      </c>
      <c r="AR40" s="170" t="s">
        <v>152</v>
      </c>
      <c r="AS40" s="170" t="s">
        <v>163</v>
      </c>
      <c r="AT40" s="170" t="s">
        <v>167</v>
      </c>
      <c r="AU40" s="6"/>
      <c r="AV40" s="6"/>
      <c r="AW40" s="6"/>
      <c r="AX40" s="6"/>
      <c r="AY40" s="6"/>
      <c r="AZ40" s="6"/>
      <c r="BA40" s="6"/>
      <c r="BB40" s="6"/>
    </row>
    <row r="41" spans="1:54" ht="15" customHeight="1" thickBot="1" x14ac:dyDescent="0.3">
      <c r="A41" s="178">
        <v>36</v>
      </c>
      <c r="B41" s="85" t="s">
        <v>386</v>
      </c>
      <c r="C41" s="85" t="s">
        <v>386</v>
      </c>
      <c r="D41" s="149">
        <f t="shared" si="0"/>
        <v>1000</v>
      </c>
      <c r="E41" s="150">
        <v>1000</v>
      </c>
      <c r="F41" s="151">
        <v>1000</v>
      </c>
      <c r="G41" s="152">
        <v>500</v>
      </c>
      <c r="H41" s="152" t="s">
        <v>445</v>
      </c>
      <c r="I41" s="153" t="s">
        <v>445</v>
      </c>
      <c r="J41" s="154"/>
      <c r="K41" s="152">
        <v>500</v>
      </c>
      <c r="L41" s="152">
        <v>1000</v>
      </c>
      <c r="M41" s="152">
        <v>500</v>
      </c>
      <c r="N41" s="152">
        <v>500</v>
      </c>
      <c r="O41" s="152">
        <v>500</v>
      </c>
      <c r="P41" s="152">
        <v>1500</v>
      </c>
      <c r="Q41" s="152">
        <v>1000</v>
      </c>
      <c r="R41" s="227">
        <v>1000</v>
      </c>
      <c r="S41" s="232">
        <v>1000</v>
      </c>
      <c r="T41" s="156">
        <v>20</v>
      </c>
      <c r="U41" s="156">
        <f t="shared" ref="U41:U42" si="19">F41*0.02</f>
        <v>20</v>
      </c>
      <c r="V41" s="157">
        <f t="shared" ref="V41:V43" si="20">G41*2%</f>
        <v>10</v>
      </c>
      <c r="W41" s="175" t="s">
        <v>445</v>
      </c>
      <c r="X41" s="176" t="s">
        <v>445</v>
      </c>
      <c r="Y41" s="159"/>
      <c r="Z41" s="160">
        <v>10</v>
      </c>
      <c r="AA41" s="160">
        <f t="shared" si="18"/>
        <v>20</v>
      </c>
      <c r="AB41" s="160">
        <f>M41*2%</f>
        <v>10</v>
      </c>
      <c r="AC41" s="160">
        <f>N41*2%</f>
        <v>10</v>
      </c>
      <c r="AD41" s="160">
        <f>O41*2%</f>
        <v>10</v>
      </c>
      <c r="AE41" s="160">
        <f>P41*2%</f>
        <v>30</v>
      </c>
      <c r="AF41" s="160">
        <f>Q41*2%</f>
        <v>20</v>
      </c>
      <c r="AG41" s="162"/>
      <c r="AH41" s="163" t="s">
        <v>25</v>
      </c>
      <c r="AI41" s="191" t="s">
        <v>45</v>
      </c>
      <c r="AJ41" s="166" t="s">
        <v>50</v>
      </c>
      <c r="AK41" s="167"/>
      <c r="AL41" s="167"/>
      <c r="AM41" s="167"/>
      <c r="AN41" s="179" t="s">
        <v>95</v>
      </c>
      <c r="AO41" s="169" t="s">
        <v>106</v>
      </c>
      <c r="AP41" s="169" t="s">
        <v>121</v>
      </c>
      <c r="AQ41" s="169" t="s">
        <v>136</v>
      </c>
      <c r="AR41" s="170" t="s">
        <v>152</v>
      </c>
      <c r="AS41" s="170" t="s">
        <v>163</v>
      </c>
      <c r="AT41" s="170" t="s">
        <v>167</v>
      </c>
      <c r="AU41" s="6"/>
      <c r="AV41" s="6"/>
      <c r="AW41" s="6"/>
      <c r="AX41" s="6"/>
      <c r="AY41" s="6"/>
      <c r="AZ41" s="6"/>
      <c r="BA41" s="6"/>
      <c r="BB41" s="6"/>
    </row>
    <row r="42" spans="1:54" ht="15" customHeight="1" thickBot="1" x14ac:dyDescent="0.3">
      <c r="A42" s="171">
        <v>37</v>
      </c>
      <c r="B42" s="85" t="s">
        <v>387</v>
      </c>
      <c r="C42" s="85" t="s">
        <v>387</v>
      </c>
      <c r="D42" s="149">
        <f t="shared" si="0"/>
        <v>600</v>
      </c>
      <c r="E42" s="150">
        <v>900</v>
      </c>
      <c r="F42" s="151">
        <v>200</v>
      </c>
      <c r="G42" s="152">
        <v>400</v>
      </c>
      <c r="H42" s="152">
        <v>200</v>
      </c>
      <c r="I42" s="153" t="s">
        <v>445</v>
      </c>
      <c r="J42" s="154"/>
      <c r="K42" s="152">
        <v>400</v>
      </c>
      <c r="L42" s="152">
        <v>500</v>
      </c>
      <c r="M42" s="152">
        <v>200</v>
      </c>
      <c r="N42" s="155"/>
      <c r="O42" s="152">
        <v>500</v>
      </c>
      <c r="P42" s="152">
        <v>400</v>
      </c>
      <c r="Q42" s="155"/>
      <c r="R42" s="227">
        <v>500</v>
      </c>
      <c r="S42" s="233">
        <v>600</v>
      </c>
      <c r="T42" s="156">
        <v>18</v>
      </c>
      <c r="U42" s="156">
        <f t="shared" si="19"/>
        <v>4</v>
      </c>
      <c r="V42" s="157">
        <f t="shared" si="20"/>
        <v>8</v>
      </c>
      <c r="W42" s="157">
        <v>4</v>
      </c>
      <c r="X42" s="176" t="s">
        <v>445</v>
      </c>
      <c r="Y42" s="159"/>
      <c r="Z42" s="160">
        <v>8</v>
      </c>
      <c r="AA42" s="160">
        <f t="shared" si="18"/>
        <v>10</v>
      </c>
      <c r="AB42" s="160">
        <f t="shared" ref="AB42:AB43" si="21">M42*2%</f>
        <v>4</v>
      </c>
      <c r="AC42" s="163"/>
      <c r="AD42" s="160">
        <f>O42*2%</f>
        <v>10</v>
      </c>
      <c r="AE42" s="160">
        <f>P42*2%</f>
        <v>8</v>
      </c>
      <c r="AF42" s="162"/>
      <c r="AG42" s="162"/>
      <c r="AH42" s="163" t="s">
        <v>27</v>
      </c>
      <c r="AI42" s="164" t="s">
        <v>38</v>
      </c>
      <c r="AJ42" s="166" t="s">
        <v>50</v>
      </c>
      <c r="AK42" s="165" t="s">
        <v>69</v>
      </c>
      <c r="AL42" s="165"/>
      <c r="AM42" s="167"/>
      <c r="AN42" s="165" t="s">
        <v>93</v>
      </c>
      <c r="AO42" s="169" t="s">
        <v>105</v>
      </c>
      <c r="AP42" s="169" t="s">
        <v>118</v>
      </c>
      <c r="AQ42" s="168"/>
      <c r="AR42" s="170" t="s">
        <v>148</v>
      </c>
      <c r="AS42" s="170" t="s">
        <v>161</v>
      </c>
      <c r="AT42" s="146"/>
      <c r="AU42" s="6"/>
      <c r="AV42" s="6"/>
      <c r="AW42" s="6"/>
      <c r="AX42" s="6"/>
      <c r="AY42" s="6"/>
      <c r="AZ42" s="6"/>
      <c r="BA42" s="6"/>
      <c r="BB42" s="6"/>
    </row>
    <row r="43" spans="1:54" ht="15.75" customHeight="1" thickBot="1" x14ac:dyDescent="0.3">
      <c r="A43" s="178">
        <v>38</v>
      </c>
      <c r="B43" s="85" t="s">
        <v>388</v>
      </c>
      <c r="C43" s="85" t="s">
        <v>388</v>
      </c>
      <c r="D43" s="149">
        <f t="shared" si="0"/>
        <v>600</v>
      </c>
      <c r="E43" s="150">
        <v>1100</v>
      </c>
      <c r="F43" s="151"/>
      <c r="G43" s="152">
        <v>200</v>
      </c>
      <c r="H43" s="152">
        <v>600</v>
      </c>
      <c r="I43" s="153">
        <v>600</v>
      </c>
      <c r="J43" s="153">
        <v>3000</v>
      </c>
      <c r="K43" s="152" t="s">
        <v>445</v>
      </c>
      <c r="L43" s="152"/>
      <c r="M43" s="152">
        <v>800</v>
      </c>
      <c r="N43" s="152">
        <v>200</v>
      </c>
      <c r="O43" s="152">
        <v>1000</v>
      </c>
      <c r="P43" s="152"/>
      <c r="Q43" s="152">
        <v>500</v>
      </c>
      <c r="R43" s="227">
        <v>800</v>
      </c>
      <c r="S43" s="233">
        <v>600</v>
      </c>
      <c r="T43" s="156">
        <v>22</v>
      </c>
      <c r="U43" s="175"/>
      <c r="V43" s="157">
        <f t="shared" si="20"/>
        <v>4</v>
      </c>
      <c r="W43" s="157">
        <v>12</v>
      </c>
      <c r="X43" s="158">
        <v>12</v>
      </c>
      <c r="Y43" s="158">
        <v>60</v>
      </c>
      <c r="Z43" s="163" t="s">
        <v>445</v>
      </c>
      <c r="AA43" s="161"/>
      <c r="AB43" s="160">
        <f t="shared" si="21"/>
        <v>16</v>
      </c>
      <c r="AC43" s="160">
        <f>N43*2%</f>
        <v>4</v>
      </c>
      <c r="AD43" s="160">
        <f>O43*2%</f>
        <v>20</v>
      </c>
      <c r="AE43" s="162"/>
      <c r="AF43" s="160">
        <f>Q43*2%</f>
        <v>10</v>
      </c>
      <c r="AG43" s="162"/>
      <c r="AH43" s="163" t="s">
        <v>28</v>
      </c>
      <c r="AI43" s="187"/>
      <c r="AJ43" s="166" t="s">
        <v>50</v>
      </c>
      <c r="AK43" s="165" t="s">
        <v>69</v>
      </c>
      <c r="AL43" s="179" t="s">
        <v>446</v>
      </c>
      <c r="AM43" s="179" t="s">
        <v>96</v>
      </c>
      <c r="AN43" s="167"/>
      <c r="AO43" s="168"/>
      <c r="AP43" s="169" t="s">
        <v>121</v>
      </c>
      <c r="AQ43" s="169" t="s">
        <v>135</v>
      </c>
      <c r="AR43" s="170" t="s">
        <v>150</v>
      </c>
      <c r="AS43" s="146"/>
      <c r="AT43" s="170" t="s">
        <v>167</v>
      </c>
      <c r="AU43" s="6"/>
      <c r="AV43" s="6"/>
      <c r="AW43" s="6"/>
      <c r="AX43" s="6"/>
      <c r="AY43" s="6"/>
      <c r="AZ43" s="6"/>
      <c r="BA43" s="6"/>
      <c r="BB43" s="6"/>
    </row>
    <row r="44" spans="1:54" ht="15.75" customHeight="1" thickBot="1" x14ac:dyDescent="0.3">
      <c r="A44" s="171">
        <v>39</v>
      </c>
      <c r="B44" s="85" t="s">
        <v>389</v>
      </c>
      <c r="C44" s="85" t="s">
        <v>389</v>
      </c>
      <c r="D44" s="149">
        <f t="shared" si="0"/>
        <v>200</v>
      </c>
      <c r="E44" s="150">
        <v>0</v>
      </c>
      <c r="F44" s="151"/>
      <c r="G44" s="155"/>
      <c r="H44" s="152">
        <v>150</v>
      </c>
      <c r="I44" s="153">
        <v>200</v>
      </c>
      <c r="J44" s="154"/>
      <c r="K44" s="152">
        <v>300</v>
      </c>
      <c r="L44" s="152">
        <v>300</v>
      </c>
      <c r="M44" s="152">
        <v>100</v>
      </c>
      <c r="N44" s="155"/>
      <c r="O44" s="152">
        <v>200</v>
      </c>
      <c r="P44" s="152">
        <v>300</v>
      </c>
      <c r="Q44" s="155"/>
      <c r="R44" s="227"/>
      <c r="S44" s="233">
        <v>200</v>
      </c>
      <c r="T44" s="175">
        <v>0</v>
      </c>
      <c r="U44" s="175"/>
      <c r="V44" s="180"/>
      <c r="W44" s="157">
        <v>3</v>
      </c>
      <c r="X44" s="158">
        <v>4</v>
      </c>
      <c r="Y44" s="159"/>
      <c r="Z44" s="160">
        <v>6</v>
      </c>
      <c r="AA44" s="160">
        <f>L44*2%</f>
        <v>6</v>
      </c>
      <c r="AB44" s="160">
        <f>M44*2%</f>
        <v>2</v>
      </c>
      <c r="AC44" s="181"/>
      <c r="AD44" s="160">
        <f>O44*2%</f>
        <v>4</v>
      </c>
      <c r="AE44" s="160">
        <f>P44*2%</f>
        <v>6</v>
      </c>
      <c r="AF44" s="162"/>
      <c r="AG44" s="162"/>
      <c r="AH44" s="194"/>
      <c r="AI44" s="187"/>
      <c r="AJ44" s="167"/>
      <c r="AK44" s="179" t="s">
        <v>74</v>
      </c>
      <c r="AL44" s="179" t="s">
        <v>446</v>
      </c>
      <c r="AM44" s="167"/>
      <c r="AN44" s="179" t="s">
        <v>95</v>
      </c>
      <c r="AO44" s="169" t="s">
        <v>107</v>
      </c>
      <c r="AP44" s="169" t="s">
        <v>121</v>
      </c>
      <c r="AQ44" s="168"/>
      <c r="AR44" s="170" t="s">
        <v>150</v>
      </c>
      <c r="AS44" s="170" t="s">
        <v>161</v>
      </c>
      <c r="AT44" s="146"/>
      <c r="AU44" s="6"/>
      <c r="AV44" s="6"/>
      <c r="AW44" s="6"/>
      <c r="AX44" s="6"/>
      <c r="AY44" s="6"/>
      <c r="AZ44" s="6"/>
      <c r="BA44" s="6"/>
      <c r="BB44" s="6"/>
    </row>
    <row r="45" spans="1:54" ht="15.75" customHeight="1" thickBot="1" x14ac:dyDescent="0.3">
      <c r="A45" s="178">
        <v>40</v>
      </c>
      <c r="B45" s="85" t="s">
        <v>390</v>
      </c>
      <c r="C45" s="85" t="s">
        <v>390</v>
      </c>
      <c r="D45" s="149">
        <f t="shared" si="0"/>
        <v>250</v>
      </c>
      <c r="E45" s="150">
        <v>300</v>
      </c>
      <c r="F45" s="151">
        <v>60</v>
      </c>
      <c r="G45" s="152">
        <v>170</v>
      </c>
      <c r="H45" s="152">
        <v>200</v>
      </c>
      <c r="I45" s="153">
        <v>140</v>
      </c>
      <c r="J45" s="154"/>
      <c r="K45" s="152">
        <v>100</v>
      </c>
      <c r="L45" s="152">
        <v>260</v>
      </c>
      <c r="M45" s="152">
        <v>140</v>
      </c>
      <c r="N45" s="152">
        <v>50</v>
      </c>
      <c r="O45" s="152">
        <v>200</v>
      </c>
      <c r="P45" s="152">
        <v>115</v>
      </c>
      <c r="Q45" s="152">
        <v>20</v>
      </c>
      <c r="R45" s="227">
        <v>250</v>
      </c>
      <c r="S45" s="233">
        <v>250</v>
      </c>
      <c r="T45" s="156">
        <v>6</v>
      </c>
      <c r="U45" s="156">
        <v>2</v>
      </c>
      <c r="V45" s="157">
        <v>4</v>
      </c>
      <c r="W45" s="157">
        <v>4</v>
      </c>
      <c r="X45" s="173">
        <v>3</v>
      </c>
      <c r="Y45" s="159"/>
      <c r="Z45" s="160">
        <v>2</v>
      </c>
      <c r="AA45" s="195">
        <v>6</v>
      </c>
      <c r="AB45" s="160">
        <v>2</v>
      </c>
      <c r="AC45" s="160">
        <f t="shared" ref="AC45:AD49" si="22">N45*2%</f>
        <v>1</v>
      </c>
      <c r="AD45" s="160">
        <f t="shared" si="22"/>
        <v>4</v>
      </c>
      <c r="AE45" s="160">
        <v>2</v>
      </c>
      <c r="AF45" s="161">
        <v>0</v>
      </c>
      <c r="AG45" s="196"/>
      <c r="AH45" s="163" t="s">
        <v>26</v>
      </c>
      <c r="AI45" s="164" t="s">
        <v>42</v>
      </c>
      <c r="AJ45" s="166" t="s">
        <v>50</v>
      </c>
      <c r="AK45" s="165" t="s">
        <v>70</v>
      </c>
      <c r="AL45" s="165" t="s">
        <v>85</v>
      </c>
      <c r="AM45" s="167"/>
      <c r="AN45" s="165" t="s">
        <v>93</v>
      </c>
      <c r="AO45" s="169" t="s">
        <v>105</v>
      </c>
      <c r="AP45" s="169" t="s">
        <v>121</v>
      </c>
      <c r="AQ45" s="169" t="s">
        <v>135</v>
      </c>
      <c r="AR45" s="170" t="s">
        <v>150</v>
      </c>
      <c r="AS45" s="170" t="s">
        <v>161</v>
      </c>
      <c r="AT45" s="146"/>
      <c r="AU45" s="6"/>
      <c r="AV45" s="6"/>
      <c r="AW45" s="6"/>
      <c r="AX45" s="6"/>
      <c r="AY45" s="6"/>
      <c r="AZ45" s="6"/>
      <c r="BA45" s="6"/>
      <c r="BB45" s="6"/>
    </row>
    <row r="46" spans="1:54" ht="15.75" customHeight="1" thickBot="1" x14ac:dyDescent="0.3">
      <c r="A46" s="171">
        <v>41</v>
      </c>
      <c r="B46" s="85" t="s">
        <v>391</v>
      </c>
      <c r="C46" s="85" t="s">
        <v>391</v>
      </c>
      <c r="D46" s="149">
        <f t="shared" si="0"/>
        <v>1200</v>
      </c>
      <c r="E46" s="150">
        <v>3300</v>
      </c>
      <c r="F46" s="151">
        <v>1500</v>
      </c>
      <c r="G46" s="152">
        <v>1000</v>
      </c>
      <c r="H46" s="152">
        <v>1000</v>
      </c>
      <c r="I46" s="153">
        <v>400</v>
      </c>
      <c r="J46" s="154"/>
      <c r="K46" s="152">
        <v>200</v>
      </c>
      <c r="L46" s="152">
        <v>500</v>
      </c>
      <c r="M46" s="152">
        <v>500</v>
      </c>
      <c r="N46" s="152">
        <v>1500</v>
      </c>
      <c r="O46" s="152">
        <v>600</v>
      </c>
      <c r="P46" s="152">
        <v>800</v>
      </c>
      <c r="Q46" s="152">
        <v>800</v>
      </c>
      <c r="R46" s="227">
        <v>200</v>
      </c>
      <c r="S46" s="232">
        <v>1200</v>
      </c>
      <c r="T46" s="156">
        <v>66</v>
      </c>
      <c r="U46" s="156">
        <f t="shared" ref="U46:U52" si="23">F46*0.02</f>
        <v>30</v>
      </c>
      <c r="V46" s="157">
        <f t="shared" ref="V46:V47" si="24">G46*2%</f>
        <v>20</v>
      </c>
      <c r="W46" s="156">
        <v>20</v>
      </c>
      <c r="X46" s="158">
        <v>8</v>
      </c>
      <c r="Y46" s="159"/>
      <c r="Z46" s="160">
        <v>4</v>
      </c>
      <c r="AA46" s="160">
        <f>L46*2%</f>
        <v>10</v>
      </c>
      <c r="AB46" s="160">
        <f>M46*2%</f>
        <v>10</v>
      </c>
      <c r="AC46" s="160">
        <f t="shared" si="22"/>
        <v>30</v>
      </c>
      <c r="AD46" s="160">
        <f t="shared" si="22"/>
        <v>12</v>
      </c>
      <c r="AE46" s="160">
        <f t="shared" ref="AE46:AF52" si="25">P46*2%</f>
        <v>16</v>
      </c>
      <c r="AF46" s="160">
        <f t="shared" si="25"/>
        <v>16</v>
      </c>
      <c r="AG46" s="183"/>
      <c r="AH46" s="184" t="s">
        <v>31</v>
      </c>
      <c r="AI46" s="164" t="s">
        <v>48</v>
      </c>
      <c r="AJ46" s="165" t="s">
        <v>63</v>
      </c>
      <c r="AK46" s="165" t="s">
        <v>78</v>
      </c>
      <c r="AL46" s="166" t="s">
        <v>89</v>
      </c>
      <c r="AM46" s="167"/>
      <c r="AN46" s="179" t="s">
        <v>95</v>
      </c>
      <c r="AO46" s="169" t="s">
        <v>105</v>
      </c>
      <c r="AP46" s="169" t="s">
        <v>120</v>
      </c>
      <c r="AQ46" s="169" t="s">
        <v>136</v>
      </c>
      <c r="AR46" s="170" t="s">
        <v>152</v>
      </c>
      <c r="AS46" s="170" t="s">
        <v>163</v>
      </c>
      <c r="AT46" s="170" t="s">
        <v>167</v>
      </c>
      <c r="AU46" s="6"/>
      <c r="AV46" s="6"/>
      <c r="AW46" s="6"/>
      <c r="AX46" s="6"/>
      <c r="AY46" s="6"/>
      <c r="AZ46" s="6"/>
      <c r="BA46" s="6"/>
      <c r="BB46" s="6"/>
    </row>
    <row r="47" spans="1:54" ht="15" customHeight="1" thickBot="1" x14ac:dyDescent="0.3">
      <c r="A47" s="178">
        <v>42</v>
      </c>
      <c r="B47" s="85" t="s">
        <v>392</v>
      </c>
      <c r="C47" s="85" t="s">
        <v>392</v>
      </c>
      <c r="D47" s="149">
        <f t="shared" si="0"/>
        <v>600</v>
      </c>
      <c r="E47" s="150">
        <v>1000</v>
      </c>
      <c r="F47" s="151">
        <v>500</v>
      </c>
      <c r="G47" s="152">
        <v>700</v>
      </c>
      <c r="H47" s="152">
        <v>500</v>
      </c>
      <c r="I47" s="153">
        <v>600</v>
      </c>
      <c r="J47" s="153">
        <v>1000</v>
      </c>
      <c r="K47" s="152">
        <v>500</v>
      </c>
      <c r="L47" s="152"/>
      <c r="M47" s="152"/>
      <c r="N47" s="152">
        <v>700</v>
      </c>
      <c r="O47" s="152">
        <v>700</v>
      </c>
      <c r="P47" s="152">
        <v>200</v>
      </c>
      <c r="Q47" s="152">
        <v>400</v>
      </c>
      <c r="R47" s="227">
        <v>500</v>
      </c>
      <c r="S47" s="233">
        <v>600</v>
      </c>
      <c r="T47" s="156">
        <v>20</v>
      </c>
      <c r="U47" s="156">
        <f t="shared" si="23"/>
        <v>10</v>
      </c>
      <c r="V47" s="157">
        <f t="shared" si="24"/>
        <v>14</v>
      </c>
      <c r="W47" s="157">
        <v>10</v>
      </c>
      <c r="X47" s="158">
        <v>12</v>
      </c>
      <c r="Y47" s="158">
        <v>20</v>
      </c>
      <c r="Z47" s="160">
        <v>10</v>
      </c>
      <c r="AA47" s="161"/>
      <c r="AB47" s="161"/>
      <c r="AC47" s="160">
        <f t="shared" si="22"/>
        <v>14</v>
      </c>
      <c r="AD47" s="160">
        <f t="shared" si="22"/>
        <v>14</v>
      </c>
      <c r="AE47" s="160">
        <f t="shared" si="25"/>
        <v>4</v>
      </c>
      <c r="AF47" s="160">
        <f t="shared" si="25"/>
        <v>8</v>
      </c>
      <c r="AG47" s="162"/>
      <c r="AH47" s="163" t="s">
        <v>17</v>
      </c>
      <c r="AI47" s="164" t="s">
        <v>46</v>
      </c>
      <c r="AJ47" s="165" t="s">
        <v>55</v>
      </c>
      <c r="AK47" s="165" t="s">
        <v>69</v>
      </c>
      <c r="AL47" s="179" t="s">
        <v>446</v>
      </c>
      <c r="AM47" s="179" t="s">
        <v>94</v>
      </c>
      <c r="AN47" s="165" t="s">
        <v>93</v>
      </c>
      <c r="AO47" s="168"/>
      <c r="AP47" s="168" t="e">
        <f>#REF!</f>
        <v>#REF!</v>
      </c>
      <c r="AQ47" s="169" t="s">
        <v>136</v>
      </c>
      <c r="AR47" s="170" t="s">
        <v>150</v>
      </c>
      <c r="AS47" s="170" t="s">
        <v>161</v>
      </c>
      <c r="AT47" s="170" t="s">
        <v>166</v>
      </c>
      <c r="AU47" s="6"/>
      <c r="AV47" s="6"/>
      <c r="AW47" s="6"/>
      <c r="AX47" s="6"/>
      <c r="AY47" s="6"/>
      <c r="AZ47" s="6"/>
      <c r="BA47" s="6"/>
      <c r="BB47" s="6"/>
    </row>
    <row r="48" spans="1:54" ht="15.75" customHeight="1" thickBot="1" x14ac:dyDescent="0.3">
      <c r="A48" s="171">
        <v>43</v>
      </c>
      <c r="B48" s="85" t="s">
        <v>393</v>
      </c>
      <c r="C48" s="85" t="s">
        <v>393</v>
      </c>
      <c r="D48" s="149">
        <f t="shared" si="0"/>
        <v>700</v>
      </c>
      <c r="E48" s="150">
        <v>400</v>
      </c>
      <c r="F48" s="151">
        <v>100</v>
      </c>
      <c r="G48" s="155"/>
      <c r="H48" s="152">
        <v>200</v>
      </c>
      <c r="I48" s="153">
        <v>200</v>
      </c>
      <c r="J48" s="154"/>
      <c r="K48" s="152">
        <v>100</v>
      </c>
      <c r="L48" s="152">
        <v>200</v>
      </c>
      <c r="M48" s="152">
        <v>300</v>
      </c>
      <c r="N48" s="152">
        <v>200</v>
      </c>
      <c r="O48" s="152">
        <v>300</v>
      </c>
      <c r="P48" s="152">
        <v>300</v>
      </c>
      <c r="Q48" s="152">
        <v>500</v>
      </c>
      <c r="R48" s="227">
        <v>500</v>
      </c>
      <c r="S48" s="233">
        <v>700</v>
      </c>
      <c r="T48" s="156">
        <v>8</v>
      </c>
      <c r="U48" s="156">
        <f t="shared" si="23"/>
        <v>2</v>
      </c>
      <c r="V48" s="180"/>
      <c r="W48" s="157">
        <v>4</v>
      </c>
      <c r="X48" s="173">
        <v>4</v>
      </c>
      <c r="Y48" s="159"/>
      <c r="Z48" s="160">
        <v>2</v>
      </c>
      <c r="AA48" s="160">
        <f>L48*2%</f>
        <v>4</v>
      </c>
      <c r="AB48" s="160">
        <f>M48*2%</f>
        <v>6</v>
      </c>
      <c r="AC48" s="160">
        <f t="shared" si="22"/>
        <v>4</v>
      </c>
      <c r="AD48" s="160">
        <f t="shared" si="22"/>
        <v>6</v>
      </c>
      <c r="AE48" s="160">
        <f t="shared" si="25"/>
        <v>6</v>
      </c>
      <c r="AF48" s="160">
        <f t="shared" si="25"/>
        <v>10</v>
      </c>
      <c r="AG48" s="162"/>
      <c r="AH48" s="163" t="s">
        <v>17</v>
      </c>
      <c r="AI48" s="164" t="s">
        <v>41</v>
      </c>
      <c r="AJ48" s="167"/>
      <c r="AK48" s="165" t="s">
        <v>69</v>
      </c>
      <c r="AL48" s="165" t="s">
        <v>85</v>
      </c>
      <c r="AM48" s="167"/>
      <c r="AN48" s="165" t="s">
        <v>93</v>
      </c>
      <c r="AO48" s="169" t="s">
        <v>104</v>
      </c>
      <c r="AP48" s="169" t="s">
        <v>121</v>
      </c>
      <c r="AQ48" s="169" t="s">
        <v>136</v>
      </c>
      <c r="AR48" s="170" t="s">
        <v>150</v>
      </c>
      <c r="AS48" s="170" t="s">
        <v>163</v>
      </c>
      <c r="AT48" s="170" t="s">
        <v>165</v>
      </c>
      <c r="AU48" s="6"/>
      <c r="AV48" s="6"/>
      <c r="AW48" s="6"/>
      <c r="AX48" s="6"/>
      <c r="AY48" s="6"/>
      <c r="AZ48" s="6"/>
      <c r="BA48" s="6"/>
      <c r="BB48" s="6"/>
    </row>
    <row r="49" spans="1:54" ht="15" customHeight="1" thickBot="1" x14ac:dyDescent="0.3">
      <c r="A49" s="178">
        <v>44</v>
      </c>
      <c r="B49" s="85" t="s">
        <v>394</v>
      </c>
      <c r="C49" s="85" t="s">
        <v>394</v>
      </c>
      <c r="D49" s="149">
        <f t="shared" si="0"/>
        <v>300</v>
      </c>
      <c r="E49" s="150">
        <v>1200</v>
      </c>
      <c r="F49" s="151">
        <v>500</v>
      </c>
      <c r="G49" s="152">
        <v>300</v>
      </c>
      <c r="H49" s="152">
        <v>300</v>
      </c>
      <c r="I49" s="153" t="s">
        <v>445</v>
      </c>
      <c r="J49" s="154"/>
      <c r="K49" s="152" t="s">
        <v>445</v>
      </c>
      <c r="L49" s="152">
        <v>300</v>
      </c>
      <c r="M49" s="155"/>
      <c r="N49" s="152">
        <v>650</v>
      </c>
      <c r="O49" s="152">
        <v>250</v>
      </c>
      <c r="P49" s="152">
        <v>200</v>
      </c>
      <c r="Q49" s="152">
        <v>200</v>
      </c>
      <c r="R49" s="227">
        <v>250</v>
      </c>
      <c r="S49" s="233">
        <v>300</v>
      </c>
      <c r="T49" s="156">
        <v>24</v>
      </c>
      <c r="U49" s="156">
        <f t="shared" si="23"/>
        <v>10</v>
      </c>
      <c r="V49" s="157">
        <f>G49*2%</f>
        <v>6</v>
      </c>
      <c r="W49" s="157">
        <v>6</v>
      </c>
      <c r="X49" s="176" t="s">
        <v>445</v>
      </c>
      <c r="Y49" s="159"/>
      <c r="Z49" s="163" t="s">
        <v>445</v>
      </c>
      <c r="AA49" s="160">
        <f t="shared" ref="AA49:AA53" si="26">L49*2%</f>
        <v>6</v>
      </c>
      <c r="AB49" s="161"/>
      <c r="AC49" s="160">
        <f t="shared" si="22"/>
        <v>13</v>
      </c>
      <c r="AD49" s="160">
        <f t="shared" si="22"/>
        <v>5</v>
      </c>
      <c r="AE49" s="160">
        <f t="shared" si="25"/>
        <v>4</v>
      </c>
      <c r="AF49" s="160">
        <f t="shared" si="25"/>
        <v>4</v>
      </c>
      <c r="AG49" s="162"/>
      <c r="AH49" s="163" t="s">
        <v>28</v>
      </c>
      <c r="AI49" s="164" t="s">
        <v>43</v>
      </c>
      <c r="AJ49" s="166" t="s">
        <v>50</v>
      </c>
      <c r="AK49" s="179" t="s">
        <v>74</v>
      </c>
      <c r="AL49" s="167"/>
      <c r="AM49" s="167"/>
      <c r="AN49" s="167"/>
      <c r="AO49" s="169" t="s">
        <v>108</v>
      </c>
      <c r="AP49" s="168" t="e">
        <f>#REF!</f>
        <v>#REF!</v>
      </c>
      <c r="AQ49" s="169" t="s">
        <v>136</v>
      </c>
      <c r="AR49" s="170" t="s">
        <v>152</v>
      </c>
      <c r="AS49" s="170" t="s">
        <v>162</v>
      </c>
      <c r="AT49" s="170" t="s">
        <v>166</v>
      </c>
      <c r="AU49" s="6"/>
      <c r="AV49" s="6"/>
      <c r="AW49" s="6"/>
      <c r="AX49" s="6"/>
      <c r="AY49" s="6"/>
      <c r="AZ49" s="6"/>
      <c r="BA49" s="6"/>
      <c r="BB49" s="6"/>
    </row>
    <row r="50" spans="1:54" ht="15" customHeight="1" thickBot="1" x14ac:dyDescent="0.3">
      <c r="A50" s="171">
        <v>45</v>
      </c>
      <c r="B50" s="85" t="s">
        <v>395</v>
      </c>
      <c r="C50" s="85" t="s">
        <v>395</v>
      </c>
      <c r="D50" s="149">
        <f t="shared" si="0"/>
        <v>500</v>
      </c>
      <c r="E50" s="150">
        <v>1200</v>
      </c>
      <c r="F50" s="151">
        <v>600</v>
      </c>
      <c r="G50" s="152"/>
      <c r="H50" s="152">
        <v>600</v>
      </c>
      <c r="I50" s="153">
        <v>600</v>
      </c>
      <c r="J50" s="154"/>
      <c r="K50" s="152">
        <v>600</v>
      </c>
      <c r="L50" s="152">
        <v>200</v>
      </c>
      <c r="M50" s="152">
        <v>600</v>
      </c>
      <c r="N50" s="155"/>
      <c r="O50" s="152">
        <v>500</v>
      </c>
      <c r="P50" s="152">
        <v>500</v>
      </c>
      <c r="Q50" s="152">
        <v>400</v>
      </c>
      <c r="R50" s="227">
        <v>500</v>
      </c>
      <c r="S50" s="233">
        <v>500</v>
      </c>
      <c r="T50" s="156">
        <v>24</v>
      </c>
      <c r="U50" s="156">
        <f t="shared" si="23"/>
        <v>12</v>
      </c>
      <c r="V50" s="180"/>
      <c r="W50" s="157">
        <v>12</v>
      </c>
      <c r="X50" s="173">
        <v>12</v>
      </c>
      <c r="Y50" s="159"/>
      <c r="Z50" s="160">
        <v>12</v>
      </c>
      <c r="AA50" s="160">
        <f t="shared" si="26"/>
        <v>4</v>
      </c>
      <c r="AB50" s="160">
        <f t="shared" ref="AB50:AB53" si="27">M50*2%</f>
        <v>12</v>
      </c>
      <c r="AC50" s="163"/>
      <c r="AD50" s="160">
        <f>O50*2%</f>
        <v>10</v>
      </c>
      <c r="AE50" s="160">
        <f t="shared" si="25"/>
        <v>10</v>
      </c>
      <c r="AF50" s="160">
        <f t="shared" si="25"/>
        <v>8</v>
      </c>
      <c r="AG50" s="162"/>
      <c r="AH50" s="163" t="s">
        <v>25</v>
      </c>
      <c r="AI50" s="164" t="s">
        <v>43</v>
      </c>
      <c r="AJ50" s="165"/>
      <c r="AK50" s="179" t="s">
        <v>74</v>
      </c>
      <c r="AL50" s="165" t="s">
        <v>85</v>
      </c>
      <c r="AM50" s="167"/>
      <c r="AN50" s="165" t="s">
        <v>93</v>
      </c>
      <c r="AO50" s="169" t="s">
        <v>105</v>
      </c>
      <c r="AP50" s="169" t="s">
        <v>120</v>
      </c>
      <c r="AQ50" s="169"/>
      <c r="AR50" s="170" t="s">
        <v>150</v>
      </c>
      <c r="AS50" s="170" t="s">
        <v>160</v>
      </c>
      <c r="AT50" s="170" t="s">
        <v>165</v>
      </c>
      <c r="AU50" s="6"/>
      <c r="AV50" s="6"/>
      <c r="AW50" s="6"/>
      <c r="AX50" s="6"/>
      <c r="AY50" s="6"/>
      <c r="AZ50" s="6"/>
      <c r="BA50" s="6"/>
      <c r="BB50" s="6"/>
    </row>
    <row r="51" spans="1:54" ht="15" customHeight="1" thickBot="1" x14ac:dyDescent="0.3">
      <c r="A51" s="178">
        <v>46</v>
      </c>
      <c r="B51" s="85" t="s">
        <v>396</v>
      </c>
      <c r="C51" s="85" t="s">
        <v>396</v>
      </c>
      <c r="D51" s="149">
        <f t="shared" si="0"/>
        <v>600</v>
      </c>
      <c r="E51" s="150">
        <v>500</v>
      </c>
      <c r="F51" s="151">
        <v>200</v>
      </c>
      <c r="G51" s="152">
        <v>200</v>
      </c>
      <c r="H51" s="152">
        <v>300</v>
      </c>
      <c r="I51" s="153">
        <v>300</v>
      </c>
      <c r="J51" s="154"/>
      <c r="K51" s="152">
        <v>200</v>
      </c>
      <c r="L51" s="152">
        <v>300</v>
      </c>
      <c r="M51" s="152">
        <v>400</v>
      </c>
      <c r="N51" s="152">
        <v>500</v>
      </c>
      <c r="O51" s="152">
        <v>600</v>
      </c>
      <c r="P51" s="152">
        <v>300</v>
      </c>
      <c r="Q51" s="152">
        <v>600</v>
      </c>
      <c r="R51" s="227">
        <v>1000</v>
      </c>
      <c r="S51" s="233">
        <v>600</v>
      </c>
      <c r="T51" s="156">
        <v>10</v>
      </c>
      <c r="U51" s="156">
        <f t="shared" si="23"/>
        <v>4</v>
      </c>
      <c r="V51" s="157">
        <f>G51*2%</f>
        <v>4</v>
      </c>
      <c r="W51" s="157">
        <v>6</v>
      </c>
      <c r="X51" s="158">
        <v>6</v>
      </c>
      <c r="Y51" s="159"/>
      <c r="Z51" s="160">
        <v>4</v>
      </c>
      <c r="AA51" s="160">
        <f t="shared" si="26"/>
        <v>6</v>
      </c>
      <c r="AB51" s="160">
        <f t="shared" si="27"/>
        <v>8</v>
      </c>
      <c r="AC51" s="160">
        <f>N51*2%</f>
        <v>10</v>
      </c>
      <c r="AD51" s="160">
        <f>O51*2%</f>
        <v>12</v>
      </c>
      <c r="AE51" s="160">
        <f t="shared" si="25"/>
        <v>6</v>
      </c>
      <c r="AF51" s="160">
        <f t="shared" si="25"/>
        <v>12</v>
      </c>
      <c r="AG51" s="162"/>
      <c r="AH51" s="174" t="s">
        <v>19</v>
      </c>
      <c r="AI51" s="164" t="s">
        <v>37</v>
      </c>
      <c r="AJ51" s="166" t="s">
        <v>50</v>
      </c>
      <c r="AK51" s="165" t="s">
        <v>69</v>
      </c>
      <c r="AL51" s="179" t="s">
        <v>446</v>
      </c>
      <c r="AM51" s="167"/>
      <c r="AN51" s="179" t="s">
        <v>95</v>
      </c>
      <c r="AO51" s="169" t="s">
        <v>104</v>
      </c>
      <c r="AP51" s="169" t="s">
        <v>121</v>
      </c>
      <c r="AQ51" s="169" t="s">
        <v>136</v>
      </c>
      <c r="AR51" s="170" t="s">
        <v>152</v>
      </c>
      <c r="AS51" s="170" t="s">
        <v>163</v>
      </c>
      <c r="AT51" s="170" t="s">
        <v>167</v>
      </c>
      <c r="AU51" s="6"/>
      <c r="AV51" s="6"/>
      <c r="AW51" s="6"/>
      <c r="AX51" s="6"/>
      <c r="AY51" s="6"/>
      <c r="AZ51" s="6"/>
      <c r="BA51" s="6"/>
      <c r="BB51" s="6"/>
    </row>
    <row r="52" spans="1:54" ht="15.75" customHeight="1" thickBot="1" x14ac:dyDescent="0.3">
      <c r="A52" s="171">
        <v>47</v>
      </c>
      <c r="B52" s="172" t="s">
        <v>397</v>
      </c>
      <c r="C52" s="172" t="s">
        <v>397</v>
      </c>
      <c r="D52" s="149">
        <f t="shared" si="0"/>
        <v>600</v>
      </c>
      <c r="E52" s="150">
        <v>800</v>
      </c>
      <c r="F52" s="151">
        <v>300</v>
      </c>
      <c r="G52" s="152"/>
      <c r="H52" s="152">
        <v>500</v>
      </c>
      <c r="I52" s="153">
        <v>700</v>
      </c>
      <c r="J52" s="154"/>
      <c r="K52" s="152">
        <v>700</v>
      </c>
      <c r="L52" s="152">
        <v>500</v>
      </c>
      <c r="M52" s="152">
        <v>600</v>
      </c>
      <c r="N52" s="152">
        <v>500</v>
      </c>
      <c r="O52" s="152">
        <v>300</v>
      </c>
      <c r="P52" s="152">
        <v>200</v>
      </c>
      <c r="Q52" s="152">
        <v>500</v>
      </c>
      <c r="R52" s="227">
        <v>300</v>
      </c>
      <c r="S52" s="233">
        <v>600</v>
      </c>
      <c r="T52" s="156">
        <v>16</v>
      </c>
      <c r="U52" s="156">
        <f t="shared" si="23"/>
        <v>6</v>
      </c>
      <c r="V52" s="180"/>
      <c r="W52" s="157">
        <v>10</v>
      </c>
      <c r="X52" s="173">
        <v>14</v>
      </c>
      <c r="Y52" s="159"/>
      <c r="Z52" s="160">
        <v>14</v>
      </c>
      <c r="AA52" s="160">
        <f t="shared" si="26"/>
        <v>10</v>
      </c>
      <c r="AB52" s="160">
        <f t="shared" si="27"/>
        <v>12</v>
      </c>
      <c r="AC52" s="160">
        <f>N52*2%</f>
        <v>10</v>
      </c>
      <c r="AD52" s="160">
        <f>O52*2%</f>
        <v>6</v>
      </c>
      <c r="AE52" s="160">
        <f t="shared" si="25"/>
        <v>4</v>
      </c>
      <c r="AF52" s="160">
        <f t="shared" si="25"/>
        <v>10</v>
      </c>
      <c r="AG52" s="162"/>
      <c r="AH52" s="163" t="s">
        <v>28</v>
      </c>
      <c r="AI52" s="164" t="s">
        <v>43</v>
      </c>
      <c r="AJ52" s="182"/>
      <c r="AK52" s="165" t="s">
        <v>69</v>
      </c>
      <c r="AL52" s="165" t="s">
        <v>85</v>
      </c>
      <c r="AM52" s="167"/>
      <c r="AN52" s="179" t="s">
        <v>95</v>
      </c>
      <c r="AO52" s="169" t="s">
        <v>108</v>
      </c>
      <c r="AP52" s="169" t="s">
        <v>121</v>
      </c>
      <c r="AQ52" s="169" t="s">
        <v>136</v>
      </c>
      <c r="AR52" s="170" t="s">
        <v>152</v>
      </c>
      <c r="AS52" s="170" t="s">
        <v>163</v>
      </c>
      <c r="AT52" s="170" t="s">
        <v>167</v>
      </c>
      <c r="AU52" s="6"/>
      <c r="AV52" s="6"/>
      <c r="AW52" s="6"/>
      <c r="AX52" s="6"/>
      <c r="AY52" s="6"/>
      <c r="AZ52" s="6"/>
      <c r="BA52" s="6"/>
      <c r="BB52" s="6"/>
    </row>
    <row r="53" spans="1:54" ht="15" customHeight="1" thickBot="1" x14ac:dyDescent="0.3">
      <c r="A53" s="178">
        <v>48</v>
      </c>
      <c r="B53" s="85" t="s">
        <v>398</v>
      </c>
      <c r="C53" s="85" t="s">
        <v>398</v>
      </c>
      <c r="D53" s="149">
        <f t="shared" si="0"/>
        <v>1000</v>
      </c>
      <c r="E53" s="150">
        <v>4000</v>
      </c>
      <c r="F53" s="151"/>
      <c r="G53" s="152">
        <v>2000</v>
      </c>
      <c r="H53" s="152">
        <v>2000</v>
      </c>
      <c r="I53" s="153" t="s">
        <v>445</v>
      </c>
      <c r="J53" s="154"/>
      <c r="K53" s="152" t="s">
        <v>445</v>
      </c>
      <c r="L53" s="152">
        <v>5000</v>
      </c>
      <c r="M53" s="152">
        <v>5000</v>
      </c>
      <c r="N53" s="155"/>
      <c r="O53" s="152">
        <v>2000</v>
      </c>
      <c r="P53" s="155"/>
      <c r="Q53" s="155"/>
      <c r="R53" s="227">
        <v>3000</v>
      </c>
      <c r="S53" s="232">
        <v>1000</v>
      </c>
      <c r="T53" s="156">
        <v>80</v>
      </c>
      <c r="U53" s="175"/>
      <c r="V53" s="157">
        <f t="shared" ref="V53:V56" si="28">G53*2%</f>
        <v>40</v>
      </c>
      <c r="W53" s="156">
        <v>40</v>
      </c>
      <c r="X53" s="176" t="s">
        <v>445</v>
      </c>
      <c r="Y53" s="159"/>
      <c r="Z53" s="189" t="s">
        <v>445</v>
      </c>
      <c r="AA53" s="160">
        <f t="shared" si="26"/>
        <v>100</v>
      </c>
      <c r="AB53" s="160">
        <f t="shared" si="27"/>
        <v>100</v>
      </c>
      <c r="AC53" s="189"/>
      <c r="AD53" s="160">
        <f>O53*2%</f>
        <v>40</v>
      </c>
      <c r="AE53" s="183"/>
      <c r="AF53" s="183"/>
      <c r="AG53" s="183"/>
      <c r="AH53" s="184" t="s">
        <v>31</v>
      </c>
      <c r="AI53" s="177"/>
      <c r="AJ53" s="165" t="s">
        <v>51</v>
      </c>
      <c r="AK53" s="166" t="s">
        <v>72</v>
      </c>
      <c r="AL53" s="182"/>
      <c r="AM53" s="167"/>
      <c r="AN53" s="167"/>
      <c r="AO53" s="169" t="s">
        <v>105</v>
      </c>
      <c r="AP53" s="169" t="s">
        <v>121</v>
      </c>
      <c r="AQ53" s="168"/>
      <c r="AR53" s="170" t="s">
        <v>151</v>
      </c>
      <c r="AS53" s="146"/>
      <c r="AT53" s="146"/>
      <c r="AU53" s="6"/>
      <c r="AV53" s="6"/>
      <c r="AW53" s="6"/>
      <c r="AX53" s="6"/>
      <c r="AY53" s="6"/>
      <c r="AZ53" s="6"/>
      <c r="BA53" s="6"/>
      <c r="BB53" s="6"/>
    </row>
    <row r="54" spans="1:54" ht="15.75" customHeight="1" thickBot="1" x14ac:dyDescent="0.3">
      <c r="A54" s="171">
        <v>49</v>
      </c>
      <c r="B54" s="85" t="s">
        <v>399</v>
      </c>
      <c r="C54" s="197" t="s">
        <v>449</v>
      </c>
      <c r="D54" s="149">
        <f t="shared" si="0"/>
        <v>1000</v>
      </c>
      <c r="E54" s="150">
        <v>500</v>
      </c>
      <c r="F54" s="151">
        <v>200</v>
      </c>
      <c r="G54" s="152">
        <v>200</v>
      </c>
      <c r="H54" s="152">
        <v>200</v>
      </c>
      <c r="I54" s="153">
        <v>1300</v>
      </c>
      <c r="J54" s="154"/>
      <c r="K54" s="152" t="s">
        <v>445</v>
      </c>
      <c r="L54" s="155"/>
      <c r="M54" s="155"/>
      <c r="N54" s="155"/>
      <c r="O54" s="155"/>
      <c r="P54" s="155"/>
      <c r="Q54" s="155"/>
      <c r="R54" s="227">
        <v>500</v>
      </c>
      <c r="S54" s="232">
        <v>1000</v>
      </c>
      <c r="T54" s="156">
        <v>10</v>
      </c>
      <c r="U54" s="156">
        <f t="shared" ref="U54:U60" si="29">F54*0.02</f>
        <v>4</v>
      </c>
      <c r="V54" s="157">
        <f t="shared" si="28"/>
        <v>4</v>
      </c>
      <c r="W54" s="157">
        <v>4</v>
      </c>
      <c r="X54" s="158">
        <v>26</v>
      </c>
      <c r="Y54" s="159"/>
      <c r="Z54" s="163" t="s">
        <v>445</v>
      </c>
      <c r="AA54" s="161"/>
      <c r="AB54" s="161"/>
      <c r="AC54" s="163"/>
      <c r="AD54" s="161"/>
      <c r="AE54" s="163"/>
      <c r="AF54" s="163"/>
      <c r="AG54" s="163"/>
      <c r="AH54" s="163" t="s">
        <v>28</v>
      </c>
      <c r="AI54" s="164" t="s">
        <v>42</v>
      </c>
      <c r="AJ54" s="166" t="s">
        <v>50</v>
      </c>
      <c r="AK54" s="165" t="s">
        <v>75</v>
      </c>
      <c r="AL54" s="166" t="s">
        <v>87</v>
      </c>
      <c r="AM54" s="167"/>
      <c r="AN54" s="167"/>
      <c r="AO54" s="168"/>
      <c r="AP54" s="168" t="e">
        <f>#REF!</f>
        <v>#REF!</v>
      </c>
      <c r="AQ54" s="168"/>
      <c r="AR54" s="146"/>
      <c r="AS54" s="146"/>
      <c r="AT54" s="146"/>
      <c r="AU54" s="6"/>
      <c r="AV54" s="6"/>
      <c r="AW54" s="6"/>
      <c r="AX54" s="6"/>
      <c r="AY54" s="6"/>
      <c r="AZ54" s="6"/>
      <c r="BA54" s="6"/>
      <c r="BB54" s="6"/>
    </row>
    <row r="55" spans="1:54" ht="15" customHeight="1" thickBot="1" x14ac:dyDescent="0.3">
      <c r="A55" s="178">
        <v>50</v>
      </c>
      <c r="B55" s="85" t="s">
        <v>400</v>
      </c>
      <c r="C55" s="85" t="s">
        <v>400</v>
      </c>
      <c r="D55" s="149">
        <f t="shared" si="0"/>
        <v>600</v>
      </c>
      <c r="E55" s="150">
        <v>1200</v>
      </c>
      <c r="F55" s="151">
        <v>1000</v>
      </c>
      <c r="G55" s="152">
        <v>1000</v>
      </c>
      <c r="H55" s="152">
        <v>500</v>
      </c>
      <c r="I55" s="153">
        <v>1000</v>
      </c>
      <c r="J55" s="154"/>
      <c r="K55" s="152">
        <v>800</v>
      </c>
      <c r="L55" s="155"/>
      <c r="M55" s="152">
        <v>600</v>
      </c>
      <c r="N55" s="152">
        <v>1200</v>
      </c>
      <c r="O55" s="152">
        <v>1200</v>
      </c>
      <c r="P55" s="155"/>
      <c r="Q55" s="152">
        <v>600</v>
      </c>
      <c r="R55" s="227">
        <v>800</v>
      </c>
      <c r="S55" s="233">
        <v>600</v>
      </c>
      <c r="T55" s="156">
        <v>24</v>
      </c>
      <c r="U55" s="156">
        <f t="shared" si="29"/>
        <v>20</v>
      </c>
      <c r="V55" s="157">
        <f t="shared" si="28"/>
        <v>20</v>
      </c>
      <c r="W55" s="157">
        <v>10</v>
      </c>
      <c r="X55" s="158">
        <v>20</v>
      </c>
      <c r="Y55" s="159"/>
      <c r="Z55" s="160">
        <v>16</v>
      </c>
      <c r="AA55" s="161"/>
      <c r="AB55" s="160">
        <f>M55*2%</f>
        <v>12</v>
      </c>
      <c r="AC55" s="160">
        <f>N55*2%</f>
        <v>24</v>
      </c>
      <c r="AD55" s="160">
        <f>O55*2%</f>
        <v>24</v>
      </c>
      <c r="AE55" s="162"/>
      <c r="AF55" s="160">
        <f>Q55*2%</f>
        <v>12</v>
      </c>
      <c r="AG55" s="162"/>
      <c r="AH55" s="163" t="s">
        <v>19</v>
      </c>
      <c r="AI55" s="164" t="s">
        <v>43</v>
      </c>
      <c r="AJ55" s="198" t="s">
        <v>58</v>
      </c>
      <c r="AK55" s="165" t="s">
        <v>68</v>
      </c>
      <c r="AL55" s="166" t="s">
        <v>87</v>
      </c>
      <c r="AM55" s="167"/>
      <c r="AN55" s="165" t="s">
        <v>94</v>
      </c>
      <c r="AO55" s="168"/>
      <c r="AP55" s="169" t="s">
        <v>118</v>
      </c>
      <c r="AQ55" s="169" t="s">
        <v>135</v>
      </c>
      <c r="AR55" s="170" t="s">
        <v>150</v>
      </c>
      <c r="AS55" s="146"/>
      <c r="AT55" s="170" t="s">
        <v>165</v>
      </c>
      <c r="AU55" s="6"/>
      <c r="AV55" s="6"/>
      <c r="AW55" s="6"/>
      <c r="AX55" s="6"/>
      <c r="AY55" s="6"/>
      <c r="AZ55" s="6"/>
      <c r="BA55" s="6"/>
      <c r="BB55" s="6"/>
    </row>
    <row r="56" spans="1:54" ht="15.75" customHeight="1" thickBot="1" x14ac:dyDescent="0.3">
      <c r="A56" s="171">
        <v>51</v>
      </c>
      <c r="B56" s="85" t="s">
        <v>401</v>
      </c>
      <c r="C56" s="85" t="s">
        <v>401</v>
      </c>
      <c r="D56" s="149">
        <f t="shared" si="0"/>
        <v>400</v>
      </c>
      <c r="E56" s="150">
        <v>250</v>
      </c>
      <c r="F56" s="151">
        <v>250</v>
      </c>
      <c r="G56" s="152">
        <v>400</v>
      </c>
      <c r="H56" s="152">
        <v>400</v>
      </c>
      <c r="I56" s="153">
        <v>450</v>
      </c>
      <c r="J56" s="154"/>
      <c r="K56" s="152">
        <v>500</v>
      </c>
      <c r="L56" s="155"/>
      <c r="M56" s="155"/>
      <c r="N56" s="155"/>
      <c r="O56" s="152">
        <v>400</v>
      </c>
      <c r="P56" s="152">
        <v>350</v>
      </c>
      <c r="Q56" s="152">
        <v>400</v>
      </c>
      <c r="R56" s="227">
        <v>450</v>
      </c>
      <c r="S56" s="233">
        <v>400</v>
      </c>
      <c r="T56" s="156">
        <v>5</v>
      </c>
      <c r="U56" s="156">
        <f t="shared" si="29"/>
        <v>5</v>
      </c>
      <c r="V56" s="157">
        <f t="shared" si="28"/>
        <v>8</v>
      </c>
      <c r="W56" s="157">
        <v>8</v>
      </c>
      <c r="X56" s="173">
        <v>9</v>
      </c>
      <c r="Y56" s="159"/>
      <c r="Z56" s="160">
        <v>10</v>
      </c>
      <c r="AA56" s="161"/>
      <c r="AB56" s="161"/>
      <c r="AC56" s="163"/>
      <c r="AD56" s="160">
        <f>O56*2%</f>
        <v>8</v>
      </c>
      <c r="AE56" s="160">
        <f>P56*2%</f>
        <v>7</v>
      </c>
      <c r="AF56" s="160">
        <f>Q56*2%</f>
        <v>8</v>
      </c>
      <c r="AG56" s="162"/>
      <c r="AH56" s="163" t="s">
        <v>27</v>
      </c>
      <c r="AI56" s="164" t="s">
        <v>41</v>
      </c>
      <c r="AJ56" s="166" t="s">
        <v>50</v>
      </c>
      <c r="AK56" s="165" t="s">
        <v>68</v>
      </c>
      <c r="AL56" s="165" t="s">
        <v>85</v>
      </c>
      <c r="AM56" s="167"/>
      <c r="AN56" s="165" t="s">
        <v>93</v>
      </c>
      <c r="AO56" s="168"/>
      <c r="AP56" s="168" t="e">
        <f>#REF!</f>
        <v>#REF!</v>
      </c>
      <c r="AQ56" s="168"/>
      <c r="AR56" s="170" t="s">
        <v>150</v>
      </c>
      <c r="AS56" s="170" t="s">
        <v>161</v>
      </c>
      <c r="AT56" s="170" t="s">
        <v>164</v>
      </c>
      <c r="AU56" s="6"/>
      <c r="AV56" s="6"/>
      <c r="AW56" s="6"/>
      <c r="AX56" s="6"/>
      <c r="AY56" s="6"/>
      <c r="AZ56" s="6"/>
      <c r="BA56" s="6"/>
      <c r="BB56" s="6"/>
    </row>
    <row r="57" spans="1:54" ht="15" customHeight="1" thickBot="1" x14ac:dyDescent="0.3">
      <c r="A57" s="178">
        <v>52</v>
      </c>
      <c r="B57" s="85" t="s">
        <v>402</v>
      </c>
      <c r="C57" s="85" t="s">
        <v>402</v>
      </c>
      <c r="D57" s="149">
        <f t="shared" si="0"/>
        <v>800</v>
      </c>
      <c r="E57" s="150">
        <v>1000</v>
      </c>
      <c r="F57" s="151">
        <v>700</v>
      </c>
      <c r="G57" s="152"/>
      <c r="H57" s="152">
        <v>500</v>
      </c>
      <c r="I57" s="153">
        <v>700</v>
      </c>
      <c r="J57" s="154"/>
      <c r="K57" s="152">
        <v>700</v>
      </c>
      <c r="L57" s="152">
        <v>700</v>
      </c>
      <c r="M57" s="155"/>
      <c r="N57" s="152">
        <v>300</v>
      </c>
      <c r="O57" s="152">
        <v>500</v>
      </c>
      <c r="P57" s="152">
        <v>800</v>
      </c>
      <c r="Q57" s="152">
        <v>700</v>
      </c>
      <c r="R57" s="227">
        <v>700</v>
      </c>
      <c r="S57" s="233">
        <v>800</v>
      </c>
      <c r="T57" s="156">
        <v>20</v>
      </c>
      <c r="U57" s="156">
        <f t="shared" si="29"/>
        <v>14</v>
      </c>
      <c r="V57" s="180"/>
      <c r="W57" s="156">
        <v>10</v>
      </c>
      <c r="X57" s="173">
        <v>14</v>
      </c>
      <c r="Y57" s="159"/>
      <c r="Z57" s="160">
        <v>14</v>
      </c>
      <c r="AA57" s="160">
        <f t="shared" ref="AA57:AA60" si="30">L57*2%</f>
        <v>14</v>
      </c>
      <c r="AB57" s="161"/>
      <c r="AC57" s="160">
        <f>N57*2%</f>
        <v>6</v>
      </c>
      <c r="AD57" s="160">
        <f>O57*2%</f>
        <v>10</v>
      </c>
      <c r="AE57" s="160">
        <f>P57*2%</f>
        <v>16</v>
      </c>
      <c r="AF57" s="160">
        <f>Q57*2%</f>
        <v>14</v>
      </c>
      <c r="AG57" s="162"/>
      <c r="AH57" s="163" t="s">
        <v>27</v>
      </c>
      <c r="AI57" s="164" t="s">
        <v>42</v>
      </c>
      <c r="AJ57" s="165"/>
      <c r="AK57" s="166" t="s">
        <v>73</v>
      </c>
      <c r="AL57" s="166" t="s">
        <v>88</v>
      </c>
      <c r="AM57" s="167"/>
      <c r="AN57" s="179" t="s">
        <v>95</v>
      </c>
      <c r="AO57" s="169" t="s">
        <v>108</v>
      </c>
      <c r="AP57" s="168" t="e">
        <f>#REF!</f>
        <v>#REF!</v>
      </c>
      <c r="AQ57" s="169" t="s">
        <v>135</v>
      </c>
      <c r="AR57" s="170" t="s">
        <v>152</v>
      </c>
      <c r="AS57" s="170" t="s">
        <v>160</v>
      </c>
      <c r="AT57" s="170" t="s">
        <v>167</v>
      </c>
      <c r="AU57" s="6"/>
      <c r="AV57" s="6"/>
      <c r="AW57" s="6"/>
      <c r="AX57" s="6"/>
      <c r="AY57" s="6"/>
      <c r="AZ57" s="6"/>
      <c r="BA57" s="6"/>
      <c r="BB57" s="6"/>
    </row>
    <row r="58" spans="1:54" ht="15.75" customHeight="1" thickBot="1" x14ac:dyDescent="0.3">
      <c r="A58" s="171">
        <v>53</v>
      </c>
      <c r="B58" s="85" t="s">
        <v>403</v>
      </c>
      <c r="C58" s="85" t="s">
        <v>403</v>
      </c>
      <c r="D58" s="149">
        <f t="shared" si="0"/>
        <v>500</v>
      </c>
      <c r="E58" s="150">
        <v>500</v>
      </c>
      <c r="F58" s="151">
        <v>500</v>
      </c>
      <c r="G58" s="152">
        <v>500</v>
      </c>
      <c r="H58" s="152">
        <v>500</v>
      </c>
      <c r="I58" s="153">
        <v>150</v>
      </c>
      <c r="J58" s="154"/>
      <c r="K58" s="152" t="s">
        <v>445</v>
      </c>
      <c r="L58" s="152">
        <v>500</v>
      </c>
      <c r="M58" s="152">
        <v>500</v>
      </c>
      <c r="N58" s="152">
        <v>1500</v>
      </c>
      <c r="O58" s="155"/>
      <c r="P58" s="152">
        <v>500</v>
      </c>
      <c r="Q58" s="152">
        <v>500</v>
      </c>
      <c r="R58" s="227">
        <v>500</v>
      </c>
      <c r="S58" s="233">
        <v>500</v>
      </c>
      <c r="T58" s="156">
        <v>10</v>
      </c>
      <c r="U58" s="156">
        <f t="shared" si="29"/>
        <v>10</v>
      </c>
      <c r="V58" s="157">
        <f>G58*2%</f>
        <v>10</v>
      </c>
      <c r="W58" s="157">
        <v>10</v>
      </c>
      <c r="X58" s="173">
        <v>3</v>
      </c>
      <c r="Y58" s="159"/>
      <c r="Z58" s="163" t="s">
        <v>445</v>
      </c>
      <c r="AA58" s="160">
        <f t="shared" si="30"/>
        <v>10</v>
      </c>
      <c r="AB58" s="160">
        <f>M58*2%</f>
        <v>10</v>
      </c>
      <c r="AC58" s="160">
        <f>N58*2%</f>
        <v>30</v>
      </c>
      <c r="AD58" s="163"/>
      <c r="AE58" s="160">
        <f>P58*2%</f>
        <v>10</v>
      </c>
      <c r="AF58" s="160">
        <f>Q58*2%</f>
        <v>10</v>
      </c>
      <c r="AG58" s="163"/>
      <c r="AH58" s="163" t="s">
        <v>18</v>
      </c>
      <c r="AI58" s="164" t="s">
        <v>35</v>
      </c>
      <c r="AJ58" s="166" t="s">
        <v>50</v>
      </c>
      <c r="AK58" s="165" t="s">
        <v>69</v>
      </c>
      <c r="AL58" s="165" t="s">
        <v>85</v>
      </c>
      <c r="AM58" s="167"/>
      <c r="AN58" s="167"/>
      <c r="AO58" s="169" t="s">
        <v>105</v>
      </c>
      <c r="AP58" s="169" t="s">
        <v>121</v>
      </c>
      <c r="AQ58" s="169" t="s">
        <v>135</v>
      </c>
      <c r="AR58" s="146"/>
      <c r="AS58" s="170" t="s">
        <v>161</v>
      </c>
      <c r="AT58" s="170" t="s">
        <v>165</v>
      </c>
      <c r="AU58" s="6"/>
      <c r="AV58" s="6"/>
      <c r="AW58" s="6"/>
      <c r="AX58" s="6"/>
      <c r="AY58" s="6"/>
      <c r="AZ58" s="6"/>
      <c r="BA58" s="6"/>
      <c r="BB58" s="6"/>
    </row>
    <row r="59" spans="1:54" ht="15" customHeight="1" thickBot="1" x14ac:dyDescent="0.3">
      <c r="A59" s="178">
        <v>54</v>
      </c>
      <c r="B59" s="85" t="s">
        <v>404</v>
      </c>
      <c r="C59" s="85" t="s">
        <v>404</v>
      </c>
      <c r="D59" s="149">
        <f t="shared" si="0"/>
        <v>1000</v>
      </c>
      <c r="E59" s="150">
        <v>700</v>
      </c>
      <c r="F59" s="151">
        <v>300</v>
      </c>
      <c r="G59" s="152"/>
      <c r="H59" s="152">
        <v>200</v>
      </c>
      <c r="I59" s="153" t="s">
        <v>445</v>
      </c>
      <c r="J59" s="154"/>
      <c r="K59" s="152">
        <v>100</v>
      </c>
      <c r="L59" s="152">
        <v>400</v>
      </c>
      <c r="M59" s="152">
        <v>500</v>
      </c>
      <c r="N59" s="152">
        <v>300</v>
      </c>
      <c r="O59" s="152">
        <v>400</v>
      </c>
      <c r="P59" s="155"/>
      <c r="Q59" s="152">
        <v>300</v>
      </c>
      <c r="R59" s="227">
        <v>500</v>
      </c>
      <c r="S59" s="232">
        <v>1000</v>
      </c>
      <c r="T59" s="156">
        <v>14</v>
      </c>
      <c r="U59" s="156">
        <f t="shared" si="29"/>
        <v>6</v>
      </c>
      <c r="V59" s="180"/>
      <c r="W59" s="156">
        <v>4</v>
      </c>
      <c r="X59" s="176" t="s">
        <v>445</v>
      </c>
      <c r="Y59" s="159"/>
      <c r="Z59" s="160">
        <v>2</v>
      </c>
      <c r="AA59" s="160">
        <f t="shared" si="30"/>
        <v>8</v>
      </c>
      <c r="AB59" s="160">
        <f>M59*2%</f>
        <v>10</v>
      </c>
      <c r="AC59" s="160">
        <f>N59*2%</f>
        <v>6</v>
      </c>
      <c r="AD59" s="160">
        <f>O59*2%</f>
        <v>8</v>
      </c>
      <c r="AE59" s="162"/>
      <c r="AF59" s="160">
        <f t="shared" ref="AF59:AF60" si="31">Q59*2%</f>
        <v>6</v>
      </c>
      <c r="AG59" s="162"/>
      <c r="AH59" s="174" t="s">
        <v>24</v>
      </c>
      <c r="AI59" s="164" t="s">
        <v>42</v>
      </c>
      <c r="AJ59" s="182"/>
      <c r="AK59" s="166" t="s">
        <v>73</v>
      </c>
      <c r="AL59" s="167"/>
      <c r="AM59" s="167"/>
      <c r="AN59" s="179" t="s">
        <v>95</v>
      </c>
      <c r="AO59" s="169" t="s">
        <v>105</v>
      </c>
      <c r="AP59" s="169" t="s">
        <v>121</v>
      </c>
      <c r="AQ59" s="169" t="s">
        <v>136</v>
      </c>
      <c r="AR59" s="170" t="s">
        <v>152</v>
      </c>
      <c r="AS59" s="146"/>
      <c r="AT59" s="170" t="s">
        <v>166</v>
      </c>
      <c r="AU59" s="6"/>
      <c r="AV59" s="6"/>
      <c r="AW59" s="6"/>
      <c r="AX59" s="6"/>
      <c r="AY59" s="6"/>
      <c r="AZ59" s="6"/>
      <c r="BA59" s="6"/>
      <c r="BB59" s="6"/>
    </row>
    <row r="60" spans="1:54" ht="15.75" customHeight="1" thickBot="1" x14ac:dyDescent="0.3">
      <c r="A60" s="171">
        <v>55</v>
      </c>
      <c r="B60" s="85" t="s">
        <v>405</v>
      </c>
      <c r="C60" s="85" t="s">
        <v>405</v>
      </c>
      <c r="D60" s="149">
        <f t="shared" si="0"/>
        <v>300</v>
      </c>
      <c r="E60" s="150">
        <v>1300</v>
      </c>
      <c r="F60" s="151">
        <v>800</v>
      </c>
      <c r="G60" s="152">
        <v>800</v>
      </c>
      <c r="H60" s="152">
        <v>700</v>
      </c>
      <c r="I60" s="153">
        <v>500</v>
      </c>
      <c r="J60" s="154"/>
      <c r="K60" s="152" t="s">
        <v>445</v>
      </c>
      <c r="L60" s="152">
        <v>800</v>
      </c>
      <c r="M60" s="152">
        <v>500</v>
      </c>
      <c r="N60" s="152">
        <v>500</v>
      </c>
      <c r="O60" s="155"/>
      <c r="P60" s="155"/>
      <c r="Q60" s="152">
        <v>100</v>
      </c>
      <c r="R60" s="227">
        <v>350</v>
      </c>
      <c r="S60" s="233">
        <v>300</v>
      </c>
      <c r="T60" s="156">
        <v>26</v>
      </c>
      <c r="U60" s="156">
        <f t="shared" si="29"/>
        <v>16</v>
      </c>
      <c r="V60" s="157">
        <f>G60*2%</f>
        <v>16</v>
      </c>
      <c r="W60" s="157">
        <v>14</v>
      </c>
      <c r="X60" s="173">
        <v>10</v>
      </c>
      <c r="Y60" s="159"/>
      <c r="Z60" s="163" t="s">
        <v>445</v>
      </c>
      <c r="AA60" s="160">
        <f t="shared" si="30"/>
        <v>16</v>
      </c>
      <c r="AB60" s="160">
        <f>M60*2%</f>
        <v>10</v>
      </c>
      <c r="AC60" s="160">
        <f>N60*2%</f>
        <v>10</v>
      </c>
      <c r="AD60" s="163"/>
      <c r="AE60" s="163"/>
      <c r="AF60" s="160">
        <f t="shared" si="31"/>
        <v>2</v>
      </c>
      <c r="AG60" s="163"/>
      <c r="AH60" s="174" t="s">
        <v>23</v>
      </c>
      <c r="AI60" s="164" t="s">
        <v>43</v>
      </c>
      <c r="AJ60" s="179" t="s">
        <v>52</v>
      </c>
      <c r="AK60" s="165" t="s">
        <v>69</v>
      </c>
      <c r="AL60" s="166" t="s">
        <v>88</v>
      </c>
      <c r="AM60" s="167"/>
      <c r="AN60" s="167"/>
      <c r="AO60" s="169" t="s">
        <v>106</v>
      </c>
      <c r="AP60" s="169" t="s">
        <v>120</v>
      </c>
      <c r="AQ60" s="169" t="s">
        <v>136</v>
      </c>
      <c r="AR60" s="146"/>
      <c r="AS60" s="146"/>
      <c r="AT60" s="170" t="s">
        <v>166</v>
      </c>
      <c r="AU60" s="6"/>
      <c r="AV60" s="6"/>
      <c r="AW60" s="6"/>
      <c r="AX60" s="6"/>
      <c r="AY60" s="6"/>
      <c r="AZ60" s="6"/>
      <c r="BA60" s="6"/>
      <c r="BB60" s="6"/>
    </row>
    <row r="61" spans="1:54" ht="15.75" customHeight="1" thickBot="1" x14ac:dyDescent="0.3">
      <c r="A61" s="178">
        <v>56</v>
      </c>
      <c r="B61" s="85" t="s">
        <v>406</v>
      </c>
      <c r="C61" s="85" t="s">
        <v>406</v>
      </c>
      <c r="D61" s="149">
        <f t="shared" si="0"/>
        <v>486</v>
      </c>
      <c r="E61" s="150">
        <v>700</v>
      </c>
      <c r="F61" s="151"/>
      <c r="G61" s="155"/>
      <c r="H61" s="152" t="s">
        <v>445</v>
      </c>
      <c r="I61" s="153">
        <v>800</v>
      </c>
      <c r="J61" s="154"/>
      <c r="K61" s="152" t="s">
        <v>445</v>
      </c>
      <c r="L61" s="155"/>
      <c r="M61" s="152">
        <v>486</v>
      </c>
      <c r="N61" s="152">
        <v>510</v>
      </c>
      <c r="O61" s="152">
        <v>550</v>
      </c>
      <c r="P61" s="152">
        <v>600</v>
      </c>
      <c r="Q61" s="152">
        <v>510</v>
      </c>
      <c r="R61" s="227">
        <v>450</v>
      </c>
      <c r="S61" s="233">
        <v>486</v>
      </c>
      <c r="T61" s="156">
        <v>14</v>
      </c>
      <c r="U61" s="175"/>
      <c r="V61" s="180"/>
      <c r="W61" s="175" t="s">
        <v>445</v>
      </c>
      <c r="X61" s="158">
        <v>16</v>
      </c>
      <c r="Y61" s="159"/>
      <c r="Z61" s="163" t="s">
        <v>445</v>
      </c>
      <c r="AA61" s="161"/>
      <c r="AB61" s="160">
        <v>10</v>
      </c>
      <c r="AC61" s="160">
        <v>10</v>
      </c>
      <c r="AD61" s="160">
        <f>O61*2%</f>
        <v>11</v>
      </c>
      <c r="AE61" s="160">
        <f>P61*2%</f>
        <v>12</v>
      </c>
      <c r="AF61" s="160">
        <v>10</v>
      </c>
      <c r="AG61" s="162"/>
      <c r="AH61" s="163" t="s">
        <v>28</v>
      </c>
      <c r="AI61" s="186"/>
      <c r="AJ61" s="167"/>
      <c r="AK61" s="167"/>
      <c r="AL61" s="165" t="s">
        <v>83</v>
      </c>
      <c r="AM61" s="167"/>
      <c r="AN61" s="167"/>
      <c r="AO61" s="168"/>
      <c r="AP61" s="169" t="s">
        <v>121</v>
      </c>
      <c r="AQ61" s="169" t="s">
        <v>133</v>
      </c>
      <c r="AR61" s="170" t="s">
        <v>150</v>
      </c>
      <c r="AS61" s="170" t="s">
        <v>161</v>
      </c>
      <c r="AT61" s="170" t="s">
        <v>165</v>
      </c>
      <c r="AU61" s="6"/>
      <c r="AV61" s="6"/>
      <c r="AW61" s="6"/>
      <c r="AX61" s="6"/>
      <c r="AY61" s="6"/>
      <c r="AZ61" s="6"/>
      <c r="BA61" s="6"/>
      <c r="BB61" s="6"/>
    </row>
    <row r="62" spans="1:54" ht="15.75" customHeight="1" thickBot="1" x14ac:dyDescent="0.3">
      <c r="A62" s="178">
        <v>57</v>
      </c>
      <c r="B62" s="85" t="s">
        <v>407</v>
      </c>
      <c r="C62" s="85" t="s">
        <v>407</v>
      </c>
      <c r="D62" s="149">
        <f t="shared" si="0"/>
        <v>200</v>
      </c>
      <c r="E62" s="150">
        <v>0</v>
      </c>
      <c r="F62" s="151">
        <v>100</v>
      </c>
      <c r="G62" s="155"/>
      <c r="H62" s="152">
        <v>100</v>
      </c>
      <c r="I62" s="153">
        <v>100</v>
      </c>
      <c r="J62" s="154"/>
      <c r="K62" s="152">
        <v>300</v>
      </c>
      <c r="L62" s="152">
        <v>150</v>
      </c>
      <c r="M62" s="152">
        <v>200</v>
      </c>
      <c r="N62" s="152">
        <v>100</v>
      </c>
      <c r="O62" s="155"/>
      <c r="P62" s="155"/>
      <c r="Q62" s="155"/>
      <c r="R62" s="227"/>
      <c r="S62" s="233">
        <v>200</v>
      </c>
      <c r="T62" s="175">
        <v>0</v>
      </c>
      <c r="U62" s="156">
        <f t="shared" ref="U62:U63" si="32">F62*0.02</f>
        <v>2</v>
      </c>
      <c r="V62" s="180"/>
      <c r="W62" s="157">
        <v>2</v>
      </c>
      <c r="X62" s="158">
        <v>2</v>
      </c>
      <c r="Y62" s="159"/>
      <c r="Z62" s="160">
        <v>6</v>
      </c>
      <c r="AA62" s="160">
        <f>L62*2%</f>
        <v>3</v>
      </c>
      <c r="AB62" s="160">
        <f>M62*2%</f>
        <v>4</v>
      </c>
      <c r="AC62" s="160">
        <f>N62*2%</f>
        <v>2</v>
      </c>
      <c r="AD62" s="161"/>
      <c r="AE62" s="199"/>
      <c r="AF62" s="199"/>
      <c r="AG62" s="199"/>
      <c r="AH62" s="200"/>
      <c r="AI62" s="191" t="s">
        <v>45</v>
      </c>
      <c r="AJ62" s="167"/>
      <c r="AK62" s="165" t="s">
        <v>69</v>
      </c>
      <c r="AL62" s="179" t="s">
        <v>446</v>
      </c>
      <c r="AM62" s="167"/>
      <c r="AN62" s="179" t="s">
        <v>95</v>
      </c>
      <c r="AO62" s="169" t="s">
        <v>105</v>
      </c>
      <c r="AP62" s="169" t="s">
        <v>121</v>
      </c>
      <c r="AQ62" s="169" t="s">
        <v>136</v>
      </c>
      <c r="AR62" s="146"/>
      <c r="AS62" s="146"/>
      <c r="AT62" s="146"/>
      <c r="AU62" s="6"/>
      <c r="AV62" s="6"/>
      <c r="AW62" s="6"/>
      <c r="AX62" s="6"/>
      <c r="AY62" s="6"/>
      <c r="AZ62" s="6"/>
      <c r="BA62" s="6"/>
      <c r="BB62" s="6"/>
    </row>
    <row r="63" spans="1:54" ht="15" customHeight="1" thickBot="1" x14ac:dyDescent="0.3">
      <c r="A63" s="178">
        <v>58</v>
      </c>
      <c r="B63" s="85" t="s">
        <v>408</v>
      </c>
      <c r="C63" s="85" t="s">
        <v>408</v>
      </c>
      <c r="D63" s="149">
        <f t="shared" si="0"/>
        <v>4000</v>
      </c>
      <c r="E63" s="150">
        <v>3000</v>
      </c>
      <c r="F63" s="151">
        <v>3000</v>
      </c>
      <c r="G63" s="152">
        <v>1500</v>
      </c>
      <c r="H63" s="152">
        <v>2500</v>
      </c>
      <c r="I63" s="153">
        <v>1000</v>
      </c>
      <c r="J63" s="154"/>
      <c r="K63" s="152" t="s">
        <v>445</v>
      </c>
      <c r="L63" s="155"/>
      <c r="M63" s="155"/>
      <c r="N63" s="152">
        <v>2000</v>
      </c>
      <c r="O63" s="152">
        <v>4000</v>
      </c>
      <c r="P63" s="152">
        <v>2000</v>
      </c>
      <c r="Q63" s="155"/>
      <c r="R63" s="227"/>
      <c r="S63" s="232">
        <v>4000</v>
      </c>
      <c r="T63" s="156">
        <v>60</v>
      </c>
      <c r="U63" s="156">
        <f t="shared" si="32"/>
        <v>60</v>
      </c>
      <c r="V63" s="157">
        <f>G63*2%</f>
        <v>30</v>
      </c>
      <c r="W63" s="156">
        <v>50</v>
      </c>
      <c r="X63" s="173">
        <v>20</v>
      </c>
      <c r="Y63" s="159"/>
      <c r="Z63" s="163" t="s">
        <v>445</v>
      </c>
      <c r="AA63" s="161"/>
      <c r="AB63" s="161"/>
      <c r="AC63" s="160">
        <f>N63*2%</f>
        <v>40</v>
      </c>
      <c r="AD63" s="160">
        <f>O63*2%</f>
        <v>80</v>
      </c>
      <c r="AE63" s="160">
        <f>P63*2%</f>
        <v>40</v>
      </c>
      <c r="AF63" s="162"/>
      <c r="AG63" s="162"/>
      <c r="AH63" s="163" t="s">
        <v>32</v>
      </c>
      <c r="AI63" s="191" t="s">
        <v>47</v>
      </c>
      <c r="AJ63" s="165" t="s">
        <v>60</v>
      </c>
      <c r="AK63" s="165" t="s">
        <v>77</v>
      </c>
      <c r="AL63" s="166" t="s">
        <v>86</v>
      </c>
      <c r="AM63" s="167"/>
      <c r="AN63" s="167"/>
      <c r="AO63" s="168"/>
      <c r="AP63" s="168" t="e">
        <f>#REF!</f>
        <v>#REF!</v>
      </c>
      <c r="AQ63" s="169" t="s">
        <v>135</v>
      </c>
      <c r="AR63" s="170" t="s">
        <v>150</v>
      </c>
      <c r="AS63" s="170" t="s">
        <v>160</v>
      </c>
      <c r="AT63" s="146"/>
      <c r="AU63" s="6"/>
      <c r="AV63" s="6"/>
      <c r="AW63" s="6"/>
      <c r="AX63" s="6"/>
      <c r="AY63" s="6"/>
      <c r="AZ63" s="6"/>
      <c r="BA63" s="6"/>
      <c r="BB63" s="6"/>
    </row>
    <row r="64" spans="1:54" ht="15" customHeight="1" thickBot="1" x14ac:dyDescent="0.3">
      <c r="A64" s="178">
        <v>59</v>
      </c>
      <c r="B64" s="85" t="s">
        <v>409</v>
      </c>
      <c r="C64" s="85" t="s">
        <v>409</v>
      </c>
      <c r="D64" s="149">
        <f t="shared" si="0"/>
        <v>800</v>
      </c>
      <c r="E64" s="150">
        <v>1400</v>
      </c>
      <c r="F64" s="151"/>
      <c r="G64" s="152"/>
      <c r="H64" s="152" t="s">
        <v>445</v>
      </c>
      <c r="I64" s="153" t="s">
        <v>445</v>
      </c>
      <c r="J64" s="154"/>
      <c r="K64" s="152" t="s">
        <v>445</v>
      </c>
      <c r="L64" s="155"/>
      <c r="M64" s="155"/>
      <c r="N64" s="155"/>
      <c r="O64" s="155"/>
      <c r="P64" s="155"/>
      <c r="Q64" s="155"/>
      <c r="R64" s="227"/>
      <c r="S64" s="233">
        <v>800</v>
      </c>
      <c r="T64" s="156">
        <v>28</v>
      </c>
      <c r="U64" s="175"/>
      <c r="V64" s="180"/>
      <c r="W64" s="175" t="s">
        <v>445</v>
      </c>
      <c r="X64" s="176" t="s">
        <v>445</v>
      </c>
      <c r="Y64" s="159"/>
      <c r="Z64" s="163" t="s">
        <v>445</v>
      </c>
      <c r="AA64" s="161"/>
      <c r="AB64" s="161"/>
      <c r="AC64" s="163"/>
      <c r="AD64" s="163"/>
      <c r="AE64" s="163"/>
      <c r="AF64" s="163"/>
      <c r="AG64" s="163"/>
      <c r="AH64" s="163" t="s">
        <v>27</v>
      </c>
      <c r="AI64" s="177"/>
      <c r="AJ64" s="165"/>
      <c r="AK64" s="165"/>
      <c r="AL64" s="165"/>
      <c r="AM64" s="167"/>
      <c r="AN64" s="167"/>
      <c r="AO64" s="168"/>
      <c r="AP64" s="168" t="e">
        <f>#REF!</f>
        <v>#REF!</v>
      </c>
      <c r="AQ64" s="168"/>
      <c r="AR64" s="146"/>
      <c r="AS64" s="146"/>
      <c r="AT64" s="146"/>
      <c r="AU64" s="6"/>
      <c r="AV64" s="6"/>
      <c r="AW64" s="6"/>
      <c r="AX64" s="6"/>
      <c r="AY64" s="6"/>
      <c r="AZ64" s="6"/>
      <c r="BA64" s="6"/>
      <c r="BB64" s="6"/>
    </row>
    <row r="65" spans="1:54" ht="15" customHeight="1" thickBot="1" x14ac:dyDescent="0.3">
      <c r="A65" s="178">
        <v>60</v>
      </c>
      <c r="B65" s="85" t="s">
        <v>410</v>
      </c>
      <c r="C65" s="85" t="s">
        <v>410</v>
      </c>
      <c r="D65" s="149">
        <f t="shared" si="0"/>
        <v>2000</v>
      </c>
      <c r="E65" s="150">
        <v>5000</v>
      </c>
      <c r="F65" s="151">
        <v>2500</v>
      </c>
      <c r="G65" s="152">
        <v>5000</v>
      </c>
      <c r="H65" s="152">
        <v>3000</v>
      </c>
      <c r="I65" s="153" t="s">
        <v>445</v>
      </c>
      <c r="J65" s="154"/>
      <c r="K65" s="152" t="s">
        <v>445</v>
      </c>
      <c r="L65" s="155"/>
      <c r="M65" s="155"/>
      <c r="N65" s="155"/>
      <c r="O65" s="155"/>
      <c r="P65" s="155"/>
      <c r="Q65" s="152">
        <v>2000</v>
      </c>
      <c r="R65" s="227">
        <v>2000</v>
      </c>
      <c r="S65" s="232">
        <v>2000</v>
      </c>
      <c r="T65" s="156">
        <v>100</v>
      </c>
      <c r="U65" s="156">
        <f t="shared" ref="U65:U67" si="33">F65*0.02</f>
        <v>50</v>
      </c>
      <c r="V65" s="157">
        <f>G65*2%</f>
        <v>100</v>
      </c>
      <c r="W65" s="156">
        <v>60</v>
      </c>
      <c r="X65" s="176" t="s">
        <v>445</v>
      </c>
      <c r="Y65" s="159"/>
      <c r="Z65" s="163" t="s">
        <v>445</v>
      </c>
      <c r="AA65" s="161"/>
      <c r="AB65" s="161"/>
      <c r="AC65" s="163"/>
      <c r="AD65" s="163"/>
      <c r="AE65" s="163"/>
      <c r="AF65" s="160">
        <f>Q65*2%</f>
        <v>40</v>
      </c>
      <c r="AG65" s="163"/>
      <c r="AH65" s="163" t="s">
        <v>32</v>
      </c>
      <c r="AI65" s="164" t="s">
        <v>46</v>
      </c>
      <c r="AJ65" s="165" t="s">
        <v>61</v>
      </c>
      <c r="AK65" s="165" t="s">
        <v>76</v>
      </c>
      <c r="AL65" s="167"/>
      <c r="AM65" s="167"/>
      <c r="AN65" s="167"/>
      <c r="AO65" s="168"/>
      <c r="AP65" s="168" t="e">
        <f>#REF!</f>
        <v>#REF!</v>
      </c>
      <c r="AQ65" s="168"/>
      <c r="AR65" s="146"/>
      <c r="AS65" s="146"/>
      <c r="AT65" s="170" t="s">
        <v>164</v>
      </c>
      <c r="AU65" s="6"/>
      <c r="AV65" s="6"/>
      <c r="AW65" s="6"/>
      <c r="AX65" s="6"/>
      <c r="AY65" s="6"/>
      <c r="AZ65" s="6"/>
      <c r="BA65" s="6"/>
      <c r="BB65" s="6"/>
    </row>
    <row r="66" spans="1:54" ht="15.75" customHeight="1" thickBot="1" x14ac:dyDescent="0.3">
      <c r="A66" s="178">
        <v>61</v>
      </c>
      <c r="B66" s="85" t="s">
        <v>411</v>
      </c>
      <c r="C66" s="85" t="s">
        <v>411</v>
      </c>
      <c r="D66" s="149">
        <f t="shared" si="0"/>
        <v>600</v>
      </c>
      <c r="E66" s="150">
        <v>500</v>
      </c>
      <c r="F66" s="151">
        <v>100</v>
      </c>
      <c r="G66" s="152"/>
      <c r="H66" s="152" t="s">
        <v>445</v>
      </c>
      <c r="I66" s="153" t="s">
        <v>445</v>
      </c>
      <c r="J66" s="154"/>
      <c r="K66" s="152" t="s">
        <v>445</v>
      </c>
      <c r="L66" s="155"/>
      <c r="M66" s="155"/>
      <c r="N66" s="152">
        <v>150</v>
      </c>
      <c r="O66" s="152">
        <v>100</v>
      </c>
      <c r="P66" s="152">
        <v>300</v>
      </c>
      <c r="Q66" s="155"/>
      <c r="R66" s="227">
        <v>300</v>
      </c>
      <c r="S66" s="233">
        <v>600</v>
      </c>
      <c r="T66" s="156">
        <v>10</v>
      </c>
      <c r="U66" s="156">
        <f t="shared" si="33"/>
        <v>2</v>
      </c>
      <c r="V66" s="180"/>
      <c r="W66" s="175" t="s">
        <v>445</v>
      </c>
      <c r="X66" s="176" t="s">
        <v>445</v>
      </c>
      <c r="Y66" s="159"/>
      <c r="Z66" s="163" t="s">
        <v>445</v>
      </c>
      <c r="AA66" s="161"/>
      <c r="AB66" s="161"/>
      <c r="AC66" s="160">
        <f t="shared" ref="AC66:AE68" si="34">N66*2%</f>
        <v>3</v>
      </c>
      <c r="AD66" s="160">
        <f t="shared" si="34"/>
        <v>2</v>
      </c>
      <c r="AE66" s="160">
        <f t="shared" si="34"/>
        <v>6</v>
      </c>
      <c r="AF66" s="162"/>
      <c r="AG66" s="162"/>
      <c r="AH66" s="163" t="s">
        <v>27</v>
      </c>
      <c r="AI66" s="164" t="s">
        <v>42</v>
      </c>
      <c r="AJ66" s="165"/>
      <c r="AK66" s="167"/>
      <c r="AL66" s="167"/>
      <c r="AM66" s="167"/>
      <c r="AN66" s="167"/>
      <c r="AO66" s="168"/>
      <c r="AP66" s="168" t="e">
        <f>#REF!</f>
        <v>#REF!</v>
      </c>
      <c r="AQ66" s="169" t="s">
        <v>135</v>
      </c>
      <c r="AR66" s="170" t="s">
        <v>150</v>
      </c>
      <c r="AS66" s="170" t="s">
        <v>161</v>
      </c>
      <c r="AT66" s="146"/>
      <c r="AU66" s="6"/>
      <c r="AV66" s="6"/>
      <c r="AW66" s="6"/>
      <c r="AX66" s="6"/>
      <c r="AY66" s="6"/>
      <c r="AZ66" s="6"/>
      <c r="BA66" s="6"/>
      <c r="BB66" s="6"/>
    </row>
    <row r="67" spans="1:54" ht="15" customHeight="1" thickBot="1" x14ac:dyDescent="0.3">
      <c r="A67" s="178">
        <v>62</v>
      </c>
      <c r="B67" s="201" t="s">
        <v>412</v>
      </c>
      <c r="C67" s="201" t="s">
        <v>412</v>
      </c>
      <c r="D67" s="149">
        <f t="shared" si="0"/>
        <v>3000</v>
      </c>
      <c r="E67" s="150">
        <v>2500</v>
      </c>
      <c r="F67" s="151">
        <v>3000</v>
      </c>
      <c r="G67" s="155"/>
      <c r="H67" s="152">
        <v>3000</v>
      </c>
      <c r="I67" s="153">
        <v>3000</v>
      </c>
      <c r="J67" s="154"/>
      <c r="K67" s="152" t="s">
        <v>445</v>
      </c>
      <c r="L67" s="152">
        <v>2500</v>
      </c>
      <c r="M67" s="152">
        <v>3000</v>
      </c>
      <c r="N67" s="152">
        <v>1500</v>
      </c>
      <c r="O67" s="152">
        <v>2000</v>
      </c>
      <c r="P67" s="152">
        <v>2000</v>
      </c>
      <c r="Q67" s="155"/>
      <c r="R67" s="227">
        <v>2500</v>
      </c>
      <c r="S67" s="232">
        <v>3000</v>
      </c>
      <c r="T67" s="156">
        <v>50</v>
      </c>
      <c r="U67" s="156">
        <f t="shared" si="33"/>
        <v>60</v>
      </c>
      <c r="V67" s="180"/>
      <c r="W67" s="156">
        <v>60</v>
      </c>
      <c r="X67" s="158">
        <v>60</v>
      </c>
      <c r="Y67" s="159"/>
      <c r="Z67" s="163" t="s">
        <v>445</v>
      </c>
      <c r="AA67" s="160">
        <f>L67*2%</f>
        <v>50</v>
      </c>
      <c r="AB67" s="160">
        <f>M67*2%</f>
        <v>60</v>
      </c>
      <c r="AC67" s="160">
        <f t="shared" si="34"/>
        <v>30</v>
      </c>
      <c r="AD67" s="160">
        <f t="shared" si="34"/>
        <v>40</v>
      </c>
      <c r="AE67" s="160">
        <f t="shared" si="34"/>
        <v>40</v>
      </c>
      <c r="AF67" s="162"/>
      <c r="AG67" s="162"/>
      <c r="AH67" s="163" t="s">
        <v>27</v>
      </c>
      <c r="AI67" s="164" t="s">
        <v>42</v>
      </c>
      <c r="AJ67" s="167"/>
      <c r="AK67" s="166" t="s">
        <v>72</v>
      </c>
      <c r="AL67" s="166" t="s">
        <v>89</v>
      </c>
      <c r="AM67" s="167"/>
      <c r="AN67" s="167"/>
      <c r="AO67" s="169" t="s">
        <v>107</v>
      </c>
      <c r="AP67" s="169" t="s">
        <v>121</v>
      </c>
      <c r="AQ67" s="169" t="s">
        <v>134</v>
      </c>
      <c r="AR67" s="170" t="s">
        <v>147</v>
      </c>
      <c r="AS67" s="170" t="s">
        <v>163</v>
      </c>
      <c r="AT67" s="146"/>
      <c r="AU67" s="6"/>
      <c r="AV67" s="6"/>
      <c r="AW67" s="6"/>
      <c r="AX67" s="6"/>
      <c r="AY67" s="6"/>
      <c r="AZ67" s="6"/>
      <c r="BA67" s="6"/>
      <c r="BB67" s="6"/>
    </row>
    <row r="68" spans="1:54" ht="15.75" customHeight="1" thickBot="1" x14ac:dyDescent="0.3">
      <c r="A68" s="171">
        <v>63</v>
      </c>
      <c r="B68" s="202" t="s">
        <v>413</v>
      </c>
      <c r="C68" s="202" t="s">
        <v>413</v>
      </c>
      <c r="D68" s="149">
        <f t="shared" si="0"/>
        <v>2000</v>
      </c>
      <c r="E68" s="150">
        <v>4000</v>
      </c>
      <c r="F68" s="151"/>
      <c r="G68" s="152"/>
      <c r="H68" s="152">
        <v>2000</v>
      </c>
      <c r="I68" s="153">
        <v>1000</v>
      </c>
      <c r="J68" s="154"/>
      <c r="K68" s="152" t="s">
        <v>445</v>
      </c>
      <c r="L68" s="152">
        <v>2000</v>
      </c>
      <c r="M68" s="152">
        <v>2000</v>
      </c>
      <c r="N68" s="152">
        <v>1000</v>
      </c>
      <c r="O68" s="152">
        <v>1000</v>
      </c>
      <c r="P68" s="152">
        <v>1000</v>
      </c>
      <c r="Q68" s="152">
        <v>800</v>
      </c>
      <c r="R68" s="227">
        <v>700</v>
      </c>
      <c r="S68" s="232">
        <v>2000</v>
      </c>
      <c r="T68" s="156">
        <v>80</v>
      </c>
      <c r="U68" s="175"/>
      <c r="V68" s="180"/>
      <c r="W68" s="156">
        <v>40</v>
      </c>
      <c r="X68" s="158">
        <v>20</v>
      </c>
      <c r="Y68" s="159"/>
      <c r="Z68" s="163" t="s">
        <v>445</v>
      </c>
      <c r="AA68" s="160">
        <f>L68*2%</f>
        <v>40</v>
      </c>
      <c r="AB68" s="160">
        <f>M68*2%</f>
        <v>40</v>
      </c>
      <c r="AC68" s="160">
        <f t="shared" si="34"/>
        <v>20</v>
      </c>
      <c r="AD68" s="160">
        <f t="shared" si="34"/>
        <v>20</v>
      </c>
      <c r="AE68" s="160">
        <f t="shared" si="34"/>
        <v>20</v>
      </c>
      <c r="AF68" s="160">
        <f>Q68*2%</f>
        <v>16</v>
      </c>
      <c r="AG68" s="162"/>
      <c r="AH68" s="174" t="s">
        <v>34</v>
      </c>
      <c r="AI68" s="187"/>
      <c r="AJ68" s="182"/>
      <c r="AK68" s="165" t="s">
        <v>68</v>
      </c>
      <c r="AL68" s="166" t="s">
        <v>87</v>
      </c>
      <c r="AM68" s="167"/>
      <c r="AN68" s="167"/>
      <c r="AO68" s="169" t="s">
        <v>107</v>
      </c>
      <c r="AP68" s="169" t="s">
        <v>123</v>
      </c>
      <c r="AQ68" s="169" t="s">
        <v>135</v>
      </c>
      <c r="AR68" s="170" t="s">
        <v>152</v>
      </c>
      <c r="AS68" s="170" t="s">
        <v>162</v>
      </c>
      <c r="AT68" s="170" t="s">
        <v>166</v>
      </c>
      <c r="AU68" s="6"/>
      <c r="AV68" s="6"/>
      <c r="AW68" s="6"/>
      <c r="AX68" s="6"/>
      <c r="AY68" s="6"/>
      <c r="AZ68" s="6"/>
      <c r="BA68" s="6"/>
      <c r="BB68" s="6"/>
    </row>
    <row r="69" spans="1:54" ht="15.75" customHeight="1" thickBot="1" x14ac:dyDescent="0.3">
      <c r="A69" s="203"/>
      <c r="B69" s="204" t="s">
        <v>450</v>
      </c>
      <c r="C69" s="204"/>
      <c r="D69" s="205">
        <f t="shared" ref="D69:AG69" si="35">SUM(D6:D68)</f>
        <v>55551</v>
      </c>
      <c r="E69" s="206">
        <f t="shared" si="35"/>
        <v>87320</v>
      </c>
      <c r="F69" s="206">
        <f t="shared" si="35"/>
        <v>34010</v>
      </c>
      <c r="G69" s="206">
        <f t="shared" si="35"/>
        <v>36170</v>
      </c>
      <c r="H69" s="206">
        <f t="shared" si="35"/>
        <v>45000</v>
      </c>
      <c r="I69" s="206">
        <f t="shared" si="35"/>
        <v>35480</v>
      </c>
      <c r="J69" s="206">
        <f t="shared" si="35"/>
        <v>5500</v>
      </c>
      <c r="K69" s="206">
        <f t="shared" si="35"/>
        <v>15520</v>
      </c>
      <c r="L69" s="206">
        <f t="shared" si="35"/>
        <v>28310</v>
      </c>
      <c r="M69" s="206">
        <f t="shared" si="35"/>
        <v>36126</v>
      </c>
      <c r="N69" s="206">
        <f t="shared" si="35"/>
        <v>31060</v>
      </c>
      <c r="O69" s="206">
        <f t="shared" si="35"/>
        <v>32930</v>
      </c>
      <c r="P69" s="206">
        <f t="shared" si="35"/>
        <v>27120</v>
      </c>
      <c r="Q69" s="206">
        <f t="shared" si="35"/>
        <v>24730</v>
      </c>
      <c r="R69" s="206">
        <f t="shared" si="35"/>
        <v>39820</v>
      </c>
      <c r="S69" s="206">
        <f t="shared" si="35"/>
        <v>55551</v>
      </c>
      <c r="T69" s="207">
        <f t="shared" si="35"/>
        <v>1747</v>
      </c>
      <c r="U69" s="207">
        <f t="shared" si="35"/>
        <v>681</v>
      </c>
      <c r="V69" s="206">
        <f t="shared" si="35"/>
        <v>724</v>
      </c>
      <c r="W69" s="207">
        <f t="shared" si="35"/>
        <v>900</v>
      </c>
      <c r="X69" s="207">
        <f t="shared" si="35"/>
        <v>710</v>
      </c>
      <c r="Y69" s="207">
        <f t="shared" si="35"/>
        <v>110</v>
      </c>
      <c r="Z69" s="207">
        <f t="shared" si="35"/>
        <v>311</v>
      </c>
      <c r="AA69" s="207">
        <f t="shared" si="35"/>
        <v>567</v>
      </c>
      <c r="AB69" s="207">
        <f t="shared" si="35"/>
        <v>722</v>
      </c>
      <c r="AC69" s="208">
        <f t="shared" si="35"/>
        <v>621</v>
      </c>
      <c r="AD69" s="208">
        <f t="shared" si="35"/>
        <v>659</v>
      </c>
      <c r="AE69" s="208">
        <f t="shared" si="35"/>
        <v>542</v>
      </c>
      <c r="AF69" s="208">
        <f t="shared" si="35"/>
        <v>494</v>
      </c>
      <c r="AG69" s="208">
        <f t="shared" si="35"/>
        <v>0</v>
      </c>
      <c r="AH69" s="207">
        <f t="shared" ref="AH69:AJ69" si="36">COUNT(AH6:AH68)</f>
        <v>0</v>
      </c>
      <c r="AI69" s="207">
        <f t="shared" si="36"/>
        <v>0</v>
      </c>
      <c r="AJ69" s="207">
        <f t="shared" si="36"/>
        <v>0</v>
      </c>
      <c r="AK69" s="207">
        <f t="shared" ref="AK69:AL69" si="37">63-COUNTBLANK(AK6:AK68)</f>
        <v>52</v>
      </c>
      <c r="AL69" s="207">
        <f t="shared" si="37"/>
        <v>43</v>
      </c>
      <c r="AM69" s="206"/>
      <c r="AN69" s="206">
        <f>SUM(AN6:AN68)</f>
        <v>0</v>
      </c>
      <c r="AO69" s="206"/>
      <c r="AP69" s="206" t="e">
        <f>SUM(AP6:AP68)</f>
        <v>#REF!</v>
      </c>
      <c r="AQ69" s="146"/>
      <c r="AR69" s="146"/>
      <c r="AS69" s="146"/>
      <c r="AT69" s="146"/>
      <c r="AU69" s="6"/>
      <c r="AV69" s="6"/>
      <c r="AW69" s="6"/>
      <c r="AX69" s="6"/>
      <c r="AY69" s="6"/>
      <c r="AZ69" s="6"/>
      <c r="BA69" s="6"/>
      <c r="BB69" s="6"/>
    </row>
    <row r="70" spans="1:54" ht="15" customHeight="1" x14ac:dyDescent="0.25">
      <c r="A70" s="209"/>
      <c r="B70" s="210"/>
      <c r="C70" s="210"/>
      <c r="D70" s="211"/>
      <c r="E70" s="212">
        <f t="shared" ref="E70:L70" si="38">E69/$D$78</f>
        <v>0.14350041084634346</v>
      </c>
      <c r="F70" s="212">
        <f t="shared" si="38"/>
        <v>5.589153656532457E-2</v>
      </c>
      <c r="G70" s="212">
        <f t="shared" si="38"/>
        <v>5.9441248972884143E-2</v>
      </c>
      <c r="H70" s="212">
        <f t="shared" si="38"/>
        <v>7.3952341824157761E-2</v>
      </c>
      <c r="I70" s="212">
        <f t="shared" si="38"/>
        <v>5.830731306491372E-2</v>
      </c>
      <c r="J70" s="212">
        <f t="shared" si="38"/>
        <v>9.0386195562859491E-3</v>
      </c>
      <c r="K70" s="212">
        <f t="shared" si="38"/>
        <v>2.5505341002465078E-2</v>
      </c>
      <c r="L70" s="212">
        <f t="shared" si="38"/>
        <v>4.6524239934264584E-2</v>
      </c>
      <c r="M70" s="212"/>
      <c r="N70" s="212"/>
      <c r="O70" s="212"/>
      <c r="P70" s="212">
        <f>P69/$D$78</f>
        <v>4.4568611339359077E-2</v>
      </c>
      <c r="Q70" s="213"/>
      <c r="R70" s="213"/>
      <c r="S70" s="213">
        <f>S69/$D$78</f>
        <v>9.1291700903861961E-2</v>
      </c>
      <c r="T70" s="214">
        <f t="shared" ref="T70:Z70" si="39">E69*0.02</f>
        <v>1746.4</v>
      </c>
      <c r="U70" s="214">
        <f t="shared" si="39"/>
        <v>680.2</v>
      </c>
      <c r="V70" s="214">
        <f t="shared" si="39"/>
        <v>723.4</v>
      </c>
      <c r="W70" s="214">
        <f t="shared" si="39"/>
        <v>900</v>
      </c>
      <c r="X70" s="214">
        <f t="shared" si="39"/>
        <v>709.6</v>
      </c>
      <c r="Y70" s="214">
        <f t="shared" si="39"/>
        <v>110</v>
      </c>
      <c r="Z70" s="214">
        <f t="shared" si="39"/>
        <v>310.40000000000003</v>
      </c>
      <c r="AA70" s="207">
        <f>SUM(AA7:AA69)</f>
        <v>1134</v>
      </c>
      <c r="AB70" s="214"/>
      <c r="AC70" s="214"/>
      <c r="AD70" s="214"/>
      <c r="AE70" s="214"/>
      <c r="AF70" s="214"/>
      <c r="AG70" s="214"/>
      <c r="AH70" s="214">
        <f t="shared" ref="AH70:AL70" si="40">COUNT(T6:T68)</f>
        <v>63</v>
      </c>
      <c r="AI70" s="214">
        <f t="shared" si="40"/>
        <v>45</v>
      </c>
      <c r="AJ70" s="214">
        <f t="shared" si="40"/>
        <v>40</v>
      </c>
      <c r="AK70" s="214">
        <f t="shared" si="40"/>
        <v>52</v>
      </c>
      <c r="AL70" s="214">
        <f t="shared" si="40"/>
        <v>43</v>
      </c>
      <c r="AM70" s="214"/>
      <c r="AN70" s="214">
        <f>AN69*0.02</f>
        <v>0</v>
      </c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ht="15" customHeight="1" x14ac:dyDescent="0.25">
      <c r="A71" s="209"/>
      <c r="B71" s="210" t="s">
        <v>451</v>
      </c>
      <c r="C71" s="210"/>
      <c r="D71" s="215"/>
      <c r="E71" s="216">
        <v>44019</v>
      </c>
      <c r="F71" s="216">
        <v>44022</v>
      </c>
      <c r="G71" s="216">
        <v>44053</v>
      </c>
      <c r="H71" s="216">
        <v>44084</v>
      </c>
      <c r="I71" s="216">
        <v>44116</v>
      </c>
      <c r="J71" s="3" t="s">
        <v>452</v>
      </c>
      <c r="K71" s="216">
        <v>44146</v>
      </c>
      <c r="L71" s="216">
        <v>44116</v>
      </c>
      <c r="M71" s="3" t="s">
        <v>453</v>
      </c>
      <c r="N71" s="3" t="s">
        <v>454</v>
      </c>
      <c r="O71" s="217">
        <v>44472</v>
      </c>
      <c r="P71" s="216">
        <v>44298</v>
      </c>
      <c r="Q71" s="216">
        <v>44535</v>
      </c>
      <c r="R71" s="216"/>
      <c r="S71" s="216"/>
      <c r="T71" s="214"/>
      <c r="U71" s="214"/>
      <c r="V71" s="214"/>
      <c r="W71" s="214"/>
      <c r="X71" s="214"/>
      <c r="Y71" s="214"/>
      <c r="Z71" s="212"/>
      <c r="AA71" s="212"/>
      <c r="AB71" s="212"/>
      <c r="AC71" s="212"/>
      <c r="AD71" s="212"/>
      <c r="AE71" s="212"/>
      <c r="AF71" s="212"/>
      <c r="AG71" s="212"/>
      <c r="AH71" s="212">
        <f t="shared" ref="AH71:AL71" si="41">AH69/AH70</f>
        <v>0</v>
      </c>
      <c r="AI71" s="212">
        <f t="shared" si="41"/>
        <v>0</v>
      </c>
      <c r="AJ71" s="212">
        <f t="shared" si="41"/>
        <v>0</v>
      </c>
      <c r="AK71" s="212">
        <f t="shared" si="41"/>
        <v>1</v>
      </c>
      <c r="AL71" s="212">
        <f t="shared" si="41"/>
        <v>1</v>
      </c>
      <c r="AM71" s="214"/>
      <c r="AN71" s="214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ht="15" customHeight="1" x14ac:dyDescent="0.25">
      <c r="A72" s="209"/>
      <c r="B72" s="218" t="s">
        <v>436</v>
      </c>
      <c r="C72" s="218"/>
      <c r="D72" s="215"/>
      <c r="E72" s="216">
        <v>44021</v>
      </c>
      <c r="F72" s="216">
        <v>44026</v>
      </c>
      <c r="G72" s="216">
        <f>G71+2</f>
        <v>44055</v>
      </c>
      <c r="H72" s="216">
        <v>44088</v>
      </c>
      <c r="I72" s="216">
        <v>44118</v>
      </c>
      <c r="J72" s="3" t="s">
        <v>455</v>
      </c>
      <c r="K72" s="216">
        <f t="shared" ref="K72:L72" si="42">K71+2</f>
        <v>44148</v>
      </c>
      <c r="L72" s="216">
        <f t="shared" si="42"/>
        <v>44118</v>
      </c>
      <c r="M72" s="3" t="s">
        <v>456</v>
      </c>
      <c r="N72" s="3" t="s">
        <v>457</v>
      </c>
      <c r="O72" s="217">
        <v>44533</v>
      </c>
      <c r="P72" s="216">
        <f>P71+2</f>
        <v>44300</v>
      </c>
      <c r="Q72" s="3" t="s">
        <v>458</v>
      </c>
      <c r="R72" s="3"/>
      <c r="S72" s="216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3"/>
      <c r="AJ72" s="219"/>
      <c r="AK72" s="219"/>
      <c r="AL72" s="219"/>
      <c r="AM72" s="219"/>
      <c r="AN72" s="219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ht="15" customHeight="1" x14ac:dyDescent="0.25">
      <c r="A73" s="209"/>
      <c r="B73" s="218" t="s">
        <v>459</v>
      </c>
      <c r="C73" s="218"/>
      <c r="D73" s="215"/>
      <c r="E73" s="220">
        <f>E72+44</f>
        <v>44065</v>
      </c>
      <c r="F73" s="216">
        <v>44070</v>
      </c>
      <c r="G73" s="220">
        <f t="shared" ref="G73:I73" si="43">G72+30-1</f>
        <v>44084</v>
      </c>
      <c r="H73" s="220">
        <f t="shared" si="43"/>
        <v>44117</v>
      </c>
      <c r="I73" s="220">
        <f t="shared" si="43"/>
        <v>44147</v>
      </c>
      <c r="J73" s="216">
        <v>43842</v>
      </c>
      <c r="K73" s="220">
        <f>K72+29</f>
        <v>44177</v>
      </c>
      <c r="L73" s="220"/>
      <c r="M73" s="220"/>
      <c r="N73" s="220"/>
      <c r="O73" s="220"/>
      <c r="P73" s="220">
        <f>P72+29</f>
        <v>44329</v>
      </c>
      <c r="Q73" s="220"/>
      <c r="R73" s="220"/>
      <c r="S73" s="220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ht="15" customHeight="1" x14ac:dyDescent="0.25">
      <c r="A74" s="209"/>
      <c r="B74" s="122" t="s">
        <v>460</v>
      </c>
      <c r="C74" s="122"/>
      <c r="D74" s="215"/>
      <c r="E74" s="216">
        <v>44042</v>
      </c>
      <c r="F74" s="220"/>
      <c r="G74" s="216"/>
      <c r="H74" s="220"/>
      <c r="I74" s="216">
        <v>44130</v>
      </c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ht="15" customHeight="1" x14ac:dyDescent="0.25">
      <c r="A75" s="209"/>
      <c r="B75" s="122" t="s">
        <v>461</v>
      </c>
      <c r="C75" s="122"/>
      <c r="D75" s="215"/>
      <c r="E75" s="220"/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ht="15" customHeight="1" x14ac:dyDescent="0.25">
      <c r="A76" s="209"/>
      <c r="B76" s="122" t="s">
        <v>462</v>
      </c>
      <c r="C76" s="122"/>
      <c r="D76" s="215"/>
      <c r="E76" s="220"/>
      <c r="F76" s="220"/>
      <c r="G76" s="220"/>
      <c r="H76" s="220"/>
      <c r="I76" s="220"/>
      <c r="J76" s="220"/>
      <c r="K76" s="220"/>
      <c r="L76" s="220"/>
      <c r="M76" s="220"/>
      <c r="N76" s="220"/>
      <c r="O76" s="220"/>
      <c r="P76" s="220"/>
      <c r="Q76" s="220"/>
      <c r="R76" s="220"/>
      <c r="S76" s="220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ht="15" customHeight="1" x14ac:dyDescent="0.25">
      <c r="A78" s="6"/>
      <c r="B78" s="122" t="s">
        <v>463</v>
      </c>
      <c r="C78" s="122"/>
      <c r="D78" s="221">
        <v>608500</v>
      </c>
      <c r="E78" s="6"/>
      <c r="F78" s="6"/>
      <c r="G78" s="6"/>
      <c r="H78" s="6"/>
      <c r="I78" s="6"/>
      <c r="J78" s="6"/>
      <c r="K78" s="6"/>
      <c r="L78" s="6"/>
      <c r="M78" s="6"/>
      <c r="N78" s="6">
        <f>N69*2%</f>
        <v>621.20000000000005</v>
      </c>
      <c r="O78" s="6"/>
      <c r="P78" s="6"/>
      <c r="Q78" s="222">
        <f>Q69*2%</f>
        <v>494.6</v>
      </c>
      <c r="R78" s="222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223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ht="15" customHeight="1" x14ac:dyDescent="0.25">
      <c r="A79" s="6"/>
      <c r="B79" s="122" t="s">
        <v>169</v>
      </c>
      <c r="C79" s="122"/>
      <c r="D79" s="224">
        <f>D78-D69</f>
        <v>552949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225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ht="15" customHeight="1" x14ac:dyDescent="0.25">
      <c r="A81" s="6"/>
      <c r="B81" s="6"/>
      <c r="C81" s="6"/>
      <c r="D81" s="22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</row>
    <row r="107" spans="1:54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  <row r="209" spans="1:54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</row>
    <row r="210" spans="1:54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</row>
    <row r="211" spans="1:54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</row>
    <row r="212" spans="1:54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</row>
    <row r="213" spans="1:54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</row>
    <row r="214" spans="1:54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</row>
    <row r="215" spans="1:54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</row>
    <row r="216" spans="1:54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</row>
    <row r="217" spans="1:54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</row>
    <row r="218" spans="1:54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</row>
    <row r="219" spans="1:54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</row>
    <row r="220" spans="1:54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</row>
    <row r="221" spans="1:54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</row>
    <row r="222" spans="1:54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</row>
    <row r="223" spans="1:54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</row>
    <row r="224" spans="1:54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</row>
    <row r="225" spans="1:54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</row>
    <row r="226" spans="1:54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</row>
    <row r="227" spans="1:54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</row>
    <row r="228" spans="1:54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</row>
    <row r="229" spans="1:54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</row>
    <row r="230" spans="1:54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</row>
    <row r="231" spans="1:54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</row>
    <row r="232" spans="1:54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</row>
    <row r="233" spans="1:54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</row>
    <row r="234" spans="1:54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</row>
    <row r="235" spans="1:54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</row>
    <row r="236" spans="1:54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</row>
    <row r="237" spans="1:54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</row>
    <row r="238" spans="1:54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</row>
    <row r="239" spans="1:54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</row>
    <row r="240" spans="1:54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</row>
    <row r="241" spans="1:54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</row>
    <row r="242" spans="1:54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</row>
    <row r="243" spans="1:54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</row>
    <row r="244" spans="1:54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</row>
    <row r="245" spans="1:54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</row>
    <row r="246" spans="1:54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</row>
    <row r="247" spans="1:54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</row>
    <row r="248" spans="1:54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</row>
    <row r="249" spans="1:54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</row>
    <row r="250" spans="1:54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</row>
    <row r="251" spans="1:54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</row>
    <row r="252" spans="1:54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</row>
    <row r="253" spans="1:54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</row>
    <row r="254" spans="1:54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</row>
    <row r="255" spans="1:54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</row>
    <row r="256" spans="1:54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</row>
    <row r="257" spans="1:54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</row>
    <row r="258" spans="1:54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</row>
    <row r="259" spans="1:54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</row>
    <row r="260" spans="1:54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</row>
    <row r="261" spans="1:54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</row>
    <row r="262" spans="1:54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</row>
    <row r="263" spans="1:54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</row>
    <row r="264" spans="1:54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</row>
    <row r="265" spans="1:54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</row>
    <row r="266" spans="1:54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</row>
    <row r="267" spans="1:54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</row>
    <row r="268" spans="1:54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</row>
    <row r="269" spans="1:54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</row>
    <row r="270" spans="1:54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</row>
    <row r="271" spans="1:54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</row>
    <row r="272" spans="1:54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</row>
    <row r="273" spans="1:54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</row>
    <row r="274" spans="1:54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</row>
    <row r="275" spans="1:54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</row>
    <row r="276" spans="1:54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</row>
    <row r="277" spans="1:54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</row>
    <row r="278" spans="1:54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</row>
    <row r="279" spans="1:54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</row>
    <row r="280" spans="1:54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</row>
    <row r="281" spans="1:54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</row>
    <row r="282" spans="1:54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</row>
    <row r="283" spans="1:54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</row>
    <row r="284" spans="1:54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</row>
    <row r="285" spans="1:54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</row>
    <row r="286" spans="1:54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</row>
    <row r="287" spans="1:54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</row>
    <row r="288" spans="1:54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</row>
    <row r="289" spans="1:54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</row>
    <row r="290" spans="1:54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</row>
    <row r="291" spans="1:54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</row>
    <row r="292" spans="1:54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</row>
    <row r="293" spans="1:54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</row>
    <row r="294" spans="1:54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</row>
    <row r="295" spans="1:54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</row>
    <row r="296" spans="1:54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</row>
    <row r="297" spans="1:54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</row>
    <row r="298" spans="1:54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</row>
    <row r="299" spans="1:54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</row>
    <row r="300" spans="1:54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</row>
    <row r="301" spans="1:54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</row>
    <row r="302" spans="1:54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</row>
    <row r="303" spans="1:54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</row>
    <row r="304" spans="1:54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</row>
    <row r="305" spans="1:54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</row>
    <row r="306" spans="1:54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</row>
    <row r="307" spans="1:54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</row>
    <row r="308" spans="1:54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</row>
    <row r="309" spans="1:54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</row>
    <row r="310" spans="1:54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</row>
    <row r="311" spans="1:54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</row>
    <row r="312" spans="1:54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</row>
    <row r="313" spans="1:54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</row>
    <row r="314" spans="1:54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</row>
    <row r="315" spans="1:54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</row>
    <row r="316" spans="1:54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</row>
    <row r="317" spans="1:54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</row>
    <row r="318" spans="1:54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</row>
    <row r="319" spans="1:54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</row>
    <row r="320" spans="1:54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</row>
    <row r="321" spans="1:54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</row>
    <row r="322" spans="1:54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</row>
    <row r="323" spans="1:54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</row>
    <row r="324" spans="1:54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</row>
    <row r="325" spans="1:54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</row>
    <row r="326" spans="1:54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</row>
    <row r="327" spans="1:54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</row>
    <row r="328" spans="1:54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</row>
    <row r="329" spans="1:54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</row>
    <row r="330" spans="1:54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</row>
    <row r="331" spans="1:54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</row>
    <row r="332" spans="1:54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</row>
    <row r="333" spans="1:54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</row>
    <row r="334" spans="1:54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</row>
    <row r="335" spans="1:54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</row>
    <row r="336" spans="1:54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</row>
    <row r="337" spans="1:54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</row>
    <row r="338" spans="1:54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</row>
    <row r="339" spans="1:54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</row>
    <row r="340" spans="1:54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</row>
    <row r="341" spans="1:54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</row>
    <row r="342" spans="1:54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</row>
    <row r="343" spans="1:54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</row>
    <row r="344" spans="1:54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</row>
    <row r="345" spans="1:54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</row>
    <row r="346" spans="1:54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</row>
    <row r="347" spans="1:54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</row>
    <row r="348" spans="1:54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</row>
    <row r="349" spans="1:54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</row>
    <row r="350" spans="1:54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</row>
    <row r="351" spans="1:54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</row>
    <row r="352" spans="1:54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</row>
    <row r="353" spans="1:54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</row>
    <row r="354" spans="1:54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</row>
    <row r="355" spans="1:54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</row>
    <row r="356" spans="1:54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</row>
    <row r="357" spans="1:54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</row>
    <row r="358" spans="1:54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</row>
    <row r="359" spans="1:54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</row>
    <row r="360" spans="1:54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</row>
    <row r="361" spans="1:54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</row>
    <row r="362" spans="1:54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</row>
    <row r="363" spans="1:54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</row>
    <row r="364" spans="1:54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</row>
    <row r="365" spans="1:54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</row>
    <row r="366" spans="1:54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</row>
    <row r="367" spans="1:54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</row>
    <row r="368" spans="1:54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</row>
    <row r="369" spans="1:54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</row>
    <row r="370" spans="1:54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</row>
    <row r="371" spans="1:54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</row>
    <row r="372" spans="1:54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</row>
    <row r="373" spans="1:54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</row>
    <row r="374" spans="1:54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</row>
    <row r="375" spans="1:54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</row>
    <row r="376" spans="1:54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</row>
    <row r="377" spans="1:54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</row>
    <row r="378" spans="1:54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</row>
    <row r="379" spans="1:54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</row>
    <row r="380" spans="1:54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</row>
    <row r="381" spans="1:54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</row>
    <row r="382" spans="1:54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</row>
    <row r="383" spans="1:54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</row>
    <row r="384" spans="1:54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</row>
    <row r="385" spans="1:54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</row>
    <row r="386" spans="1:54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</row>
    <row r="387" spans="1:54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</row>
    <row r="388" spans="1:54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</row>
    <row r="389" spans="1:54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</row>
    <row r="390" spans="1:54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</row>
    <row r="391" spans="1:54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</row>
    <row r="392" spans="1:54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</row>
    <row r="393" spans="1:54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</row>
    <row r="394" spans="1:54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</row>
    <row r="395" spans="1:54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</row>
    <row r="396" spans="1:54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</row>
    <row r="397" spans="1:54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</row>
    <row r="398" spans="1:54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</row>
    <row r="399" spans="1:54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</row>
    <row r="400" spans="1:54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</row>
    <row r="401" spans="1:54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</row>
    <row r="402" spans="1:54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</row>
    <row r="403" spans="1:54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</row>
    <row r="404" spans="1:54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</row>
    <row r="405" spans="1:54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</row>
    <row r="406" spans="1:54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</row>
    <row r="407" spans="1:54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</row>
    <row r="408" spans="1:54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</row>
    <row r="409" spans="1:54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</row>
    <row r="410" spans="1:54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</row>
    <row r="411" spans="1:54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</row>
    <row r="412" spans="1:54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</row>
    <row r="413" spans="1:54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</row>
    <row r="414" spans="1:54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</row>
    <row r="415" spans="1:54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</row>
    <row r="416" spans="1:54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</row>
    <row r="417" spans="1:54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</row>
    <row r="418" spans="1:54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</row>
    <row r="419" spans="1:54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</row>
    <row r="420" spans="1:54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</row>
    <row r="421" spans="1:54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</row>
    <row r="422" spans="1:54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</row>
    <row r="423" spans="1:54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</row>
    <row r="424" spans="1:54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</row>
    <row r="425" spans="1:54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</row>
    <row r="426" spans="1:54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</row>
    <row r="427" spans="1:54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</row>
    <row r="428" spans="1:54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</row>
    <row r="429" spans="1:54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</row>
    <row r="430" spans="1:54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</row>
    <row r="431" spans="1:54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</row>
    <row r="432" spans="1:54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</row>
    <row r="433" spans="1:54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</row>
    <row r="434" spans="1:54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</row>
    <row r="435" spans="1:54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</row>
    <row r="436" spans="1:54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</row>
    <row r="437" spans="1:54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</row>
    <row r="438" spans="1:54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</row>
    <row r="439" spans="1:54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</row>
    <row r="440" spans="1:54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</row>
    <row r="441" spans="1:54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</row>
    <row r="442" spans="1:54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</row>
    <row r="443" spans="1:54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</row>
    <row r="444" spans="1:54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</row>
    <row r="445" spans="1:54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</row>
    <row r="446" spans="1:54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</row>
    <row r="447" spans="1:54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</row>
    <row r="448" spans="1:54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</row>
    <row r="449" spans="1:54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</row>
    <row r="450" spans="1:54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</row>
    <row r="451" spans="1:54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</row>
    <row r="452" spans="1:54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</row>
    <row r="453" spans="1:54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</row>
    <row r="454" spans="1:54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</row>
    <row r="455" spans="1:54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</row>
    <row r="456" spans="1:54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</row>
    <row r="457" spans="1:54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</row>
    <row r="458" spans="1:54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</row>
    <row r="459" spans="1:54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</row>
    <row r="460" spans="1:54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</row>
    <row r="461" spans="1:54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</row>
    <row r="462" spans="1:54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</row>
    <row r="463" spans="1:54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</row>
    <row r="464" spans="1:54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</row>
    <row r="465" spans="1:54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</row>
    <row r="466" spans="1:54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</row>
    <row r="467" spans="1:54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</row>
    <row r="468" spans="1:54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</row>
    <row r="469" spans="1:54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</row>
    <row r="470" spans="1:54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</row>
    <row r="471" spans="1:54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</row>
    <row r="472" spans="1:54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</row>
    <row r="473" spans="1:54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</row>
    <row r="474" spans="1:54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</row>
    <row r="475" spans="1:54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</row>
    <row r="476" spans="1:54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</row>
    <row r="477" spans="1:54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</row>
    <row r="478" spans="1:54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</row>
    <row r="479" spans="1:54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</row>
    <row r="480" spans="1:54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</row>
    <row r="481" spans="1:54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</row>
    <row r="482" spans="1:54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</row>
    <row r="483" spans="1:54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</row>
    <row r="484" spans="1:54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</row>
    <row r="485" spans="1:54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</row>
    <row r="486" spans="1:54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</row>
    <row r="487" spans="1:54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</row>
    <row r="488" spans="1:54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</row>
    <row r="489" spans="1:54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</row>
    <row r="490" spans="1:54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</row>
    <row r="491" spans="1:54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</row>
    <row r="492" spans="1:54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</row>
    <row r="493" spans="1:54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</row>
    <row r="494" spans="1:54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</row>
    <row r="495" spans="1:54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</row>
    <row r="496" spans="1:54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</row>
    <row r="497" spans="1:54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</row>
    <row r="498" spans="1:54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</row>
    <row r="499" spans="1:54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</row>
    <row r="500" spans="1:54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</row>
    <row r="501" spans="1:54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</row>
    <row r="502" spans="1:54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</row>
    <row r="503" spans="1:54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</row>
    <row r="504" spans="1:54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</row>
    <row r="505" spans="1:54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</row>
    <row r="506" spans="1:54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</row>
    <row r="507" spans="1:54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</row>
    <row r="508" spans="1:54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</row>
    <row r="509" spans="1:54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</row>
    <row r="510" spans="1:54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</row>
    <row r="511" spans="1:54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</row>
    <row r="512" spans="1:54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</row>
    <row r="513" spans="1:54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</row>
    <row r="514" spans="1:54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</row>
    <row r="515" spans="1:54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</row>
    <row r="516" spans="1:54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</row>
    <row r="517" spans="1:54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</row>
    <row r="518" spans="1:54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</row>
    <row r="519" spans="1:54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</row>
    <row r="520" spans="1:54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</row>
    <row r="521" spans="1:54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</row>
    <row r="522" spans="1:54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</row>
    <row r="523" spans="1:54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</row>
    <row r="524" spans="1:54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</row>
    <row r="525" spans="1:54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</row>
    <row r="526" spans="1:54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</row>
    <row r="527" spans="1:54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</row>
    <row r="528" spans="1:54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</row>
    <row r="529" spans="1:54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</row>
    <row r="530" spans="1:54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</row>
    <row r="531" spans="1:54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</row>
    <row r="532" spans="1:54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</row>
    <row r="533" spans="1:54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</row>
    <row r="534" spans="1:54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</row>
    <row r="535" spans="1:54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</row>
    <row r="536" spans="1:54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</row>
    <row r="537" spans="1:54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</row>
    <row r="538" spans="1:54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</row>
    <row r="539" spans="1:54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</row>
    <row r="540" spans="1:54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</row>
    <row r="541" spans="1:54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</row>
    <row r="542" spans="1:54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</row>
    <row r="543" spans="1:54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</row>
    <row r="544" spans="1:54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</row>
    <row r="545" spans="1:54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</row>
    <row r="546" spans="1:54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</row>
    <row r="547" spans="1:54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</row>
    <row r="548" spans="1:54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</row>
    <row r="549" spans="1:54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</row>
    <row r="550" spans="1:54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</row>
    <row r="551" spans="1:54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</row>
    <row r="552" spans="1:54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</row>
    <row r="553" spans="1:54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</row>
    <row r="554" spans="1:54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</row>
    <row r="555" spans="1:54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</row>
    <row r="556" spans="1:54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</row>
    <row r="557" spans="1:54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</row>
    <row r="558" spans="1:54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</row>
    <row r="559" spans="1:54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</row>
    <row r="560" spans="1:54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</row>
    <row r="561" spans="1:54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</row>
    <row r="562" spans="1:54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</row>
    <row r="563" spans="1:54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</row>
    <row r="564" spans="1:54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</row>
    <row r="565" spans="1:54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</row>
    <row r="566" spans="1:54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</row>
    <row r="567" spans="1:54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</row>
    <row r="568" spans="1:54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</row>
    <row r="569" spans="1:54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</row>
    <row r="570" spans="1:54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</row>
    <row r="571" spans="1:54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</row>
    <row r="572" spans="1:54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</row>
    <row r="573" spans="1:54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</row>
    <row r="574" spans="1:54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</row>
    <row r="575" spans="1:54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</row>
    <row r="576" spans="1:54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</row>
    <row r="577" spans="1:54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</row>
    <row r="578" spans="1:54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</row>
    <row r="579" spans="1:54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</row>
    <row r="580" spans="1:54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</row>
    <row r="581" spans="1:54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</row>
    <row r="582" spans="1:54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</row>
    <row r="583" spans="1:54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</row>
    <row r="584" spans="1:54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</row>
    <row r="585" spans="1:54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</row>
    <row r="586" spans="1:54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</row>
    <row r="587" spans="1:54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</row>
    <row r="588" spans="1:54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</row>
    <row r="589" spans="1:54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</row>
    <row r="590" spans="1:54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</row>
    <row r="591" spans="1:54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</row>
    <row r="592" spans="1:54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</row>
    <row r="593" spans="1:54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</row>
    <row r="594" spans="1:54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</row>
    <row r="595" spans="1:54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</row>
    <row r="596" spans="1:54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</row>
    <row r="597" spans="1:54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</row>
    <row r="598" spans="1:54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</row>
    <row r="599" spans="1:54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</row>
    <row r="600" spans="1:54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</row>
    <row r="601" spans="1:54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</row>
    <row r="602" spans="1:54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</row>
    <row r="603" spans="1:54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</row>
    <row r="604" spans="1:54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</row>
    <row r="605" spans="1:54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</row>
    <row r="606" spans="1:54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</row>
    <row r="607" spans="1:54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</row>
    <row r="608" spans="1:54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</row>
    <row r="609" spans="1:54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</row>
    <row r="610" spans="1:54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</row>
    <row r="611" spans="1:54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</row>
    <row r="612" spans="1:54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</row>
    <row r="613" spans="1:54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</row>
    <row r="614" spans="1:54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</row>
    <row r="615" spans="1:54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</row>
    <row r="616" spans="1:54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</row>
    <row r="617" spans="1:54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</row>
    <row r="618" spans="1:54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</row>
    <row r="619" spans="1:54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</row>
    <row r="620" spans="1:54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</row>
    <row r="621" spans="1:54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</row>
    <row r="622" spans="1:54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</row>
    <row r="623" spans="1:54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</row>
    <row r="624" spans="1:54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</row>
    <row r="625" spans="1:54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</row>
    <row r="626" spans="1:54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</row>
    <row r="627" spans="1:54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</row>
    <row r="628" spans="1:54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</row>
    <row r="629" spans="1:54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</row>
    <row r="630" spans="1:54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</row>
    <row r="631" spans="1:54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</row>
    <row r="632" spans="1:54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</row>
    <row r="633" spans="1:54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</row>
    <row r="634" spans="1:54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</row>
    <row r="635" spans="1:54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</row>
    <row r="636" spans="1:54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</row>
    <row r="637" spans="1:54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</row>
    <row r="638" spans="1:54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</row>
    <row r="639" spans="1:54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</row>
    <row r="640" spans="1:54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</row>
    <row r="641" spans="1:54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</row>
    <row r="642" spans="1:54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</row>
    <row r="643" spans="1:54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</row>
    <row r="644" spans="1:54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</row>
    <row r="645" spans="1:54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</row>
    <row r="646" spans="1:54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</row>
    <row r="647" spans="1:54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</row>
    <row r="648" spans="1:54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</row>
    <row r="649" spans="1:54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</row>
    <row r="650" spans="1:54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</row>
    <row r="651" spans="1:54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</row>
    <row r="652" spans="1:54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</row>
    <row r="653" spans="1:54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</row>
    <row r="654" spans="1:54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</row>
    <row r="655" spans="1:54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</row>
    <row r="656" spans="1:54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</row>
    <row r="657" spans="1:54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</row>
    <row r="658" spans="1:54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</row>
    <row r="659" spans="1:54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</row>
    <row r="660" spans="1:54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</row>
    <row r="661" spans="1:54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</row>
    <row r="662" spans="1:54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</row>
    <row r="663" spans="1:54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</row>
    <row r="664" spans="1:54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</row>
    <row r="665" spans="1:54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</row>
    <row r="666" spans="1:54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</row>
    <row r="667" spans="1:54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</row>
    <row r="668" spans="1:54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</row>
    <row r="669" spans="1:54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</row>
    <row r="670" spans="1:54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</row>
    <row r="671" spans="1:54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</row>
    <row r="672" spans="1:54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</row>
    <row r="673" spans="1:54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</row>
    <row r="674" spans="1:54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</row>
    <row r="675" spans="1:54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</row>
    <row r="676" spans="1:54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</row>
    <row r="677" spans="1:54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</row>
    <row r="678" spans="1:54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</row>
    <row r="679" spans="1:54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</row>
    <row r="680" spans="1:54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</row>
    <row r="681" spans="1:54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</row>
    <row r="682" spans="1:54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</row>
    <row r="683" spans="1:54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</row>
    <row r="684" spans="1:54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</row>
    <row r="685" spans="1:54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</row>
    <row r="686" spans="1:54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</row>
    <row r="687" spans="1:54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</row>
    <row r="688" spans="1:54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</row>
    <row r="689" spans="1:54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</row>
    <row r="690" spans="1:54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</row>
    <row r="691" spans="1:54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</row>
    <row r="692" spans="1:54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</row>
    <row r="693" spans="1:54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</row>
    <row r="694" spans="1:54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</row>
    <row r="695" spans="1:54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</row>
    <row r="696" spans="1:54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</row>
    <row r="697" spans="1:54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</row>
    <row r="698" spans="1:54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</row>
    <row r="699" spans="1:54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</row>
    <row r="700" spans="1:54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</row>
    <row r="701" spans="1:54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</row>
    <row r="702" spans="1:54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</row>
    <row r="703" spans="1:54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</row>
    <row r="704" spans="1:54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</row>
    <row r="705" spans="1:54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</row>
    <row r="706" spans="1:54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</row>
    <row r="707" spans="1:54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</row>
    <row r="708" spans="1:54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</row>
    <row r="709" spans="1:54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</row>
    <row r="710" spans="1:54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</row>
    <row r="711" spans="1:54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</row>
    <row r="712" spans="1:54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</row>
    <row r="713" spans="1:54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</row>
    <row r="714" spans="1:54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</row>
    <row r="715" spans="1:54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</row>
    <row r="716" spans="1:54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</row>
    <row r="717" spans="1:54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</row>
    <row r="718" spans="1:54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</row>
    <row r="719" spans="1:54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</row>
    <row r="720" spans="1:54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</row>
    <row r="721" spans="1:54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</row>
    <row r="722" spans="1:54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</row>
    <row r="723" spans="1:54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</row>
    <row r="724" spans="1:54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</row>
    <row r="725" spans="1:54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</row>
    <row r="726" spans="1:54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</row>
    <row r="727" spans="1:54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</row>
    <row r="728" spans="1:54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</row>
    <row r="729" spans="1:54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</row>
    <row r="730" spans="1:54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</row>
    <row r="731" spans="1:54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</row>
    <row r="732" spans="1:54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</row>
    <row r="733" spans="1:54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</row>
    <row r="734" spans="1:54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</row>
    <row r="735" spans="1:54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</row>
    <row r="736" spans="1:54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</row>
    <row r="737" spans="1:54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</row>
    <row r="738" spans="1:54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</row>
    <row r="739" spans="1:54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</row>
    <row r="740" spans="1:54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</row>
    <row r="741" spans="1:54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</row>
    <row r="742" spans="1:54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</row>
    <row r="743" spans="1:54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</row>
    <row r="744" spans="1:54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</row>
    <row r="745" spans="1:54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</row>
    <row r="746" spans="1:54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</row>
    <row r="747" spans="1:54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</row>
    <row r="748" spans="1:54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</row>
    <row r="749" spans="1:54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</row>
    <row r="750" spans="1:54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</row>
    <row r="751" spans="1:54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</row>
    <row r="752" spans="1:54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</row>
    <row r="753" spans="1:54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</row>
    <row r="754" spans="1:54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</row>
    <row r="755" spans="1:54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</row>
    <row r="756" spans="1:54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</row>
    <row r="757" spans="1:54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</row>
    <row r="758" spans="1:54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</row>
    <row r="759" spans="1:54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</row>
    <row r="760" spans="1:54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</row>
    <row r="761" spans="1:54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</row>
    <row r="762" spans="1:54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</row>
    <row r="763" spans="1:54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</row>
    <row r="764" spans="1:54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</row>
    <row r="765" spans="1:54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</row>
    <row r="766" spans="1:54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</row>
    <row r="767" spans="1:54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</row>
    <row r="768" spans="1:54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</row>
    <row r="769" spans="1:54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</row>
    <row r="770" spans="1:54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</row>
    <row r="771" spans="1:54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</row>
    <row r="772" spans="1:54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</row>
    <row r="773" spans="1:54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</row>
    <row r="774" spans="1:54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</row>
    <row r="775" spans="1:54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</row>
    <row r="776" spans="1:54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</row>
    <row r="777" spans="1:54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</row>
    <row r="778" spans="1:54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</row>
    <row r="779" spans="1:54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</row>
    <row r="780" spans="1:54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</row>
    <row r="781" spans="1:54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</row>
    <row r="782" spans="1:54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</row>
    <row r="783" spans="1:54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</row>
    <row r="784" spans="1:54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</row>
    <row r="785" spans="1:54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</row>
    <row r="786" spans="1:54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</row>
    <row r="787" spans="1:54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</row>
    <row r="788" spans="1:54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</row>
    <row r="789" spans="1:54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</row>
    <row r="790" spans="1:54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</row>
    <row r="791" spans="1:54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</row>
    <row r="792" spans="1:54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</row>
    <row r="793" spans="1:54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</row>
    <row r="794" spans="1:54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</row>
    <row r="795" spans="1:54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</row>
    <row r="796" spans="1:54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</row>
    <row r="797" spans="1:54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</row>
    <row r="798" spans="1:54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</row>
    <row r="799" spans="1:54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</row>
    <row r="800" spans="1:54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</row>
    <row r="801" spans="1:54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</row>
    <row r="802" spans="1:54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</row>
    <row r="803" spans="1:54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</row>
    <row r="804" spans="1:54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</row>
    <row r="805" spans="1:54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</row>
    <row r="806" spans="1:54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</row>
    <row r="807" spans="1:54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</row>
    <row r="808" spans="1:54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</row>
    <row r="809" spans="1:54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</row>
    <row r="810" spans="1:54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</row>
    <row r="811" spans="1:54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</row>
    <row r="812" spans="1:54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</row>
    <row r="813" spans="1:54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</row>
    <row r="814" spans="1:54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</row>
    <row r="815" spans="1:54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</row>
    <row r="816" spans="1:54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</row>
    <row r="817" spans="1:54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</row>
    <row r="818" spans="1:54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</row>
    <row r="819" spans="1:54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</row>
    <row r="820" spans="1:54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</row>
    <row r="821" spans="1:54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</row>
    <row r="822" spans="1:54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</row>
    <row r="823" spans="1:54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</row>
    <row r="824" spans="1:54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</row>
    <row r="825" spans="1:54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</row>
    <row r="826" spans="1:54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</row>
    <row r="827" spans="1:54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</row>
    <row r="828" spans="1:54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</row>
    <row r="829" spans="1:54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</row>
    <row r="830" spans="1:54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</row>
    <row r="831" spans="1:54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</row>
    <row r="832" spans="1:54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</row>
    <row r="833" spans="1:54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</row>
    <row r="834" spans="1:54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</row>
    <row r="835" spans="1:54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</row>
    <row r="836" spans="1:54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</row>
    <row r="837" spans="1:54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</row>
    <row r="838" spans="1:54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</row>
    <row r="839" spans="1:54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</row>
    <row r="840" spans="1:54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</row>
    <row r="841" spans="1:54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</row>
    <row r="842" spans="1:54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</row>
    <row r="843" spans="1:54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</row>
    <row r="844" spans="1:54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</row>
    <row r="845" spans="1:54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</row>
    <row r="846" spans="1:54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</row>
    <row r="847" spans="1:54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</row>
    <row r="848" spans="1:54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</row>
    <row r="849" spans="1:54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</row>
    <row r="850" spans="1:54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</row>
    <row r="851" spans="1:54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</row>
    <row r="852" spans="1:54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</row>
    <row r="853" spans="1:54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</row>
    <row r="854" spans="1:54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</row>
    <row r="855" spans="1:54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</row>
    <row r="856" spans="1:54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</row>
    <row r="857" spans="1:54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</row>
    <row r="858" spans="1:54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</row>
    <row r="859" spans="1:54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</row>
    <row r="860" spans="1:54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</row>
    <row r="861" spans="1:54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</row>
    <row r="862" spans="1:54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</row>
    <row r="863" spans="1:54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</row>
    <row r="864" spans="1:54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</row>
    <row r="865" spans="1:54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</row>
    <row r="866" spans="1:54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</row>
    <row r="867" spans="1:54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</row>
    <row r="868" spans="1:54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</row>
    <row r="869" spans="1:54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</row>
    <row r="870" spans="1:54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</row>
    <row r="871" spans="1:54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</row>
    <row r="872" spans="1:54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</row>
    <row r="873" spans="1:54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</row>
    <row r="874" spans="1:54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</row>
    <row r="875" spans="1:54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</row>
    <row r="876" spans="1:54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</row>
    <row r="877" spans="1:54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</row>
    <row r="878" spans="1:54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</row>
    <row r="879" spans="1:54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</row>
    <row r="880" spans="1:54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</row>
    <row r="881" spans="1:54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</row>
    <row r="882" spans="1:54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</row>
    <row r="883" spans="1:54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</row>
    <row r="884" spans="1:54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</row>
    <row r="885" spans="1:54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</row>
    <row r="886" spans="1:54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</row>
    <row r="887" spans="1:54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</row>
    <row r="888" spans="1:54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</row>
    <row r="889" spans="1:54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</row>
    <row r="890" spans="1:54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</row>
    <row r="891" spans="1:54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</row>
    <row r="892" spans="1:54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</row>
    <row r="893" spans="1:54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</row>
    <row r="894" spans="1:54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</row>
    <row r="895" spans="1:54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</row>
    <row r="896" spans="1:54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</row>
    <row r="897" spans="1:54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</row>
    <row r="898" spans="1:54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</row>
    <row r="899" spans="1:54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</row>
    <row r="900" spans="1:54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</row>
    <row r="901" spans="1:54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</row>
    <row r="902" spans="1:54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</row>
    <row r="903" spans="1:54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</row>
    <row r="904" spans="1:54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</row>
    <row r="905" spans="1:54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</row>
    <row r="906" spans="1:54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</row>
    <row r="907" spans="1:54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</row>
    <row r="908" spans="1:54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</row>
    <row r="909" spans="1:54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</row>
    <row r="910" spans="1:54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</row>
    <row r="911" spans="1:54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</row>
    <row r="912" spans="1:54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</row>
    <row r="913" spans="1:54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</row>
    <row r="914" spans="1:54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</row>
    <row r="915" spans="1:54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</row>
    <row r="916" spans="1:54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</row>
    <row r="917" spans="1:54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</row>
    <row r="918" spans="1:54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</row>
    <row r="919" spans="1:54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</row>
    <row r="920" spans="1:54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</row>
    <row r="921" spans="1:54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</row>
    <row r="922" spans="1:54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</row>
    <row r="923" spans="1:54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</row>
    <row r="924" spans="1:54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</row>
    <row r="925" spans="1:54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</row>
    <row r="926" spans="1:54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</row>
    <row r="927" spans="1:54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</row>
    <row r="928" spans="1:54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</row>
    <row r="929" spans="1:54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</row>
    <row r="930" spans="1:54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</row>
    <row r="931" spans="1:54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</row>
    <row r="932" spans="1:54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</row>
    <row r="933" spans="1:54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</row>
    <row r="934" spans="1:54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</row>
    <row r="935" spans="1:54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</row>
    <row r="936" spans="1:54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</row>
    <row r="937" spans="1:54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</row>
    <row r="938" spans="1:54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</row>
    <row r="939" spans="1:54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</row>
    <row r="940" spans="1:54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</row>
    <row r="941" spans="1:54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</row>
    <row r="942" spans="1:54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</row>
    <row r="943" spans="1:54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</row>
    <row r="944" spans="1:54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</row>
    <row r="945" spans="1:54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</row>
    <row r="946" spans="1:54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</row>
    <row r="947" spans="1:54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</row>
    <row r="948" spans="1:54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</row>
    <row r="949" spans="1:54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</row>
    <row r="950" spans="1:54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</row>
    <row r="951" spans="1:54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</row>
    <row r="952" spans="1:54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</row>
    <row r="953" spans="1:54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</row>
    <row r="954" spans="1:54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</row>
    <row r="955" spans="1:54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</row>
    <row r="956" spans="1:54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</row>
    <row r="957" spans="1:54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</row>
    <row r="958" spans="1:54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</row>
    <row r="959" spans="1:54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</row>
    <row r="960" spans="1:54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</row>
    <row r="961" spans="1:54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</row>
    <row r="962" spans="1:54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</row>
    <row r="963" spans="1:54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</row>
    <row r="964" spans="1:54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</row>
    <row r="965" spans="1:54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</row>
    <row r="966" spans="1:54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</row>
    <row r="967" spans="1:54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</row>
    <row r="968" spans="1:54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</row>
    <row r="969" spans="1:54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</row>
    <row r="970" spans="1:54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</row>
    <row r="971" spans="1:54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</row>
    <row r="972" spans="1:54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</row>
    <row r="973" spans="1:54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</row>
    <row r="974" spans="1:54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</row>
    <row r="975" spans="1:54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</row>
    <row r="976" spans="1:54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</row>
    <row r="977" spans="1:54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</row>
    <row r="978" spans="1:54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</row>
    <row r="979" spans="1:54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</row>
    <row r="980" spans="1:54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</row>
    <row r="981" spans="1:54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</row>
    <row r="982" spans="1:54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</row>
    <row r="983" spans="1:54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</row>
    <row r="984" spans="1:54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</row>
    <row r="985" spans="1:54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</row>
    <row r="986" spans="1:54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</row>
    <row r="987" spans="1:54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</row>
    <row r="988" spans="1:54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</row>
    <row r="989" spans="1:54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</row>
    <row r="990" spans="1:54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</row>
    <row r="991" spans="1:54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</row>
    <row r="992" spans="1:54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</row>
    <row r="993" spans="1:54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</row>
    <row r="994" spans="1:54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</row>
    <row r="995" spans="1:54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</row>
    <row r="996" spans="1:54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</row>
    <row r="997" spans="1:54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</row>
    <row r="998" spans="1:54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</row>
    <row r="999" spans="1:54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</row>
    <row r="1000" spans="1:54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</row>
  </sheetData>
  <autoFilter ref="B5:AP77"/>
  <customSheetViews>
    <customSheetView guid="{8B3CECF1-3E1C-44AB-87A3-9C75FB3CCA83}" filter="1" showAutoFilter="1">
      <pageMargins left="0.7" right="0.7" top="0.75" bottom="0.75" header="0.3" footer="0.3"/>
      <autoFilter ref="AS4:AS68"/>
    </customSheetView>
    <customSheetView guid="{C7A7193B-2296-47AF-9BB4-775DB7173564}" filter="1" showAutoFilter="1">
      <pageMargins left="0.7" right="0.7" top="0.75" bottom="0.75" header="0.3" footer="0.3"/>
      <autoFilter ref="AP5:AP69"/>
    </customSheetView>
    <customSheetView guid="{B4F37C36-25B4-4FF8-8F2A-1D943E043846}" filter="1" showAutoFilter="1">
      <pageMargins left="0.7" right="0.7" top="0.75" bottom="0.75" header="0.3" footer="0.3"/>
      <autoFilter ref="AS1:AS1000"/>
    </customSheetView>
    <customSheetView guid="{B99615E4-1278-4975-91F6-3CED50A4CAF7}" filter="1" showAutoFilter="1">
      <pageMargins left="0.7" right="0.7" top="0.75" bottom="0.75" header="0.3" footer="0.3"/>
      <autoFilter ref="AR5:AR68"/>
    </customSheetView>
    <customSheetView guid="{7DB3B4C5-7749-4C20-B5D8-75BFBE3E4995}" filter="1" showAutoFilter="1">
      <pageMargins left="0.7" right="0.7" top="0.75" bottom="0.75" header="0.3" footer="0.3"/>
      <autoFilter ref="B5:AP69"/>
    </customSheetView>
    <customSheetView guid="{45F79E2B-9B8B-4825-BBDB-3EF639040EF1}" filter="1" showAutoFilter="1">
      <pageMargins left="0.7" right="0.7" top="0.75" bottom="0.75" header="0.3" footer="0.3"/>
      <autoFilter ref="B5:AO77"/>
    </customSheetView>
    <customSheetView guid="{D9141B9D-2B88-45AB-BD1F-4380F3323892}" filter="1" showAutoFilter="1">
      <pageMargins left="0.7" right="0.7" top="0.75" bottom="0.75" header="0.3" footer="0.3"/>
      <autoFilter ref="B5:AO77"/>
    </customSheetView>
    <customSheetView guid="{C58A507D-4B5D-4804-9B10-2F46BBC58C48}" filter="1" showAutoFilter="1">
      <pageMargins left="0.7" right="0.7" top="0.75" bottom="0.75" header="0.3" footer="0.3"/>
      <autoFilter ref="R3:AQ71"/>
    </customSheetView>
  </customSheetViews>
  <mergeCells count="3">
    <mergeCell ref="A1:S1"/>
    <mergeCell ref="T3:AG3"/>
    <mergeCell ref="AH3:AN3"/>
  </mergeCells>
  <pageMargins left="0.7" right="0.7" top="0.75" bottom="0.75" header="0" footer="0"/>
  <pageSetup paperSize="9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view="pageLayout" topLeftCell="A25" zoomScaleNormal="100" workbookViewId="0">
      <selection activeCell="H18" sqref="H18"/>
    </sheetView>
  </sheetViews>
  <sheetFormatPr defaultColWidth="9.140625" defaultRowHeight="15" x14ac:dyDescent="0.25"/>
  <cols>
    <col min="1" max="1" width="5.28515625" style="235" bestFit="1" customWidth="1"/>
    <col min="2" max="2" width="18.7109375" style="235" customWidth="1"/>
    <col min="3" max="3" width="10.5703125" style="235" customWidth="1"/>
    <col min="4" max="7" width="8.7109375" style="235" bestFit="1" customWidth="1"/>
    <col min="8" max="8" width="9.7109375" style="235" bestFit="1" customWidth="1"/>
    <col min="9" max="9" width="9" style="235" customWidth="1"/>
    <col min="10" max="10" width="10.5703125" style="235" customWidth="1"/>
    <col min="11" max="16384" width="9.140625" style="235"/>
  </cols>
  <sheetData>
    <row r="1" spans="1:10" x14ac:dyDescent="0.25">
      <c r="A1" s="234"/>
      <c r="B1" s="272" t="s">
        <v>472</v>
      </c>
      <c r="C1" s="272"/>
      <c r="D1" s="272"/>
      <c r="E1" s="272"/>
      <c r="F1" s="272"/>
      <c r="G1" s="272"/>
      <c r="H1" s="272"/>
      <c r="I1" s="272"/>
      <c r="J1" s="272"/>
    </row>
    <row r="2" spans="1:10" x14ac:dyDescent="0.25">
      <c r="A2" s="234"/>
      <c r="B2" s="234"/>
      <c r="C2" s="249"/>
      <c r="D2" s="236"/>
      <c r="E2" s="236"/>
      <c r="F2" s="236"/>
      <c r="G2" s="236"/>
      <c r="H2" s="236"/>
    </row>
    <row r="3" spans="1:10" ht="15" customHeight="1" x14ac:dyDescent="0.25">
      <c r="A3" s="273" t="s">
        <v>474</v>
      </c>
      <c r="B3" s="273" t="s">
        <v>347</v>
      </c>
      <c r="C3" s="275" t="s">
        <v>464</v>
      </c>
      <c r="D3" s="277" t="s">
        <v>473</v>
      </c>
      <c r="E3" s="277"/>
      <c r="F3" s="277"/>
      <c r="G3" s="277"/>
      <c r="H3" s="278"/>
      <c r="I3" s="275" t="s">
        <v>470</v>
      </c>
      <c r="J3" s="275" t="s">
        <v>471</v>
      </c>
    </row>
    <row r="4" spans="1:10" ht="22.5" customHeight="1" x14ac:dyDescent="0.25">
      <c r="A4" s="274"/>
      <c r="B4" s="274"/>
      <c r="C4" s="276"/>
      <c r="D4" s="237">
        <v>44445</v>
      </c>
      <c r="E4" s="237">
        <v>44446</v>
      </c>
      <c r="F4" s="237">
        <v>44447</v>
      </c>
      <c r="G4" s="237">
        <v>44448</v>
      </c>
      <c r="H4" s="237">
        <v>44449</v>
      </c>
      <c r="I4" s="276"/>
      <c r="J4" s="276"/>
    </row>
    <row r="5" spans="1:10" x14ac:dyDescent="0.25">
      <c r="A5" s="238">
        <v>1</v>
      </c>
      <c r="B5" s="239" t="s">
        <v>353</v>
      </c>
      <c r="C5" s="240">
        <v>1050</v>
      </c>
      <c r="D5" s="241"/>
      <c r="E5" s="241">
        <v>1050</v>
      </c>
      <c r="F5" s="241"/>
      <c r="G5" s="241"/>
      <c r="H5" s="241"/>
      <c r="I5" s="241">
        <f>C5-D5-E5-F5-G5-H5</f>
        <v>0</v>
      </c>
      <c r="J5" s="241"/>
    </row>
    <row r="6" spans="1:10" x14ac:dyDescent="0.25">
      <c r="A6" s="238">
        <v>2</v>
      </c>
      <c r="B6" s="239" t="s">
        <v>354</v>
      </c>
      <c r="C6" s="240">
        <v>0</v>
      </c>
      <c r="D6" s="241"/>
      <c r="E6" s="241"/>
      <c r="F6" s="241"/>
      <c r="G6" s="241"/>
      <c r="H6" s="241"/>
      <c r="I6" s="241">
        <f t="shared" ref="I6:I49" si="0">C6-D6-E6-F6-G6-H6</f>
        <v>0</v>
      </c>
      <c r="J6" s="241"/>
    </row>
    <row r="7" spans="1:10" x14ac:dyDescent="0.25">
      <c r="A7" s="238">
        <v>3</v>
      </c>
      <c r="B7" s="239" t="s">
        <v>355</v>
      </c>
      <c r="C7" s="240">
        <v>0</v>
      </c>
      <c r="D7" s="241"/>
      <c r="E7" s="241"/>
      <c r="F7" s="241"/>
      <c r="G7" s="241"/>
      <c r="H7" s="241"/>
      <c r="I7" s="241">
        <f t="shared" si="0"/>
        <v>0</v>
      </c>
      <c r="J7" s="241"/>
    </row>
    <row r="8" spans="1:10" x14ac:dyDescent="0.25">
      <c r="A8" s="238">
        <v>4</v>
      </c>
      <c r="B8" s="239" t="s">
        <v>356</v>
      </c>
      <c r="C8" s="240">
        <v>0</v>
      </c>
      <c r="D8" s="241"/>
      <c r="E8" s="241"/>
      <c r="F8" s="241"/>
      <c r="G8" s="241"/>
      <c r="H8" s="241"/>
      <c r="I8" s="241">
        <f t="shared" si="0"/>
        <v>0</v>
      </c>
      <c r="J8" s="241"/>
    </row>
    <row r="9" spans="1:10" x14ac:dyDescent="0.25">
      <c r="A9" s="238">
        <v>5</v>
      </c>
      <c r="B9" s="239" t="s">
        <v>358</v>
      </c>
      <c r="C9" s="240">
        <v>900</v>
      </c>
      <c r="D9" s="241"/>
      <c r="E9" s="241">
        <v>300</v>
      </c>
      <c r="F9" s="241"/>
      <c r="G9" s="241"/>
      <c r="H9" s="241">
        <v>600</v>
      </c>
      <c r="I9" s="241">
        <f t="shared" si="0"/>
        <v>0</v>
      </c>
      <c r="J9" s="241"/>
    </row>
    <row r="10" spans="1:10" ht="15" customHeight="1" x14ac:dyDescent="0.25">
      <c r="A10" s="238">
        <v>6</v>
      </c>
      <c r="B10" s="239" t="s">
        <v>360</v>
      </c>
      <c r="C10" s="240">
        <v>748</v>
      </c>
      <c r="D10" s="241"/>
      <c r="E10" s="241">
        <v>300</v>
      </c>
      <c r="F10" s="241"/>
      <c r="G10" s="241"/>
      <c r="H10" s="241">
        <v>448</v>
      </c>
      <c r="I10" s="241">
        <f t="shared" si="0"/>
        <v>0</v>
      </c>
      <c r="J10" s="241"/>
    </row>
    <row r="11" spans="1:10" x14ac:dyDescent="0.25">
      <c r="A11" s="238">
        <v>7</v>
      </c>
      <c r="B11" s="242" t="s">
        <v>362</v>
      </c>
      <c r="C11" s="240">
        <v>0</v>
      </c>
      <c r="D11" s="241"/>
      <c r="E11" s="241"/>
      <c r="F11" s="241"/>
      <c r="G11" s="241"/>
      <c r="H11" s="241"/>
      <c r="I11" s="241">
        <f t="shared" si="0"/>
        <v>0</v>
      </c>
      <c r="J11" s="241"/>
    </row>
    <row r="12" spans="1:10" x14ac:dyDescent="0.25">
      <c r="A12" s="238">
        <v>8</v>
      </c>
      <c r="B12" s="242" t="s">
        <v>363</v>
      </c>
      <c r="C12" s="240">
        <v>200</v>
      </c>
      <c r="D12" s="241"/>
      <c r="E12" s="241"/>
      <c r="F12" s="241"/>
      <c r="G12" s="241">
        <v>200</v>
      </c>
      <c r="H12" s="241"/>
      <c r="I12" s="241">
        <f t="shared" si="0"/>
        <v>0</v>
      </c>
      <c r="J12" s="241"/>
    </row>
    <row r="13" spans="1:10" x14ac:dyDescent="0.25">
      <c r="A13" s="238">
        <v>9</v>
      </c>
      <c r="B13" s="239" t="s">
        <v>364</v>
      </c>
      <c r="C13" s="240">
        <v>310</v>
      </c>
      <c r="D13" s="241"/>
      <c r="E13" s="241">
        <v>310</v>
      </c>
      <c r="F13" s="241"/>
      <c r="G13" s="241"/>
      <c r="H13" s="241"/>
      <c r="I13" s="241">
        <f t="shared" si="0"/>
        <v>0</v>
      </c>
      <c r="J13" s="241"/>
    </row>
    <row r="14" spans="1:10" x14ac:dyDescent="0.25">
      <c r="A14" s="238">
        <v>10</v>
      </c>
      <c r="B14" s="239" t="s">
        <v>365</v>
      </c>
      <c r="C14" s="240">
        <v>100</v>
      </c>
      <c r="D14" s="241">
        <v>100</v>
      </c>
      <c r="E14" s="241"/>
      <c r="F14" s="241"/>
      <c r="G14" s="241"/>
      <c r="H14" s="241"/>
      <c r="I14" s="241">
        <f t="shared" si="0"/>
        <v>0</v>
      </c>
      <c r="J14" s="241"/>
    </row>
    <row r="15" spans="1:10" x14ac:dyDescent="0.25">
      <c r="A15" s="238">
        <v>11</v>
      </c>
      <c r="B15" s="239" t="s">
        <v>367</v>
      </c>
      <c r="C15" s="240">
        <v>650</v>
      </c>
      <c r="D15" s="241"/>
      <c r="E15" s="241"/>
      <c r="F15" s="241"/>
      <c r="G15" s="241">
        <v>650</v>
      </c>
      <c r="H15" s="241"/>
      <c r="I15" s="241">
        <f t="shared" si="0"/>
        <v>0</v>
      </c>
      <c r="J15" s="241"/>
    </row>
    <row r="16" spans="1:10" x14ac:dyDescent="0.25">
      <c r="A16" s="238">
        <v>12</v>
      </c>
      <c r="B16" s="243" t="s">
        <v>368</v>
      </c>
      <c r="C16" s="240">
        <v>100</v>
      </c>
      <c r="D16" s="241">
        <v>100</v>
      </c>
      <c r="E16" s="241"/>
      <c r="F16" s="241"/>
      <c r="G16" s="241"/>
      <c r="H16" s="241"/>
      <c r="I16" s="241">
        <f t="shared" si="0"/>
        <v>0</v>
      </c>
      <c r="J16" s="241"/>
    </row>
    <row r="17" spans="1:10" x14ac:dyDescent="0.25">
      <c r="A17" s="238">
        <v>13</v>
      </c>
      <c r="B17" s="239" t="s">
        <v>370</v>
      </c>
      <c r="C17" s="240">
        <v>333</v>
      </c>
      <c r="D17" s="241"/>
      <c r="E17" s="241"/>
      <c r="F17" s="241"/>
      <c r="G17" s="241"/>
      <c r="H17" s="241">
        <v>333</v>
      </c>
      <c r="I17" s="241">
        <f t="shared" si="0"/>
        <v>0</v>
      </c>
      <c r="J17" s="241"/>
    </row>
    <row r="18" spans="1:10" x14ac:dyDescent="0.25">
      <c r="A18" s="238">
        <v>14</v>
      </c>
      <c r="B18" s="239" t="s">
        <v>371</v>
      </c>
      <c r="C18" s="240">
        <v>0</v>
      </c>
      <c r="D18" s="241"/>
      <c r="E18" s="241"/>
      <c r="F18" s="241"/>
      <c r="G18" s="241"/>
      <c r="H18" s="241"/>
      <c r="I18" s="241">
        <f t="shared" si="0"/>
        <v>0</v>
      </c>
      <c r="J18" s="241"/>
    </row>
    <row r="19" spans="1:10" x14ac:dyDescent="0.25">
      <c r="A19" s="238">
        <v>15</v>
      </c>
      <c r="B19" s="239" t="s">
        <v>372</v>
      </c>
      <c r="C19" s="240">
        <v>100</v>
      </c>
      <c r="D19" s="241"/>
      <c r="E19" s="241"/>
      <c r="F19" s="241"/>
      <c r="G19" s="241">
        <v>100</v>
      </c>
      <c r="H19" s="241"/>
      <c r="I19" s="241">
        <f t="shared" si="0"/>
        <v>0</v>
      </c>
      <c r="J19" s="241"/>
    </row>
    <row r="20" spans="1:10" x14ac:dyDescent="0.25">
      <c r="A20" s="238">
        <v>16</v>
      </c>
      <c r="B20" s="239" t="s">
        <v>373</v>
      </c>
      <c r="C20" s="240">
        <v>0</v>
      </c>
      <c r="D20" s="241"/>
      <c r="E20" s="241"/>
      <c r="F20" s="241"/>
      <c r="G20" s="241"/>
      <c r="H20" s="241"/>
      <c r="I20" s="241">
        <f t="shared" si="0"/>
        <v>0</v>
      </c>
      <c r="J20" s="241"/>
    </row>
    <row r="21" spans="1:10" x14ac:dyDescent="0.25">
      <c r="A21" s="238">
        <v>17</v>
      </c>
      <c r="B21" s="239" t="s">
        <v>374</v>
      </c>
      <c r="C21" s="240">
        <v>240</v>
      </c>
      <c r="D21" s="241"/>
      <c r="E21" s="241">
        <v>240</v>
      </c>
      <c r="F21" s="241"/>
      <c r="G21" s="241"/>
      <c r="H21" s="241"/>
      <c r="I21" s="241">
        <f t="shared" si="0"/>
        <v>0</v>
      </c>
      <c r="J21" s="241"/>
    </row>
    <row r="22" spans="1:10" x14ac:dyDescent="0.25">
      <c r="A22" s="238">
        <v>18</v>
      </c>
      <c r="B22" s="239" t="s">
        <v>375</v>
      </c>
      <c r="C22" s="240">
        <v>0</v>
      </c>
      <c r="D22" s="241"/>
      <c r="E22" s="241"/>
      <c r="F22" s="241"/>
      <c r="G22" s="241"/>
      <c r="H22" s="241"/>
      <c r="I22" s="241">
        <f t="shared" si="0"/>
        <v>0</v>
      </c>
      <c r="J22" s="241"/>
    </row>
    <row r="23" spans="1:10" x14ac:dyDescent="0.25">
      <c r="A23" s="238">
        <v>19</v>
      </c>
      <c r="B23" s="243" t="s">
        <v>378</v>
      </c>
      <c r="C23" s="240">
        <v>250</v>
      </c>
      <c r="D23" s="241">
        <v>250</v>
      </c>
      <c r="E23" s="241"/>
      <c r="F23" s="241"/>
      <c r="G23" s="241"/>
      <c r="H23" s="241"/>
      <c r="I23" s="241">
        <f t="shared" si="0"/>
        <v>0</v>
      </c>
      <c r="J23" s="241"/>
    </row>
    <row r="24" spans="1:10" x14ac:dyDescent="0.25">
      <c r="A24" s="238">
        <v>20</v>
      </c>
      <c r="B24" s="242" t="s">
        <v>379</v>
      </c>
      <c r="C24" s="240">
        <v>0</v>
      </c>
      <c r="D24" s="241"/>
      <c r="E24" s="241"/>
      <c r="F24" s="241"/>
      <c r="G24" s="241"/>
      <c r="H24" s="241"/>
      <c r="I24" s="241">
        <f t="shared" si="0"/>
        <v>0</v>
      </c>
      <c r="J24" s="241"/>
    </row>
    <row r="25" spans="1:10" x14ac:dyDescent="0.25">
      <c r="A25" s="238">
        <v>21</v>
      </c>
      <c r="B25" s="245" t="s">
        <v>383</v>
      </c>
      <c r="C25" s="240">
        <v>100</v>
      </c>
      <c r="D25" s="241"/>
      <c r="E25" s="241"/>
      <c r="F25" s="241"/>
      <c r="G25" s="241">
        <v>100</v>
      </c>
      <c r="H25" s="241"/>
      <c r="I25" s="241">
        <f t="shared" si="0"/>
        <v>0</v>
      </c>
      <c r="J25" s="241"/>
    </row>
    <row r="26" spans="1:10" x14ac:dyDescent="0.25">
      <c r="A26" s="238">
        <v>22</v>
      </c>
      <c r="B26" s="239" t="s">
        <v>384</v>
      </c>
      <c r="C26" s="240">
        <v>100</v>
      </c>
      <c r="D26" s="241"/>
      <c r="E26" s="241"/>
      <c r="F26" s="241">
        <v>100</v>
      </c>
      <c r="G26" s="241"/>
      <c r="H26" s="241"/>
      <c r="I26" s="241">
        <f t="shared" si="0"/>
        <v>0</v>
      </c>
      <c r="J26" s="241"/>
    </row>
    <row r="27" spans="1:10" x14ac:dyDescent="0.25">
      <c r="A27" s="238">
        <v>23</v>
      </c>
      <c r="B27" s="239" t="s">
        <v>385</v>
      </c>
      <c r="C27" s="240">
        <v>0</v>
      </c>
      <c r="D27" s="241"/>
      <c r="E27" s="241"/>
      <c r="F27" s="241"/>
      <c r="G27" s="241"/>
      <c r="H27" s="241"/>
      <c r="I27" s="241">
        <f t="shared" si="0"/>
        <v>0</v>
      </c>
      <c r="J27" s="241"/>
    </row>
    <row r="28" spans="1:10" x14ac:dyDescent="0.25">
      <c r="A28" s="238">
        <v>24</v>
      </c>
      <c r="B28" s="239" t="s">
        <v>386</v>
      </c>
      <c r="C28" s="240">
        <v>350</v>
      </c>
      <c r="D28" s="241"/>
      <c r="E28" s="241"/>
      <c r="F28" s="241"/>
      <c r="G28" s="241"/>
      <c r="H28" s="241">
        <v>350</v>
      </c>
      <c r="I28" s="241">
        <f t="shared" si="0"/>
        <v>0</v>
      </c>
      <c r="J28" s="241"/>
    </row>
    <row r="29" spans="1:10" x14ac:dyDescent="0.25">
      <c r="A29" s="238">
        <v>25</v>
      </c>
      <c r="B29" s="239" t="s">
        <v>387</v>
      </c>
      <c r="C29" s="240">
        <v>0</v>
      </c>
      <c r="D29" s="241"/>
      <c r="E29" s="241"/>
      <c r="F29" s="241"/>
      <c r="G29" s="241"/>
      <c r="H29" s="241"/>
      <c r="I29" s="241">
        <f t="shared" si="0"/>
        <v>0</v>
      </c>
      <c r="J29" s="241"/>
    </row>
    <row r="30" spans="1:10" x14ac:dyDescent="0.25">
      <c r="A30" s="238">
        <v>26</v>
      </c>
      <c r="B30" s="239" t="s">
        <v>388</v>
      </c>
      <c r="C30" s="240">
        <v>142</v>
      </c>
      <c r="D30" s="241"/>
      <c r="E30" s="241"/>
      <c r="F30" s="241"/>
      <c r="G30" s="241">
        <v>142</v>
      </c>
      <c r="H30" s="241"/>
      <c r="I30" s="241">
        <f t="shared" si="0"/>
        <v>0</v>
      </c>
      <c r="J30" s="241"/>
    </row>
    <row r="31" spans="1:10" x14ac:dyDescent="0.25">
      <c r="A31" s="238">
        <v>27</v>
      </c>
      <c r="B31" s="239" t="s">
        <v>389</v>
      </c>
      <c r="C31" s="240">
        <v>0</v>
      </c>
      <c r="D31" s="241"/>
      <c r="E31" s="241"/>
      <c r="F31" s="241"/>
      <c r="G31" s="241"/>
      <c r="H31" s="241"/>
      <c r="I31" s="241">
        <f t="shared" si="0"/>
        <v>0</v>
      </c>
      <c r="J31" s="241"/>
    </row>
    <row r="32" spans="1:10" x14ac:dyDescent="0.25">
      <c r="A32" s="238">
        <v>28</v>
      </c>
      <c r="B32" s="239" t="s">
        <v>390</v>
      </c>
      <c r="C32" s="240">
        <v>0</v>
      </c>
      <c r="D32" s="241"/>
      <c r="E32" s="241"/>
      <c r="F32" s="241"/>
      <c r="G32" s="241"/>
      <c r="H32" s="241"/>
      <c r="I32" s="241">
        <f t="shared" si="0"/>
        <v>0</v>
      </c>
      <c r="J32" s="241"/>
    </row>
    <row r="33" spans="1:10" x14ac:dyDescent="0.25">
      <c r="A33" s="238">
        <v>29</v>
      </c>
      <c r="B33" s="239" t="s">
        <v>391</v>
      </c>
      <c r="C33" s="240">
        <v>100</v>
      </c>
      <c r="D33" s="241"/>
      <c r="E33" s="241"/>
      <c r="F33" s="241">
        <v>100</v>
      </c>
      <c r="G33" s="241"/>
      <c r="H33" s="241"/>
      <c r="I33" s="241">
        <f t="shared" si="0"/>
        <v>0</v>
      </c>
      <c r="J33" s="241"/>
    </row>
    <row r="34" spans="1:10" x14ac:dyDescent="0.25">
      <c r="A34" s="238">
        <v>30</v>
      </c>
      <c r="B34" s="239" t="s">
        <v>394</v>
      </c>
      <c r="C34" s="240">
        <v>300</v>
      </c>
      <c r="D34" s="241">
        <v>300</v>
      </c>
      <c r="E34" s="241"/>
      <c r="F34" s="241"/>
      <c r="G34" s="241"/>
      <c r="H34" s="241"/>
      <c r="I34" s="241">
        <f t="shared" si="0"/>
        <v>0</v>
      </c>
      <c r="J34" s="241"/>
    </row>
    <row r="35" spans="1:10" x14ac:dyDescent="0.25">
      <c r="A35" s="238">
        <v>31</v>
      </c>
      <c r="B35" s="242" t="s">
        <v>395</v>
      </c>
      <c r="C35" s="240">
        <v>0</v>
      </c>
      <c r="D35" s="241"/>
      <c r="E35" s="241"/>
      <c r="F35" s="241"/>
      <c r="G35" s="241"/>
      <c r="H35" s="241"/>
      <c r="I35" s="241">
        <f t="shared" si="0"/>
        <v>0</v>
      </c>
      <c r="J35" s="241"/>
    </row>
    <row r="36" spans="1:10" x14ac:dyDescent="0.25">
      <c r="A36" s="238">
        <v>32</v>
      </c>
      <c r="B36" s="239" t="s">
        <v>397</v>
      </c>
      <c r="C36" s="240">
        <v>0</v>
      </c>
      <c r="D36" s="241"/>
      <c r="E36" s="241"/>
      <c r="F36" s="241"/>
      <c r="G36" s="241"/>
      <c r="H36" s="241"/>
      <c r="I36" s="241">
        <f t="shared" si="0"/>
        <v>0</v>
      </c>
      <c r="J36" s="241"/>
    </row>
    <row r="37" spans="1:10" x14ac:dyDescent="0.25">
      <c r="A37" s="238">
        <v>33</v>
      </c>
      <c r="B37" s="239" t="s">
        <v>398</v>
      </c>
      <c r="C37" s="240">
        <v>630</v>
      </c>
      <c r="D37" s="241"/>
      <c r="E37" s="241"/>
      <c r="F37" s="241"/>
      <c r="G37" s="241">
        <v>630</v>
      </c>
      <c r="H37" s="241"/>
      <c r="I37" s="241">
        <f t="shared" si="0"/>
        <v>0</v>
      </c>
      <c r="J37" s="241"/>
    </row>
    <row r="38" spans="1:10" x14ac:dyDescent="0.25">
      <c r="A38" s="238">
        <v>34</v>
      </c>
      <c r="B38" s="239" t="s">
        <v>399</v>
      </c>
      <c r="C38" s="240">
        <v>250</v>
      </c>
      <c r="D38" s="241">
        <v>250</v>
      </c>
      <c r="E38" s="241"/>
      <c r="F38" s="241"/>
      <c r="G38" s="241"/>
      <c r="H38" s="241"/>
      <c r="I38" s="241">
        <f t="shared" si="0"/>
        <v>0</v>
      </c>
      <c r="J38" s="241"/>
    </row>
    <row r="39" spans="1:10" x14ac:dyDescent="0.25">
      <c r="A39" s="238">
        <v>35</v>
      </c>
      <c r="B39" s="242" t="s">
        <v>400</v>
      </c>
      <c r="C39" s="240">
        <v>0</v>
      </c>
      <c r="D39" s="241"/>
      <c r="E39" s="241"/>
      <c r="F39" s="241"/>
      <c r="G39" s="241"/>
      <c r="H39" s="241"/>
      <c r="I39" s="241">
        <f t="shared" si="0"/>
        <v>0</v>
      </c>
      <c r="J39" s="241"/>
    </row>
    <row r="40" spans="1:10" x14ac:dyDescent="0.25">
      <c r="A40" s="238">
        <v>36</v>
      </c>
      <c r="B40" s="242" t="s">
        <v>402</v>
      </c>
      <c r="C40" s="240">
        <v>0</v>
      </c>
      <c r="D40" s="241"/>
      <c r="E40" s="241"/>
      <c r="F40" s="241"/>
      <c r="G40" s="241"/>
      <c r="H40" s="241"/>
      <c r="I40" s="241">
        <f t="shared" si="0"/>
        <v>0</v>
      </c>
      <c r="J40" s="241"/>
    </row>
    <row r="41" spans="1:10" x14ac:dyDescent="0.25">
      <c r="A41" s="238">
        <v>37</v>
      </c>
      <c r="B41" s="242" t="s">
        <v>403</v>
      </c>
      <c r="C41" s="240">
        <v>0</v>
      </c>
      <c r="D41" s="241"/>
      <c r="E41" s="241"/>
      <c r="F41" s="241"/>
      <c r="G41" s="241"/>
      <c r="H41" s="241"/>
      <c r="I41" s="241">
        <f t="shared" si="0"/>
        <v>0</v>
      </c>
      <c r="J41" s="241"/>
    </row>
    <row r="42" spans="1:10" x14ac:dyDescent="0.25">
      <c r="A42" s="238">
        <v>38</v>
      </c>
      <c r="B42" s="242" t="s">
        <v>404</v>
      </c>
      <c r="C42" s="240">
        <v>600</v>
      </c>
      <c r="D42" s="241"/>
      <c r="E42" s="241"/>
      <c r="F42" s="241"/>
      <c r="G42" s="241"/>
      <c r="H42" s="241">
        <v>600</v>
      </c>
      <c r="I42" s="241">
        <f t="shared" si="0"/>
        <v>0</v>
      </c>
      <c r="J42" s="241"/>
    </row>
    <row r="43" spans="1:10" x14ac:dyDescent="0.25">
      <c r="A43" s="238">
        <v>39</v>
      </c>
      <c r="B43" s="239" t="s">
        <v>405</v>
      </c>
      <c r="C43" s="240">
        <v>100</v>
      </c>
      <c r="D43" s="241"/>
      <c r="E43" s="241"/>
      <c r="F43" s="241">
        <v>100</v>
      </c>
      <c r="G43" s="241"/>
      <c r="H43" s="241"/>
      <c r="I43" s="241">
        <f t="shared" si="0"/>
        <v>0</v>
      </c>
      <c r="J43" s="241"/>
    </row>
    <row r="44" spans="1:10" x14ac:dyDescent="0.25">
      <c r="A44" s="238">
        <v>40</v>
      </c>
      <c r="B44" s="239" t="s">
        <v>406</v>
      </c>
      <c r="C44" s="240">
        <v>1900</v>
      </c>
      <c r="D44" s="241">
        <v>700</v>
      </c>
      <c r="E44" s="241"/>
      <c r="F44" s="241"/>
      <c r="G44" s="241">
        <v>1200</v>
      </c>
      <c r="H44" s="241"/>
      <c r="I44" s="241">
        <f t="shared" si="0"/>
        <v>0</v>
      </c>
      <c r="J44" s="241"/>
    </row>
    <row r="45" spans="1:10" x14ac:dyDescent="0.25">
      <c r="A45" s="238">
        <v>41</v>
      </c>
      <c r="B45" s="239" t="s">
        <v>408</v>
      </c>
      <c r="C45" s="240">
        <v>0</v>
      </c>
      <c r="D45" s="241"/>
      <c r="E45" s="241"/>
      <c r="F45" s="241"/>
      <c r="G45" s="241"/>
      <c r="H45" s="241"/>
      <c r="I45" s="241">
        <f t="shared" si="0"/>
        <v>0</v>
      </c>
      <c r="J45" s="241"/>
    </row>
    <row r="46" spans="1:10" x14ac:dyDescent="0.25">
      <c r="A46" s="238">
        <v>42</v>
      </c>
      <c r="B46" s="239" t="s">
        <v>409</v>
      </c>
      <c r="C46" s="240">
        <v>0</v>
      </c>
      <c r="D46" s="241"/>
      <c r="E46" s="241"/>
      <c r="F46" s="241"/>
      <c r="G46" s="241"/>
      <c r="H46" s="241"/>
      <c r="I46" s="241">
        <f t="shared" si="0"/>
        <v>0</v>
      </c>
      <c r="J46" s="241"/>
    </row>
    <row r="47" spans="1:10" x14ac:dyDescent="0.25">
      <c r="A47" s="238">
        <v>43</v>
      </c>
      <c r="B47" s="239" t="s">
        <v>410</v>
      </c>
      <c r="C47" s="240">
        <v>3000</v>
      </c>
      <c r="D47" s="241">
        <v>1000</v>
      </c>
      <c r="E47" s="241"/>
      <c r="F47" s="241">
        <v>2000</v>
      </c>
      <c r="G47" s="241"/>
      <c r="H47" s="241"/>
      <c r="I47" s="241">
        <f t="shared" si="0"/>
        <v>0</v>
      </c>
      <c r="J47" s="241"/>
    </row>
    <row r="48" spans="1:10" x14ac:dyDescent="0.25">
      <c r="A48" s="238">
        <v>44</v>
      </c>
      <c r="B48" s="244" t="s">
        <v>412</v>
      </c>
      <c r="C48" s="240">
        <v>1000</v>
      </c>
      <c r="D48" s="241"/>
      <c r="E48" s="241"/>
      <c r="F48" s="241">
        <v>1000</v>
      </c>
      <c r="G48" s="241"/>
      <c r="H48" s="241"/>
      <c r="I48" s="241">
        <f t="shared" si="0"/>
        <v>0</v>
      </c>
      <c r="J48" s="241"/>
    </row>
    <row r="49" spans="1:10" x14ac:dyDescent="0.25">
      <c r="A49" s="238">
        <v>45</v>
      </c>
      <c r="B49" s="246" t="s">
        <v>413</v>
      </c>
      <c r="C49" s="240">
        <v>500</v>
      </c>
      <c r="D49" s="241"/>
      <c r="E49" s="241">
        <v>500</v>
      </c>
      <c r="F49" s="241"/>
      <c r="G49" s="241"/>
      <c r="H49" s="241"/>
      <c r="I49" s="241">
        <f t="shared" si="0"/>
        <v>0</v>
      </c>
      <c r="J49" s="241"/>
    </row>
    <row r="50" spans="1:10" x14ac:dyDescent="0.25">
      <c r="A50" s="238"/>
      <c r="B50" s="247" t="s">
        <v>168</v>
      </c>
      <c r="C50" s="248">
        <v>14053</v>
      </c>
      <c r="D50" s="248">
        <f>SUBTOTAL(9,D5:D49)</f>
        <v>2700</v>
      </c>
      <c r="E50" s="248">
        <f t="shared" ref="E50:H50" si="1">SUBTOTAL(9,E5:E49)</f>
        <v>2700</v>
      </c>
      <c r="F50" s="248">
        <f t="shared" si="1"/>
        <v>3300</v>
      </c>
      <c r="G50" s="248">
        <f t="shared" si="1"/>
        <v>3022</v>
      </c>
      <c r="H50" s="248">
        <f t="shared" si="1"/>
        <v>2331</v>
      </c>
      <c r="I50" s="248">
        <f>SUBTOTAL(9,I5:I49)</f>
        <v>0</v>
      </c>
    </row>
  </sheetData>
  <mergeCells count="7">
    <mergeCell ref="B1:J1"/>
    <mergeCell ref="A3:A4"/>
    <mergeCell ref="B3:B4"/>
    <mergeCell ref="C3:C4"/>
    <mergeCell ref="D3:H3"/>
    <mergeCell ref="I3:I4"/>
    <mergeCell ref="J3:J4"/>
  </mergeCells>
  <conditionalFormatting sqref="B1:B1048576">
    <cfRule type="duplicateValues" dxfId="0" priority="1"/>
  </conditionalFormatting>
  <pageMargins left="0.43307086614173229" right="0.21770833333333334" top="0.27559055118110237" bottom="0.51181102362204722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STB_Giao 608k</vt:lpstr>
      <vt:lpstr>HĐ 608k PO</vt:lpstr>
      <vt:lpstr>GW040-H - PO03</vt:lpstr>
      <vt:lpstr>'GW040-H - PO03'!Print_Titles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LienPV</dc:creator>
  <cp:lastModifiedBy>ThanhNT</cp:lastModifiedBy>
  <cp:lastPrinted>2021-08-30T09:50:25Z</cp:lastPrinted>
  <dcterms:created xsi:type="dcterms:W3CDTF">2021-06-25T03:32:05Z</dcterms:created>
  <dcterms:modified xsi:type="dcterms:W3CDTF">2021-09-20T09:08:00Z</dcterms:modified>
</cp:coreProperties>
</file>