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nkt\Documents\ETE\PTCT-Nov-2017\LP0\"/>
    </mc:Choice>
  </mc:AlternateContent>
  <xr:revisionPtr revIDLastSave="0" documentId="11_E279FA360C9CD146C819D3D1B8FC2E292289F5CB" xr6:coauthVersionLast="36" xr6:coauthVersionMax="36" xr10:uidLastSave="{00000000-0000-0000-0000-000000000000}"/>
  <bookViews>
    <workbookView xWindow="0" yWindow="0" windowWidth="19200" windowHeight="6648" xr2:uid="{00000000-000D-0000-FFFF-FFFF00000000}"/>
  </bookViews>
  <sheets>
    <sheet name="bao-gia" sheetId="1" r:id="rId1"/>
    <sheet name="bang-diem" sheetId="3" r:id="rId2"/>
    <sheet name="Sheet2" sheetId="2" r:id="rId3"/>
    <sheet name="Sheet1" sheetId="4" r:id="rId4"/>
    <sheet name="Sheet3" sheetId="5" r:id="rId5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F7" i="4"/>
  <c r="F6" i="4"/>
  <c r="F16" i="4"/>
  <c r="B7" i="4"/>
  <c r="J13" i="2"/>
  <c r="J14" i="2"/>
  <c r="J15" i="2"/>
  <c r="E23" i="2"/>
  <c r="E16" i="2"/>
  <c r="E17" i="2"/>
  <c r="J10" i="2"/>
  <c r="J11" i="2"/>
  <c r="J12" i="2"/>
  <c r="J9" i="2"/>
  <c r="I10" i="2"/>
  <c r="I11" i="2"/>
  <c r="I12" i="2"/>
  <c r="I13" i="2"/>
  <c r="I14" i="2"/>
  <c r="I15" i="2"/>
  <c r="I16" i="2"/>
  <c r="I17" i="2"/>
  <c r="I18" i="2"/>
  <c r="I19" i="2"/>
  <c r="I9" i="2"/>
  <c r="H9" i="3"/>
  <c r="I9" i="3"/>
  <c r="H10" i="3"/>
  <c r="I10" i="3"/>
  <c r="H12" i="3"/>
  <c r="I12" i="3"/>
  <c r="H13" i="3"/>
  <c r="I13" i="3"/>
  <c r="H15" i="3"/>
  <c r="I15" i="3"/>
  <c r="H16" i="3"/>
  <c r="I16" i="3"/>
  <c r="H8" i="3"/>
  <c r="I8" i="3"/>
  <c r="H11" i="3"/>
  <c r="H14" i="3"/>
  <c r="I14" i="3"/>
  <c r="F13" i="1"/>
  <c r="G13" i="1"/>
  <c r="F14" i="1"/>
  <c r="G14" i="1"/>
  <c r="F11" i="1"/>
  <c r="G11" i="1"/>
  <c r="F6" i="1"/>
  <c r="G6" i="1"/>
  <c r="F7" i="1"/>
  <c r="G7" i="1"/>
  <c r="F8" i="1"/>
  <c r="G8" i="1"/>
  <c r="F5" i="1"/>
  <c r="G5" i="1"/>
  <c r="H17" i="3"/>
  <c r="C20" i="3"/>
  <c r="I11" i="3"/>
  <c r="G17" i="1"/>
  <c r="G18" i="1"/>
  <c r="G19" i="1"/>
  <c r="F19" i="1"/>
  <c r="G9" i="1"/>
  <c r="F9" i="1"/>
  <c r="F12" i="1"/>
  <c r="I17" i="3"/>
  <c r="C21" i="3"/>
  <c r="F15" i="1"/>
  <c r="F22" i="1"/>
  <c r="G12" i="1"/>
  <c r="G15" i="1"/>
  <c r="F23" i="1"/>
  <c r="F24" i="1"/>
</calcChain>
</file>

<file path=xl/sharedStrings.xml><?xml version="1.0" encoding="utf-8"?>
<sst xmlns="http://schemas.openxmlformats.org/spreadsheetml/2006/main" count="114" uniqueCount="96">
  <si>
    <t>Bảng báo giá sản phẩm</t>
  </si>
  <si>
    <t>TT</t>
  </si>
  <si>
    <t>Tên sản phẩm/nhóm sản phẩm</t>
  </si>
  <si>
    <t>ĐVT</t>
  </si>
  <si>
    <t>Đơn giá</t>
  </si>
  <si>
    <t>SL</t>
  </si>
  <si>
    <t>Thành tiền</t>
  </si>
  <si>
    <t>Thuế VAT</t>
  </si>
  <si>
    <t>A</t>
  </si>
  <si>
    <t>Văn phòng phẩm</t>
  </si>
  <si>
    <t>Bút bi</t>
  </si>
  <si>
    <t>Hộp 20c</t>
  </si>
  <si>
    <t>Bút viết bảng</t>
  </si>
  <si>
    <t>Cái</t>
  </si>
  <si>
    <t>Giấy in A4</t>
  </si>
  <si>
    <t>Ram</t>
  </si>
  <si>
    <t>Cặp giấy trình ký</t>
  </si>
  <si>
    <t>+</t>
  </si>
  <si>
    <t>Cộng</t>
  </si>
  <si>
    <t>B</t>
  </si>
  <si>
    <t>Bàn, ghế văn phòng</t>
  </si>
  <si>
    <t>Bàn 120 x 60</t>
  </si>
  <si>
    <t>Bàn 120 x 80</t>
  </si>
  <si>
    <t>Ghế xếp Xuân Hòa</t>
  </si>
  <si>
    <t>Ghé xếp Hòa Phát</t>
  </si>
  <si>
    <t>C</t>
  </si>
  <si>
    <t>Sản phẩm/dịch vụ khác</t>
  </si>
  <si>
    <t>Vận chuyển</t>
  </si>
  <si>
    <t>Lắp đặt (miễn phí)</t>
  </si>
  <si>
    <t>Tổng giá trị đơn hàng</t>
  </si>
  <si>
    <t>Sản phẩm dịch vụ</t>
  </si>
  <si>
    <t>Ngày báo giá:</t>
  </si>
  <si>
    <t>Báo giá có giá trị đến hết ngày:</t>
  </si>
  <si>
    <t>Bảng tổng kết điểm học kỳ 1</t>
  </si>
  <si>
    <t>Họ và tên:</t>
  </si>
  <si>
    <t>Nguyễn Tuấn Thịnh</t>
  </si>
  <si>
    <t>Lớp</t>
  </si>
  <si>
    <t>12A</t>
  </si>
  <si>
    <t>STT</t>
  </si>
  <si>
    <t>Môn học</t>
  </si>
  <si>
    <t>Điểm hệ số 1</t>
  </si>
  <si>
    <t>Điểm hệ số 2</t>
  </si>
  <si>
    <t>Điểm thi</t>
  </si>
  <si>
    <t>Tổng kết môn</t>
  </si>
  <si>
    <t>Xếp loại</t>
  </si>
  <si>
    <t>Ghi chú</t>
  </si>
  <si>
    <t>Điểm 1</t>
  </si>
  <si>
    <t>Điểm 2</t>
  </si>
  <si>
    <t>Điểm 3</t>
  </si>
  <si>
    <t>Toán</t>
  </si>
  <si>
    <t>Lý</t>
  </si>
  <si>
    <t>Hoá</t>
  </si>
  <si>
    <t xml:space="preserve">Văn </t>
  </si>
  <si>
    <t xml:space="preserve">Sử </t>
  </si>
  <si>
    <t>Địa</t>
  </si>
  <si>
    <t>Ngoại ngữ</t>
  </si>
  <si>
    <t>Tin học</t>
  </si>
  <si>
    <t>Giáo dục công dân</t>
  </si>
  <si>
    <t>Tổng kết chung</t>
  </si>
  <si>
    <t>Điều kiện xếp loại:</t>
  </si>
  <si>
    <t>Tổng kết học kỳ:</t>
  </si>
  <si>
    <t>1) Có ít nhất 2 điểm hệ số 1</t>
  </si>
  <si>
    <t>Xếp loại học kỳ:</t>
  </si>
  <si>
    <t>2) Phải có điểm hệ số 2</t>
  </si>
  <si>
    <t>3) Điểm thi không nhỏ hơn 4.0</t>
  </si>
  <si>
    <t>Xếp loại:</t>
  </si>
  <si>
    <t>4) Tất cả các môn phải đủ điều kiện xếp loại</t>
  </si>
  <si>
    <t>Không đạt</t>
  </si>
  <si>
    <t>Trung bình dưới 5.0</t>
  </si>
  <si>
    <t>Đạt</t>
  </si>
  <si>
    <t>5.0 đến dưới 6.5</t>
  </si>
  <si>
    <t>Khá</t>
  </si>
  <si>
    <t>Từ 6.5 đến dưới 8.0</t>
  </si>
  <si>
    <t>Giỏi</t>
  </si>
  <si>
    <t>Từ 8.0 trở lên</t>
  </si>
  <si>
    <t>Cell: C6</t>
  </si>
  <si>
    <t>Phương trình bậc nhất</t>
  </si>
  <si>
    <t>a</t>
  </si>
  <si>
    <t>b</t>
  </si>
  <si>
    <t>Nghiệm</t>
  </si>
  <si>
    <t>Cell, row, column</t>
  </si>
  <si>
    <t>Hàm toán học</t>
  </si>
  <si>
    <t>Size</t>
  </si>
  <si>
    <t>Biểu thức số học</t>
  </si>
  <si>
    <t>Font</t>
  </si>
  <si>
    <t>Hàm excel</t>
  </si>
  <si>
    <t>Alignment</t>
  </si>
  <si>
    <t>Colors</t>
  </si>
  <si>
    <t>G18:J22</t>
  </si>
  <si>
    <t>c</t>
  </si>
  <si>
    <t>x</t>
  </si>
  <si>
    <t>f(x) = a*x*x + b*x + c</t>
  </si>
  <si>
    <t>f(x)</t>
  </si>
  <si>
    <t>Ho ten</t>
  </si>
  <si>
    <t>Nguyen Thanh Nam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</si>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</sst>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_(* #,##0.0_);_(* \(#,##0.0\);_(* &quot;-&quot;??_);_(@_)"/>
  </numFmts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i/>
      <sz val="10"/>
      <color rgb="FFC0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24"/>
      <color theme="8" tint="-0.249977111117893"/>
      <name val="Times New Roman"/>
      <family val="1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Dashed">
        <color theme="5" tint="-0.24994659260841701"/>
      </left>
      <right style="mediumDashed">
        <color theme="5" tint="-0.24994659260841701"/>
      </right>
      <top style="mediumDashed">
        <color theme="5" tint="-0.24994659260841701"/>
      </top>
      <bottom style="mediumDashed">
        <color theme="5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164" fontId="2" fillId="3" borderId="0" xfId="1" applyNumberFormat="1" applyFont="1" applyFill="1" applyAlignment="1">
      <alignment vertical="center"/>
    </xf>
    <xf numFmtId="164" fontId="2" fillId="3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vertical="center"/>
    </xf>
    <xf numFmtId="164" fontId="2" fillId="3" borderId="2" xfId="1" applyNumberFormat="1" applyFont="1" applyFill="1" applyBorder="1" applyAlignment="1">
      <alignment vertical="center"/>
    </xf>
    <xf numFmtId="164" fontId="2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horizontal="right" vertical="center"/>
    </xf>
    <xf numFmtId="0" fontId="8" fillId="5" borderId="0" xfId="0" applyFont="1" applyFill="1" applyAlignment="1">
      <alignment horizontal="center" vertical="center"/>
    </xf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3" xfId="0" applyFont="1" applyBorder="1" applyAlignment="1">
      <alignment vertical="center"/>
    </xf>
    <xf numFmtId="166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6" borderId="3" xfId="0" applyFont="1" applyFill="1" applyBorder="1" applyAlignment="1">
      <alignment vertical="center"/>
    </xf>
    <xf numFmtId="166" fontId="2" fillId="6" borderId="3" xfId="1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2" fillId="0" borderId="0" xfId="0" applyFont="1" applyAlignment="1">
      <alignment horizontal="left" indent="2"/>
    </xf>
    <xf numFmtId="0" fontId="10" fillId="0" borderId="0" xfId="0" applyFont="1"/>
    <xf numFmtId="0" fontId="11" fillId="0" borderId="0" xfId="0" applyFont="1" applyAlignment="1">
      <alignment horizontal="left" indent="2"/>
    </xf>
    <xf numFmtId="0" fontId="2" fillId="6" borderId="1" xfId="0" applyFont="1" applyFill="1" applyBorder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43" fontId="10" fillId="0" borderId="0" xfId="1" applyFont="1" applyAlignment="1">
      <alignment horizontal="right"/>
    </xf>
    <xf numFmtId="43" fontId="0" fillId="0" borderId="0" xfId="1" applyFont="1"/>
    <xf numFmtId="43" fontId="0" fillId="0" borderId="0" xfId="1" applyFont="1" applyAlignment="1">
      <alignment vertical="center"/>
    </xf>
    <xf numFmtId="4" fontId="0" fillId="0" borderId="0" xfId="1" applyNumberFormat="1" applyFont="1"/>
    <xf numFmtId="4" fontId="0" fillId="0" borderId="0" xfId="1" applyNumberFormat="1" applyFont="1" applyAlignment="1">
      <alignment vertical="center"/>
    </xf>
    <xf numFmtId="4" fontId="2" fillId="0" borderId="0" xfId="1" applyNumberFormat="1" applyFont="1" applyAlignment="1">
      <alignment horizontal="right" vertical="center"/>
    </xf>
    <xf numFmtId="4" fontId="2" fillId="0" borderId="0" xfId="1" applyNumberFormat="1" applyFont="1" applyAlignment="1">
      <alignment vertical="center"/>
    </xf>
    <xf numFmtId="0" fontId="2" fillId="7" borderId="0" xfId="0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4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16" fillId="8" borderId="4" xfId="0" applyFont="1" applyFill="1" applyBorder="1" applyAlignment="1">
      <alignment horizontal="center"/>
    </xf>
    <xf numFmtId="0" fontId="17" fillId="0" borderId="0" xfId="0" applyFont="1"/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5" fillId="3" borderId="0" xfId="0" applyNumberFormat="1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showGridLines="0" tabSelected="1" view="pageLayout" zoomScaleNormal="100" workbookViewId="0" xr3:uid="{AEA406A1-0E4B-5B11-9CD5-51D6E497D94C}">
      <selection activeCell="G5" sqref="G5:G8"/>
    </sheetView>
  </sheetViews>
  <sheetFormatPr defaultRowHeight="13.9"/>
  <cols>
    <col min="1" max="1" width="5.125" style="1" customWidth="1"/>
    <col min="2" max="2" width="25.875" customWidth="1"/>
    <col min="3" max="3" width="6.875" customWidth="1"/>
    <col min="4" max="4" width="11.5" style="2" customWidth="1"/>
    <col min="5" max="5" width="5.375" style="6" customWidth="1"/>
    <col min="6" max="6" width="12.375" style="2" customWidth="1"/>
    <col min="7" max="7" width="13" style="2" customWidth="1"/>
  </cols>
  <sheetData>
    <row r="1" spans="1:7" ht="50.65" customHeight="1">
      <c r="A1" s="88" t="s">
        <v>0</v>
      </c>
      <c r="B1" s="88"/>
      <c r="C1" s="88"/>
      <c r="D1" s="88"/>
      <c r="E1" s="88"/>
      <c r="F1" s="88"/>
      <c r="G1" s="88"/>
    </row>
    <row r="2" spans="1:7" ht="33.950000000000003" customHeight="1"/>
    <row r="3" spans="1:7" s="3" customFormat="1" ht="18" customHeight="1">
      <c r="A3" s="43" t="s">
        <v>1</v>
      </c>
      <c r="B3" s="44" t="s">
        <v>2</v>
      </c>
      <c r="C3" s="44" t="s">
        <v>3</v>
      </c>
      <c r="D3" s="45" t="s">
        <v>4</v>
      </c>
      <c r="E3" s="45" t="s">
        <v>5</v>
      </c>
      <c r="F3" s="45" t="s">
        <v>6</v>
      </c>
      <c r="G3" s="45" t="s">
        <v>7</v>
      </c>
    </row>
    <row r="4" spans="1:7" s="3" customFormat="1" ht="18" customHeight="1">
      <c r="A4" s="17" t="s">
        <v>8</v>
      </c>
      <c r="B4" s="18" t="s">
        <v>9</v>
      </c>
      <c r="C4" s="18"/>
      <c r="D4" s="19"/>
      <c r="E4" s="20"/>
      <c r="F4" s="19"/>
      <c r="G4" s="21">
        <v>0.1</v>
      </c>
    </row>
    <row r="5" spans="1:7" s="3" customFormat="1" ht="18" customHeight="1">
      <c r="A5" s="22">
        <v>1</v>
      </c>
      <c r="B5" s="23" t="s">
        <v>10</v>
      </c>
      <c r="C5" s="23" t="s">
        <v>11</v>
      </c>
      <c r="D5" s="24">
        <v>135000</v>
      </c>
      <c r="E5" s="25">
        <v>3</v>
      </c>
      <c r="F5" s="24">
        <f>D5*E5</f>
        <v>405000</v>
      </c>
      <c r="G5" s="24">
        <f>F5*$G$4</f>
        <v>40500</v>
      </c>
    </row>
    <row r="6" spans="1:7" s="3" customFormat="1" ht="18" customHeight="1">
      <c r="A6" s="22">
        <v>2</v>
      </c>
      <c r="B6" s="23" t="s">
        <v>12</v>
      </c>
      <c r="C6" s="23" t="s">
        <v>13</v>
      </c>
      <c r="D6" s="24">
        <v>16500</v>
      </c>
      <c r="E6" s="25">
        <v>15</v>
      </c>
      <c r="F6" s="24">
        <f t="shared" ref="F6:F14" si="0">D6*E6</f>
        <v>247500</v>
      </c>
      <c r="G6" s="24">
        <f t="shared" ref="G6:G8" si="1">F6*$G$4</f>
        <v>24750</v>
      </c>
    </row>
    <row r="7" spans="1:7" s="3" customFormat="1" ht="18" customHeight="1">
      <c r="A7" s="22">
        <v>3</v>
      </c>
      <c r="B7" s="23" t="s">
        <v>14</v>
      </c>
      <c r="C7" s="23" t="s">
        <v>15</v>
      </c>
      <c r="D7" s="24">
        <v>45000</v>
      </c>
      <c r="E7" s="25">
        <v>3</v>
      </c>
      <c r="F7" s="24">
        <f t="shared" si="0"/>
        <v>135000</v>
      </c>
      <c r="G7" s="24">
        <f t="shared" si="1"/>
        <v>13500</v>
      </c>
    </row>
    <row r="8" spans="1:7" s="3" customFormat="1" ht="18" customHeight="1">
      <c r="A8" s="22">
        <v>4</v>
      </c>
      <c r="B8" s="23" t="s">
        <v>16</v>
      </c>
      <c r="C8" s="23" t="s">
        <v>13</v>
      </c>
      <c r="D8" s="24">
        <v>25700</v>
      </c>
      <c r="E8" s="25">
        <v>5</v>
      </c>
      <c r="F8" s="24">
        <f t="shared" si="0"/>
        <v>128500</v>
      </c>
      <c r="G8" s="24">
        <f t="shared" si="1"/>
        <v>12850</v>
      </c>
    </row>
    <row r="9" spans="1:7" s="3" customFormat="1" ht="18" customHeight="1">
      <c r="A9" s="26" t="s">
        <v>17</v>
      </c>
      <c r="B9" s="27" t="s">
        <v>18</v>
      </c>
      <c r="C9" s="27"/>
      <c r="D9" s="28"/>
      <c r="E9" s="29"/>
      <c r="F9" s="30">
        <f>SUM(F5:F8)</f>
        <v>916000</v>
      </c>
      <c r="G9" s="30">
        <f>SUM(G5:G8)</f>
        <v>91600</v>
      </c>
    </row>
    <row r="10" spans="1:7" s="3" customFormat="1" ht="18" customHeight="1">
      <c r="A10" s="17" t="s">
        <v>19</v>
      </c>
      <c r="B10" s="18" t="s">
        <v>20</v>
      </c>
      <c r="C10" s="18"/>
      <c r="D10" s="19"/>
      <c r="E10" s="20"/>
      <c r="F10" s="19"/>
      <c r="G10" s="21">
        <v>0.12</v>
      </c>
    </row>
    <row r="11" spans="1:7" s="3" customFormat="1" ht="18" customHeight="1">
      <c r="A11" s="22">
        <v>1</v>
      </c>
      <c r="B11" s="23" t="s">
        <v>21</v>
      </c>
      <c r="C11" s="23" t="s">
        <v>13</v>
      </c>
      <c r="D11" s="24">
        <v>960000</v>
      </c>
      <c r="E11" s="24">
        <v>8</v>
      </c>
      <c r="F11" s="24">
        <f t="shared" si="0"/>
        <v>7680000</v>
      </c>
      <c r="G11" s="24">
        <f>$G$10 *F11</f>
        <v>921600</v>
      </c>
    </row>
    <row r="12" spans="1:7" s="3" customFormat="1" ht="18" customHeight="1">
      <c r="A12" s="22">
        <v>2</v>
      </c>
      <c r="B12" s="23" t="s">
        <v>22</v>
      </c>
      <c r="C12" s="23" t="s">
        <v>13</v>
      </c>
      <c r="D12" s="24">
        <v>1080000</v>
      </c>
      <c r="E12" s="24">
        <v>3</v>
      </c>
      <c r="F12" s="24">
        <f t="shared" si="0"/>
        <v>3240000</v>
      </c>
      <c r="G12" s="24">
        <f t="shared" ref="G12:G14" si="2">$G$10 *F12</f>
        <v>388800</v>
      </c>
    </row>
    <row r="13" spans="1:7" s="3" customFormat="1" ht="18" customHeight="1">
      <c r="A13" s="22">
        <v>3</v>
      </c>
      <c r="B13" s="23" t="s">
        <v>23</v>
      </c>
      <c r="C13" s="23" t="s">
        <v>13</v>
      </c>
      <c r="D13" s="24">
        <v>280000</v>
      </c>
      <c r="E13" s="24">
        <v>25</v>
      </c>
      <c r="F13" s="24">
        <f t="shared" si="0"/>
        <v>7000000</v>
      </c>
      <c r="G13" s="24">
        <f t="shared" si="2"/>
        <v>840000</v>
      </c>
    </row>
    <row r="14" spans="1:7" s="3" customFormat="1" ht="18" customHeight="1">
      <c r="A14" s="22">
        <v>4</v>
      </c>
      <c r="B14" s="23" t="s">
        <v>24</v>
      </c>
      <c r="C14" s="23" t="s">
        <v>13</v>
      </c>
      <c r="D14" s="24">
        <v>315000</v>
      </c>
      <c r="E14" s="24">
        <v>25</v>
      </c>
      <c r="F14" s="24">
        <f t="shared" si="0"/>
        <v>7875000</v>
      </c>
      <c r="G14" s="24">
        <f t="shared" si="2"/>
        <v>945000</v>
      </c>
    </row>
    <row r="15" spans="1:7" s="3" customFormat="1" ht="18" customHeight="1">
      <c r="A15" s="26" t="s">
        <v>17</v>
      </c>
      <c r="B15" s="27" t="s">
        <v>18</v>
      </c>
      <c r="C15" s="27"/>
      <c r="D15" s="28"/>
      <c r="E15" s="28"/>
      <c r="F15" s="30">
        <f>SUM(F11:F14)</f>
        <v>25795000</v>
      </c>
      <c r="G15" s="30">
        <f>SUM(G11:G14)</f>
        <v>3095400</v>
      </c>
    </row>
    <row r="16" spans="1:7" s="3" customFormat="1" ht="18" customHeight="1">
      <c r="A16" s="31" t="s">
        <v>25</v>
      </c>
      <c r="B16" s="32" t="s">
        <v>26</v>
      </c>
      <c r="C16" s="32"/>
      <c r="D16" s="33"/>
      <c r="E16" s="34"/>
      <c r="F16" s="33"/>
      <c r="G16" s="35">
        <v>0.1</v>
      </c>
    </row>
    <row r="17" spans="1:7" s="3" customFormat="1" ht="18" customHeight="1">
      <c r="A17" s="22">
        <v>1</v>
      </c>
      <c r="B17" s="23" t="s">
        <v>27</v>
      </c>
      <c r="C17" s="23"/>
      <c r="D17" s="24"/>
      <c r="E17" s="25"/>
      <c r="F17" s="24">
        <v>500000</v>
      </c>
      <c r="G17" s="24">
        <f>F17*$G$16</f>
        <v>50000</v>
      </c>
    </row>
    <row r="18" spans="1:7" s="3" customFormat="1" ht="18" customHeight="1">
      <c r="A18" s="22">
        <v>2</v>
      </c>
      <c r="B18" s="23" t="s">
        <v>28</v>
      </c>
      <c r="C18" s="23"/>
      <c r="D18" s="24"/>
      <c r="E18" s="25"/>
      <c r="F18" s="24">
        <v>0</v>
      </c>
      <c r="G18" s="24">
        <f>F18*$G$16</f>
        <v>0</v>
      </c>
    </row>
    <row r="19" spans="1:7" s="3" customFormat="1" ht="18" customHeight="1">
      <c r="A19" s="66" t="s">
        <v>17</v>
      </c>
      <c r="B19" s="27" t="s">
        <v>18</v>
      </c>
      <c r="C19" s="27"/>
      <c r="D19" s="28"/>
      <c r="E19" s="29"/>
      <c r="F19" s="30">
        <f>SUM(F17:F18)</f>
        <v>500000</v>
      </c>
      <c r="G19" s="30">
        <f>SUM(G17:G18)</f>
        <v>50000</v>
      </c>
    </row>
    <row r="20" spans="1:7" s="3" customFormat="1" ht="18" customHeight="1">
      <c r="A20" s="5"/>
      <c r="D20" s="4"/>
      <c r="E20" s="7"/>
      <c r="F20" s="4"/>
      <c r="G20" s="4"/>
    </row>
    <row r="21" spans="1:7" s="3" customFormat="1" ht="18" customHeight="1">
      <c r="A21" s="5"/>
      <c r="B21" s="41" t="s">
        <v>29</v>
      </c>
      <c r="C21" s="8"/>
      <c r="D21" s="9"/>
      <c r="E21" s="10"/>
      <c r="F21" s="9"/>
      <c r="G21" s="4"/>
    </row>
    <row r="22" spans="1:7" s="3" customFormat="1" ht="18" customHeight="1">
      <c r="A22" s="5"/>
      <c r="B22" s="11" t="s">
        <v>30</v>
      </c>
      <c r="D22" s="4"/>
      <c r="E22" s="7"/>
      <c r="F22" s="16">
        <f>F9+F15+F19</f>
        <v>27211000</v>
      </c>
      <c r="G22" s="4"/>
    </row>
    <row r="23" spans="1:7" s="3" customFormat="1" ht="18" customHeight="1">
      <c r="A23" s="5"/>
      <c r="B23" s="11" t="s">
        <v>7</v>
      </c>
      <c r="D23" s="4"/>
      <c r="E23" s="7"/>
      <c r="F23" s="16">
        <f>G19+G15+G9</f>
        <v>3237000</v>
      </c>
      <c r="G23" s="4"/>
    </row>
    <row r="24" spans="1:7" s="3" customFormat="1" ht="18" customHeight="1">
      <c r="A24" s="5"/>
      <c r="B24" s="36" t="s">
        <v>18</v>
      </c>
      <c r="C24" s="37"/>
      <c r="D24" s="38"/>
      <c r="E24" s="39"/>
      <c r="F24" s="40">
        <f>F22+F23</f>
        <v>30448000</v>
      </c>
      <c r="G24" s="4"/>
    </row>
    <row r="25" spans="1:7" s="3" customFormat="1" ht="18" customHeight="1">
      <c r="A25" s="5"/>
      <c r="D25" s="4"/>
      <c r="E25" s="7"/>
      <c r="F25" s="4"/>
      <c r="G25" s="4"/>
    </row>
    <row r="26" spans="1:7" s="3" customFormat="1" ht="18" customHeight="1">
      <c r="A26" s="5"/>
      <c r="B26" s="42" t="s">
        <v>31</v>
      </c>
      <c r="C26" s="89">
        <v>43194</v>
      </c>
      <c r="D26" s="89"/>
      <c r="E26" s="7"/>
      <c r="F26" s="4"/>
      <c r="G26" s="4"/>
    </row>
    <row r="27" spans="1:7" s="3" customFormat="1" ht="18" customHeight="1">
      <c r="A27" s="5"/>
      <c r="B27" s="42" t="s">
        <v>32</v>
      </c>
      <c r="C27" s="89">
        <v>43266</v>
      </c>
      <c r="D27" s="89"/>
      <c r="E27" s="7"/>
      <c r="F27" s="4"/>
      <c r="G27" s="4"/>
    </row>
    <row r="28" spans="1:7" s="3" customFormat="1" ht="18" customHeight="1">
      <c r="A28" s="5"/>
      <c r="D28" s="4"/>
      <c r="E28" s="7"/>
      <c r="F28" s="4"/>
      <c r="G28" s="4"/>
    </row>
    <row r="29" spans="1:7" s="3" customFormat="1" ht="18" customHeight="1">
      <c r="A29" s="5"/>
      <c r="D29" s="4"/>
      <c r="E29" s="7"/>
      <c r="F29" s="4"/>
      <c r="G29" s="4"/>
    </row>
    <row r="30" spans="1:7" s="3" customFormat="1" ht="18" customHeight="1">
      <c r="A30" s="5"/>
      <c r="D30" s="4"/>
      <c r="E30" s="7"/>
      <c r="F30" s="4"/>
      <c r="G30" s="4"/>
    </row>
    <row r="31" spans="1:7" s="3" customFormat="1" ht="18" customHeight="1">
      <c r="A31" s="5"/>
      <c r="D31" s="4"/>
      <c r="E31" s="7"/>
      <c r="F31" s="4"/>
      <c r="G31" s="4"/>
    </row>
    <row r="32" spans="1:7" s="13" customFormat="1" ht="18" customHeight="1">
      <c r="A32" s="12"/>
      <c r="D32" s="14"/>
      <c r="E32" s="15"/>
      <c r="F32" s="14"/>
      <c r="G32" s="14"/>
    </row>
  </sheetData>
  <mergeCells count="3">
    <mergeCell ref="A1:G1"/>
    <mergeCell ref="C27:D27"/>
    <mergeCell ref="C26:D26"/>
  </mergeCells>
  <pageMargins left="0.5" right="0.5" top="0.25" bottom="0.75" header="0.25" footer="0.5"/>
  <pageSetup paperSize="9" orientation="portrait" horizontalDpi="300" verticalDpi="300" r:id="rId1"/>
  <headerFooter>
    <oddFooter>&amp;L&amp;"-,Italic"&amp;9Fast Track SE - LP0&amp;C&amp;"-,Bold"&amp;10Bài toán Excel - 01&amp;R&amp;9Trang: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showGridLines="0" view="pageLayout" topLeftCell="A2" zoomScaleNormal="100" workbookViewId="0" xr3:uid="{958C4451-9541-5A59-BF78-D2F731DF1C81}">
      <selection activeCell="A4" sqref="A4"/>
    </sheetView>
  </sheetViews>
  <sheetFormatPr defaultRowHeight="13.9"/>
  <cols>
    <col min="1" max="1" width="4.625" customWidth="1"/>
    <col min="2" max="2" width="15.5" customWidth="1"/>
    <col min="3" max="3" width="6.25" style="1" customWidth="1"/>
    <col min="4" max="4" width="6.375" style="1" customWidth="1"/>
    <col min="5" max="5" width="6.125" style="1" customWidth="1"/>
    <col min="6" max="6" width="7.5" style="1" customWidth="1"/>
    <col min="7" max="7" width="7.25" style="1" customWidth="1"/>
    <col min="8" max="9" width="8.75" style="1"/>
    <col min="10" max="10" width="36.375" customWidth="1"/>
  </cols>
  <sheetData>
    <row r="1" spans="1:10" ht="32.450000000000003" customHeight="1">
      <c r="A1" s="50" t="s">
        <v>33</v>
      </c>
    </row>
    <row r="2" spans="1:10" ht="12" customHeight="1">
      <c r="A2" s="50"/>
    </row>
    <row r="3" spans="1:10" ht="18" customHeight="1">
      <c r="B3" s="52" t="s">
        <v>34</v>
      </c>
      <c r="C3" s="48" t="s">
        <v>35</v>
      </c>
    </row>
    <row r="4" spans="1:10" ht="18" customHeight="1">
      <c r="B4" s="52" t="s">
        <v>36</v>
      </c>
      <c r="C4" s="48" t="s">
        <v>37</v>
      </c>
    </row>
    <row r="5" spans="1:10" ht="18" customHeight="1"/>
    <row r="6" spans="1:10" ht="18" customHeight="1">
      <c r="A6" s="90" t="s">
        <v>38</v>
      </c>
      <c r="B6" s="91" t="s">
        <v>39</v>
      </c>
      <c r="C6" s="90" t="s">
        <v>40</v>
      </c>
      <c r="D6" s="90"/>
      <c r="E6" s="90"/>
      <c r="F6" s="92" t="s">
        <v>41</v>
      </c>
      <c r="G6" s="92" t="s">
        <v>42</v>
      </c>
      <c r="H6" s="92" t="s">
        <v>43</v>
      </c>
      <c r="I6" s="92" t="s">
        <v>44</v>
      </c>
      <c r="J6" s="92" t="s">
        <v>45</v>
      </c>
    </row>
    <row r="7" spans="1:10" ht="18" customHeight="1">
      <c r="A7" s="90"/>
      <c r="B7" s="91"/>
      <c r="C7" s="54" t="s">
        <v>46</v>
      </c>
      <c r="D7" s="54" t="s">
        <v>47</v>
      </c>
      <c r="E7" s="54" t="s">
        <v>48</v>
      </c>
      <c r="F7" s="92"/>
      <c r="G7" s="92"/>
      <c r="H7" s="92"/>
      <c r="I7" s="92"/>
      <c r="J7" s="92"/>
    </row>
    <row r="8" spans="1:10" ht="18" customHeight="1">
      <c r="A8" s="53">
        <v>1</v>
      </c>
      <c r="B8" s="57" t="s">
        <v>49</v>
      </c>
      <c r="C8" s="58">
        <v>6</v>
      </c>
      <c r="D8" s="58">
        <v>7</v>
      </c>
      <c r="E8" s="58">
        <v>7</v>
      </c>
      <c r="F8" s="58">
        <v>8</v>
      </c>
      <c r="G8" s="58">
        <v>6.5</v>
      </c>
      <c r="H8" s="61">
        <f xml:space="preserve"> ROUND((SUM(C8:E8)+F8*2+G8*3)/(COUNTA(C8:E8)+2+3),1)</f>
        <v>6.9</v>
      </c>
      <c r="I8" s="54" t="str">
        <f>IF(H8&lt;5,"Không đạt",IF(H8&lt;6.5,"TB",IF(H8&lt;8,"Khá","Giỏi")))</f>
        <v>Khá</v>
      </c>
      <c r="J8" s="59"/>
    </row>
    <row r="9" spans="1:10" ht="18" customHeight="1">
      <c r="A9" s="53">
        <v>2</v>
      </c>
      <c r="B9" s="57" t="s">
        <v>50</v>
      </c>
      <c r="C9" s="58">
        <v>7</v>
      </c>
      <c r="D9" s="58">
        <v>5</v>
      </c>
      <c r="E9" s="58"/>
      <c r="F9" s="58">
        <v>4</v>
      </c>
      <c r="G9" s="58">
        <v>7</v>
      </c>
      <c r="H9" s="61">
        <f xml:space="preserve"> ROUND((SUM(C9:E9)+F9*2+G9*3)/(COUNTA(C9:E9)+2+3),1)</f>
        <v>5.9</v>
      </c>
      <c r="I9" s="54" t="str">
        <f t="shared" ref="I9:I17" si="0">IF(H9&lt;5,"Không đạt",IF(H9&lt;6.5,"TB",IF(H9&lt;8,"Khá","Giỏi")))</f>
        <v>TB</v>
      </c>
      <c r="J9" s="59"/>
    </row>
    <row r="10" spans="1:10" ht="18" customHeight="1">
      <c r="A10" s="53">
        <v>3</v>
      </c>
      <c r="B10" s="57" t="s">
        <v>51</v>
      </c>
      <c r="C10" s="58">
        <v>7</v>
      </c>
      <c r="D10" s="58">
        <v>6</v>
      </c>
      <c r="E10" s="58">
        <v>7</v>
      </c>
      <c r="F10" s="58">
        <v>6</v>
      </c>
      <c r="G10" s="58">
        <v>8</v>
      </c>
      <c r="H10" s="61">
        <f t="shared" ref="H10:H16" si="1" xml:space="preserve"> ROUND((SUM(C10:E10)+F10*2+G10*3)/(COUNTA(C10:E10)+2+3),1)</f>
        <v>7</v>
      </c>
      <c r="I10" s="54" t="str">
        <f t="shared" si="0"/>
        <v>Khá</v>
      </c>
      <c r="J10" s="59"/>
    </row>
    <row r="11" spans="1:10" ht="18" customHeight="1">
      <c r="A11" s="53">
        <v>4</v>
      </c>
      <c r="B11" s="57" t="s">
        <v>52</v>
      </c>
      <c r="C11" s="58">
        <v>6</v>
      </c>
      <c r="D11" s="58">
        <v>5</v>
      </c>
      <c r="E11" s="58"/>
      <c r="F11" s="58">
        <v>7</v>
      </c>
      <c r="G11" s="58">
        <v>7.5</v>
      </c>
      <c r="H11" s="61">
        <f t="shared" si="1"/>
        <v>6.8</v>
      </c>
      <c r="I11" s="54" t="str">
        <f t="shared" si="0"/>
        <v>Khá</v>
      </c>
      <c r="J11" s="59"/>
    </row>
    <row r="12" spans="1:10" ht="18" customHeight="1">
      <c r="A12" s="53">
        <v>5</v>
      </c>
      <c r="B12" s="57" t="s">
        <v>53</v>
      </c>
      <c r="C12" s="58">
        <v>7.5</v>
      </c>
      <c r="D12" s="58">
        <v>6</v>
      </c>
      <c r="E12" s="58"/>
      <c r="F12" s="58">
        <v>7</v>
      </c>
      <c r="G12" s="58">
        <v>7</v>
      </c>
      <c r="H12" s="61">
        <f t="shared" si="1"/>
        <v>6.9</v>
      </c>
      <c r="I12" s="54" t="str">
        <f t="shared" si="0"/>
        <v>Khá</v>
      </c>
      <c r="J12" s="59"/>
    </row>
    <row r="13" spans="1:10" ht="18" customHeight="1">
      <c r="A13" s="53">
        <v>6</v>
      </c>
      <c r="B13" s="57" t="s">
        <v>54</v>
      </c>
      <c r="C13" s="58">
        <v>5</v>
      </c>
      <c r="D13" s="58">
        <v>8</v>
      </c>
      <c r="E13" s="58"/>
      <c r="F13" s="58">
        <v>8</v>
      </c>
      <c r="G13" s="58">
        <v>6.5</v>
      </c>
      <c r="H13" s="61">
        <f t="shared" si="1"/>
        <v>6.9</v>
      </c>
      <c r="I13" s="54" t="str">
        <f t="shared" si="0"/>
        <v>Khá</v>
      </c>
      <c r="J13" s="59"/>
    </row>
    <row r="14" spans="1:10" ht="18" customHeight="1">
      <c r="A14" s="53">
        <v>7</v>
      </c>
      <c r="B14" s="57" t="s">
        <v>55</v>
      </c>
      <c r="C14" s="58">
        <v>6.5</v>
      </c>
      <c r="D14" s="58">
        <v>5</v>
      </c>
      <c r="E14" s="58">
        <v>8.5</v>
      </c>
      <c r="F14" s="58">
        <v>8</v>
      </c>
      <c r="G14" s="58">
        <v>7</v>
      </c>
      <c r="H14" s="61">
        <f t="shared" si="1"/>
        <v>7.1</v>
      </c>
      <c r="I14" s="54" t="str">
        <f t="shared" si="0"/>
        <v>Khá</v>
      </c>
      <c r="J14" s="59"/>
    </row>
    <row r="15" spans="1:10" ht="18" customHeight="1">
      <c r="A15" s="53">
        <v>8</v>
      </c>
      <c r="B15" s="57" t="s">
        <v>56</v>
      </c>
      <c r="C15" s="58">
        <v>8</v>
      </c>
      <c r="D15" s="58">
        <v>8</v>
      </c>
      <c r="E15" s="58"/>
      <c r="F15" s="58">
        <v>8</v>
      </c>
      <c r="G15" s="58">
        <v>9</v>
      </c>
      <c r="H15" s="61">
        <f t="shared" si="1"/>
        <v>8.4</v>
      </c>
      <c r="I15" s="54" t="str">
        <f t="shared" si="0"/>
        <v>Giỏi</v>
      </c>
      <c r="J15" s="59"/>
    </row>
    <row r="16" spans="1:10" ht="18" customHeight="1">
      <c r="A16" s="53">
        <v>9</v>
      </c>
      <c r="B16" s="57" t="s">
        <v>57</v>
      </c>
      <c r="C16" s="58">
        <v>9</v>
      </c>
      <c r="D16" s="58">
        <v>6</v>
      </c>
      <c r="E16" s="58"/>
      <c r="F16" s="58">
        <v>7</v>
      </c>
      <c r="G16" s="58">
        <v>8</v>
      </c>
      <c r="H16" s="61">
        <f t="shared" si="1"/>
        <v>7.6</v>
      </c>
      <c r="I16" s="54" t="str">
        <f t="shared" si="0"/>
        <v>Khá</v>
      </c>
      <c r="J16" s="59"/>
    </row>
    <row r="17" spans="1:10" ht="18" customHeight="1">
      <c r="A17" s="54"/>
      <c r="B17" s="60" t="s">
        <v>58</v>
      </c>
      <c r="C17" s="61"/>
      <c r="D17" s="61"/>
      <c r="E17" s="61"/>
      <c r="F17" s="61"/>
      <c r="G17" s="61"/>
      <c r="H17" s="61">
        <f>ROUND(SUM(H8:H16)/COUNT(H8:H16),1)</f>
        <v>7.1</v>
      </c>
      <c r="I17" s="54" t="str">
        <f t="shared" si="0"/>
        <v>Khá</v>
      </c>
      <c r="J17" s="62"/>
    </row>
    <row r="18" spans="1:10" ht="18" customHeight="1">
      <c r="A18" s="51"/>
      <c r="B18" s="47"/>
      <c r="C18" s="51"/>
      <c r="D18" s="51"/>
      <c r="E18" s="51"/>
      <c r="F18" s="51"/>
      <c r="G18" s="51"/>
      <c r="H18" s="51"/>
      <c r="I18" s="51"/>
    </row>
    <row r="19" spans="1:10" ht="18" customHeight="1">
      <c r="A19" s="47"/>
      <c r="B19" s="47"/>
      <c r="C19" s="51"/>
      <c r="D19" s="51"/>
      <c r="E19" s="51"/>
      <c r="F19" s="56" t="s">
        <v>59</v>
      </c>
      <c r="G19" s="51"/>
      <c r="H19" s="51"/>
      <c r="I19" s="51"/>
    </row>
    <row r="20" spans="1:10" ht="18" customHeight="1">
      <c r="A20" s="47"/>
      <c r="B20" s="47" t="s">
        <v>60</v>
      </c>
      <c r="C20" s="67">
        <f>H17</f>
        <v>7.1</v>
      </c>
      <c r="D20" s="51"/>
      <c r="E20" s="51"/>
      <c r="F20" s="51"/>
      <c r="G20" s="55" t="s">
        <v>61</v>
      </c>
      <c r="H20" s="51"/>
      <c r="I20" s="51"/>
    </row>
    <row r="21" spans="1:10" ht="18" customHeight="1">
      <c r="A21" s="47"/>
      <c r="B21" s="47" t="s">
        <v>62</v>
      </c>
      <c r="C21" s="68" t="str">
        <f>I17</f>
        <v>Khá</v>
      </c>
      <c r="D21" s="51"/>
      <c r="E21" s="51"/>
      <c r="F21" s="51"/>
      <c r="G21" s="55" t="s">
        <v>63</v>
      </c>
      <c r="H21" s="51"/>
      <c r="I21" s="51"/>
    </row>
    <row r="22" spans="1:10" ht="18" customHeight="1">
      <c r="A22" s="47"/>
      <c r="B22" s="47"/>
      <c r="C22" s="51"/>
      <c r="D22" s="51"/>
      <c r="E22" s="51"/>
      <c r="F22" s="51"/>
      <c r="G22" s="55" t="s">
        <v>64</v>
      </c>
      <c r="H22" s="51"/>
      <c r="I22" s="51"/>
    </row>
    <row r="23" spans="1:10" ht="18" customHeight="1">
      <c r="A23" s="47"/>
      <c r="B23" s="64" t="s">
        <v>65</v>
      </c>
      <c r="C23" s="51"/>
      <c r="D23" s="51"/>
      <c r="E23" s="51"/>
      <c r="F23" s="51"/>
      <c r="G23" s="55" t="s">
        <v>66</v>
      </c>
      <c r="H23" s="51"/>
      <c r="I23" s="51"/>
    </row>
    <row r="24" spans="1:10">
      <c r="A24" s="47"/>
      <c r="B24" s="65" t="s">
        <v>67</v>
      </c>
      <c r="C24" s="55" t="s">
        <v>68</v>
      </c>
      <c r="D24" s="51"/>
      <c r="E24" s="51"/>
      <c r="F24" s="51"/>
      <c r="G24" s="51"/>
      <c r="H24" s="51"/>
      <c r="I24" s="51"/>
    </row>
    <row r="25" spans="1:10">
      <c r="B25" s="65" t="s">
        <v>69</v>
      </c>
      <c r="C25" s="55" t="s">
        <v>70</v>
      </c>
    </row>
    <row r="26" spans="1:10">
      <c r="B26" s="65" t="s">
        <v>71</v>
      </c>
      <c r="C26" s="55" t="s">
        <v>72</v>
      </c>
    </row>
    <row r="27" spans="1:10">
      <c r="B27" s="65" t="s">
        <v>73</v>
      </c>
      <c r="C27" s="55" t="s">
        <v>74</v>
      </c>
    </row>
    <row r="28" spans="1:10">
      <c r="B28" s="63"/>
      <c r="C28" s="55"/>
    </row>
    <row r="29" spans="1:10">
      <c r="C29" s="55"/>
    </row>
    <row r="30" spans="1:10">
      <c r="C30" s="55"/>
    </row>
  </sheetData>
  <mergeCells count="8">
    <mergeCell ref="A6:A7"/>
    <mergeCell ref="B6:B7"/>
    <mergeCell ref="J6:J7"/>
    <mergeCell ref="C6:E6"/>
    <mergeCell ref="F6:F7"/>
    <mergeCell ref="G6:G7"/>
    <mergeCell ref="H6:H7"/>
    <mergeCell ref="I6:I7"/>
  </mergeCells>
  <pageMargins left="0.7" right="0.7" top="0.75" bottom="0.75" header="0.3" footer="0.3"/>
  <pageSetup paperSize="9" orientation="landscape" horizontalDpi="300" verticalDpi="300" r:id="rId1"/>
  <headerFooter>
    <oddFooter>&amp;L&amp;9Fast Track SE - LP0&amp;C&amp;10Bài toán excel - 02&amp;R&amp;9Trang: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26"/>
  <sheetViews>
    <sheetView topLeftCell="A7" workbookViewId="0" xr3:uid="{842E5F09-E766-5B8D-85AF-A39847EA96FD}">
      <selection activeCell="G18" sqref="G18"/>
    </sheetView>
  </sheetViews>
  <sheetFormatPr defaultRowHeight="13.9"/>
  <cols>
    <col min="2" max="2" width="4.875" customWidth="1"/>
    <col min="3" max="3" width="25.375" customWidth="1"/>
    <col min="4" max="4" width="5.125" customWidth="1"/>
    <col min="5" max="5" width="11" customWidth="1"/>
    <col min="6" max="6" width="15.625" customWidth="1"/>
    <col min="7" max="7" width="8.75" style="1"/>
    <col min="8" max="8" width="8.75" style="69"/>
    <col min="9" max="9" width="9.625" style="69" customWidth="1"/>
    <col min="10" max="10" width="29.5" customWidth="1"/>
  </cols>
  <sheetData>
    <row r="6" spans="2:10" ht="27.4" customHeight="1">
      <c r="C6" s="46" t="s">
        <v>75</v>
      </c>
      <c r="G6" s="78" t="s">
        <v>76</v>
      </c>
    </row>
    <row r="8" spans="2:10">
      <c r="G8" s="75" t="s">
        <v>77</v>
      </c>
      <c r="H8" s="76" t="s">
        <v>78</v>
      </c>
      <c r="I8" s="76" t="s">
        <v>79</v>
      </c>
      <c r="J8" s="77" t="s">
        <v>45</v>
      </c>
    </row>
    <row r="9" spans="2:10" ht="14.1">
      <c r="B9" s="48" t="s">
        <v>80</v>
      </c>
      <c r="D9" s="48" t="s">
        <v>81</v>
      </c>
      <c r="G9" s="5">
        <v>0</v>
      </c>
      <c r="H9" s="73">
        <v>5</v>
      </c>
      <c r="I9" s="73" t="str">
        <f>IF(G9=0,"", -H9/G9)</f>
        <v/>
      </c>
      <c r="J9" s="3" t="str">
        <f>IF(G9=0,IF(H9=0,"Phương trình nghiệm đúng với mọi x","Phương trình vô nghiệm"),"Phương trình có nghiệm duy nhất")</f>
        <v>Phương trình vô nghiệm</v>
      </c>
    </row>
    <row r="10" spans="2:10" s="13" customFormat="1" ht="15.95" customHeight="1">
      <c r="C10" s="3" t="s">
        <v>82</v>
      </c>
      <c r="D10" s="49" t="s">
        <v>83</v>
      </c>
      <c r="G10" s="5">
        <v>0</v>
      </c>
      <c r="H10" s="73">
        <v>0</v>
      </c>
      <c r="I10" s="73" t="str">
        <f t="shared" ref="I10:I19" si="0">IF(G10=0,"", -H10/G10)</f>
        <v/>
      </c>
      <c r="J10" s="3" t="str">
        <f t="shared" ref="J10:J15" si="1">IF(G10=0,IF(H10=0,"Phương trình nghiệm đúng với mọi x","Phương trình vô nghiệm"),"Phương trình có nghiệm duy nhất")</f>
        <v>Phương trình nghiệm đúng với mọi x</v>
      </c>
    </row>
    <row r="11" spans="2:10" s="13" customFormat="1" ht="15.95" customHeight="1">
      <c r="C11" s="3" t="s">
        <v>84</v>
      </c>
      <c r="D11" s="49" t="s">
        <v>85</v>
      </c>
      <c r="G11" s="5">
        <v>2</v>
      </c>
      <c r="H11" s="73">
        <v>5</v>
      </c>
      <c r="I11" s="73">
        <f t="shared" si="0"/>
        <v>-2.5</v>
      </c>
      <c r="J11" s="3" t="str">
        <f t="shared" si="1"/>
        <v>Phương trình có nghiệm duy nhất</v>
      </c>
    </row>
    <row r="12" spans="2:10" s="13" customFormat="1" ht="15.95" customHeight="1">
      <c r="C12" s="3" t="s">
        <v>86</v>
      </c>
      <c r="G12" s="5">
        <v>3</v>
      </c>
      <c r="H12" s="73">
        <v>-17</v>
      </c>
      <c r="I12" s="73">
        <f t="shared" si="0"/>
        <v>5.666666666666667</v>
      </c>
      <c r="J12" s="3" t="str">
        <f t="shared" si="1"/>
        <v>Phương trình có nghiệm duy nhất</v>
      </c>
    </row>
    <row r="13" spans="2:10" s="13" customFormat="1" ht="15.95" customHeight="1">
      <c r="C13" s="3" t="s">
        <v>87</v>
      </c>
      <c r="G13" s="5">
        <v>1</v>
      </c>
      <c r="H13" s="73">
        <v>6</v>
      </c>
      <c r="I13" s="73">
        <f t="shared" si="0"/>
        <v>-6</v>
      </c>
      <c r="J13" s="3" t="str">
        <f t="shared" si="1"/>
        <v>Phương trình có nghiệm duy nhất</v>
      </c>
    </row>
    <row r="14" spans="2:10" s="13" customFormat="1" ht="15.95" customHeight="1">
      <c r="D14" s="80" t="s">
        <v>83</v>
      </c>
      <c r="G14" s="5">
        <v>2</v>
      </c>
      <c r="H14" s="73">
        <v>3</v>
      </c>
      <c r="I14" s="73">
        <f t="shared" si="0"/>
        <v>-1.5</v>
      </c>
      <c r="J14" s="3" t="str">
        <f t="shared" si="1"/>
        <v>Phương trình có nghiệm duy nhất</v>
      </c>
    </row>
    <row r="15" spans="2:10" s="13" customFormat="1" ht="15.95" customHeight="1">
      <c r="D15" s="79"/>
      <c r="G15" s="5">
        <v>3</v>
      </c>
      <c r="H15" s="73">
        <v>7</v>
      </c>
      <c r="I15" s="73">
        <f t="shared" si="0"/>
        <v>-2.3333333333333335</v>
      </c>
      <c r="J15" s="3" t="str">
        <f t="shared" si="1"/>
        <v>Phương trình có nghiệm duy nhất</v>
      </c>
    </row>
    <row r="16" spans="2:10" s="13" customFormat="1" ht="15.95" customHeight="1">
      <c r="D16" s="79"/>
      <c r="E16" s="70">
        <f xml:space="preserve"> (25*2-1)/3</f>
        <v>16.333333333333332</v>
      </c>
      <c r="F16" s="70"/>
      <c r="G16" s="5"/>
      <c r="H16" s="73"/>
      <c r="I16" s="73" t="str">
        <f t="shared" si="0"/>
        <v/>
      </c>
      <c r="J16" s="3"/>
    </row>
    <row r="17" spans="3:10" s="13" customFormat="1" ht="15.95" customHeight="1">
      <c r="D17" s="13">
        <v>0</v>
      </c>
      <c r="E17" s="70">
        <f xml:space="preserve"> (500 + 7)/(1 + D17*2)</f>
        <v>507</v>
      </c>
      <c r="F17" s="70"/>
      <c r="G17" s="5"/>
      <c r="H17" s="74"/>
      <c r="I17" s="74" t="str">
        <f t="shared" si="0"/>
        <v/>
      </c>
      <c r="J17" s="3"/>
    </row>
    <row r="18" spans="3:10" s="13" customFormat="1" ht="15.95" customHeight="1">
      <c r="G18" s="87" t="s">
        <v>88</v>
      </c>
      <c r="H18" s="72"/>
      <c r="I18" s="71" t="e">
        <f t="shared" si="0"/>
        <v>#VALUE!</v>
      </c>
      <c r="J18"/>
    </row>
    <row r="19" spans="3:10" s="13" customFormat="1" ht="15.95" customHeight="1">
      <c r="D19" s="84" t="s">
        <v>77</v>
      </c>
      <c r="E19" s="13">
        <v>2</v>
      </c>
      <c r="G19" s="12"/>
      <c r="H19" s="72"/>
      <c r="I19" s="71" t="str">
        <f t="shared" si="0"/>
        <v/>
      </c>
    </row>
    <row r="20" spans="3:10" s="13" customFormat="1" ht="15.95" customHeight="1">
      <c r="D20" s="84" t="s">
        <v>78</v>
      </c>
      <c r="E20" s="13">
        <v>7</v>
      </c>
      <c r="G20" s="12"/>
      <c r="H20" s="70"/>
      <c r="I20" s="70"/>
    </row>
    <row r="21" spans="3:10" s="13" customFormat="1" ht="15.95" customHeight="1">
      <c r="D21" s="84" t="s">
        <v>89</v>
      </c>
      <c r="E21" s="13">
        <v>1</v>
      </c>
      <c r="G21" s="12"/>
      <c r="H21" s="70"/>
      <c r="I21" s="70"/>
    </row>
    <row r="22" spans="3:10" s="13" customFormat="1" ht="15.95" customHeight="1">
      <c r="D22" s="84" t="s">
        <v>90</v>
      </c>
      <c r="E22" s="13">
        <v>1</v>
      </c>
      <c r="G22" s="12"/>
      <c r="H22" s="70"/>
      <c r="I22" s="70"/>
    </row>
    <row r="23" spans="3:10" ht="14.1">
      <c r="C23" s="81" t="s">
        <v>91</v>
      </c>
      <c r="D23" s="83" t="s">
        <v>92</v>
      </c>
      <c r="E23" s="82">
        <f>E19*E22*E22+E20*E22+E21</f>
        <v>10</v>
      </c>
      <c r="F23" s="13"/>
    </row>
    <row r="24" spans="3:10">
      <c r="D24" s="13"/>
      <c r="E24" s="13"/>
      <c r="F24" s="13"/>
    </row>
    <row r="25" spans="3:10">
      <c r="D25" s="13"/>
      <c r="E25" s="13"/>
      <c r="F25" s="13"/>
    </row>
    <row r="26" spans="3:10">
      <c r="D26" s="13"/>
      <c r="E26" s="13"/>
      <c r="F26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6"/>
  <sheetViews>
    <sheetView workbookViewId="0" xr3:uid="{51F8DEE0-4D01-5F28-A812-FC0BD7CAC4A5}">
      <selection activeCell="F8" sqref="F8"/>
    </sheetView>
  </sheetViews>
  <sheetFormatPr defaultRowHeight="13.9"/>
  <cols>
    <col min="2" max="2" width="46" customWidth="1"/>
  </cols>
  <sheetData>
    <row r="2" spans="1:6" ht="21.95" customHeight="1" thickBot="1">
      <c r="A2" s="12" t="s">
        <v>38</v>
      </c>
      <c r="B2" t="s">
        <v>93</v>
      </c>
    </row>
    <row r="3" spans="1:6" ht="52.5" customHeight="1" thickBot="1">
      <c r="A3">
        <v>1</v>
      </c>
      <c r="B3" s="85" t="s">
        <v>94</v>
      </c>
    </row>
    <row r="4" spans="1:6">
      <c r="A4">
        <v>2</v>
      </c>
    </row>
    <row r="5" spans="1:6">
      <c r="A5">
        <v>3</v>
      </c>
      <c r="D5" t="s">
        <v>95</v>
      </c>
      <c r="E5" t="s">
        <v>5</v>
      </c>
      <c r="F5" t="s">
        <v>1</v>
      </c>
    </row>
    <row r="6" spans="1:6">
      <c r="D6">
        <v>7000</v>
      </c>
      <c r="E6">
        <v>2</v>
      </c>
      <c r="F6">
        <f>D6*E6</f>
        <v>14000</v>
      </c>
    </row>
    <row r="7" spans="1:6" ht="14.45" customHeight="1">
      <c r="A7">
        <v>15</v>
      </c>
      <c r="B7" s="86">
        <f xml:space="preserve"> A7^3 - 5 + 1/(4+A8)</f>
        <v>3370.1</v>
      </c>
      <c r="D7">
        <v>2000</v>
      </c>
      <c r="E7">
        <v>15</v>
      </c>
      <c r="F7">
        <f t="shared" ref="F7:F8" si="0">D7*E7</f>
        <v>30000</v>
      </c>
    </row>
    <row r="8" spans="1:6">
      <c r="A8">
        <v>6</v>
      </c>
      <c r="D8">
        <v>1500</v>
      </c>
      <c r="E8">
        <v>20</v>
      </c>
      <c r="F8">
        <f t="shared" si="0"/>
        <v>30000</v>
      </c>
    </row>
    <row r="16" spans="1:6">
      <c r="D16">
        <v>30000</v>
      </c>
      <c r="E16">
        <v>5</v>
      </c>
      <c r="F16">
        <f>$D$6*E16</f>
        <v>35000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 xr3:uid="{F9CF3CF3-643B-5BE6-8B46-32C596A47465}"/>
  </sheetViews>
  <sheetFormatPr defaultRowHeight="13.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kienkt</dc:creator>
  <cp:keywords/>
  <dc:description/>
  <cp:lastModifiedBy>Lam Mai</cp:lastModifiedBy>
  <cp:revision/>
  <dcterms:created xsi:type="dcterms:W3CDTF">2018-04-02T01:57:12Z</dcterms:created>
  <dcterms:modified xsi:type="dcterms:W3CDTF">2018-08-03T03:55:35Z</dcterms:modified>
  <cp:category/>
  <cp:contentStatus/>
</cp:coreProperties>
</file>