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3. SUA DOI TAI LIEU\2017.11\Quy che giao viec va bao cao_Done\Bieu mau_Final\"/>
    </mc:Choice>
  </mc:AlternateContent>
  <bookViews>
    <workbookView xWindow="0" yWindow="0" windowWidth="20490" windowHeight="7500" tabRatio="689"/>
  </bookViews>
  <sheets>
    <sheet name="Utilization" sheetId="25" r:id="rId1"/>
    <sheet name="Nhan luc" sheetId="17" r:id="rId2"/>
    <sheet name="booking-giao viec" sheetId="23" r:id="rId3"/>
  </sheets>
  <definedNames>
    <definedName name="_xlnm._FilterDatabase" localSheetId="2" hidden="1">'booking-giao viec'!$A$2:$AA$2</definedName>
    <definedName name="_xlnm._FilterDatabase" localSheetId="1" hidden="1">'Nhan luc'!$B$6:$G$30</definedName>
    <definedName name="_xlnm._FilterDatabase" localSheetId="0" hidden="1">Utilization!$B$7:$BG$42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5" l="1"/>
  <c r="O8" i="25"/>
  <c r="BH10" i="17" l="1"/>
  <c r="BE22" i="25" l="1"/>
  <c r="BE23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AT22" i="25"/>
  <c r="AU22" i="25"/>
  <c r="AV22" i="25"/>
  <c r="AW22" i="25"/>
  <c r="AX22" i="25"/>
  <c r="AY22" i="25"/>
  <c r="AZ22" i="25"/>
  <c r="BA22" i="25"/>
  <c r="BB22" i="25"/>
  <c r="BC22" i="25"/>
  <c r="BD22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AT23" i="25"/>
  <c r="AU23" i="25"/>
  <c r="AV23" i="25"/>
  <c r="AW23" i="25"/>
  <c r="AX23" i="25"/>
  <c r="AY23" i="25"/>
  <c r="AZ23" i="25"/>
  <c r="BA23" i="25"/>
  <c r="BB23" i="25"/>
  <c r="BC23" i="25"/>
  <c r="BD23" i="25"/>
  <c r="E22" i="25"/>
  <c r="E23" i="25"/>
  <c r="E9" i="25" l="1"/>
  <c r="F9" i="25"/>
  <c r="G9" i="25"/>
  <c r="H9" i="25"/>
  <c r="I9" i="25"/>
  <c r="J9" i="25"/>
  <c r="K9" i="25"/>
  <c r="L9" i="25"/>
  <c r="M9" i="25"/>
  <c r="N9" i="25"/>
  <c r="O9" i="25"/>
  <c r="E10" i="25"/>
  <c r="F10" i="25"/>
  <c r="G10" i="25"/>
  <c r="H10" i="25"/>
  <c r="I10" i="25"/>
  <c r="J10" i="25"/>
  <c r="K10" i="25"/>
  <c r="L10" i="25"/>
  <c r="M10" i="25"/>
  <c r="N10" i="25"/>
  <c r="O10" i="25"/>
  <c r="E11" i="25"/>
  <c r="F11" i="25"/>
  <c r="G11" i="25"/>
  <c r="H11" i="25"/>
  <c r="I11" i="25"/>
  <c r="J11" i="25"/>
  <c r="K11" i="25"/>
  <c r="L11" i="25"/>
  <c r="M11" i="25"/>
  <c r="N11" i="25"/>
  <c r="O11" i="25"/>
  <c r="E12" i="25"/>
  <c r="F12" i="25"/>
  <c r="G12" i="25"/>
  <c r="H12" i="25"/>
  <c r="I12" i="25"/>
  <c r="J12" i="25"/>
  <c r="K12" i="25"/>
  <c r="L12" i="25"/>
  <c r="M12" i="25"/>
  <c r="N12" i="25"/>
  <c r="O12" i="25"/>
  <c r="E13" i="25"/>
  <c r="F13" i="25"/>
  <c r="G13" i="25"/>
  <c r="H13" i="25"/>
  <c r="I13" i="25"/>
  <c r="J13" i="25"/>
  <c r="K13" i="25"/>
  <c r="L13" i="25"/>
  <c r="M13" i="25"/>
  <c r="N13" i="25"/>
  <c r="O13" i="25"/>
  <c r="E14" i="25"/>
  <c r="F14" i="25"/>
  <c r="G14" i="25"/>
  <c r="H14" i="25"/>
  <c r="I14" i="25"/>
  <c r="J14" i="25"/>
  <c r="K14" i="25"/>
  <c r="L14" i="25"/>
  <c r="M14" i="25"/>
  <c r="N14" i="25"/>
  <c r="O14" i="25"/>
  <c r="E15" i="25"/>
  <c r="F15" i="25"/>
  <c r="G15" i="25"/>
  <c r="H15" i="25"/>
  <c r="I15" i="25"/>
  <c r="J15" i="25"/>
  <c r="K15" i="25"/>
  <c r="L15" i="25"/>
  <c r="M15" i="25"/>
  <c r="N15" i="25"/>
  <c r="O15" i="25"/>
  <c r="E16" i="25"/>
  <c r="F16" i="25"/>
  <c r="G16" i="25"/>
  <c r="H16" i="25"/>
  <c r="I16" i="25"/>
  <c r="J16" i="25"/>
  <c r="K16" i="25"/>
  <c r="L16" i="25"/>
  <c r="M16" i="25"/>
  <c r="N16" i="25"/>
  <c r="O16" i="25"/>
  <c r="E17" i="25"/>
  <c r="F17" i="25"/>
  <c r="G17" i="25"/>
  <c r="H17" i="25"/>
  <c r="I17" i="25"/>
  <c r="J17" i="25"/>
  <c r="K17" i="25"/>
  <c r="L17" i="25"/>
  <c r="M17" i="25"/>
  <c r="N17" i="25"/>
  <c r="O17" i="25"/>
  <c r="E18" i="25"/>
  <c r="F18" i="25"/>
  <c r="G18" i="25"/>
  <c r="H18" i="25"/>
  <c r="I18" i="25"/>
  <c r="J18" i="25"/>
  <c r="K18" i="25"/>
  <c r="L18" i="25"/>
  <c r="M18" i="25"/>
  <c r="N18" i="25"/>
  <c r="O18" i="25"/>
  <c r="E19" i="25"/>
  <c r="F19" i="25"/>
  <c r="G19" i="25"/>
  <c r="H19" i="25"/>
  <c r="I19" i="25"/>
  <c r="J19" i="25"/>
  <c r="K19" i="25"/>
  <c r="L19" i="25"/>
  <c r="M19" i="25"/>
  <c r="N19" i="25"/>
  <c r="O19" i="25"/>
  <c r="E20" i="25"/>
  <c r="F20" i="25"/>
  <c r="G20" i="25"/>
  <c r="H20" i="25"/>
  <c r="I20" i="25"/>
  <c r="J20" i="25"/>
  <c r="K20" i="25"/>
  <c r="L20" i="25"/>
  <c r="M20" i="25"/>
  <c r="N20" i="25"/>
  <c r="O20" i="25"/>
  <c r="E21" i="25"/>
  <c r="F21" i="25"/>
  <c r="G21" i="25"/>
  <c r="H21" i="25"/>
  <c r="I21" i="25"/>
  <c r="J21" i="25"/>
  <c r="K21" i="25"/>
  <c r="L21" i="25"/>
  <c r="M21" i="25"/>
  <c r="N21" i="25"/>
  <c r="O21" i="25"/>
  <c r="E8" i="25"/>
  <c r="F8" i="25"/>
  <c r="G8" i="25"/>
  <c r="H8" i="25"/>
  <c r="I8" i="25"/>
  <c r="J8" i="25"/>
  <c r="K8" i="25"/>
  <c r="L8" i="25"/>
  <c r="M8" i="25"/>
  <c r="R3" i="17"/>
  <c r="Q4" i="17"/>
  <c r="P4" i="17"/>
  <c r="O4" i="17"/>
  <c r="N4" i="17"/>
  <c r="M4" i="17"/>
  <c r="L4" i="17"/>
  <c r="K4" i="17"/>
  <c r="J4" i="17"/>
  <c r="I4" i="17"/>
  <c r="H4" i="17"/>
  <c r="R4" i="17"/>
  <c r="S4" i="17"/>
  <c r="T4" i="17"/>
  <c r="U4" i="17"/>
  <c r="V4" i="17"/>
  <c r="W4" i="17"/>
  <c r="X4" i="17"/>
  <c r="Y4" i="17"/>
  <c r="Z4" i="17"/>
  <c r="AA4" i="17"/>
  <c r="AB4" i="17"/>
  <c r="AC4" i="17"/>
  <c r="AD4" i="17"/>
  <c r="AE4" i="17"/>
  <c r="AF4" i="17"/>
  <c r="AG4" i="17"/>
  <c r="AH4" i="17"/>
  <c r="AI4" i="17"/>
  <c r="AJ4" i="17"/>
  <c r="AK4" i="17"/>
  <c r="AL4" i="17"/>
  <c r="AM4" i="17"/>
  <c r="AN4" i="17"/>
  <c r="AO4" i="17"/>
  <c r="AP4" i="17"/>
  <c r="AQ4" i="17"/>
  <c r="AR4" i="17"/>
  <c r="AS4" i="17"/>
  <c r="AT4" i="17"/>
  <c r="AU4" i="17"/>
  <c r="AV4" i="17"/>
  <c r="AW4" i="17"/>
  <c r="AX4" i="17"/>
  <c r="AY4" i="17"/>
  <c r="AZ4" i="17"/>
  <c r="BA4" i="17"/>
  <c r="BB4" i="17"/>
  <c r="BC4" i="17"/>
  <c r="BD4" i="17"/>
  <c r="BE4" i="17"/>
  <c r="BF4" i="17"/>
  <c r="BG4" i="17"/>
  <c r="BH7" i="17"/>
  <c r="BH8" i="17"/>
  <c r="BH9" i="17"/>
  <c r="BH11" i="17"/>
  <c r="BH12" i="17"/>
  <c r="BH13" i="17"/>
  <c r="BH14" i="17"/>
  <c r="BH15" i="17"/>
  <c r="BH16" i="17"/>
  <c r="BH17" i="17"/>
  <c r="BH18" i="17"/>
  <c r="BH19" i="17"/>
  <c r="BH20" i="17"/>
  <c r="BH21" i="17"/>
  <c r="BH22" i="17"/>
  <c r="BH23" i="17"/>
  <c r="BH24" i="17"/>
  <c r="BH25" i="17"/>
  <c r="BH26" i="17"/>
  <c r="BH27" i="17"/>
  <c r="BH28" i="17"/>
  <c r="BH29" i="17"/>
  <c r="BH30" i="17"/>
  <c r="O4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X7" i="25"/>
  <c r="Y7" i="25"/>
  <c r="Z7" i="25"/>
  <c r="AA7" i="25"/>
  <c r="AB7" i="25"/>
  <c r="AC7" i="25"/>
  <c r="AD7" i="25"/>
  <c r="AE7" i="25"/>
  <c r="AF7" i="25"/>
  <c r="AG7" i="25"/>
  <c r="AH7" i="25"/>
  <c r="AI7" i="25"/>
  <c r="AJ7" i="25"/>
  <c r="AK7" i="25"/>
  <c r="AL7" i="25"/>
  <c r="AM7" i="25"/>
  <c r="AN7" i="25"/>
  <c r="AO7" i="25"/>
  <c r="AP7" i="25"/>
  <c r="AQ7" i="25"/>
  <c r="AR7" i="25"/>
  <c r="AS7" i="25"/>
  <c r="AT7" i="25"/>
  <c r="AU7" i="25"/>
  <c r="AV7" i="25"/>
  <c r="AW7" i="25"/>
  <c r="AX7" i="25"/>
  <c r="AY7" i="25"/>
  <c r="AZ7" i="25"/>
  <c r="BA7" i="25"/>
  <c r="BB7" i="25"/>
  <c r="BC7" i="25"/>
  <c r="BD7" i="25"/>
  <c r="E7" i="25"/>
  <c r="O1" i="23"/>
  <c r="N1" i="23" s="1"/>
  <c r="M1" i="23" s="1"/>
  <c r="L1" i="23" s="1"/>
  <c r="K1" i="23" s="1"/>
  <c r="J1" i="23" s="1"/>
  <c r="I1" i="23" s="1"/>
  <c r="H1" i="23" s="1"/>
  <c r="G1" i="23" s="1"/>
  <c r="F1" i="23" s="1"/>
  <c r="H3" i="17" s="1"/>
  <c r="I5" i="25" l="1"/>
  <c r="I6" i="25" s="1"/>
  <c r="N4" i="25"/>
  <c r="J4" i="25"/>
  <c r="F4" i="25"/>
  <c r="Q3" i="17"/>
  <c r="M3" i="17"/>
  <c r="I3" i="17"/>
  <c r="E4" i="25"/>
  <c r="M4" i="25"/>
  <c r="I4" i="25"/>
  <c r="P3" i="17"/>
  <c r="L3" i="17"/>
  <c r="L4" i="25"/>
  <c r="H4" i="25"/>
  <c r="O3" i="17"/>
  <c r="K3" i="17"/>
  <c r="K4" i="25"/>
  <c r="G4" i="25"/>
  <c r="N3" i="17"/>
  <c r="J3" i="17"/>
  <c r="K5" i="25"/>
  <c r="K6" i="25" s="1"/>
  <c r="E5" i="25"/>
  <c r="E6" i="25" s="1"/>
  <c r="M5" i="25"/>
  <c r="M6" i="25" s="1"/>
  <c r="L5" i="25"/>
  <c r="L6" i="25" s="1"/>
  <c r="H5" i="25"/>
  <c r="H6" i="25" s="1"/>
  <c r="G5" i="25"/>
  <c r="G6" i="25" s="1"/>
  <c r="N5" i="25"/>
  <c r="N6" i="25" s="1"/>
  <c r="J5" i="25"/>
  <c r="J6" i="25" s="1"/>
  <c r="F5" i="25"/>
  <c r="F6" i="25" s="1"/>
  <c r="BE21" i="25"/>
  <c r="BD21" i="25"/>
  <c r="BC21" i="25"/>
  <c r="BB21" i="25"/>
  <c r="BA21" i="25"/>
  <c r="AZ21" i="25"/>
  <c r="AY21" i="25"/>
  <c r="AX21" i="25"/>
  <c r="BE20" i="25"/>
  <c r="BD20" i="25"/>
  <c r="BC20" i="25"/>
  <c r="BB20" i="25"/>
  <c r="BA20" i="25"/>
  <c r="AZ20" i="25"/>
  <c r="AY20" i="25"/>
  <c r="AX20" i="25"/>
  <c r="BE19" i="25"/>
  <c r="BD19" i="25"/>
  <c r="BC19" i="25"/>
  <c r="BB19" i="25"/>
  <c r="BA19" i="25"/>
  <c r="AZ19" i="25"/>
  <c r="AY19" i="25"/>
  <c r="AX19" i="25"/>
  <c r="BE18" i="25"/>
  <c r="BD18" i="25"/>
  <c r="BC18" i="25"/>
  <c r="BB18" i="25"/>
  <c r="BA18" i="25"/>
  <c r="AZ18" i="25"/>
  <c r="AY18" i="25"/>
  <c r="AX18" i="25"/>
  <c r="BE17" i="25"/>
  <c r="BD17" i="25"/>
  <c r="BC17" i="25"/>
  <c r="BB17" i="25"/>
  <c r="BA17" i="25"/>
  <c r="AZ17" i="25"/>
  <c r="AY17" i="25"/>
  <c r="AX17" i="25"/>
  <c r="BE16" i="25"/>
  <c r="BD16" i="25"/>
  <c r="BC16" i="25"/>
  <c r="BB16" i="25"/>
  <c r="BA16" i="25"/>
  <c r="AZ16" i="25"/>
  <c r="AY16" i="25"/>
  <c r="AX16" i="25"/>
  <c r="BE15" i="25"/>
  <c r="BD15" i="25"/>
  <c r="BC15" i="25"/>
  <c r="BB15" i="25"/>
  <c r="BA15" i="25"/>
  <c r="AZ15" i="25"/>
  <c r="AY15" i="25"/>
  <c r="AX15" i="25"/>
  <c r="BE14" i="25"/>
  <c r="BD14" i="25"/>
  <c r="BC14" i="25"/>
  <c r="BB14" i="25"/>
  <c r="BA14" i="25"/>
  <c r="AZ14" i="25"/>
  <c r="AY14" i="25"/>
  <c r="AX14" i="25"/>
  <c r="BE13" i="25"/>
  <c r="BD13" i="25"/>
  <c r="BC13" i="25"/>
  <c r="BB13" i="25"/>
  <c r="BA13" i="25"/>
  <c r="AZ13" i="25"/>
  <c r="AY13" i="25"/>
  <c r="AX13" i="25"/>
  <c r="BE12" i="25"/>
  <c r="BD12" i="25"/>
  <c r="BC12" i="25"/>
  <c r="BB12" i="25"/>
  <c r="BA12" i="25"/>
  <c r="AZ12" i="25"/>
  <c r="AY12" i="25"/>
  <c r="AX12" i="25"/>
  <c r="BE11" i="25"/>
  <c r="BD11" i="25"/>
  <c r="BC11" i="25"/>
  <c r="BB11" i="25"/>
  <c r="BA11" i="25"/>
  <c r="AZ11" i="25"/>
  <c r="AY11" i="25"/>
  <c r="AX11" i="25"/>
  <c r="BE10" i="25"/>
  <c r="BD10" i="25"/>
  <c r="BC10" i="25"/>
  <c r="BB10" i="25"/>
  <c r="BA10" i="25"/>
  <c r="AZ10" i="25"/>
  <c r="AY10" i="25"/>
  <c r="AX10" i="25"/>
  <c r="BE9" i="25"/>
  <c r="BD9" i="25"/>
  <c r="BC9" i="25"/>
  <c r="BB9" i="25"/>
  <c r="BA9" i="25"/>
  <c r="AZ9" i="25"/>
  <c r="AY9" i="25"/>
  <c r="AX9" i="25"/>
  <c r="BE8" i="25"/>
  <c r="BD8" i="25"/>
  <c r="BC8" i="25"/>
  <c r="BB8" i="25"/>
  <c r="BB5" i="25" s="1"/>
  <c r="BB6" i="25" s="1"/>
  <c r="BA8" i="25"/>
  <c r="AZ8" i="25"/>
  <c r="AZ5" i="25" s="1"/>
  <c r="AZ6" i="25" s="1"/>
  <c r="AY8" i="25"/>
  <c r="AX8" i="25"/>
  <c r="AX5" i="25" s="1"/>
  <c r="AX6" i="25" s="1"/>
  <c r="BE5" i="25"/>
  <c r="BE6" i="25" s="1"/>
  <c r="AW21" i="25"/>
  <c r="AV21" i="25"/>
  <c r="AU21" i="25"/>
  <c r="AT21" i="25"/>
  <c r="AS21" i="25"/>
  <c r="AR21" i="25"/>
  <c r="AQ21" i="25"/>
  <c r="AP21" i="25"/>
  <c r="AO21" i="25"/>
  <c r="AN21" i="25"/>
  <c r="AM21" i="25"/>
  <c r="AW20" i="25"/>
  <c r="AV20" i="25"/>
  <c r="AU20" i="25"/>
  <c r="AT20" i="25"/>
  <c r="AS20" i="25"/>
  <c r="AR20" i="25"/>
  <c r="AQ20" i="25"/>
  <c r="AP20" i="25"/>
  <c r="AO20" i="25"/>
  <c r="AN20" i="25"/>
  <c r="AM20" i="25"/>
  <c r="AW19" i="25"/>
  <c r="AV19" i="25"/>
  <c r="AU19" i="25"/>
  <c r="AT19" i="25"/>
  <c r="AS19" i="25"/>
  <c r="AR19" i="25"/>
  <c r="AQ19" i="25"/>
  <c r="AP19" i="25"/>
  <c r="AO19" i="25"/>
  <c r="AN19" i="25"/>
  <c r="AM19" i="25"/>
  <c r="AW18" i="25"/>
  <c r="AV18" i="25"/>
  <c r="AU18" i="25"/>
  <c r="AT18" i="25"/>
  <c r="AS18" i="25"/>
  <c r="AR18" i="25"/>
  <c r="AQ18" i="25"/>
  <c r="AP18" i="25"/>
  <c r="AO18" i="25"/>
  <c r="AN18" i="25"/>
  <c r="AM18" i="25"/>
  <c r="AW17" i="25"/>
  <c r="AV17" i="25"/>
  <c r="AU17" i="25"/>
  <c r="AT17" i="25"/>
  <c r="AS17" i="25"/>
  <c r="AR17" i="25"/>
  <c r="AQ17" i="25"/>
  <c r="AP17" i="25"/>
  <c r="AO17" i="25"/>
  <c r="AN17" i="25"/>
  <c r="AM17" i="25"/>
  <c r="AW16" i="25"/>
  <c r="AV16" i="25"/>
  <c r="AU16" i="25"/>
  <c r="AT16" i="25"/>
  <c r="AS16" i="25"/>
  <c r="AR16" i="25"/>
  <c r="AQ16" i="25"/>
  <c r="AP16" i="25"/>
  <c r="AO16" i="25"/>
  <c r="AN16" i="25"/>
  <c r="AM16" i="25"/>
  <c r="AW15" i="25"/>
  <c r="AV15" i="25"/>
  <c r="AU15" i="25"/>
  <c r="AT15" i="25"/>
  <c r="AS15" i="25"/>
  <c r="AR15" i="25"/>
  <c r="AQ15" i="25"/>
  <c r="AP15" i="25"/>
  <c r="AO15" i="25"/>
  <c r="AN15" i="25"/>
  <c r="AM15" i="25"/>
  <c r="AW14" i="25"/>
  <c r="AV14" i="25"/>
  <c r="AU14" i="25"/>
  <c r="AT14" i="25"/>
  <c r="AS14" i="25"/>
  <c r="AR14" i="25"/>
  <c r="AQ14" i="25"/>
  <c r="AP14" i="25"/>
  <c r="AO14" i="25"/>
  <c r="AN14" i="25"/>
  <c r="AM14" i="25"/>
  <c r="AW13" i="25"/>
  <c r="AV13" i="25"/>
  <c r="AU13" i="25"/>
  <c r="AT13" i="25"/>
  <c r="AS13" i="25"/>
  <c r="AR13" i="25"/>
  <c r="AQ13" i="25"/>
  <c r="AP13" i="25"/>
  <c r="AO13" i="25"/>
  <c r="AN13" i="25"/>
  <c r="AM13" i="25"/>
  <c r="AW12" i="25"/>
  <c r="AV12" i="25"/>
  <c r="AU12" i="25"/>
  <c r="AT12" i="25"/>
  <c r="AS12" i="25"/>
  <c r="AR12" i="25"/>
  <c r="AQ12" i="25"/>
  <c r="AP12" i="25"/>
  <c r="AO12" i="25"/>
  <c r="AN12" i="25"/>
  <c r="AM12" i="25"/>
  <c r="AW11" i="25"/>
  <c r="AV11" i="25"/>
  <c r="AU11" i="25"/>
  <c r="AT11" i="25"/>
  <c r="AS11" i="25"/>
  <c r="AR11" i="25"/>
  <c r="AQ11" i="25"/>
  <c r="AP11" i="25"/>
  <c r="AO11" i="25"/>
  <c r="AN11" i="25"/>
  <c r="AM11" i="25"/>
  <c r="AW10" i="25"/>
  <c r="AV10" i="25"/>
  <c r="AU10" i="25"/>
  <c r="AT10" i="25"/>
  <c r="AS10" i="25"/>
  <c r="AR10" i="25"/>
  <c r="AQ10" i="25"/>
  <c r="AP10" i="25"/>
  <c r="AO10" i="25"/>
  <c r="AN10" i="25"/>
  <c r="AM10" i="25"/>
  <c r="AW9" i="25"/>
  <c r="AV9" i="25"/>
  <c r="AU9" i="25"/>
  <c r="AT9" i="25"/>
  <c r="AS9" i="25"/>
  <c r="AR9" i="25"/>
  <c r="AQ9" i="25"/>
  <c r="AP9" i="25"/>
  <c r="AO9" i="25"/>
  <c r="AN9" i="25"/>
  <c r="AM9" i="25"/>
  <c r="AW8" i="25"/>
  <c r="AV8" i="25"/>
  <c r="AU8" i="25"/>
  <c r="AT8" i="25"/>
  <c r="AS8" i="25"/>
  <c r="AR8" i="25"/>
  <c r="AQ8" i="25"/>
  <c r="AP8" i="25"/>
  <c r="AO8" i="25"/>
  <c r="AN8" i="25"/>
  <c r="AM8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Q1" i="23"/>
  <c r="AH5" i="25" l="1"/>
  <c r="AH6" i="25" s="1"/>
  <c r="AK5" i="25"/>
  <c r="AK6" i="25" s="1"/>
  <c r="BA5" i="25"/>
  <c r="BA6" i="25" s="1"/>
  <c r="BC5" i="25"/>
  <c r="BC6" i="25" s="1"/>
  <c r="AY5" i="25"/>
  <c r="AY6" i="25" s="1"/>
  <c r="BD5" i="25"/>
  <c r="BD6" i="25" s="1"/>
  <c r="AA5" i="25"/>
  <c r="AA6" i="25" s="1"/>
  <c r="AD5" i="25"/>
  <c r="AD6" i="25" s="1"/>
  <c r="AB5" i="25"/>
  <c r="AB6" i="25" s="1"/>
  <c r="AI5" i="25"/>
  <c r="AI6" i="25" s="1"/>
  <c r="AJ5" i="25"/>
  <c r="AJ6" i="25" s="1"/>
  <c r="AL5" i="25"/>
  <c r="AL6" i="25" s="1"/>
  <c r="AF5" i="25"/>
  <c r="AF6" i="25" s="1"/>
  <c r="R1" i="23"/>
  <c r="S3" i="17"/>
  <c r="P4" i="25"/>
  <c r="AC5" i="25"/>
  <c r="AC6" i="25" s="1"/>
  <c r="AE5" i="25"/>
  <c r="AE6" i="25" s="1"/>
  <c r="AG5" i="25"/>
  <c r="AG6" i="25" s="1"/>
  <c r="AS5" i="25"/>
  <c r="AS6" i="25" s="1"/>
  <c r="AM5" i="25"/>
  <c r="AM6" i="25" s="1"/>
  <c r="AO5" i="25"/>
  <c r="AO6" i="25" s="1"/>
  <c r="AQ5" i="25"/>
  <c r="AQ6" i="25" s="1"/>
  <c r="AW5" i="25"/>
  <c r="AW6" i="25" s="1"/>
  <c r="AN5" i="25"/>
  <c r="AN6" i="25" s="1"/>
  <c r="AP5" i="25"/>
  <c r="AP6" i="25" s="1"/>
  <c r="AR5" i="25"/>
  <c r="AR6" i="25" s="1"/>
  <c r="AV5" i="25"/>
  <c r="AV6" i="25" s="1"/>
  <c r="AU5" i="25"/>
  <c r="AU6" i="25" s="1"/>
  <c r="AT5" i="25"/>
  <c r="AT6" i="25" s="1"/>
  <c r="S1" i="23" l="1"/>
  <c r="T3" i="17"/>
  <c r="Q4" i="25"/>
  <c r="P9" i="25"/>
  <c r="Q9" i="25"/>
  <c r="R9" i="25"/>
  <c r="S9" i="25"/>
  <c r="T9" i="25"/>
  <c r="U9" i="25"/>
  <c r="V9" i="25"/>
  <c r="W9" i="25"/>
  <c r="X9" i="25"/>
  <c r="Y9" i="25"/>
  <c r="Z9" i="25"/>
  <c r="P10" i="25"/>
  <c r="Q10" i="25"/>
  <c r="R10" i="25"/>
  <c r="S10" i="25"/>
  <c r="T10" i="25"/>
  <c r="U10" i="25"/>
  <c r="V10" i="25"/>
  <c r="W10" i="25"/>
  <c r="X10" i="25"/>
  <c r="Y10" i="25"/>
  <c r="Z10" i="25"/>
  <c r="P11" i="25"/>
  <c r="Q11" i="25"/>
  <c r="R11" i="25"/>
  <c r="S11" i="25"/>
  <c r="T11" i="25"/>
  <c r="U11" i="25"/>
  <c r="V11" i="25"/>
  <c r="W11" i="25"/>
  <c r="X11" i="25"/>
  <c r="Y11" i="25"/>
  <c r="Z11" i="25"/>
  <c r="P12" i="25"/>
  <c r="Q12" i="25"/>
  <c r="R12" i="25"/>
  <c r="S12" i="25"/>
  <c r="T12" i="25"/>
  <c r="U12" i="25"/>
  <c r="V12" i="25"/>
  <c r="W12" i="25"/>
  <c r="X12" i="25"/>
  <c r="Y12" i="25"/>
  <c r="Z12" i="25"/>
  <c r="P13" i="25"/>
  <c r="Q13" i="25"/>
  <c r="R13" i="25"/>
  <c r="S13" i="25"/>
  <c r="T13" i="25"/>
  <c r="U13" i="25"/>
  <c r="V13" i="25"/>
  <c r="W13" i="25"/>
  <c r="X13" i="25"/>
  <c r="Y13" i="25"/>
  <c r="Z13" i="25"/>
  <c r="P14" i="25"/>
  <c r="Q14" i="25"/>
  <c r="R14" i="25"/>
  <c r="S14" i="25"/>
  <c r="T14" i="25"/>
  <c r="U14" i="25"/>
  <c r="V14" i="25"/>
  <c r="W14" i="25"/>
  <c r="X14" i="25"/>
  <c r="Y14" i="25"/>
  <c r="Z14" i="25"/>
  <c r="P15" i="25"/>
  <c r="Q15" i="25"/>
  <c r="R15" i="25"/>
  <c r="S15" i="25"/>
  <c r="T15" i="25"/>
  <c r="U15" i="25"/>
  <c r="V15" i="25"/>
  <c r="W15" i="25"/>
  <c r="X15" i="25"/>
  <c r="Y15" i="25"/>
  <c r="Z15" i="25"/>
  <c r="P16" i="25"/>
  <c r="Q16" i="25"/>
  <c r="R16" i="25"/>
  <c r="S16" i="25"/>
  <c r="T16" i="25"/>
  <c r="U16" i="25"/>
  <c r="V16" i="25"/>
  <c r="W16" i="25"/>
  <c r="X16" i="25"/>
  <c r="Y16" i="25"/>
  <c r="Z16" i="25"/>
  <c r="P17" i="25"/>
  <c r="Q17" i="25"/>
  <c r="R17" i="25"/>
  <c r="S17" i="25"/>
  <c r="T17" i="25"/>
  <c r="U17" i="25"/>
  <c r="V17" i="25"/>
  <c r="W17" i="25"/>
  <c r="X17" i="25"/>
  <c r="Y17" i="25"/>
  <c r="Z17" i="25"/>
  <c r="P18" i="25"/>
  <c r="Q18" i="25"/>
  <c r="R18" i="25"/>
  <c r="S18" i="25"/>
  <c r="T18" i="25"/>
  <c r="U18" i="25"/>
  <c r="V18" i="25"/>
  <c r="W18" i="25"/>
  <c r="X18" i="25"/>
  <c r="Y18" i="25"/>
  <c r="Z18" i="25"/>
  <c r="P19" i="25"/>
  <c r="W19" i="25"/>
  <c r="X19" i="25"/>
  <c r="Y19" i="25"/>
  <c r="Z19" i="25"/>
  <c r="P20" i="25"/>
  <c r="Q20" i="25"/>
  <c r="R20" i="25"/>
  <c r="S20" i="25"/>
  <c r="T20" i="25"/>
  <c r="U20" i="25"/>
  <c r="V20" i="25"/>
  <c r="W20" i="25"/>
  <c r="X20" i="25"/>
  <c r="Y20" i="25"/>
  <c r="Z20" i="25"/>
  <c r="P21" i="25"/>
  <c r="Q21" i="25"/>
  <c r="R21" i="25"/>
  <c r="S21" i="25"/>
  <c r="T21" i="25"/>
  <c r="U21" i="25"/>
  <c r="V21" i="25"/>
  <c r="W21" i="25"/>
  <c r="X21" i="25"/>
  <c r="Y21" i="25"/>
  <c r="Z21" i="25"/>
  <c r="P8" i="25"/>
  <c r="Q8" i="25"/>
  <c r="R8" i="25"/>
  <c r="S8" i="25"/>
  <c r="T8" i="25"/>
  <c r="U8" i="25"/>
  <c r="V8" i="25"/>
  <c r="W8" i="25"/>
  <c r="X8" i="25"/>
  <c r="Y8" i="25"/>
  <c r="Z8" i="25"/>
  <c r="T1" i="23" l="1"/>
  <c r="U3" i="17"/>
  <c r="R4" i="25"/>
  <c r="O5" i="25"/>
  <c r="Y5" i="25"/>
  <c r="Y6" i="25" s="1"/>
  <c r="Z5" i="25"/>
  <c r="Z6" i="25" s="1"/>
  <c r="X5" i="25"/>
  <c r="X6" i="25" s="1"/>
  <c r="P5" i="25"/>
  <c r="P6" i="25" s="1"/>
  <c r="BF8" i="25"/>
  <c r="BG8" i="25" s="1"/>
  <c r="BF9" i="25"/>
  <c r="BG9" i="25" s="1"/>
  <c r="U1" i="23" l="1"/>
  <c r="V3" i="17"/>
  <c r="S4" i="25"/>
  <c r="W5" i="25"/>
  <c r="W6" i="25" s="1"/>
  <c r="S19" i="25"/>
  <c r="T19" i="25"/>
  <c r="U19" i="25"/>
  <c r="V19" i="25"/>
  <c r="V1" i="23" l="1"/>
  <c r="W3" i="17"/>
  <c r="T4" i="25"/>
  <c r="V5" i="25"/>
  <c r="V6" i="25" s="1"/>
  <c r="T5" i="25"/>
  <c r="T6" i="25" s="1"/>
  <c r="U5" i="25"/>
  <c r="U6" i="25" s="1"/>
  <c r="S5" i="25"/>
  <c r="S6" i="25" s="1"/>
  <c r="R19" i="25"/>
  <c r="Q19" i="25"/>
  <c r="Q5" i="25" s="1"/>
  <c r="Q6" i="25" s="1"/>
  <c r="W1" i="23" l="1"/>
  <c r="X3" i="17"/>
  <c r="U4" i="25"/>
  <c r="R5" i="25"/>
  <c r="R6" i="25" s="1"/>
  <c r="X1" i="23" l="1"/>
  <c r="Y3" i="17"/>
  <c r="V4" i="25"/>
  <c r="BF18" i="25"/>
  <c r="BG18" i="25" s="1"/>
  <c r="BF14" i="25"/>
  <c r="BG14" i="25" s="1"/>
  <c r="BF13" i="25"/>
  <c r="BG13" i="25" s="1"/>
  <c r="BF21" i="25"/>
  <c r="BG21" i="25" s="1"/>
  <c r="BF20" i="25"/>
  <c r="BG20" i="25" s="1"/>
  <c r="Y1" i="23" l="1"/>
  <c r="Z3" i="17"/>
  <c r="W4" i="25"/>
  <c r="BF10" i="25"/>
  <c r="BG10" i="25" s="1"/>
  <c r="BF11" i="25"/>
  <c r="BG11" i="25" s="1"/>
  <c r="BF16" i="25"/>
  <c r="BG16" i="25" s="1"/>
  <c r="BF15" i="25"/>
  <c r="BG15" i="25" s="1"/>
  <c r="BF17" i="25"/>
  <c r="BG17" i="25" s="1"/>
  <c r="BF12" i="25"/>
  <c r="BG12" i="25" s="1"/>
  <c r="Z1" i="23" l="1"/>
  <c r="AA3" i="17"/>
  <c r="X4" i="25"/>
  <c r="BF19" i="25"/>
  <c r="BG19" i="25" s="1"/>
  <c r="O6" i="25"/>
  <c r="AA1" i="23" l="1"/>
  <c r="AB3" i="17"/>
  <c r="Y4" i="25"/>
  <c r="AB1" i="23" l="1"/>
  <c r="AC3" i="17"/>
  <c r="Z4" i="25"/>
  <c r="AC1" i="23" l="1"/>
  <c r="AD3" i="17"/>
  <c r="AA4" i="25"/>
  <c r="AD1" i="23" l="1"/>
  <c r="AE3" i="17"/>
  <c r="AB4" i="25"/>
  <c r="AE1" i="23" l="1"/>
  <c r="AF3" i="17"/>
  <c r="AC4" i="25"/>
  <c r="AF1" i="23" l="1"/>
  <c r="AG3" i="17"/>
  <c r="AD4" i="25"/>
  <c r="AG1" i="23" l="1"/>
  <c r="AH3" i="17"/>
  <c r="AE4" i="25"/>
  <c r="AH1" i="23" l="1"/>
  <c r="AI3" i="17"/>
  <c r="AF4" i="25"/>
  <c r="AI1" i="23" l="1"/>
  <c r="AJ3" i="17"/>
  <c r="AG4" i="25"/>
  <c r="AJ1" i="23" l="1"/>
  <c r="AK3" i="17"/>
  <c r="AH4" i="25"/>
  <c r="AK1" i="23" l="1"/>
  <c r="AL3" i="17"/>
  <c r="AI4" i="25"/>
  <c r="AL1" i="23" l="1"/>
  <c r="AM3" i="17"/>
  <c r="AJ4" i="25"/>
  <c r="AM1" i="23" l="1"/>
  <c r="AN3" i="17"/>
  <c r="AK4" i="25"/>
  <c r="AN1" i="23" l="1"/>
  <c r="AO3" i="17"/>
  <c r="AL4" i="25"/>
  <c r="AO1" i="23" l="1"/>
  <c r="AP3" i="17"/>
  <c r="AM4" i="25"/>
  <c r="AP1" i="23" l="1"/>
  <c r="AQ3" i="17"/>
  <c r="AN4" i="25"/>
  <c r="AQ1" i="23" l="1"/>
  <c r="AR3" i="17"/>
  <c r="AO4" i="25"/>
  <c r="AR1" i="23" l="1"/>
  <c r="AS3" i="17"/>
  <c r="AP4" i="25"/>
  <c r="AS1" i="23" l="1"/>
  <c r="AT3" i="17"/>
  <c r="AQ4" i="25"/>
  <c r="AT1" i="23" l="1"/>
  <c r="AU3" i="17"/>
  <c r="AR4" i="25"/>
  <c r="AU1" i="23" l="1"/>
  <c r="AV3" i="17"/>
  <c r="AS4" i="25"/>
  <c r="AV1" i="23" l="1"/>
  <c r="AW3" i="17"/>
  <c r="AT4" i="25"/>
  <c r="AW1" i="23" l="1"/>
  <c r="AX3" i="17"/>
  <c r="AU4" i="25"/>
  <c r="AX1" i="23" l="1"/>
  <c r="AY3" i="17"/>
  <c r="AV4" i="25"/>
  <c r="AY1" i="23" l="1"/>
  <c r="AZ3" i="17"/>
  <c r="AW4" i="25"/>
  <c r="AZ1" i="23" l="1"/>
  <c r="BA3" i="17"/>
  <c r="AX4" i="25"/>
  <c r="BA1" i="23" l="1"/>
  <c r="BB3" i="17"/>
  <c r="AY4" i="25"/>
  <c r="BB1" i="23" l="1"/>
  <c r="BC3" i="17"/>
  <c r="AZ4" i="25"/>
  <c r="BC1" i="23" l="1"/>
  <c r="BD3" i="17"/>
  <c r="BA4" i="25"/>
  <c r="BD1" i="23" l="1"/>
  <c r="BE3" i="17"/>
  <c r="BB4" i="25"/>
  <c r="BE1" i="23" l="1"/>
  <c r="BF3" i="17"/>
  <c r="BC4" i="25"/>
  <c r="BG3" i="17" l="1"/>
  <c r="BD4" i="25"/>
</calcChain>
</file>

<file path=xl/comments1.xml><?xml version="1.0" encoding="utf-8"?>
<comments xmlns="http://schemas.openxmlformats.org/spreadsheetml/2006/main">
  <authors>
    <author>TTNga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TTNga:</t>
        </r>
        <r>
          <rPr>
            <sz val="9"/>
            <color indexed="81"/>
            <rFont val="Tahoma"/>
            <family val="2"/>
          </rPr>
          <t xml:space="preserve">
KT 1: Cổng hành chính tại Mobile phone</t>
        </r>
      </text>
    </comment>
  </commentList>
</comments>
</file>

<file path=xl/comments2.xml><?xml version="1.0" encoding="utf-8"?>
<comments xmlns="http://schemas.openxmlformats.org/spreadsheetml/2006/main">
  <authors>
    <author>THUY-PC</author>
    <author>Windows User</author>
  </authors>
  <commentList>
    <comment ref="S6" authorId="0" shapeId="0">
      <text>
        <r>
          <rPr>
            <b/>
            <sz val="9"/>
            <color indexed="81"/>
            <rFont val="Tahoma"/>
            <charset val="1"/>
          </rPr>
          <t>THUY-PC:</t>
        </r>
        <r>
          <rPr>
            <sz val="9"/>
            <color indexed="81"/>
            <rFont val="Tahoma"/>
            <charset val="1"/>
          </rPr>
          <t xml:space="preserve">
xin nghỉ phép và đi nghỉ mát</t>
        </r>
      </text>
    </comment>
    <comment ref="T8" authorId="0" shapeId="0">
      <text>
        <r>
          <rPr>
            <b/>
            <sz val="9"/>
            <color indexed="81"/>
            <rFont val="Tahoma"/>
            <charset val="1"/>
          </rPr>
          <t>THUY-PC:</t>
        </r>
        <r>
          <rPr>
            <sz val="9"/>
            <color indexed="81"/>
            <rFont val="Tahoma"/>
            <charset val="1"/>
          </rPr>
          <t xml:space="preserve">
nghỉ phép nửa ngày</t>
        </r>
      </text>
    </comment>
    <comment ref="U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Nghỉ phép chiều 20/07
</t>
        </r>
      </text>
    </comment>
    <comment ref="S10" authorId="0" shapeId="0">
      <text>
        <r>
          <rPr>
            <b/>
            <sz val="9"/>
            <color indexed="81"/>
            <rFont val="Tahoma"/>
          </rPr>
          <t>THUY-PC:</t>
        </r>
        <r>
          <rPr>
            <sz val="9"/>
            <color indexed="81"/>
            <rFont val="Tahoma"/>
          </rPr>
          <t xml:space="preserve">
chuyển trung tâm</t>
        </r>
      </text>
    </comment>
    <comment ref="T10" authorId="0" shapeId="0">
      <text>
        <r>
          <rPr>
            <b/>
            <sz val="9"/>
            <color indexed="81"/>
            <rFont val="Tahoma"/>
            <charset val="1"/>
          </rPr>
          <t>THUY-PC:</t>
        </r>
        <r>
          <rPr>
            <sz val="9"/>
            <color indexed="81"/>
            <rFont val="Tahoma"/>
            <charset val="1"/>
          </rPr>
          <t xml:space="preserve">
2 nhân lực này chuyển sang đội thu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THUY-PC:</t>
        </r>
        <r>
          <rPr>
            <sz val="9"/>
            <color indexed="81"/>
            <rFont val="Tahoma"/>
            <family val="2"/>
          </rPr>
          <t xml:space="preserve">
nghỉ ốm cả tuần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THUY-PC:</t>
        </r>
        <r>
          <rPr>
            <sz val="9"/>
            <color indexed="81"/>
            <rFont val="Tahoma"/>
            <family val="2"/>
          </rPr>
          <t xml:space="preserve">
chuyển trung tâm</t>
        </r>
      </text>
    </comment>
    <comment ref="T13" authorId="0" shapeId="0">
      <text>
        <r>
          <rPr>
            <b/>
            <sz val="9"/>
            <color indexed="81"/>
            <rFont val="Tahoma"/>
            <charset val="1"/>
          </rPr>
          <t>THUY-PC:</t>
        </r>
        <r>
          <rPr>
            <sz val="9"/>
            <color indexed="81"/>
            <rFont val="Tahoma"/>
            <charset val="1"/>
          </rPr>
          <t xml:space="preserve">
chuyển sang đội anh Dân</t>
        </r>
      </text>
    </comment>
    <comment ref="T15" authorId="0" shapeId="0">
      <text>
        <r>
          <rPr>
            <b/>
            <sz val="9"/>
            <color indexed="81"/>
            <rFont val="Tahoma"/>
            <charset val="1"/>
          </rPr>
          <t>THUY-PC:</t>
        </r>
        <r>
          <rPr>
            <sz val="9"/>
            <color indexed="81"/>
            <rFont val="Tahoma"/>
            <charset val="1"/>
          </rPr>
          <t xml:space="preserve">
xin nghỉ phép</t>
        </r>
      </text>
    </comment>
    <comment ref="S16" authorId="0" shapeId="0">
      <text>
        <r>
          <rPr>
            <b/>
            <sz val="9"/>
            <color indexed="81"/>
            <rFont val="Tahoma"/>
            <charset val="1"/>
          </rPr>
          <t>THUY-PC:</t>
        </r>
        <r>
          <rPr>
            <sz val="9"/>
            <color indexed="81"/>
            <rFont val="Tahoma"/>
            <charset val="1"/>
          </rPr>
          <t xml:space="preserve">
xin gnhỉ phép</t>
        </r>
      </text>
    </comment>
  </commentList>
</comments>
</file>

<file path=xl/sharedStrings.xml><?xml version="1.0" encoding="utf-8"?>
<sst xmlns="http://schemas.openxmlformats.org/spreadsheetml/2006/main" count="340" uniqueCount="176">
  <si>
    <t>STT</t>
  </si>
  <si>
    <t>Họ và tên</t>
  </si>
  <si>
    <t>ID</t>
  </si>
  <si>
    <t>Nam</t>
  </si>
  <si>
    <t>Nữ</t>
  </si>
  <si>
    <t>Lập trình viên</t>
  </si>
  <si>
    <t>Phòng</t>
  </si>
  <si>
    <t>KT1</t>
  </si>
  <si>
    <t>Kỹ năng</t>
  </si>
  <si>
    <t>Sinh năm</t>
  </si>
  <si>
    <t>Hợp đồng đang thực hiện</t>
  </si>
  <si>
    <t>Đã full việc nhưng chưa lập sản xuất</t>
  </si>
  <si>
    <t>Dự án / LSX</t>
  </si>
  <si>
    <t>Mã vv</t>
  </si>
  <si>
    <t>Tổng</t>
  </si>
  <si>
    <t>% utilization</t>
  </si>
  <si>
    <t>Sum</t>
  </si>
  <si>
    <t>Số LSX</t>
  </si>
  <si>
    <t>Năm sinh</t>
  </si>
  <si>
    <t>Vai trò</t>
  </si>
  <si>
    <t>W15</t>
  </si>
  <si>
    <t>W13</t>
  </si>
  <si>
    <t>W14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</si>
  <si>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</si>
  <si>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</si>
  <si>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</si>
  <si>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</si>
  <si>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</si>
  <si>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</si>
  <si>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</si>
  <si>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</si>
  <si>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</si>
  <si>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Công việc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</si>
  <si>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</si>
  <si>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</si>
  <si>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</si>
  <si>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</si>
  <si>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</si>
  <si>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</si>
  <si>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</si>
  <si>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</si>
  <si>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</si>
  <si>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</si>
  <si>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</si>
  <si>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</si>
  <si>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</si>
  <si>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</si>
  <si>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</si>
  <si>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</si>
  <si>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</si>
  <si>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</si>
  <si>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</si>
  <si>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</si>
  <si>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</si>
  <si>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</si>
  <si>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</si>
  <si>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</si>
  <si>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</si>
  <si>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</si>
  <si>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</si>
  <si>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</si>
  <si>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W55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</si>
  <si>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</si>
  <si>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</si>
  <si>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</si>
  <si>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</si>
  <si>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</si>
  <si>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</si>
  <si>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</si>
  <si>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</si>
  <si>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</si>
  <si>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</si>
  <si>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</si>
  <si>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</si>
  <si>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Nguyễn Thị Thùy</t>
  </si>
  <si>
    <t>Trần Thị Én</t>
  </si>
  <si>
    <t>Ngô Thị Thanh Hòa</t>
  </si>
  <si>
    <t>Đoàn Thị Ngân</t>
  </si>
  <si>
    <t>Nguyễn Đức Dũng</t>
  </si>
  <si>
    <t>Nguyễn Khánh Minh</t>
  </si>
  <si>
    <t>Bùi Ngọc Giáp</t>
  </si>
  <si>
    <t>Bùi Tuấn Điệp</t>
  </si>
  <si>
    <t>Trần Trung Hiếu</t>
  </si>
  <si>
    <t>Phạm Văn Khương</t>
  </si>
  <si>
    <t>Đỗ Văn Nhị</t>
  </si>
  <si>
    <t>Nguyễn Quang Thắng</t>
  </si>
  <si>
    <t>Trần Quốc Huy CFS</t>
  </si>
  <si>
    <t>Trần Quốc Việt</t>
  </si>
  <si>
    <t>Trần Anh Dũng</t>
  </si>
  <si>
    <t>Nguyễn Trác Tiến</t>
  </si>
  <si>
    <t>Lê Đình Cường</t>
  </si>
  <si>
    <t>Lê Hồng Văn</t>
  </si>
  <si>
    <t>Lưu Hoàng Tùng</t>
  </si>
  <si>
    <t>Phạm Văn Oanh</t>
  </si>
  <si>
    <t>Mai Thị Ngân</t>
  </si>
  <si>
    <t>Nguyễn Thị Hồng Ngọc</t>
  </si>
  <si>
    <t>Nguyễn Thị Lan Hương</t>
  </si>
  <si>
    <t>Nguyễn Ngọc Linh</t>
  </si>
  <si>
    <t>00083</t>
  </si>
  <si>
    <t>00044</t>
  </si>
  <si>
    <t>00045</t>
  </si>
  <si>
    <t>00738</t>
  </si>
  <si>
    <t>00380</t>
  </si>
  <si>
    <t>00669</t>
  </si>
  <si>
    <t>00832</t>
  </si>
  <si>
    <t>00336</t>
  </si>
  <si>
    <t>00829</t>
  </si>
  <si>
    <t>00558</t>
  </si>
  <si>
    <t>00667</t>
  </si>
  <si>
    <t>00655</t>
  </si>
  <si>
    <t>00344</t>
  </si>
  <si>
    <t>00746</t>
  </si>
  <si>
    <t>00787</t>
  </si>
  <si>
    <t>00786</t>
  </si>
  <si>
    <t>00808</t>
  </si>
  <si>
    <t>00810</t>
  </si>
  <si>
    <t>00811</t>
  </si>
  <si>
    <t>00833</t>
  </si>
  <si>
    <t>00775</t>
  </si>
  <si>
    <t>00776</t>
  </si>
  <si>
    <t>00740</t>
  </si>
  <si>
    <t>00551</t>
  </si>
  <si>
    <t>04/12/1974</t>
  </si>
  <si>
    <t>20/01/1985</t>
  </si>
  <si>
    <t>18/05/1987</t>
  </si>
  <si>
    <t>20/12/1987</t>
  </si>
  <si>
    <t>08/12/1984</t>
  </si>
  <si>
    <t>04/12/1984</t>
  </si>
  <si>
    <t>18/08/1984</t>
  </si>
  <si>
    <t>24/10/1990</t>
  </si>
  <si>
    <t>29/08/1990</t>
  </si>
  <si>
    <t>15/12/1991</t>
  </si>
  <si>
    <t>30/12/1989</t>
  </si>
  <si>
    <t>19/09/1990</t>
  </si>
  <si>
    <t>07/07/1991</t>
  </si>
  <si>
    <t>16/03/1991</t>
  </si>
  <si>
    <t>14/07/1985</t>
  </si>
  <si>
    <t>05/04/1993</t>
  </si>
  <si>
    <t>24/12/1991</t>
  </si>
  <si>
    <t>05/10/1991</t>
  </si>
  <si>
    <t>02/10/1991</t>
  </si>
  <si>
    <t>21/08/1995</t>
  </si>
  <si>
    <t>09/07/1995</t>
  </si>
  <si>
    <t>15/08/1993</t>
  </si>
  <si>
    <t>18/12/1993</t>
  </si>
  <si>
    <t>Giám đốc trung tâm</t>
  </si>
  <si>
    <t>Trưởng nhóm phân tích nghiệp vụ</t>
  </si>
  <si>
    <t>Phân tích nghiệp vụ</t>
  </si>
  <si>
    <t xml:space="preserve"> Trưởng nhóm lập trình</t>
  </si>
  <si>
    <t>Trưởng nhóm lập trình</t>
  </si>
  <si>
    <t>lập trình viên</t>
  </si>
  <si>
    <t>Tester</t>
  </si>
  <si>
    <t>Cộng tác viên</t>
  </si>
  <si>
    <t>Nâng cấp hệ thống thống kê hàng hóa xuất nhập khẩu để kết nối với Hệ thống VNACCS/VCIS_Tổng Cục Hải Quan</t>
  </si>
  <si>
    <t>SMC16042</t>
  </si>
  <si>
    <t>Thực hiện viết testcase</t>
  </si>
  <si>
    <t>Vũ Thị Thu Hoài</t>
  </si>
  <si>
    <t>Thực hiện test ứng dụng</t>
  </si>
  <si>
    <t>Vũ Thành Nam</t>
  </si>
  <si>
    <t>Lương Thị Minh Hồng</t>
  </si>
  <si>
    <t>Bộ phận</t>
  </si>
  <si>
    <t>CFS</t>
  </si>
  <si>
    <t>SX</t>
  </si>
  <si>
    <t>Triển khai</t>
  </si>
  <si>
    <t>Bùi Thị Ngọc Hiếu</t>
  </si>
  <si>
    <t>bùi Thị Ngọc Hiếu</t>
  </si>
  <si>
    <t>nữ</t>
  </si>
  <si>
    <t>CTV</t>
  </si>
  <si>
    <t>Nghỉ Thai sản</t>
  </si>
  <si>
    <t>Trịnh Thị Bình</t>
  </si>
  <si>
    <t>Phan Thị Kim Thìn</t>
  </si>
  <si>
    <t>nam</t>
  </si>
  <si>
    <t>thiết kế</t>
  </si>
  <si>
    <t>test</t>
  </si>
  <si>
    <t>Yêu cầu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</si>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</sst>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\ _₫_-;\-* #,##0\ _₫_-;_-* &quot;-&quot;??\ _₫_-;_-@_-"/>
    <numFmt numFmtId="165" formatCode="[$-409]d/mmm/yy;@"/>
    <numFmt numFmtId="166" formatCode="[$-409]d\-mmm\-yy;@"/>
    <numFmt numFmtId="167" formatCode="[$-1010000]d/m/yy;@"/>
  </numFmts>
  <fonts count="17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theme="4" tint="-0.249977111117893"/>
      <name val="Arial"/>
      <family val="2"/>
    </font>
    <font>
      <b/>
      <i/>
      <sz val="11"/>
      <color theme="4" tint="-0.249977111117893"/>
      <name val="Calibri"/>
      <family val="2"/>
      <scheme val="minor"/>
    </font>
    <font>
      <b/>
      <i/>
      <sz val="10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1">
      <alignment horizontal="left" vertical="top"/>
    </xf>
    <xf numFmtId="0" fontId="1" fillId="0" borderId="0"/>
    <xf numFmtId="0" fontId="5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13">
    <xf numFmtId="0" fontId="0" fillId="0" borderId="0" xfId="0"/>
    <xf numFmtId="0" fontId="0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164" fontId="3" fillId="5" borderId="2" xfId="4" applyNumberFormat="1" applyFont="1" applyFill="1" applyBorder="1" applyAlignment="1">
      <alignment horizontal="right" vertical="center" wrapText="1"/>
    </xf>
    <xf numFmtId="0" fontId="0" fillId="6" borderId="0" xfId="0" applyFont="1" applyFill="1" applyAlignment="1">
      <alignment horizontal="left" vertical="top"/>
    </xf>
    <xf numFmtId="0" fontId="0" fillId="6" borderId="0" xfId="0" applyFont="1" applyFill="1" applyAlignment="1">
      <alignment horizontal="left" vertical="top" wrapText="1"/>
    </xf>
    <xf numFmtId="0" fontId="3" fillId="6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 wrapText="1"/>
    </xf>
    <xf numFmtId="0" fontId="3" fillId="6" borderId="2" xfId="3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164" fontId="0" fillId="6" borderId="0" xfId="0" applyNumberFormat="1" applyFont="1" applyFill="1" applyAlignment="1">
      <alignment vertical="center"/>
    </xf>
    <xf numFmtId="9" fontId="0" fillId="6" borderId="0" xfId="5" applyFont="1" applyFill="1" applyAlignment="1">
      <alignment vertical="center"/>
    </xf>
    <xf numFmtId="164" fontId="3" fillId="5" borderId="0" xfId="0" applyNumberFormat="1" applyFont="1" applyFill="1" applyAlignment="1">
      <alignment vertical="center"/>
    </xf>
    <xf numFmtId="9" fontId="3" fillId="6" borderId="0" xfId="5" applyFont="1" applyFill="1" applyAlignment="1">
      <alignment horizontal="center" vertical="center"/>
    </xf>
    <xf numFmtId="9" fontId="3" fillId="5" borderId="0" xfId="5" applyFont="1" applyFill="1" applyAlignment="1">
      <alignment vertical="center"/>
    </xf>
    <xf numFmtId="0" fontId="4" fillId="6" borderId="0" xfId="0" applyFont="1" applyFill="1" applyAlignment="1">
      <alignment horizontal="left" vertical="top"/>
    </xf>
    <xf numFmtId="0" fontId="3" fillId="5" borderId="2" xfId="0" applyFont="1" applyFill="1" applyBorder="1" applyAlignment="1">
      <alignment horizontal="center" vertical="top"/>
    </xf>
    <xf numFmtId="0" fontId="8" fillId="7" borderId="2" xfId="2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8" borderId="2" xfId="0" applyFont="1" applyFill="1" applyBorder="1" applyAlignment="1">
      <alignment horizontal="left" vertical="top"/>
    </xf>
    <xf numFmtId="0" fontId="0" fillId="8" borderId="0" xfId="0" applyFont="1" applyFill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9" fillId="7" borderId="2" xfId="2" applyFont="1" applyFill="1" applyBorder="1" applyAlignment="1">
      <alignment horizontal="center" vertical="top"/>
    </xf>
    <xf numFmtId="0" fontId="8" fillId="4" borderId="2" xfId="2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0" fillId="4" borderId="0" xfId="0" applyFont="1" applyFill="1" applyAlignment="1">
      <alignment horizontal="left" vertical="top"/>
    </xf>
    <xf numFmtId="14" fontId="0" fillId="6" borderId="0" xfId="0" applyNumberFormat="1" applyFont="1" applyFill="1" applyAlignment="1">
      <alignment vertical="center"/>
    </xf>
    <xf numFmtId="14" fontId="0" fillId="4" borderId="0" xfId="0" applyNumberFormat="1" applyFont="1" applyFill="1" applyAlignment="1">
      <alignment horizontal="left" vertical="top" wrapText="1"/>
    </xf>
    <xf numFmtId="0" fontId="0" fillId="0" borderId="4" xfId="0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66" fontId="0" fillId="8" borderId="4" xfId="0" applyNumberForma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0" fillId="8" borderId="4" xfId="0" quotePrefix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left" vertical="center" wrapText="1"/>
    </xf>
    <xf numFmtId="0" fontId="8" fillId="7" borderId="6" xfId="2" applyFont="1" applyFill="1" applyBorder="1" applyAlignment="1">
      <alignment horizontal="center" vertical="top"/>
    </xf>
    <xf numFmtId="0" fontId="0" fillId="0" borderId="7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left" vertical="top"/>
    </xf>
    <xf numFmtId="166" fontId="0" fillId="0" borderId="7" xfId="0" applyNumberForma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vertical="top"/>
    </xf>
    <xf numFmtId="0" fontId="0" fillId="6" borderId="3" xfId="0" applyFont="1" applyFill="1" applyBorder="1" applyAlignment="1">
      <alignment horizontal="center" vertical="top"/>
    </xf>
    <xf numFmtId="0" fontId="0" fillId="6" borderId="3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/>
    </xf>
    <xf numFmtId="0" fontId="0" fillId="6" borderId="3" xfId="0" applyFont="1" applyFill="1" applyBorder="1" applyAlignment="1">
      <alignment horizontal="left" vertical="top" wrapText="1"/>
    </xf>
    <xf numFmtId="0" fontId="0" fillId="0" borderId="3" xfId="0" applyFont="1" applyBorder="1" applyAlignment="1">
      <alignment vertical="center"/>
    </xf>
    <xf numFmtId="0" fontId="4" fillId="6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/>
    </xf>
    <xf numFmtId="167" fontId="0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ont="1" applyFill="1" applyBorder="1" applyAlignment="1">
      <alignment horizontal="left" vertical="center"/>
    </xf>
    <xf numFmtId="167" fontId="0" fillId="0" borderId="0" xfId="0" applyNumberFormat="1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3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vertical="center"/>
    </xf>
    <xf numFmtId="165" fontId="14" fillId="0" borderId="5" xfId="0" applyNumberFormat="1" applyFont="1" applyFill="1" applyBorder="1" applyAlignment="1">
      <alignment horizontal="left" vertical="center"/>
    </xf>
    <xf numFmtId="165" fontId="0" fillId="0" borderId="4" xfId="0" applyNumberFormat="1" applyFont="1" applyFill="1" applyBorder="1" applyAlignment="1">
      <alignment horizontal="left" vertical="center"/>
    </xf>
    <xf numFmtId="165" fontId="0" fillId="2" borderId="4" xfId="0" applyNumberFormat="1" applyFont="1" applyFill="1" applyBorder="1" applyAlignment="1">
      <alignment horizontal="left" vertical="center"/>
    </xf>
    <xf numFmtId="165" fontId="0" fillId="8" borderId="4" xfId="0" applyNumberFormat="1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center" vertical="center"/>
    </xf>
    <xf numFmtId="0" fontId="15" fillId="7" borderId="2" xfId="2" applyFont="1" applyFill="1" applyBorder="1" applyAlignment="1">
      <alignment horizontal="center" vertical="top"/>
    </xf>
    <xf numFmtId="165" fontId="14" fillId="0" borderId="4" xfId="0" applyNumberFormat="1" applyFont="1" applyFill="1" applyBorder="1" applyAlignment="1">
      <alignment horizontal="left" vertical="center"/>
    </xf>
    <xf numFmtId="165" fontId="16" fillId="0" borderId="4" xfId="0" applyNumberFormat="1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164" fontId="16" fillId="5" borderId="2" xfId="4" applyNumberFormat="1" applyFont="1" applyFill="1" applyBorder="1" applyAlignment="1">
      <alignment horizontal="right" vertical="center" wrapText="1"/>
    </xf>
    <xf numFmtId="164" fontId="16" fillId="5" borderId="0" xfId="0" applyNumberFormat="1" applyFont="1" applyFill="1" applyAlignment="1">
      <alignment vertical="center"/>
    </xf>
    <xf numFmtId="9" fontId="16" fillId="5" borderId="0" xfId="5" applyFont="1" applyFill="1" applyAlignment="1">
      <alignment vertical="center"/>
    </xf>
    <xf numFmtId="0" fontId="16" fillId="5" borderId="0" xfId="0" applyFont="1" applyFill="1" applyAlignment="1">
      <alignment vertical="center"/>
    </xf>
    <xf numFmtId="165" fontId="14" fillId="2" borderId="4" xfId="0" applyNumberFormat="1" applyFont="1" applyFill="1" applyBorder="1" applyAlignment="1">
      <alignment horizontal="left" vertical="center"/>
    </xf>
    <xf numFmtId="165" fontId="16" fillId="2" borderId="4" xfId="0" applyNumberFormat="1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5" borderId="0" xfId="0" applyFont="1" applyFill="1" applyAlignment="1">
      <alignment vertical="center"/>
    </xf>
    <xf numFmtId="165" fontId="14" fillId="8" borderId="4" xfId="0" applyNumberFormat="1" applyFont="1" applyFill="1" applyBorder="1" applyAlignment="1">
      <alignment horizontal="left" vertical="center"/>
    </xf>
    <xf numFmtId="165" fontId="16" fillId="8" borderId="4" xfId="0" applyNumberFormat="1" applyFont="1" applyFill="1" applyBorder="1" applyAlignment="1">
      <alignment horizontal="left" vertical="center"/>
    </xf>
    <xf numFmtId="0" fontId="14" fillId="8" borderId="4" xfId="0" applyFont="1" applyFill="1" applyBorder="1" applyAlignment="1">
      <alignment horizontal="center" vertical="center"/>
    </xf>
    <xf numFmtId="0" fontId="14" fillId="6" borderId="0" xfId="0" applyFont="1" applyFill="1" applyAlignment="1">
      <alignment vertical="center"/>
    </xf>
    <xf numFmtId="0" fontId="14" fillId="5" borderId="2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center" vertical="center"/>
    </xf>
    <xf numFmtId="0" fontId="14" fillId="5" borderId="2" xfId="1" applyFont="1" applyFill="1" applyBorder="1" applyAlignment="1">
      <alignment horizontal="left" vertical="center" wrapText="1"/>
    </xf>
    <xf numFmtId="0" fontId="16" fillId="5" borderId="5" xfId="1" applyFont="1" applyFill="1" applyBorder="1" applyAlignment="1">
      <alignment horizontal="left" vertical="center" wrapText="1"/>
    </xf>
    <xf numFmtId="0" fontId="16" fillId="6" borderId="0" xfId="0" applyFont="1" applyFill="1" applyAlignment="1">
      <alignment vertical="center"/>
    </xf>
    <xf numFmtId="0" fontId="5" fillId="2" borderId="4" xfId="1" applyFont="1" applyFill="1" applyBorder="1" applyAlignment="1">
      <alignment horizontal="left" vertical="center" wrapText="1"/>
    </xf>
    <xf numFmtId="165" fontId="0" fillId="0" borderId="7" xfId="0" applyNumberFormat="1" applyFont="1" applyFill="1" applyBorder="1" applyAlignment="1">
      <alignment horizontal="left" vertical="center"/>
    </xf>
    <xf numFmtId="165" fontId="0" fillId="0" borderId="3" xfId="0" applyNumberFormat="1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</cellXfs>
  <cellStyles count="6">
    <cellStyle name="Comma 2" xfId="4"/>
    <cellStyle name="Normal" xfId="0" builtinId="0"/>
    <cellStyle name="Normal 2" xfId="2"/>
    <cellStyle name="Normal_Theo doi HD " xfId="3"/>
    <cellStyle name="Percent" xfId="5" builtinId="5"/>
    <cellStyle name="vntxt1" xfId="1"/>
  </cellStyles>
  <dxfs count="0"/>
  <tableStyles count="0" defaultTableStyle="TableStyleMedium2" defaultPivotStyle="PivotStyleLight16"/>
  <colors>
    <mruColors>
      <color rgb="FFFFCDFF"/>
      <color rgb="FFFF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607218</xdr:colOff>
      <xdr:row>5</xdr:row>
      <xdr:rowOff>41930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0"/>
          <a:ext cx="607218" cy="363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42"/>
  <sheetViews>
    <sheetView tabSelected="1" topLeftCell="A4" zoomScale="80" zoomScaleNormal="80" workbookViewId="0">
      <pane xSplit="4" ySplit="4" topLeftCell="O8" activePane="bottomRight" state="frozen"/>
      <selection activeCell="A4" sqref="A4"/>
      <selection pane="topRight" activeCell="E4" sqref="E4"/>
      <selection pane="bottomLeft" activeCell="A8" sqref="A8"/>
      <selection pane="bottomRight" activeCell="D24" sqref="D24"/>
    </sheetView>
  </sheetViews>
  <sheetFormatPr defaultColWidth="8.7109375" defaultRowHeight="12.75"/>
  <cols>
    <col min="1" max="1" width="4.5703125" style="1" bestFit="1" customWidth="1"/>
    <col min="2" max="2" width="23.42578125" style="1" bestFit="1" customWidth="1"/>
    <col min="3" max="3" width="23.42578125" style="1" customWidth="1"/>
    <col min="4" max="4" width="30.85546875" style="2" bestFit="1" customWidth="1"/>
    <col min="5" max="13" width="10.5703125" style="1" bestFit="1" customWidth="1"/>
    <col min="14" max="56" width="11.5703125" style="1" bestFit="1" customWidth="1"/>
    <col min="57" max="57" width="12.42578125" style="1" customWidth="1"/>
    <col min="58" max="58" width="11.85546875" style="1" bestFit="1" customWidth="1"/>
    <col min="59" max="59" width="19.28515625" style="19" bestFit="1" customWidth="1"/>
    <col min="60" max="16384" width="8.7109375" style="1"/>
  </cols>
  <sheetData>
    <row r="1" spans="1:59" hidden="1">
      <c r="B1" s="26" t="s">
        <v>7</v>
      </c>
      <c r="C1" s="49"/>
    </row>
    <row r="2" spans="1:59" hidden="1">
      <c r="B2" s="26" t="s">
        <v>10</v>
      </c>
      <c r="C2" s="49"/>
    </row>
    <row r="3" spans="1:59" ht="12.75" hidden="1" customHeight="1">
      <c r="B3" s="109" t="s">
        <v>11</v>
      </c>
      <c r="C3" s="109"/>
      <c r="D3" s="109"/>
    </row>
    <row r="4" spans="1:59" ht="12.75" customHeight="1">
      <c r="B4" s="27"/>
      <c r="C4" s="49"/>
      <c r="D4" s="27"/>
      <c r="E4" s="38">
        <f>'booking-giao viec'!F1</f>
        <v>42828</v>
      </c>
      <c r="F4" s="38">
        <f>'booking-giao viec'!G1</f>
        <v>42835</v>
      </c>
      <c r="G4" s="38">
        <f>'booking-giao viec'!H1</f>
        <v>42842</v>
      </c>
      <c r="H4" s="38">
        <f>'booking-giao viec'!I1</f>
        <v>42849</v>
      </c>
      <c r="I4" s="38">
        <f>'booking-giao viec'!J1</f>
        <v>42856</v>
      </c>
      <c r="J4" s="38">
        <f>'booking-giao viec'!K1</f>
        <v>42863</v>
      </c>
      <c r="K4" s="38">
        <f>'booking-giao viec'!L1</f>
        <v>42870</v>
      </c>
      <c r="L4" s="38">
        <f>'booking-giao viec'!M1</f>
        <v>42877</v>
      </c>
      <c r="M4" s="38">
        <f>'booking-giao viec'!N1</f>
        <v>42884</v>
      </c>
      <c r="N4" s="38">
        <f>'booking-giao viec'!O1</f>
        <v>42891</v>
      </c>
      <c r="O4" s="38">
        <f>'booking-giao viec'!P1</f>
        <v>42898</v>
      </c>
      <c r="P4" s="38">
        <f>'booking-giao viec'!Q1</f>
        <v>42905</v>
      </c>
      <c r="Q4" s="38">
        <f>'booking-giao viec'!R1</f>
        <v>42912</v>
      </c>
      <c r="R4" s="38">
        <f>'booking-giao viec'!S1</f>
        <v>42919</v>
      </c>
      <c r="S4" s="38">
        <f>'booking-giao viec'!T1</f>
        <v>42926</v>
      </c>
      <c r="T4" s="38">
        <f>'booking-giao viec'!U1</f>
        <v>42933</v>
      </c>
      <c r="U4" s="38">
        <f>'booking-giao viec'!V1</f>
        <v>42940</v>
      </c>
      <c r="V4" s="38">
        <f>'booking-giao viec'!W1</f>
        <v>42947</v>
      </c>
      <c r="W4" s="38">
        <f>'booking-giao viec'!X1</f>
        <v>42954</v>
      </c>
      <c r="X4" s="38">
        <f>'booking-giao viec'!Y1</f>
        <v>42961</v>
      </c>
      <c r="Y4" s="38">
        <f>'booking-giao viec'!Z1</f>
        <v>42968</v>
      </c>
      <c r="Z4" s="38">
        <f>'booking-giao viec'!AA1</f>
        <v>42975</v>
      </c>
      <c r="AA4" s="38">
        <f>'booking-giao viec'!AB1</f>
        <v>42982</v>
      </c>
      <c r="AB4" s="38">
        <f>'booking-giao viec'!AC1</f>
        <v>42989</v>
      </c>
      <c r="AC4" s="38">
        <f>'booking-giao viec'!AD1</f>
        <v>42996</v>
      </c>
      <c r="AD4" s="38">
        <f>'booking-giao viec'!AE1</f>
        <v>43003</v>
      </c>
      <c r="AE4" s="38">
        <f>'booking-giao viec'!AF1</f>
        <v>43010</v>
      </c>
      <c r="AF4" s="38">
        <f>'booking-giao viec'!AG1</f>
        <v>43017</v>
      </c>
      <c r="AG4" s="38">
        <f>'booking-giao viec'!AH1</f>
        <v>43024</v>
      </c>
      <c r="AH4" s="38">
        <f>'booking-giao viec'!AI1</f>
        <v>43031</v>
      </c>
      <c r="AI4" s="38">
        <f>'booking-giao viec'!AJ1</f>
        <v>43038</v>
      </c>
      <c r="AJ4" s="38">
        <f>'booking-giao viec'!AK1</f>
        <v>43045</v>
      </c>
      <c r="AK4" s="38">
        <f>'booking-giao viec'!AL1</f>
        <v>43052</v>
      </c>
      <c r="AL4" s="38">
        <f>'booking-giao viec'!AM1</f>
        <v>43059</v>
      </c>
      <c r="AM4" s="38">
        <f>'booking-giao viec'!AN1</f>
        <v>43066</v>
      </c>
      <c r="AN4" s="38">
        <f>'booking-giao viec'!AO1</f>
        <v>43073</v>
      </c>
      <c r="AO4" s="38">
        <f>'booking-giao viec'!AP1</f>
        <v>43080</v>
      </c>
      <c r="AP4" s="38">
        <f>'booking-giao viec'!AQ1</f>
        <v>43087</v>
      </c>
      <c r="AQ4" s="38">
        <f>'booking-giao viec'!AR1</f>
        <v>43094</v>
      </c>
      <c r="AR4" s="38">
        <f>'booking-giao viec'!AS1</f>
        <v>43101</v>
      </c>
      <c r="AS4" s="38">
        <f>'booking-giao viec'!AT1</f>
        <v>43108</v>
      </c>
      <c r="AT4" s="38">
        <f>'booking-giao viec'!AU1</f>
        <v>43115</v>
      </c>
      <c r="AU4" s="38">
        <f>'booking-giao viec'!AV1</f>
        <v>43122</v>
      </c>
      <c r="AV4" s="38">
        <f>'booking-giao viec'!AW1</f>
        <v>43129</v>
      </c>
      <c r="AW4" s="38">
        <f>'booking-giao viec'!AX1</f>
        <v>43136</v>
      </c>
      <c r="AX4" s="38">
        <f>'booking-giao viec'!AY1</f>
        <v>43143</v>
      </c>
      <c r="AY4" s="38">
        <f>'booking-giao viec'!AZ1</f>
        <v>43150</v>
      </c>
      <c r="AZ4" s="38">
        <f>'booking-giao viec'!BA1</f>
        <v>43157</v>
      </c>
      <c r="BA4" s="38">
        <f>'booking-giao viec'!BB1</f>
        <v>43164</v>
      </c>
      <c r="BB4" s="38">
        <f>'booking-giao viec'!BC1</f>
        <v>43171</v>
      </c>
      <c r="BC4" s="38">
        <f>'booking-giao viec'!BD1</f>
        <v>43178</v>
      </c>
      <c r="BD4" s="38">
        <f>'booking-giao viec'!BE1</f>
        <v>43185</v>
      </c>
    </row>
    <row r="5" spans="1:59" ht="12.4" customHeight="1">
      <c r="B5" s="26"/>
      <c r="C5" s="49"/>
      <c r="D5" s="2" t="s">
        <v>14</v>
      </c>
      <c r="E5" s="18">
        <f t="shared" ref="E5:AJ5" si="0">SUM(E8:E42)</f>
        <v>0</v>
      </c>
      <c r="F5" s="18">
        <f t="shared" si="0"/>
        <v>0</v>
      </c>
      <c r="G5" s="18">
        <f t="shared" si="0"/>
        <v>0</v>
      </c>
      <c r="H5" s="18">
        <f t="shared" si="0"/>
        <v>0</v>
      </c>
      <c r="I5" s="18">
        <f t="shared" si="0"/>
        <v>0</v>
      </c>
      <c r="J5" s="18">
        <f t="shared" si="0"/>
        <v>0</v>
      </c>
      <c r="K5" s="18">
        <f t="shared" si="0"/>
        <v>0</v>
      </c>
      <c r="L5" s="18">
        <f t="shared" si="0"/>
        <v>0</v>
      </c>
      <c r="M5" s="18">
        <f t="shared" si="0"/>
        <v>0</v>
      </c>
      <c r="N5" s="18">
        <f t="shared" si="0"/>
        <v>396</v>
      </c>
      <c r="O5" s="18">
        <f t="shared" si="0"/>
        <v>396</v>
      </c>
      <c r="P5" s="18">
        <f t="shared" si="0"/>
        <v>396</v>
      </c>
      <c r="Q5" s="18">
        <f t="shared" si="0"/>
        <v>360</v>
      </c>
      <c r="R5" s="18">
        <f t="shared" si="0"/>
        <v>76</v>
      </c>
      <c r="S5" s="18">
        <f t="shared" si="0"/>
        <v>212</v>
      </c>
      <c r="T5" s="18">
        <f t="shared" si="0"/>
        <v>224</v>
      </c>
      <c r="U5" s="18">
        <f t="shared" si="0"/>
        <v>0</v>
      </c>
      <c r="V5" s="18">
        <f t="shared" si="0"/>
        <v>0</v>
      </c>
      <c r="W5" s="18">
        <f t="shared" si="0"/>
        <v>0</v>
      </c>
      <c r="X5" s="18">
        <f t="shared" si="0"/>
        <v>0</v>
      </c>
      <c r="Y5" s="18">
        <f t="shared" si="0"/>
        <v>0</v>
      </c>
      <c r="Z5" s="18">
        <f t="shared" si="0"/>
        <v>0</v>
      </c>
      <c r="AA5" s="18">
        <f t="shared" si="0"/>
        <v>0</v>
      </c>
      <c r="AB5" s="18">
        <f t="shared" si="0"/>
        <v>0</v>
      </c>
      <c r="AC5" s="18">
        <f t="shared" si="0"/>
        <v>0</v>
      </c>
      <c r="AD5" s="18">
        <f t="shared" si="0"/>
        <v>0</v>
      </c>
      <c r="AE5" s="18">
        <f t="shared" si="0"/>
        <v>0</v>
      </c>
      <c r="AF5" s="18">
        <f t="shared" si="0"/>
        <v>0</v>
      </c>
      <c r="AG5" s="18">
        <f t="shared" si="0"/>
        <v>0</v>
      </c>
      <c r="AH5" s="18">
        <f t="shared" si="0"/>
        <v>0</v>
      </c>
      <c r="AI5" s="18">
        <f t="shared" si="0"/>
        <v>0</v>
      </c>
      <c r="AJ5" s="18">
        <f t="shared" si="0"/>
        <v>0</v>
      </c>
      <c r="AK5" s="18">
        <f t="shared" ref="AK5:BE5" si="1">SUM(AK8:AK42)</f>
        <v>0</v>
      </c>
      <c r="AL5" s="18">
        <f t="shared" si="1"/>
        <v>0</v>
      </c>
      <c r="AM5" s="18">
        <f t="shared" si="1"/>
        <v>0</v>
      </c>
      <c r="AN5" s="18">
        <f t="shared" si="1"/>
        <v>0</v>
      </c>
      <c r="AO5" s="18">
        <f t="shared" si="1"/>
        <v>0</v>
      </c>
      <c r="AP5" s="18">
        <f t="shared" si="1"/>
        <v>0</v>
      </c>
      <c r="AQ5" s="18">
        <f t="shared" si="1"/>
        <v>0</v>
      </c>
      <c r="AR5" s="18">
        <f t="shared" si="1"/>
        <v>0</v>
      </c>
      <c r="AS5" s="18">
        <f t="shared" si="1"/>
        <v>0</v>
      </c>
      <c r="AT5" s="18">
        <f t="shared" si="1"/>
        <v>0</v>
      </c>
      <c r="AU5" s="18">
        <f t="shared" si="1"/>
        <v>0</v>
      </c>
      <c r="AV5" s="18">
        <f t="shared" si="1"/>
        <v>0</v>
      </c>
      <c r="AW5" s="18">
        <f t="shared" si="1"/>
        <v>0</v>
      </c>
      <c r="AX5" s="18">
        <f t="shared" si="1"/>
        <v>0</v>
      </c>
      <c r="AY5" s="18">
        <f t="shared" si="1"/>
        <v>0</v>
      </c>
      <c r="AZ5" s="18">
        <f t="shared" si="1"/>
        <v>0</v>
      </c>
      <c r="BA5" s="18">
        <f t="shared" si="1"/>
        <v>0</v>
      </c>
      <c r="BB5" s="18">
        <f t="shared" si="1"/>
        <v>0</v>
      </c>
      <c r="BC5" s="18">
        <f t="shared" si="1"/>
        <v>0</v>
      </c>
      <c r="BD5" s="18">
        <f t="shared" si="1"/>
        <v>0</v>
      </c>
      <c r="BE5" s="18" t="e">
        <f t="shared" si="1"/>
        <v>#REF!</v>
      </c>
    </row>
    <row r="6" spans="1:59" ht="12.4" customHeight="1">
      <c r="B6" s="26"/>
      <c r="C6" s="49"/>
      <c r="D6" s="2" t="s">
        <v>15</v>
      </c>
      <c r="E6" s="19">
        <f>E5/'Nhan luc'!H4</f>
        <v>0</v>
      </c>
      <c r="F6" s="19">
        <f>F5/'Nhan luc'!I4</f>
        <v>0</v>
      </c>
      <c r="G6" s="19">
        <f>G5/'Nhan luc'!J4</f>
        <v>0</v>
      </c>
      <c r="H6" s="19">
        <f>H5/'Nhan luc'!K4</f>
        <v>0</v>
      </c>
      <c r="I6" s="19">
        <f>I5/'Nhan luc'!L4</f>
        <v>0</v>
      </c>
      <c r="J6" s="19">
        <f>J5/'Nhan luc'!M4</f>
        <v>0</v>
      </c>
      <c r="K6" s="19">
        <f>K5/'Nhan luc'!N4</f>
        <v>0</v>
      </c>
      <c r="L6" s="19">
        <f>L5/'Nhan luc'!O4</f>
        <v>0</v>
      </c>
      <c r="M6" s="19">
        <f>M5/'Nhan luc'!P4</f>
        <v>0</v>
      </c>
      <c r="N6" s="19">
        <f>N5/'Nhan luc'!Q4</f>
        <v>0.47368421052631576</v>
      </c>
      <c r="O6" s="19">
        <f>O5/'Nhan luc'!R4</f>
        <v>0.47368421052631576</v>
      </c>
      <c r="P6" s="19">
        <f>P5/'Nhan luc'!S4</f>
        <v>0.47368421052631576</v>
      </c>
      <c r="Q6" s="19">
        <f>Q5/'Nhan luc'!T4</f>
        <v>0.43062200956937802</v>
      </c>
      <c r="R6" s="19">
        <f>R5/'Nhan luc'!U4</f>
        <v>0.10795454545454546</v>
      </c>
      <c r="S6" s="19">
        <f>S5/'Nhan luc'!V4</f>
        <v>0.30113636363636365</v>
      </c>
      <c r="T6" s="19">
        <f>T5/'Nhan luc'!W4</f>
        <v>0.31818181818181818</v>
      </c>
      <c r="U6" s="19">
        <f>U5/'Nhan luc'!X4</f>
        <v>0</v>
      </c>
      <c r="V6" s="19">
        <f>V5/'Nhan luc'!Y4</f>
        <v>0</v>
      </c>
      <c r="W6" s="19">
        <f>W5/'Nhan luc'!Z4</f>
        <v>0</v>
      </c>
      <c r="X6" s="19">
        <f>X5/'Nhan luc'!AA4</f>
        <v>0</v>
      </c>
      <c r="Y6" s="19">
        <f>Y5/'Nhan luc'!AB4</f>
        <v>0</v>
      </c>
      <c r="Z6" s="19">
        <f>Z5/'Nhan luc'!AC4</f>
        <v>0</v>
      </c>
      <c r="AA6" s="19">
        <f>AA5/'Nhan luc'!AD4</f>
        <v>0</v>
      </c>
      <c r="AB6" s="19">
        <f>AB5/'Nhan luc'!AE4</f>
        <v>0</v>
      </c>
      <c r="AC6" s="19">
        <f>AC5/'Nhan luc'!AF4</f>
        <v>0</v>
      </c>
      <c r="AD6" s="19">
        <f>AD5/'Nhan luc'!AG4</f>
        <v>0</v>
      </c>
      <c r="AE6" s="19">
        <f>AE5/'Nhan luc'!AH4</f>
        <v>0</v>
      </c>
      <c r="AF6" s="19">
        <f>AF5/'Nhan luc'!AI4</f>
        <v>0</v>
      </c>
      <c r="AG6" s="19">
        <f>AG5/'Nhan luc'!AJ4</f>
        <v>0</v>
      </c>
      <c r="AH6" s="19">
        <f>AH5/'Nhan luc'!AK4</f>
        <v>0</v>
      </c>
      <c r="AI6" s="19">
        <f>AI5/'Nhan luc'!AL4</f>
        <v>0</v>
      </c>
      <c r="AJ6" s="19">
        <f>AJ5/'Nhan luc'!AM4</f>
        <v>0</v>
      </c>
      <c r="AK6" s="19">
        <f>AK5/'Nhan luc'!AN4</f>
        <v>0</v>
      </c>
      <c r="AL6" s="19">
        <f>AL5/'Nhan luc'!AO4</f>
        <v>0</v>
      </c>
      <c r="AM6" s="19">
        <f>AM5/'Nhan luc'!AP4</f>
        <v>0</v>
      </c>
      <c r="AN6" s="19">
        <f>AN5/'Nhan luc'!AQ4</f>
        <v>0</v>
      </c>
      <c r="AO6" s="19">
        <f>AO5/'Nhan luc'!AR4</f>
        <v>0</v>
      </c>
      <c r="AP6" s="19">
        <f>AP5/'Nhan luc'!AS4</f>
        <v>0</v>
      </c>
      <c r="AQ6" s="19">
        <f>AQ5/'Nhan luc'!AT4</f>
        <v>0</v>
      </c>
      <c r="AR6" s="19">
        <f>AR5/'Nhan luc'!AU4</f>
        <v>0</v>
      </c>
      <c r="AS6" s="19">
        <f>AS5/'Nhan luc'!AV4</f>
        <v>0</v>
      </c>
      <c r="AT6" s="19">
        <f>AT5/'Nhan luc'!AW4</f>
        <v>0</v>
      </c>
      <c r="AU6" s="19">
        <f>AU5/'Nhan luc'!AX4</f>
        <v>0</v>
      </c>
      <c r="AV6" s="19">
        <f>AV5/'Nhan luc'!AY4</f>
        <v>0</v>
      </c>
      <c r="AW6" s="19">
        <f>AW5/'Nhan luc'!AZ4</f>
        <v>0</v>
      </c>
      <c r="AX6" s="19">
        <f>AX5/'Nhan luc'!BA4</f>
        <v>0</v>
      </c>
      <c r="AY6" s="19">
        <f>AY5/'Nhan luc'!BB4</f>
        <v>0</v>
      </c>
      <c r="AZ6" s="19">
        <f>AZ5/'Nhan luc'!BC4</f>
        <v>0</v>
      </c>
      <c r="BA6" s="19">
        <f>BA5/'Nhan luc'!BD4</f>
        <v>0</v>
      </c>
      <c r="BB6" s="19">
        <f>BB5/'Nhan luc'!BE4</f>
        <v>0</v>
      </c>
      <c r="BC6" s="19">
        <f>BC5/'Nhan luc'!BF4</f>
        <v>0</v>
      </c>
      <c r="BD6" s="19">
        <f>BD5/'Nhan luc'!BG4</f>
        <v>0</v>
      </c>
      <c r="BE6" s="19" t="e">
        <f>BE5/'Nhan luc'!#REF!</f>
        <v>#REF!</v>
      </c>
    </row>
    <row r="7" spans="1:59" s="5" customFormat="1">
      <c r="A7" s="83" t="s">
        <v>0</v>
      </c>
      <c r="B7" s="3" t="s">
        <v>1</v>
      </c>
      <c r="C7" s="50" t="s">
        <v>160</v>
      </c>
      <c r="D7" s="3" t="s">
        <v>19</v>
      </c>
      <c r="E7" s="4" t="str">
        <f>'booking-giao viec'!F2</f>
        <v>W1</v>
      </c>
      <c r="F7" s="4" t="str">
        <f>'booking-giao viec'!G2</f>
        <v>W2</v>
      </c>
      <c r="G7" s="4" t="str">
        <f>'booking-giao viec'!H2</f>
        <v>W3</v>
      </c>
      <c r="H7" s="4" t="str">
        <f>'booking-giao viec'!I2</f>
        <v>W4</v>
      </c>
      <c r="I7" s="4" t="str">
        <f>'booking-giao viec'!J2</f>
        <v>W5</v>
      </c>
      <c r="J7" s="4" t="str">
        <f>'booking-giao viec'!K2</f>
        <v>W6</v>
      </c>
      <c r="K7" s="4" t="str">
        <f>'booking-giao viec'!L2</f>
        <v>W7</v>
      </c>
      <c r="L7" s="4" t="str">
        <f>'booking-giao viec'!M2</f>
        <v>W8</v>
      </c>
      <c r="M7" s="4" t="str">
        <f>'booking-giao viec'!N2</f>
        <v>W9</v>
      </c>
      <c r="N7" s="4" t="str">
        <f>'booking-giao viec'!O2</f>
        <v>W10</v>
      </c>
      <c r="O7" s="4" t="str">
        <f>'booking-giao viec'!P2</f>
        <v>W11</v>
      </c>
      <c r="P7" s="4" t="str">
        <f>'booking-giao viec'!Q2</f>
        <v>W12</v>
      </c>
      <c r="Q7" s="4" t="str">
        <f>'booking-giao viec'!R2</f>
        <v>W13</v>
      </c>
      <c r="R7" s="4" t="str">
        <f>'booking-giao viec'!S2</f>
        <v>W14</v>
      </c>
      <c r="S7" s="4" t="str">
        <f>'booking-giao viec'!T2</f>
        <v>W15</v>
      </c>
      <c r="T7" s="4" t="str">
        <f>'booking-giao viec'!U2</f>
        <v>W16</v>
      </c>
      <c r="U7" s="4" t="str">
        <f>'booking-giao viec'!V2</f>
        <v>W17</v>
      </c>
      <c r="V7" s="4" t="str">
        <f>'booking-giao viec'!W2</f>
        <v>W18</v>
      </c>
      <c r="W7" s="4" t="str">
        <f>'booking-giao viec'!X2</f>
        <v>W19</v>
      </c>
      <c r="X7" s="4" t="str">
        <f>'booking-giao viec'!Y2</f>
        <v>W20</v>
      </c>
      <c r="Y7" s="4" t="str">
        <f>'booking-giao viec'!Z2</f>
        <v>W21</v>
      </c>
      <c r="Z7" s="4" t="str">
        <f>'booking-giao viec'!AA2</f>
        <v>W22</v>
      </c>
      <c r="AA7" s="4" t="str">
        <f>'booking-giao viec'!AB2</f>
        <v>W23</v>
      </c>
      <c r="AB7" s="4" t="str">
        <f>'booking-giao viec'!AC2</f>
        <v>W24</v>
      </c>
      <c r="AC7" s="4" t="str">
        <f>'booking-giao viec'!AD2</f>
        <v>W25</v>
      </c>
      <c r="AD7" s="4" t="str">
        <f>'booking-giao viec'!AE2</f>
        <v>W26</v>
      </c>
      <c r="AE7" s="4" t="str">
        <f>'booking-giao viec'!AF2</f>
        <v>W27</v>
      </c>
      <c r="AF7" s="4" t="str">
        <f>'booking-giao viec'!AG2</f>
        <v>W28</v>
      </c>
      <c r="AG7" s="4" t="str">
        <f>'booking-giao viec'!AH2</f>
        <v>W29</v>
      </c>
      <c r="AH7" s="4" t="str">
        <f>'booking-giao viec'!AI2</f>
        <v>W30</v>
      </c>
      <c r="AI7" s="4" t="str">
        <f>'booking-giao viec'!AJ2</f>
        <v>W31</v>
      </c>
      <c r="AJ7" s="4" t="str">
        <f>'booking-giao viec'!AK2</f>
        <v>W32</v>
      </c>
      <c r="AK7" s="4" t="str">
        <f>'booking-giao viec'!AL2</f>
        <v>W33</v>
      </c>
      <c r="AL7" s="4" t="str">
        <f>'booking-giao viec'!AM2</f>
        <v>W34</v>
      </c>
      <c r="AM7" s="4" t="str">
        <f>'booking-giao viec'!AN2</f>
        <v>W35</v>
      </c>
      <c r="AN7" s="4" t="str">
        <f>'booking-giao viec'!AO2</f>
        <v>W36</v>
      </c>
      <c r="AO7" s="4" t="str">
        <f>'booking-giao viec'!AP2</f>
        <v>W37</v>
      </c>
      <c r="AP7" s="4" t="str">
        <f>'booking-giao viec'!AQ2</f>
        <v>W38</v>
      </c>
      <c r="AQ7" s="4" t="str">
        <f>'booking-giao viec'!AR2</f>
        <v>W39</v>
      </c>
      <c r="AR7" s="4" t="str">
        <f>'booking-giao viec'!AS2</f>
        <v>W40</v>
      </c>
      <c r="AS7" s="4" t="str">
        <f>'booking-giao viec'!AT2</f>
        <v>W41</v>
      </c>
      <c r="AT7" s="4" t="str">
        <f>'booking-giao viec'!AU2</f>
        <v>W42</v>
      </c>
      <c r="AU7" s="4" t="str">
        <f>'booking-giao viec'!AV2</f>
        <v>W43</v>
      </c>
      <c r="AV7" s="4" t="str">
        <f>'booking-giao viec'!AW2</f>
        <v>W44</v>
      </c>
      <c r="AW7" s="4" t="str">
        <f>'booking-giao viec'!AX2</f>
        <v>W45</v>
      </c>
      <c r="AX7" s="4" t="str">
        <f>'booking-giao viec'!AY2</f>
        <v>W46</v>
      </c>
      <c r="AY7" s="4" t="str">
        <f>'booking-giao viec'!AZ2</f>
        <v>W47</v>
      </c>
      <c r="AZ7" s="4" t="str">
        <f>'booking-giao viec'!BA2</f>
        <v>W48</v>
      </c>
      <c r="BA7" s="4" t="str">
        <f>'booking-giao viec'!BB2</f>
        <v>W49</v>
      </c>
      <c r="BB7" s="4" t="str">
        <f>'booking-giao viec'!BC2</f>
        <v>W50</v>
      </c>
      <c r="BC7" s="4" t="str">
        <f>'booking-giao viec'!BD2</f>
        <v>W51</v>
      </c>
      <c r="BD7" s="4" t="str">
        <f>'booking-giao viec'!BE2</f>
        <v>W52</v>
      </c>
      <c r="BE7" s="4" t="s">
        <v>61</v>
      </c>
      <c r="BF7" s="5" t="s">
        <v>16</v>
      </c>
      <c r="BG7" s="21" t="s">
        <v>15</v>
      </c>
    </row>
    <row r="8" spans="1:59" s="91" customFormat="1" ht="15">
      <c r="A8" s="84">
        <v>1</v>
      </c>
      <c r="B8" s="85" t="s">
        <v>74</v>
      </c>
      <c r="C8" s="86" t="s">
        <v>161</v>
      </c>
      <c r="D8" s="87" t="s">
        <v>145</v>
      </c>
      <c r="E8" s="88">
        <f>SUMIF('booking-giao viec'!$E:$E,Utilization!$B8,'booking-giao viec'!F:F)</f>
        <v>0</v>
      </c>
      <c r="F8" s="88">
        <f>SUMIF('booking-giao viec'!$E:$E,Utilization!$B8,'booking-giao viec'!G:G)</f>
        <v>0</v>
      </c>
      <c r="G8" s="88">
        <f>SUMIF('booking-giao viec'!$E:$E,Utilization!$B8,'booking-giao viec'!H:H)</f>
        <v>0</v>
      </c>
      <c r="H8" s="88">
        <f>SUMIF('booking-giao viec'!$E:$E,Utilization!$B8,'booking-giao viec'!I:I)</f>
        <v>0</v>
      </c>
      <c r="I8" s="88">
        <f>SUMIF('booking-giao viec'!$E:$E,Utilization!$B8,'booking-giao viec'!J:J)</f>
        <v>0</v>
      </c>
      <c r="J8" s="88">
        <f>SUMIF('booking-giao viec'!$E:$E,Utilization!$B8,'booking-giao viec'!K:K)</f>
        <v>0</v>
      </c>
      <c r="K8" s="88">
        <f>SUMIF('booking-giao viec'!$E:$E,Utilization!$B8,'booking-giao viec'!L:L)</f>
        <v>0</v>
      </c>
      <c r="L8" s="88">
        <f>SUMIF('booking-giao viec'!$E:$E,Utilization!$B8,'booking-giao viec'!M:M)</f>
        <v>0</v>
      </c>
      <c r="M8" s="88">
        <f>SUMIF('booking-giao viec'!$E:$E,Utilization!$B8,'booking-giao viec'!N:N)</f>
        <v>0</v>
      </c>
      <c r="N8" s="88">
        <f>SUMIF('booking-giao viec'!$E:$E,Utilization!$B8,'booking-giao viec'!O:O)</f>
        <v>0</v>
      </c>
      <c r="O8" s="88">
        <f>SUMIF('booking-giao viec'!$E:$E,Utilization!$B8,'booking-giao viec'!P:P)</f>
        <v>0</v>
      </c>
      <c r="P8" s="88">
        <f>SUMIF('booking-giao viec'!$E:$E,Utilization!$B8,'booking-giao viec'!Q:Q)</f>
        <v>0</v>
      </c>
      <c r="Q8" s="88">
        <f>SUMIF('booking-giao viec'!$E:$E,Utilization!$B8,'booking-giao viec'!R:R)</f>
        <v>0</v>
      </c>
      <c r="R8" s="88">
        <f>SUMIF('booking-giao viec'!$E:$E,Utilization!$B8,'booking-giao viec'!S:S)</f>
        <v>0</v>
      </c>
      <c r="S8" s="88">
        <f>SUMIF('booking-giao viec'!$E:$E,Utilization!$B8,'booking-giao viec'!T:T)</f>
        <v>0</v>
      </c>
      <c r="T8" s="88">
        <f>SUMIF('booking-giao viec'!$E:$E,Utilization!$B8,'booking-giao viec'!U:U)</f>
        <v>8</v>
      </c>
      <c r="U8" s="88">
        <f>SUMIF('booking-giao viec'!$E:$E,Utilization!$B8,'booking-giao viec'!V:V)</f>
        <v>0</v>
      </c>
      <c r="V8" s="88">
        <f>SUMIF('booking-giao viec'!$E:$E,Utilization!$B8,'booking-giao viec'!W:W)</f>
        <v>0</v>
      </c>
      <c r="W8" s="88">
        <f>SUMIF('booking-giao viec'!$E:$E,Utilization!$B8,'booking-giao viec'!X:X)</f>
        <v>0</v>
      </c>
      <c r="X8" s="88">
        <f>SUMIF('booking-giao viec'!$E:$E,Utilization!$B8,'booking-giao viec'!Y:Y)</f>
        <v>0</v>
      </c>
      <c r="Y8" s="88">
        <f>SUMIF('booking-giao viec'!$E:$E,Utilization!$B8,'booking-giao viec'!Z:Z)</f>
        <v>0</v>
      </c>
      <c r="Z8" s="88">
        <f>SUMIF('booking-giao viec'!$E:$E,Utilization!$B8,'booking-giao viec'!AA:AA)</f>
        <v>0</v>
      </c>
      <c r="AA8" s="88">
        <f>SUMIF('booking-giao viec'!$E:$E,Utilization!$B8,'booking-giao viec'!AB:AB)</f>
        <v>0</v>
      </c>
      <c r="AB8" s="88">
        <f>SUMIF('booking-giao viec'!$E:$E,Utilization!$B8,'booking-giao viec'!AC:AC)</f>
        <v>0</v>
      </c>
      <c r="AC8" s="88">
        <f>SUMIF('booking-giao viec'!$E:$E,Utilization!$B8,'booking-giao viec'!AD:AD)</f>
        <v>0</v>
      </c>
      <c r="AD8" s="88">
        <f>SUMIF('booking-giao viec'!$E:$E,Utilization!$B8,'booking-giao viec'!AE:AE)</f>
        <v>0</v>
      </c>
      <c r="AE8" s="88">
        <f>SUMIF('booking-giao viec'!$E:$E,Utilization!$B8,'booking-giao viec'!AF:AF)</f>
        <v>0</v>
      </c>
      <c r="AF8" s="88">
        <f>SUMIF('booking-giao viec'!$E:$E,Utilization!$B8,'booking-giao viec'!AG:AG)</f>
        <v>0</v>
      </c>
      <c r="AG8" s="88">
        <f>SUMIF('booking-giao viec'!$E:$E,Utilization!$B8,'booking-giao viec'!AH:AH)</f>
        <v>0</v>
      </c>
      <c r="AH8" s="88">
        <f>SUMIF('booking-giao viec'!$E:$E,Utilization!$B8,'booking-giao viec'!AI:AI)</f>
        <v>0</v>
      </c>
      <c r="AI8" s="88">
        <f>SUMIF('booking-giao viec'!$E:$E,Utilization!$B8,'booking-giao viec'!AJ:AJ)</f>
        <v>0</v>
      </c>
      <c r="AJ8" s="88">
        <f>SUMIF('booking-giao viec'!$E:$E,Utilization!$B8,'booking-giao viec'!AK:AK)</f>
        <v>0</v>
      </c>
      <c r="AK8" s="88">
        <f>SUMIF('booking-giao viec'!$E:$E,Utilization!$B8,'booking-giao viec'!AL:AL)</f>
        <v>0</v>
      </c>
      <c r="AL8" s="88">
        <f>SUMIF('booking-giao viec'!$E:$E,Utilization!$B8,'booking-giao viec'!AM:AM)</f>
        <v>0</v>
      </c>
      <c r="AM8" s="88">
        <f>SUMIF('booking-giao viec'!$E:$E,Utilization!$B8,'booking-giao viec'!AN:AN)</f>
        <v>0</v>
      </c>
      <c r="AN8" s="88">
        <f>SUMIF('booking-giao viec'!$E:$E,Utilization!$B8,'booking-giao viec'!AO:AO)</f>
        <v>0</v>
      </c>
      <c r="AO8" s="88">
        <f>SUMIF('booking-giao viec'!$E:$E,Utilization!$B8,'booking-giao viec'!AP:AP)</f>
        <v>0</v>
      </c>
      <c r="AP8" s="88">
        <f>SUMIF('booking-giao viec'!$E:$E,Utilization!$B8,'booking-giao viec'!AQ:AQ)</f>
        <v>0</v>
      </c>
      <c r="AQ8" s="88">
        <f>SUMIF('booking-giao viec'!$E:$E,Utilization!$B8,'booking-giao viec'!AR:AR)</f>
        <v>0</v>
      </c>
      <c r="AR8" s="88">
        <f>SUMIF('booking-giao viec'!$E:$E,Utilization!$B8,'booking-giao viec'!AS:AS)</f>
        <v>0</v>
      </c>
      <c r="AS8" s="88">
        <f>SUMIF('booking-giao viec'!$E:$E,Utilization!$B8,'booking-giao viec'!AT:AT)</f>
        <v>0</v>
      </c>
      <c r="AT8" s="88">
        <f>SUMIF('booking-giao viec'!$E:$E,Utilization!$B8,'booking-giao viec'!AU:AU)</f>
        <v>0</v>
      </c>
      <c r="AU8" s="88">
        <f>SUMIF('booking-giao viec'!$E:$E,Utilization!$B8,'booking-giao viec'!AV:AV)</f>
        <v>0</v>
      </c>
      <c r="AV8" s="88">
        <f>SUMIF('booking-giao viec'!$E:$E,Utilization!$B8,'booking-giao viec'!AW:AW)</f>
        <v>0</v>
      </c>
      <c r="AW8" s="88">
        <f>SUMIF('booking-giao viec'!$E:$E,Utilization!$B8,'booking-giao viec'!AX:AX)</f>
        <v>0</v>
      </c>
      <c r="AX8" s="88">
        <f>SUMIF('booking-giao viec'!$E:$E,Utilization!$B8,'booking-giao viec'!AY:AY)</f>
        <v>0</v>
      </c>
      <c r="AY8" s="88">
        <f>SUMIF('booking-giao viec'!$E:$E,Utilization!$B8,'booking-giao viec'!AZ:AZ)</f>
        <v>0</v>
      </c>
      <c r="AZ8" s="88">
        <f>SUMIF('booking-giao viec'!$E:$E,Utilization!$B8,'booking-giao viec'!BA:BA)</f>
        <v>0</v>
      </c>
      <c r="BA8" s="88">
        <f>SUMIF('booking-giao viec'!$E:$E,Utilization!$B8,'booking-giao viec'!BB:BB)</f>
        <v>0</v>
      </c>
      <c r="BB8" s="88">
        <f>SUMIF('booking-giao viec'!$E:$E,Utilization!$B8,'booking-giao viec'!BC:BC)</f>
        <v>0</v>
      </c>
      <c r="BC8" s="88">
        <f>SUMIF('booking-giao viec'!$E:$E,Utilization!$B8,'booking-giao viec'!BD:BD)</f>
        <v>0</v>
      </c>
      <c r="BD8" s="88">
        <f>SUMIF('booking-giao viec'!$E:$E,Utilization!$B8,'booking-giao viec'!BE:BE)</f>
        <v>0</v>
      </c>
      <c r="BE8" s="88" t="e">
        <f>SUMIF('booking-giao viec'!$E:$E,Utilization!$B8,'booking-giao viec'!#REF!)</f>
        <v>#REF!</v>
      </c>
      <c r="BF8" s="89">
        <f t="shared" ref="BF8:BF21" si="2">SUM(O8:Z8)</f>
        <v>8</v>
      </c>
      <c r="BG8" s="90">
        <f>BF8/'Nhan luc'!BH7</f>
        <v>1.5151515151515152E-2</v>
      </c>
    </row>
    <row r="9" spans="1:59" s="95" customFormat="1" ht="15">
      <c r="A9" s="84">
        <v>2</v>
      </c>
      <c r="B9" s="92" t="s">
        <v>75</v>
      </c>
      <c r="C9" s="93" t="s">
        <v>161</v>
      </c>
      <c r="D9" s="94" t="s">
        <v>146</v>
      </c>
      <c r="E9" s="88">
        <f>SUMIF('booking-giao viec'!$E:$E,Utilization!$B9,'booking-giao viec'!F:F)</f>
        <v>0</v>
      </c>
      <c r="F9" s="88">
        <f>SUMIF('booking-giao viec'!$E:$E,Utilization!$B9,'booking-giao viec'!G:G)</f>
        <v>0</v>
      </c>
      <c r="G9" s="88">
        <f>SUMIF('booking-giao viec'!$E:$E,Utilization!$B9,'booking-giao viec'!H:H)</f>
        <v>0</v>
      </c>
      <c r="H9" s="88">
        <f>SUMIF('booking-giao viec'!$E:$E,Utilization!$B9,'booking-giao viec'!I:I)</f>
        <v>0</v>
      </c>
      <c r="I9" s="88">
        <f>SUMIF('booking-giao viec'!$E:$E,Utilization!$B9,'booking-giao viec'!J:J)</f>
        <v>0</v>
      </c>
      <c r="J9" s="88">
        <f>SUMIF('booking-giao viec'!$E:$E,Utilization!$B9,'booking-giao viec'!K:K)</f>
        <v>0</v>
      </c>
      <c r="K9" s="88">
        <f>SUMIF('booking-giao viec'!$E:$E,Utilization!$B9,'booking-giao viec'!L:L)</f>
        <v>0</v>
      </c>
      <c r="L9" s="88">
        <f>SUMIF('booking-giao viec'!$E:$E,Utilization!$B9,'booking-giao viec'!M:M)</f>
        <v>0</v>
      </c>
      <c r="M9" s="88">
        <f>SUMIF('booking-giao viec'!$E:$E,Utilization!$B9,'booking-giao viec'!N:N)</f>
        <v>0</v>
      </c>
      <c r="N9" s="88">
        <f>SUMIF('booking-giao viec'!$E:$E,Utilization!$B9,'booking-giao viec'!O:O)</f>
        <v>0</v>
      </c>
      <c r="O9" s="88">
        <f>SUMIF('booking-giao viec'!$E:$E,Utilization!$B9,'booking-giao viec'!P:P)</f>
        <v>0</v>
      </c>
      <c r="P9" s="88">
        <f>SUMIF('booking-giao viec'!$E:$E,Utilization!$B9,'booking-giao viec'!Q:Q)</f>
        <v>0</v>
      </c>
      <c r="Q9" s="88">
        <f>SUMIF('booking-giao viec'!$E:$E,Utilization!$B9,'booking-giao viec'!R:R)</f>
        <v>0</v>
      </c>
      <c r="R9" s="88">
        <f>SUMIF('booking-giao viec'!$E:$E,Utilization!$B9,'booking-giao viec'!S:S)</f>
        <v>0</v>
      </c>
      <c r="S9" s="88">
        <f>SUMIF('booking-giao viec'!$E:$E,Utilization!$B9,'booking-giao viec'!T:T)</f>
        <v>0</v>
      </c>
      <c r="T9" s="88">
        <f>SUMIF('booking-giao viec'!$E:$E,Utilization!$B9,'booking-giao viec'!U:U)</f>
        <v>0</v>
      </c>
      <c r="U9" s="88">
        <f>SUMIF('booking-giao viec'!$E:$E,Utilization!$B9,'booking-giao viec'!V:V)</f>
        <v>0</v>
      </c>
      <c r="V9" s="88">
        <f>SUMIF('booking-giao viec'!$E:$E,Utilization!$B9,'booking-giao viec'!W:W)</f>
        <v>0</v>
      </c>
      <c r="W9" s="88">
        <f>SUMIF('booking-giao viec'!$E:$E,Utilization!$B9,'booking-giao viec'!X:X)</f>
        <v>0</v>
      </c>
      <c r="X9" s="88">
        <f>SUMIF('booking-giao viec'!$E:$E,Utilization!$B9,'booking-giao viec'!Y:Y)</f>
        <v>0</v>
      </c>
      <c r="Y9" s="88">
        <f>SUMIF('booking-giao viec'!$E:$E,Utilization!$B9,'booking-giao viec'!Z:Z)</f>
        <v>0</v>
      </c>
      <c r="Z9" s="88">
        <f>SUMIF('booking-giao viec'!$E:$E,Utilization!$B9,'booking-giao viec'!AA:AA)</f>
        <v>0</v>
      </c>
      <c r="AA9" s="88">
        <f>SUMIF('booking-giao viec'!$E:$E,Utilization!$B9,'booking-giao viec'!AB:AB)</f>
        <v>0</v>
      </c>
      <c r="AB9" s="88">
        <f>SUMIF('booking-giao viec'!$E:$E,Utilization!$B9,'booking-giao viec'!AC:AC)</f>
        <v>0</v>
      </c>
      <c r="AC9" s="88">
        <f>SUMIF('booking-giao viec'!$E:$E,Utilization!$B9,'booking-giao viec'!AD:AD)</f>
        <v>0</v>
      </c>
      <c r="AD9" s="88">
        <f>SUMIF('booking-giao viec'!$E:$E,Utilization!$B9,'booking-giao viec'!AE:AE)</f>
        <v>0</v>
      </c>
      <c r="AE9" s="88">
        <f>SUMIF('booking-giao viec'!$E:$E,Utilization!$B9,'booking-giao viec'!AF:AF)</f>
        <v>0</v>
      </c>
      <c r="AF9" s="88">
        <f>SUMIF('booking-giao viec'!$E:$E,Utilization!$B9,'booking-giao viec'!AG:AG)</f>
        <v>0</v>
      </c>
      <c r="AG9" s="88">
        <f>SUMIF('booking-giao viec'!$E:$E,Utilization!$B9,'booking-giao viec'!AH:AH)</f>
        <v>0</v>
      </c>
      <c r="AH9" s="88">
        <f>SUMIF('booking-giao viec'!$E:$E,Utilization!$B9,'booking-giao viec'!AI:AI)</f>
        <v>0</v>
      </c>
      <c r="AI9" s="88">
        <f>SUMIF('booking-giao viec'!$E:$E,Utilization!$B9,'booking-giao viec'!AJ:AJ)</f>
        <v>0</v>
      </c>
      <c r="AJ9" s="88">
        <f>SUMIF('booking-giao viec'!$E:$E,Utilization!$B9,'booking-giao viec'!AK:AK)</f>
        <v>0</v>
      </c>
      <c r="AK9" s="88">
        <f>SUMIF('booking-giao viec'!$E:$E,Utilization!$B9,'booking-giao viec'!AL:AL)</f>
        <v>0</v>
      </c>
      <c r="AL9" s="88">
        <f>SUMIF('booking-giao viec'!$E:$E,Utilization!$B9,'booking-giao viec'!AM:AM)</f>
        <v>0</v>
      </c>
      <c r="AM9" s="88">
        <f>SUMIF('booking-giao viec'!$E:$E,Utilization!$B9,'booking-giao viec'!AN:AN)</f>
        <v>0</v>
      </c>
      <c r="AN9" s="88">
        <f>SUMIF('booking-giao viec'!$E:$E,Utilization!$B9,'booking-giao viec'!AO:AO)</f>
        <v>0</v>
      </c>
      <c r="AO9" s="88">
        <f>SUMIF('booking-giao viec'!$E:$E,Utilization!$B9,'booking-giao viec'!AP:AP)</f>
        <v>0</v>
      </c>
      <c r="AP9" s="88">
        <f>SUMIF('booking-giao viec'!$E:$E,Utilization!$B9,'booking-giao viec'!AQ:AQ)</f>
        <v>0</v>
      </c>
      <c r="AQ9" s="88">
        <f>SUMIF('booking-giao viec'!$E:$E,Utilization!$B9,'booking-giao viec'!AR:AR)</f>
        <v>0</v>
      </c>
      <c r="AR9" s="88">
        <f>SUMIF('booking-giao viec'!$E:$E,Utilization!$B9,'booking-giao viec'!AS:AS)</f>
        <v>0</v>
      </c>
      <c r="AS9" s="88">
        <f>SUMIF('booking-giao viec'!$E:$E,Utilization!$B9,'booking-giao viec'!AT:AT)</f>
        <v>0</v>
      </c>
      <c r="AT9" s="88">
        <f>SUMIF('booking-giao viec'!$E:$E,Utilization!$B9,'booking-giao viec'!AU:AU)</f>
        <v>0</v>
      </c>
      <c r="AU9" s="88">
        <f>SUMIF('booking-giao viec'!$E:$E,Utilization!$B9,'booking-giao viec'!AV:AV)</f>
        <v>0</v>
      </c>
      <c r="AV9" s="88">
        <f>SUMIF('booking-giao viec'!$E:$E,Utilization!$B9,'booking-giao viec'!AW:AW)</f>
        <v>0</v>
      </c>
      <c r="AW9" s="88">
        <f>SUMIF('booking-giao viec'!$E:$E,Utilization!$B9,'booking-giao viec'!AX:AX)</f>
        <v>0</v>
      </c>
      <c r="AX9" s="88">
        <f>SUMIF('booking-giao viec'!$E:$E,Utilization!$B9,'booking-giao viec'!AY:AY)</f>
        <v>0</v>
      </c>
      <c r="AY9" s="88">
        <f>SUMIF('booking-giao viec'!$E:$E,Utilization!$B9,'booking-giao viec'!AZ:AZ)</f>
        <v>0</v>
      </c>
      <c r="AZ9" s="88">
        <f>SUMIF('booking-giao viec'!$E:$E,Utilization!$B9,'booking-giao viec'!BA:BA)</f>
        <v>0</v>
      </c>
      <c r="BA9" s="88">
        <f>SUMIF('booking-giao viec'!$E:$E,Utilization!$B9,'booking-giao viec'!BB:BB)</f>
        <v>0</v>
      </c>
      <c r="BB9" s="88">
        <f>SUMIF('booking-giao viec'!$E:$E,Utilization!$B9,'booking-giao viec'!BC:BC)</f>
        <v>0</v>
      </c>
      <c r="BC9" s="88">
        <f>SUMIF('booking-giao viec'!$E:$E,Utilization!$B9,'booking-giao viec'!BD:BD)</f>
        <v>0</v>
      </c>
      <c r="BD9" s="88">
        <f>SUMIF('booking-giao viec'!$E:$E,Utilization!$B9,'booking-giao viec'!BE:BE)</f>
        <v>0</v>
      </c>
      <c r="BE9" s="88" t="e">
        <f>SUMIF('booking-giao viec'!$E:$E,Utilization!$B9,'booking-giao viec'!#REF!)</f>
        <v>#REF!</v>
      </c>
      <c r="BF9" s="89">
        <f t="shared" si="2"/>
        <v>0</v>
      </c>
      <c r="BG9" s="90">
        <f>BF9/'Nhan luc'!BH8</f>
        <v>0</v>
      </c>
    </row>
    <row r="10" spans="1:59" s="95" customFormat="1" ht="15">
      <c r="A10" s="84">
        <v>3</v>
      </c>
      <c r="B10" s="96" t="s">
        <v>81</v>
      </c>
      <c r="C10" s="97" t="s">
        <v>161</v>
      </c>
      <c r="D10" s="98" t="s">
        <v>5</v>
      </c>
      <c r="E10" s="88">
        <f>SUMIF('booking-giao viec'!$E:$E,Utilization!$B10,'booking-giao viec'!F:F)</f>
        <v>0</v>
      </c>
      <c r="F10" s="88">
        <f>SUMIF('booking-giao viec'!$E:$E,Utilization!$B10,'booking-giao viec'!G:G)</f>
        <v>0</v>
      </c>
      <c r="G10" s="88">
        <f>SUMIF('booking-giao viec'!$E:$E,Utilization!$B10,'booking-giao viec'!H:H)</f>
        <v>0</v>
      </c>
      <c r="H10" s="88">
        <f>SUMIF('booking-giao viec'!$E:$E,Utilization!$B10,'booking-giao viec'!I:I)</f>
        <v>0</v>
      </c>
      <c r="I10" s="88">
        <f>SUMIF('booking-giao viec'!$E:$E,Utilization!$B10,'booking-giao viec'!J:J)</f>
        <v>0</v>
      </c>
      <c r="J10" s="88">
        <f>SUMIF('booking-giao viec'!$E:$E,Utilization!$B10,'booking-giao viec'!K:K)</f>
        <v>0</v>
      </c>
      <c r="K10" s="88">
        <f>SUMIF('booking-giao viec'!$E:$E,Utilization!$B10,'booking-giao viec'!L:L)</f>
        <v>0</v>
      </c>
      <c r="L10" s="88">
        <f>SUMIF('booking-giao viec'!$E:$E,Utilization!$B10,'booking-giao viec'!M:M)</f>
        <v>0</v>
      </c>
      <c r="M10" s="88">
        <f>SUMIF('booking-giao viec'!$E:$E,Utilization!$B10,'booking-giao viec'!N:N)</f>
        <v>0</v>
      </c>
      <c r="N10" s="88">
        <f>SUMIF('booking-giao viec'!$E:$E,Utilization!$B10,'booking-giao viec'!O:O)</f>
        <v>44</v>
      </c>
      <c r="O10" s="88">
        <f>SUMIF('booking-giao viec'!$E:$E,Utilization!$B10,'booking-giao viec'!P:P)</f>
        <v>44</v>
      </c>
      <c r="P10" s="88">
        <f>SUMIF('booking-giao viec'!$E:$E,Utilization!$B10,'booking-giao viec'!Q:Q)</f>
        <v>44</v>
      </c>
      <c r="Q10" s="88">
        <f>SUMIF('booking-giao viec'!$E:$E,Utilization!$B10,'booking-giao viec'!R:R)</f>
        <v>44</v>
      </c>
      <c r="R10" s="88">
        <f>SUMIF('booking-giao viec'!$E:$E,Utilization!$B10,'booking-giao viec'!S:S)</f>
        <v>8</v>
      </c>
      <c r="S10" s="88">
        <f>SUMIF('booking-giao viec'!$E:$E,Utilization!$B10,'booking-giao viec'!T:T)</f>
        <v>44</v>
      </c>
      <c r="T10" s="88">
        <f>SUMIF('booking-giao viec'!$E:$E,Utilization!$B10,'booking-giao viec'!U:U)</f>
        <v>44</v>
      </c>
      <c r="U10" s="88">
        <f>SUMIF('booking-giao viec'!$E:$E,Utilization!$B10,'booking-giao viec'!V:V)</f>
        <v>0</v>
      </c>
      <c r="V10" s="88">
        <f>SUMIF('booking-giao viec'!$E:$E,Utilization!$B10,'booking-giao viec'!W:W)</f>
        <v>0</v>
      </c>
      <c r="W10" s="88">
        <f>SUMIF('booking-giao viec'!$E:$E,Utilization!$B10,'booking-giao viec'!X:X)</f>
        <v>0</v>
      </c>
      <c r="X10" s="88">
        <f>SUMIF('booking-giao viec'!$E:$E,Utilization!$B10,'booking-giao viec'!Y:Y)</f>
        <v>0</v>
      </c>
      <c r="Y10" s="88">
        <f>SUMIF('booking-giao viec'!$E:$E,Utilization!$B10,'booking-giao viec'!Z:Z)</f>
        <v>0</v>
      </c>
      <c r="Z10" s="88">
        <f>SUMIF('booking-giao viec'!$E:$E,Utilization!$B10,'booking-giao viec'!AA:AA)</f>
        <v>0</v>
      </c>
      <c r="AA10" s="88">
        <f>SUMIF('booking-giao viec'!$E:$E,Utilization!$B10,'booking-giao viec'!AB:AB)</f>
        <v>0</v>
      </c>
      <c r="AB10" s="88">
        <f>SUMIF('booking-giao viec'!$E:$E,Utilization!$B10,'booking-giao viec'!AC:AC)</f>
        <v>0</v>
      </c>
      <c r="AC10" s="88">
        <f>SUMIF('booking-giao viec'!$E:$E,Utilization!$B10,'booking-giao viec'!AD:AD)</f>
        <v>0</v>
      </c>
      <c r="AD10" s="88">
        <f>SUMIF('booking-giao viec'!$E:$E,Utilization!$B10,'booking-giao viec'!AE:AE)</f>
        <v>0</v>
      </c>
      <c r="AE10" s="88">
        <f>SUMIF('booking-giao viec'!$E:$E,Utilization!$B10,'booking-giao viec'!AF:AF)</f>
        <v>0</v>
      </c>
      <c r="AF10" s="88">
        <f>SUMIF('booking-giao viec'!$E:$E,Utilization!$B10,'booking-giao viec'!AG:AG)</f>
        <v>0</v>
      </c>
      <c r="AG10" s="88">
        <f>SUMIF('booking-giao viec'!$E:$E,Utilization!$B10,'booking-giao viec'!AH:AH)</f>
        <v>0</v>
      </c>
      <c r="AH10" s="88">
        <f>SUMIF('booking-giao viec'!$E:$E,Utilization!$B10,'booking-giao viec'!AI:AI)</f>
        <v>0</v>
      </c>
      <c r="AI10" s="88">
        <f>SUMIF('booking-giao viec'!$E:$E,Utilization!$B10,'booking-giao viec'!AJ:AJ)</f>
        <v>0</v>
      </c>
      <c r="AJ10" s="88">
        <f>SUMIF('booking-giao viec'!$E:$E,Utilization!$B10,'booking-giao viec'!AK:AK)</f>
        <v>0</v>
      </c>
      <c r="AK10" s="88">
        <f>SUMIF('booking-giao viec'!$E:$E,Utilization!$B10,'booking-giao viec'!AL:AL)</f>
        <v>0</v>
      </c>
      <c r="AL10" s="88">
        <f>SUMIF('booking-giao viec'!$E:$E,Utilization!$B10,'booking-giao viec'!AM:AM)</f>
        <v>0</v>
      </c>
      <c r="AM10" s="88">
        <f>SUMIF('booking-giao viec'!$E:$E,Utilization!$B10,'booking-giao viec'!AN:AN)</f>
        <v>0</v>
      </c>
      <c r="AN10" s="88">
        <f>SUMIF('booking-giao viec'!$E:$E,Utilization!$B10,'booking-giao viec'!AO:AO)</f>
        <v>0</v>
      </c>
      <c r="AO10" s="88">
        <f>SUMIF('booking-giao viec'!$E:$E,Utilization!$B10,'booking-giao viec'!AP:AP)</f>
        <v>0</v>
      </c>
      <c r="AP10" s="88">
        <f>SUMIF('booking-giao viec'!$E:$E,Utilization!$B10,'booking-giao viec'!AQ:AQ)</f>
        <v>0</v>
      </c>
      <c r="AQ10" s="88">
        <f>SUMIF('booking-giao viec'!$E:$E,Utilization!$B10,'booking-giao viec'!AR:AR)</f>
        <v>0</v>
      </c>
      <c r="AR10" s="88">
        <f>SUMIF('booking-giao viec'!$E:$E,Utilization!$B10,'booking-giao viec'!AS:AS)</f>
        <v>0</v>
      </c>
      <c r="AS10" s="88">
        <f>SUMIF('booking-giao viec'!$E:$E,Utilization!$B10,'booking-giao viec'!AT:AT)</f>
        <v>0</v>
      </c>
      <c r="AT10" s="88">
        <f>SUMIF('booking-giao viec'!$E:$E,Utilization!$B10,'booking-giao viec'!AU:AU)</f>
        <v>0</v>
      </c>
      <c r="AU10" s="88">
        <f>SUMIF('booking-giao viec'!$E:$E,Utilization!$B10,'booking-giao viec'!AV:AV)</f>
        <v>0</v>
      </c>
      <c r="AV10" s="88">
        <f>SUMIF('booking-giao viec'!$E:$E,Utilization!$B10,'booking-giao viec'!AW:AW)</f>
        <v>0</v>
      </c>
      <c r="AW10" s="88">
        <f>SUMIF('booking-giao viec'!$E:$E,Utilization!$B10,'booking-giao viec'!AX:AX)</f>
        <v>0</v>
      </c>
      <c r="AX10" s="88">
        <f>SUMIF('booking-giao viec'!$E:$E,Utilization!$B10,'booking-giao viec'!AY:AY)</f>
        <v>0</v>
      </c>
      <c r="AY10" s="88">
        <f>SUMIF('booking-giao viec'!$E:$E,Utilization!$B10,'booking-giao viec'!AZ:AZ)</f>
        <v>0</v>
      </c>
      <c r="AZ10" s="88">
        <f>SUMIF('booking-giao viec'!$E:$E,Utilization!$B10,'booking-giao viec'!BA:BA)</f>
        <v>0</v>
      </c>
      <c r="BA10" s="88">
        <f>SUMIF('booking-giao viec'!$E:$E,Utilization!$B10,'booking-giao viec'!BB:BB)</f>
        <v>0</v>
      </c>
      <c r="BB10" s="88">
        <f>SUMIF('booking-giao viec'!$E:$E,Utilization!$B10,'booking-giao viec'!BC:BC)</f>
        <v>0</v>
      </c>
      <c r="BC10" s="88">
        <f>SUMIF('booking-giao viec'!$E:$E,Utilization!$B10,'booking-giao viec'!BD:BD)</f>
        <v>0</v>
      </c>
      <c r="BD10" s="88">
        <f>SUMIF('booking-giao viec'!$E:$E,Utilization!$B10,'booking-giao viec'!BE:BE)</f>
        <v>0</v>
      </c>
      <c r="BE10" s="88" t="e">
        <f>SUMIF('booking-giao viec'!$E:$E,Utilization!$B10,'booking-giao viec'!#REF!)</f>
        <v>#REF!</v>
      </c>
      <c r="BF10" s="89">
        <f t="shared" si="2"/>
        <v>228</v>
      </c>
      <c r="BG10" s="90">
        <f>BF10/'Nhan luc'!BH14</f>
        <v>0.43181818181818182</v>
      </c>
    </row>
    <row r="11" spans="1:59" s="95" customFormat="1" ht="15">
      <c r="A11" s="84">
        <v>4</v>
      </c>
      <c r="B11" s="96" t="s">
        <v>82</v>
      </c>
      <c r="C11" s="97" t="s">
        <v>161</v>
      </c>
      <c r="D11" s="98" t="s">
        <v>5</v>
      </c>
      <c r="E11" s="88">
        <f>SUMIF('booking-giao viec'!$E:$E,Utilization!$B11,'booking-giao viec'!F:F)</f>
        <v>0</v>
      </c>
      <c r="F11" s="88">
        <f>SUMIF('booking-giao viec'!$E:$E,Utilization!$B11,'booking-giao viec'!G:G)</f>
        <v>0</v>
      </c>
      <c r="G11" s="88">
        <f>SUMIF('booking-giao viec'!$E:$E,Utilization!$B11,'booking-giao viec'!H:H)</f>
        <v>0</v>
      </c>
      <c r="H11" s="88">
        <f>SUMIF('booking-giao viec'!$E:$E,Utilization!$B11,'booking-giao viec'!I:I)</f>
        <v>0</v>
      </c>
      <c r="I11" s="88">
        <f>SUMIF('booking-giao viec'!$E:$E,Utilization!$B11,'booking-giao viec'!J:J)</f>
        <v>0</v>
      </c>
      <c r="J11" s="88">
        <f>SUMIF('booking-giao viec'!$E:$E,Utilization!$B11,'booking-giao viec'!K:K)</f>
        <v>0</v>
      </c>
      <c r="K11" s="88">
        <f>SUMIF('booking-giao viec'!$E:$E,Utilization!$B11,'booking-giao viec'!L:L)</f>
        <v>0</v>
      </c>
      <c r="L11" s="88">
        <f>SUMIF('booking-giao viec'!$E:$E,Utilization!$B11,'booking-giao viec'!M:M)</f>
        <v>0</v>
      </c>
      <c r="M11" s="88">
        <f>SUMIF('booking-giao viec'!$E:$E,Utilization!$B11,'booking-giao viec'!N:N)</f>
        <v>0</v>
      </c>
      <c r="N11" s="88">
        <f>SUMIF('booking-giao viec'!$E:$E,Utilization!$B11,'booking-giao viec'!O:O)</f>
        <v>44</v>
      </c>
      <c r="O11" s="88">
        <f>SUMIF('booking-giao viec'!$E:$E,Utilization!$B11,'booking-giao viec'!P:P)</f>
        <v>44</v>
      </c>
      <c r="P11" s="88">
        <f>SUMIF('booking-giao viec'!$E:$E,Utilization!$B11,'booking-giao viec'!Q:Q)</f>
        <v>44</v>
      </c>
      <c r="Q11" s="88">
        <f>SUMIF('booking-giao viec'!$E:$E,Utilization!$B11,'booking-giao viec'!R:R)</f>
        <v>44</v>
      </c>
      <c r="R11" s="88">
        <f>SUMIF('booking-giao viec'!$E:$E,Utilization!$B11,'booking-giao viec'!S:S)</f>
        <v>8</v>
      </c>
      <c r="S11" s="88">
        <f>SUMIF('booking-giao viec'!$E:$E,Utilization!$B11,'booking-giao viec'!T:T)</f>
        <v>44</v>
      </c>
      <c r="T11" s="88">
        <f>SUMIF('booking-giao viec'!$E:$E,Utilization!$B11,'booking-giao viec'!U:U)</f>
        <v>44</v>
      </c>
      <c r="U11" s="88">
        <f>SUMIF('booking-giao viec'!$E:$E,Utilization!$B11,'booking-giao viec'!V:V)</f>
        <v>0</v>
      </c>
      <c r="V11" s="88">
        <f>SUMIF('booking-giao viec'!$E:$E,Utilization!$B11,'booking-giao viec'!W:W)</f>
        <v>0</v>
      </c>
      <c r="W11" s="88">
        <f>SUMIF('booking-giao viec'!$E:$E,Utilization!$B11,'booking-giao viec'!X:X)</f>
        <v>0</v>
      </c>
      <c r="X11" s="88">
        <f>SUMIF('booking-giao viec'!$E:$E,Utilization!$B11,'booking-giao viec'!Y:Y)</f>
        <v>0</v>
      </c>
      <c r="Y11" s="88">
        <f>SUMIF('booking-giao viec'!$E:$E,Utilization!$B11,'booking-giao viec'!Z:Z)</f>
        <v>0</v>
      </c>
      <c r="Z11" s="88">
        <f>SUMIF('booking-giao viec'!$E:$E,Utilization!$B11,'booking-giao viec'!AA:AA)</f>
        <v>0</v>
      </c>
      <c r="AA11" s="88">
        <f>SUMIF('booking-giao viec'!$E:$E,Utilization!$B11,'booking-giao viec'!AB:AB)</f>
        <v>0</v>
      </c>
      <c r="AB11" s="88">
        <f>SUMIF('booking-giao viec'!$E:$E,Utilization!$B11,'booking-giao viec'!AC:AC)</f>
        <v>0</v>
      </c>
      <c r="AC11" s="88">
        <f>SUMIF('booking-giao viec'!$E:$E,Utilization!$B11,'booking-giao viec'!AD:AD)</f>
        <v>0</v>
      </c>
      <c r="AD11" s="88">
        <f>SUMIF('booking-giao viec'!$E:$E,Utilization!$B11,'booking-giao viec'!AE:AE)</f>
        <v>0</v>
      </c>
      <c r="AE11" s="88">
        <f>SUMIF('booking-giao viec'!$E:$E,Utilization!$B11,'booking-giao viec'!AF:AF)</f>
        <v>0</v>
      </c>
      <c r="AF11" s="88">
        <f>SUMIF('booking-giao viec'!$E:$E,Utilization!$B11,'booking-giao viec'!AG:AG)</f>
        <v>0</v>
      </c>
      <c r="AG11" s="88">
        <f>SUMIF('booking-giao viec'!$E:$E,Utilization!$B11,'booking-giao viec'!AH:AH)</f>
        <v>0</v>
      </c>
      <c r="AH11" s="88">
        <f>SUMIF('booking-giao viec'!$E:$E,Utilization!$B11,'booking-giao viec'!AI:AI)</f>
        <v>0</v>
      </c>
      <c r="AI11" s="88">
        <f>SUMIF('booking-giao viec'!$E:$E,Utilization!$B11,'booking-giao viec'!AJ:AJ)</f>
        <v>0</v>
      </c>
      <c r="AJ11" s="88">
        <f>SUMIF('booking-giao viec'!$E:$E,Utilization!$B11,'booking-giao viec'!AK:AK)</f>
        <v>0</v>
      </c>
      <c r="AK11" s="88">
        <f>SUMIF('booking-giao viec'!$E:$E,Utilization!$B11,'booking-giao viec'!AL:AL)</f>
        <v>0</v>
      </c>
      <c r="AL11" s="88">
        <f>SUMIF('booking-giao viec'!$E:$E,Utilization!$B11,'booking-giao viec'!AM:AM)</f>
        <v>0</v>
      </c>
      <c r="AM11" s="88">
        <f>SUMIF('booking-giao viec'!$E:$E,Utilization!$B11,'booking-giao viec'!AN:AN)</f>
        <v>0</v>
      </c>
      <c r="AN11" s="88">
        <f>SUMIF('booking-giao viec'!$E:$E,Utilization!$B11,'booking-giao viec'!AO:AO)</f>
        <v>0</v>
      </c>
      <c r="AO11" s="88">
        <f>SUMIF('booking-giao viec'!$E:$E,Utilization!$B11,'booking-giao viec'!AP:AP)</f>
        <v>0</v>
      </c>
      <c r="AP11" s="88">
        <f>SUMIF('booking-giao viec'!$E:$E,Utilization!$B11,'booking-giao viec'!AQ:AQ)</f>
        <v>0</v>
      </c>
      <c r="AQ11" s="88">
        <f>SUMIF('booking-giao viec'!$E:$E,Utilization!$B11,'booking-giao viec'!AR:AR)</f>
        <v>0</v>
      </c>
      <c r="AR11" s="88">
        <f>SUMIF('booking-giao viec'!$E:$E,Utilization!$B11,'booking-giao viec'!AS:AS)</f>
        <v>0</v>
      </c>
      <c r="AS11" s="88">
        <f>SUMIF('booking-giao viec'!$E:$E,Utilization!$B11,'booking-giao viec'!AT:AT)</f>
        <v>0</v>
      </c>
      <c r="AT11" s="88">
        <f>SUMIF('booking-giao viec'!$E:$E,Utilization!$B11,'booking-giao viec'!AU:AU)</f>
        <v>0</v>
      </c>
      <c r="AU11" s="88">
        <f>SUMIF('booking-giao viec'!$E:$E,Utilization!$B11,'booking-giao viec'!AV:AV)</f>
        <v>0</v>
      </c>
      <c r="AV11" s="88">
        <f>SUMIF('booking-giao viec'!$E:$E,Utilization!$B11,'booking-giao viec'!AW:AW)</f>
        <v>0</v>
      </c>
      <c r="AW11" s="88">
        <f>SUMIF('booking-giao viec'!$E:$E,Utilization!$B11,'booking-giao viec'!AX:AX)</f>
        <v>0</v>
      </c>
      <c r="AX11" s="88">
        <f>SUMIF('booking-giao viec'!$E:$E,Utilization!$B11,'booking-giao viec'!AY:AY)</f>
        <v>0</v>
      </c>
      <c r="AY11" s="88">
        <f>SUMIF('booking-giao viec'!$E:$E,Utilization!$B11,'booking-giao viec'!AZ:AZ)</f>
        <v>0</v>
      </c>
      <c r="AZ11" s="88">
        <f>SUMIF('booking-giao viec'!$E:$E,Utilization!$B11,'booking-giao viec'!BA:BA)</f>
        <v>0</v>
      </c>
      <c r="BA11" s="88">
        <f>SUMIF('booking-giao viec'!$E:$E,Utilization!$B11,'booking-giao viec'!BB:BB)</f>
        <v>0</v>
      </c>
      <c r="BB11" s="88">
        <f>SUMIF('booking-giao viec'!$E:$E,Utilization!$B11,'booking-giao viec'!BC:BC)</f>
        <v>0</v>
      </c>
      <c r="BC11" s="88">
        <f>SUMIF('booking-giao viec'!$E:$E,Utilization!$B11,'booking-giao viec'!BD:BD)</f>
        <v>0</v>
      </c>
      <c r="BD11" s="88">
        <f>SUMIF('booking-giao viec'!$E:$E,Utilization!$B11,'booking-giao viec'!BE:BE)</f>
        <v>0</v>
      </c>
      <c r="BE11" s="88" t="e">
        <f>SUMIF('booking-giao viec'!$E:$E,Utilization!$B11,'booking-giao viec'!#REF!)</f>
        <v>#REF!</v>
      </c>
      <c r="BF11" s="89">
        <f t="shared" si="2"/>
        <v>228</v>
      </c>
      <c r="BG11" s="90">
        <f>BF11/'Nhan luc'!BH15</f>
        <v>0.43181818181818182</v>
      </c>
    </row>
    <row r="12" spans="1:59" s="95" customFormat="1" ht="15">
      <c r="A12" s="84">
        <v>5</v>
      </c>
      <c r="B12" s="96" t="s">
        <v>83</v>
      </c>
      <c r="C12" s="97" t="s">
        <v>161</v>
      </c>
      <c r="D12" s="98" t="s">
        <v>5</v>
      </c>
      <c r="E12" s="88">
        <f>SUMIF('booking-giao viec'!$E:$E,Utilization!$B12,'booking-giao viec'!F:F)</f>
        <v>0</v>
      </c>
      <c r="F12" s="88">
        <f>SUMIF('booking-giao viec'!$E:$E,Utilization!$B12,'booking-giao viec'!G:G)</f>
        <v>0</v>
      </c>
      <c r="G12" s="88">
        <f>SUMIF('booking-giao viec'!$E:$E,Utilization!$B12,'booking-giao viec'!H:H)</f>
        <v>0</v>
      </c>
      <c r="H12" s="88">
        <f>SUMIF('booking-giao viec'!$E:$E,Utilization!$B12,'booking-giao viec'!I:I)</f>
        <v>0</v>
      </c>
      <c r="I12" s="88">
        <f>SUMIF('booking-giao viec'!$E:$E,Utilization!$B12,'booking-giao viec'!J:J)</f>
        <v>0</v>
      </c>
      <c r="J12" s="88">
        <f>SUMIF('booking-giao viec'!$E:$E,Utilization!$B12,'booking-giao viec'!K:K)</f>
        <v>0</v>
      </c>
      <c r="K12" s="88">
        <f>SUMIF('booking-giao viec'!$E:$E,Utilization!$B12,'booking-giao viec'!L:L)</f>
        <v>0</v>
      </c>
      <c r="L12" s="88">
        <f>SUMIF('booking-giao viec'!$E:$E,Utilization!$B12,'booking-giao viec'!M:M)</f>
        <v>0</v>
      </c>
      <c r="M12" s="88">
        <f>SUMIF('booking-giao viec'!$E:$E,Utilization!$B12,'booking-giao viec'!N:N)</f>
        <v>0</v>
      </c>
      <c r="N12" s="88">
        <f>SUMIF('booking-giao viec'!$E:$E,Utilization!$B12,'booking-giao viec'!O:O)</f>
        <v>44</v>
      </c>
      <c r="O12" s="88">
        <f>SUMIF('booking-giao viec'!$E:$E,Utilization!$B12,'booking-giao viec'!P:P)</f>
        <v>44</v>
      </c>
      <c r="P12" s="88">
        <f>SUMIF('booking-giao viec'!$E:$E,Utilization!$B12,'booking-giao viec'!Q:Q)</f>
        <v>44</v>
      </c>
      <c r="Q12" s="88">
        <f>SUMIF('booking-giao viec'!$E:$E,Utilization!$B12,'booking-giao viec'!R:R)</f>
        <v>44</v>
      </c>
      <c r="R12" s="88">
        <f>SUMIF('booking-giao viec'!$E:$E,Utilization!$B12,'booking-giao viec'!S:S)</f>
        <v>8</v>
      </c>
      <c r="S12" s="88">
        <f>SUMIF('booking-giao viec'!$E:$E,Utilization!$B12,'booking-giao viec'!T:T)</f>
        <v>40</v>
      </c>
      <c r="T12" s="88">
        <f>SUMIF('booking-giao viec'!$E:$E,Utilization!$B12,'booking-giao viec'!U:U)</f>
        <v>40</v>
      </c>
      <c r="U12" s="88">
        <f>SUMIF('booking-giao viec'!$E:$E,Utilization!$B12,'booking-giao viec'!V:V)</f>
        <v>0</v>
      </c>
      <c r="V12" s="88">
        <f>SUMIF('booking-giao viec'!$E:$E,Utilization!$B12,'booking-giao viec'!W:W)</f>
        <v>0</v>
      </c>
      <c r="W12" s="88">
        <f>SUMIF('booking-giao viec'!$E:$E,Utilization!$B12,'booking-giao viec'!X:X)</f>
        <v>0</v>
      </c>
      <c r="X12" s="88">
        <f>SUMIF('booking-giao viec'!$E:$E,Utilization!$B12,'booking-giao viec'!Y:Y)</f>
        <v>0</v>
      </c>
      <c r="Y12" s="88">
        <f>SUMIF('booking-giao viec'!$E:$E,Utilization!$B12,'booking-giao viec'!Z:Z)</f>
        <v>0</v>
      </c>
      <c r="Z12" s="88">
        <f>SUMIF('booking-giao viec'!$E:$E,Utilization!$B12,'booking-giao viec'!AA:AA)</f>
        <v>0</v>
      </c>
      <c r="AA12" s="88">
        <f>SUMIF('booking-giao viec'!$E:$E,Utilization!$B12,'booking-giao viec'!AB:AB)</f>
        <v>0</v>
      </c>
      <c r="AB12" s="88">
        <f>SUMIF('booking-giao viec'!$E:$E,Utilization!$B12,'booking-giao viec'!AC:AC)</f>
        <v>0</v>
      </c>
      <c r="AC12" s="88">
        <f>SUMIF('booking-giao viec'!$E:$E,Utilization!$B12,'booking-giao viec'!AD:AD)</f>
        <v>0</v>
      </c>
      <c r="AD12" s="88">
        <f>SUMIF('booking-giao viec'!$E:$E,Utilization!$B12,'booking-giao viec'!AE:AE)</f>
        <v>0</v>
      </c>
      <c r="AE12" s="88">
        <f>SUMIF('booking-giao viec'!$E:$E,Utilization!$B12,'booking-giao viec'!AF:AF)</f>
        <v>0</v>
      </c>
      <c r="AF12" s="88">
        <f>SUMIF('booking-giao viec'!$E:$E,Utilization!$B12,'booking-giao viec'!AG:AG)</f>
        <v>0</v>
      </c>
      <c r="AG12" s="88">
        <f>SUMIF('booking-giao viec'!$E:$E,Utilization!$B12,'booking-giao viec'!AH:AH)</f>
        <v>0</v>
      </c>
      <c r="AH12" s="88">
        <f>SUMIF('booking-giao viec'!$E:$E,Utilization!$B12,'booking-giao viec'!AI:AI)</f>
        <v>0</v>
      </c>
      <c r="AI12" s="88">
        <f>SUMIF('booking-giao viec'!$E:$E,Utilization!$B12,'booking-giao viec'!AJ:AJ)</f>
        <v>0</v>
      </c>
      <c r="AJ12" s="88">
        <f>SUMIF('booking-giao viec'!$E:$E,Utilization!$B12,'booking-giao viec'!AK:AK)</f>
        <v>0</v>
      </c>
      <c r="AK12" s="88">
        <f>SUMIF('booking-giao viec'!$E:$E,Utilization!$B12,'booking-giao viec'!AL:AL)</f>
        <v>0</v>
      </c>
      <c r="AL12" s="88">
        <f>SUMIF('booking-giao viec'!$E:$E,Utilization!$B12,'booking-giao viec'!AM:AM)</f>
        <v>0</v>
      </c>
      <c r="AM12" s="88">
        <f>SUMIF('booking-giao viec'!$E:$E,Utilization!$B12,'booking-giao viec'!AN:AN)</f>
        <v>0</v>
      </c>
      <c r="AN12" s="88">
        <f>SUMIF('booking-giao viec'!$E:$E,Utilization!$B12,'booking-giao viec'!AO:AO)</f>
        <v>0</v>
      </c>
      <c r="AO12" s="88">
        <f>SUMIF('booking-giao viec'!$E:$E,Utilization!$B12,'booking-giao viec'!AP:AP)</f>
        <v>0</v>
      </c>
      <c r="AP12" s="88">
        <f>SUMIF('booking-giao viec'!$E:$E,Utilization!$B12,'booking-giao viec'!AQ:AQ)</f>
        <v>0</v>
      </c>
      <c r="AQ12" s="88">
        <f>SUMIF('booking-giao viec'!$E:$E,Utilization!$B12,'booking-giao viec'!AR:AR)</f>
        <v>0</v>
      </c>
      <c r="AR12" s="88">
        <f>SUMIF('booking-giao viec'!$E:$E,Utilization!$B12,'booking-giao viec'!AS:AS)</f>
        <v>0</v>
      </c>
      <c r="AS12" s="88">
        <f>SUMIF('booking-giao viec'!$E:$E,Utilization!$B12,'booking-giao viec'!AT:AT)</f>
        <v>0</v>
      </c>
      <c r="AT12" s="88">
        <f>SUMIF('booking-giao viec'!$E:$E,Utilization!$B12,'booking-giao viec'!AU:AU)</f>
        <v>0</v>
      </c>
      <c r="AU12" s="88">
        <f>SUMIF('booking-giao viec'!$E:$E,Utilization!$B12,'booking-giao viec'!AV:AV)</f>
        <v>0</v>
      </c>
      <c r="AV12" s="88">
        <f>SUMIF('booking-giao viec'!$E:$E,Utilization!$B12,'booking-giao viec'!AW:AW)</f>
        <v>0</v>
      </c>
      <c r="AW12" s="88">
        <f>SUMIF('booking-giao viec'!$E:$E,Utilization!$B12,'booking-giao viec'!AX:AX)</f>
        <v>0</v>
      </c>
      <c r="AX12" s="88">
        <f>SUMIF('booking-giao viec'!$E:$E,Utilization!$B12,'booking-giao viec'!AY:AY)</f>
        <v>0</v>
      </c>
      <c r="AY12" s="88">
        <f>SUMIF('booking-giao viec'!$E:$E,Utilization!$B12,'booking-giao viec'!AZ:AZ)</f>
        <v>0</v>
      </c>
      <c r="AZ12" s="88">
        <f>SUMIF('booking-giao viec'!$E:$E,Utilization!$B12,'booking-giao viec'!BA:BA)</f>
        <v>0</v>
      </c>
      <c r="BA12" s="88">
        <f>SUMIF('booking-giao viec'!$E:$E,Utilization!$B12,'booking-giao viec'!BB:BB)</f>
        <v>0</v>
      </c>
      <c r="BB12" s="88">
        <f>SUMIF('booking-giao viec'!$E:$E,Utilization!$B12,'booking-giao viec'!BC:BC)</f>
        <v>0</v>
      </c>
      <c r="BC12" s="88">
        <f>SUMIF('booking-giao viec'!$E:$E,Utilization!$B12,'booking-giao viec'!BD:BD)</f>
        <v>0</v>
      </c>
      <c r="BD12" s="88">
        <f>SUMIF('booking-giao viec'!$E:$E,Utilization!$B12,'booking-giao viec'!BE:BE)</f>
        <v>0</v>
      </c>
      <c r="BE12" s="88" t="e">
        <f>SUMIF('booking-giao viec'!$E:$E,Utilization!$B12,'booking-giao viec'!#REF!)</f>
        <v>#REF!</v>
      </c>
      <c r="BF12" s="89">
        <f t="shared" si="2"/>
        <v>220</v>
      </c>
      <c r="BG12" s="90">
        <f>BF12/'Nhan luc'!BH16</f>
        <v>0.41666666666666669</v>
      </c>
    </row>
    <row r="13" spans="1:59" s="99" customFormat="1" ht="15">
      <c r="A13" s="84">
        <v>6</v>
      </c>
      <c r="B13" s="96" t="s">
        <v>89</v>
      </c>
      <c r="C13" s="97" t="s">
        <v>161</v>
      </c>
      <c r="D13" s="98" t="s">
        <v>5</v>
      </c>
      <c r="E13" s="88">
        <f>SUMIF('booking-giao viec'!$E:$E,Utilization!$B13,'booking-giao viec'!F:F)</f>
        <v>0</v>
      </c>
      <c r="F13" s="88">
        <f>SUMIF('booking-giao viec'!$E:$E,Utilization!$B13,'booking-giao viec'!G:G)</f>
        <v>0</v>
      </c>
      <c r="G13" s="88">
        <f>SUMIF('booking-giao viec'!$E:$E,Utilization!$B13,'booking-giao viec'!H:H)</f>
        <v>0</v>
      </c>
      <c r="H13" s="88">
        <f>SUMIF('booking-giao viec'!$E:$E,Utilization!$B13,'booking-giao viec'!I:I)</f>
        <v>0</v>
      </c>
      <c r="I13" s="88">
        <f>SUMIF('booking-giao viec'!$E:$E,Utilization!$B13,'booking-giao viec'!J:J)</f>
        <v>0</v>
      </c>
      <c r="J13" s="88">
        <f>SUMIF('booking-giao viec'!$E:$E,Utilization!$B13,'booking-giao viec'!K:K)</f>
        <v>0</v>
      </c>
      <c r="K13" s="88">
        <f>SUMIF('booking-giao viec'!$E:$E,Utilization!$B13,'booking-giao viec'!L:L)</f>
        <v>0</v>
      </c>
      <c r="L13" s="88">
        <f>SUMIF('booking-giao viec'!$E:$E,Utilization!$B13,'booking-giao viec'!M:M)</f>
        <v>0</v>
      </c>
      <c r="M13" s="88">
        <f>SUMIF('booking-giao viec'!$E:$E,Utilization!$B13,'booking-giao viec'!N:N)</f>
        <v>0</v>
      </c>
      <c r="N13" s="88">
        <f>SUMIF('booking-giao viec'!$E:$E,Utilization!$B13,'booking-giao viec'!O:O)</f>
        <v>44</v>
      </c>
      <c r="O13" s="88">
        <f>SUMIF('booking-giao viec'!$E:$E,Utilization!$B13,'booking-giao viec'!P:P)</f>
        <v>44</v>
      </c>
      <c r="P13" s="88">
        <f>SUMIF('booking-giao viec'!$E:$E,Utilization!$B13,'booking-giao viec'!Q:Q)</f>
        <v>44</v>
      </c>
      <c r="Q13" s="88">
        <f>SUMIF('booking-giao viec'!$E:$E,Utilization!$B13,'booking-giao viec'!R:R)</f>
        <v>8</v>
      </c>
      <c r="R13" s="88">
        <f>SUMIF('booking-giao viec'!$E:$E,Utilization!$B13,'booking-giao viec'!S:S)</f>
        <v>0</v>
      </c>
      <c r="S13" s="88">
        <f>SUMIF('booking-giao viec'!$E:$E,Utilization!$B13,'booking-giao viec'!T:T)</f>
        <v>0</v>
      </c>
      <c r="T13" s="88">
        <f>SUMIF('booking-giao viec'!$E:$E,Utilization!$B13,'booking-giao viec'!U:U)</f>
        <v>0</v>
      </c>
      <c r="U13" s="88">
        <f>SUMIF('booking-giao viec'!$E:$E,Utilization!$B13,'booking-giao viec'!V:V)</f>
        <v>0</v>
      </c>
      <c r="V13" s="88">
        <f>SUMIF('booking-giao viec'!$E:$E,Utilization!$B13,'booking-giao viec'!W:W)</f>
        <v>0</v>
      </c>
      <c r="W13" s="88">
        <f>SUMIF('booking-giao viec'!$E:$E,Utilization!$B13,'booking-giao viec'!X:X)</f>
        <v>0</v>
      </c>
      <c r="X13" s="88">
        <f>SUMIF('booking-giao viec'!$E:$E,Utilization!$B13,'booking-giao viec'!Y:Y)</f>
        <v>0</v>
      </c>
      <c r="Y13" s="88">
        <f>SUMIF('booking-giao viec'!$E:$E,Utilization!$B13,'booking-giao viec'!Z:Z)</f>
        <v>0</v>
      </c>
      <c r="Z13" s="88">
        <f>SUMIF('booking-giao viec'!$E:$E,Utilization!$B13,'booking-giao viec'!AA:AA)</f>
        <v>0</v>
      </c>
      <c r="AA13" s="88">
        <f>SUMIF('booking-giao viec'!$E:$E,Utilization!$B13,'booking-giao viec'!AB:AB)</f>
        <v>0</v>
      </c>
      <c r="AB13" s="88">
        <f>SUMIF('booking-giao viec'!$E:$E,Utilization!$B13,'booking-giao viec'!AC:AC)</f>
        <v>0</v>
      </c>
      <c r="AC13" s="88">
        <f>SUMIF('booking-giao viec'!$E:$E,Utilization!$B13,'booking-giao viec'!AD:AD)</f>
        <v>0</v>
      </c>
      <c r="AD13" s="88">
        <f>SUMIF('booking-giao viec'!$E:$E,Utilization!$B13,'booking-giao viec'!AE:AE)</f>
        <v>0</v>
      </c>
      <c r="AE13" s="88">
        <f>SUMIF('booking-giao viec'!$E:$E,Utilization!$B13,'booking-giao viec'!AF:AF)</f>
        <v>0</v>
      </c>
      <c r="AF13" s="88">
        <f>SUMIF('booking-giao viec'!$E:$E,Utilization!$B13,'booking-giao viec'!AG:AG)</f>
        <v>0</v>
      </c>
      <c r="AG13" s="88">
        <f>SUMIF('booking-giao viec'!$E:$E,Utilization!$B13,'booking-giao viec'!AH:AH)</f>
        <v>0</v>
      </c>
      <c r="AH13" s="88">
        <f>SUMIF('booking-giao viec'!$E:$E,Utilization!$B13,'booking-giao viec'!AI:AI)</f>
        <v>0</v>
      </c>
      <c r="AI13" s="88">
        <f>SUMIF('booking-giao viec'!$E:$E,Utilization!$B13,'booking-giao viec'!AJ:AJ)</f>
        <v>0</v>
      </c>
      <c r="AJ13" s="88">
        <f>SUMIF('booking-giao viec'!$E:$E,Utilization!$B13,'booking-giao viec'!AK:AK)</f>
        <v>0</v>
      </c>
      <c r="AK13" s="88">
        <f>SUMIF('booking-giao viec'!$E:$E,Utilization!$B13,'booking-giao viec'!AL:AL)</f>
        <v>0</v>
      </c>
      <c r="AL13" s="88">
        <f>SUMIF('booking-giao viec'!$E:$E,Utilization!$B13,'booking-giao viec'!AM:AM)</f>
        <v>0</v>
      </c>
      <c r="AM13" s="88">
        <f>SUMIF('booking-giao viec'!$E:$E,Utilization!$B13,'booking-giao viec'!AN:AN)</f>
        <v>0</v>
      </c>
      <c r="AN13" s="88">
        <f>SUMIF('booking-giao viec'!$E:$E,Utilization!$B13,'booking-giao viec'!AO:AO)</f>
        <v>0</v>
      </c>
      <c r="AO13" s="88">
        <f>SUMIF('booking-giao viec'!$E:$E,Utilization!$B13,'booking-giao viec'!AP:AP)</f>
        <v>0</v>
      </c>
      <c r="AP13" s="88">
        <f>SUMIF('booking-giao viec'!$E:$E,Utilization!$B13,'booking-giao viec'!AQ:AQ)</f>
        <v>0</v>
      </c>
      <c r="AQ13" s="88">
        <f>SUMIF('booking-giao viec'!$E:$E,Utilization!$B13,'booking-giao viec'!AR:AR)</f>
        <v>0</v>
      </c>
      <c r="AR13" s="88">
        <f>SUMIF('booking-giao viec'!$E:$E,Utilization!$B13,'booking-giao viec'!AS:AS)</f>
        <v>0</v>
      </c>
      <c r="AS13" s="88">
        <f>SUMIF('booking-giao viec'!$E:$E,Utilization!$B13,'booking-giao viec'!AT:AT)</f>
        <v>0</v>
      </c>
      <c r="AT13" s="88">
        <f>SUMIF('booking-giao viec'!$E:$E,Utilization!$B13,'booking-giao viec'!AU:AU)</f>
        <v>0</v>
      </c>
      <c r="AU13" s="88">
        <f>SUMIF('booking-giao viec'!$E:$E,Utilization!$B13,'booking-giao viec'!AV:AV)</f>
        <v>0</v>
      </c>
      <c r="AV13" s="88">
        <f>SUMIF('booking-giao viec'!$E:$E,Utilization!$B13,'booking-giao viec'!AW:AW)</f>
        <v>0</v>
      </c>
      <c r="AW13" s="88">
        <f>SUMIF('booking-giao viec'!$E:$E,Utilization!$B13,'booking-giao viec'!AX:AX)</f>
        <v>0</v>
      </c>
      <c r="AX13" s="88">
        <f>SUMIF('booking-giao viec'!$E:$E,Utilization!$B13,'booking-giao viec'!AY:AY)</f>
        <v>0</v>
      </c>
      <c r="AY13" s="88">
        <f>SUMIF('booking-giao viec'!$E:$E,Utilization!$B13,'booking-giao viec'!AZ:AZ)</f>
        <v>0</v>
      </c>
      <c r="AZ13" s="88">
        <f>SUMIF('booking-giao viec'!$E:$E,Utilization!$B13,'booking-giao viec'!BA:BA)</f>
        <v>0</v>
      </c>
      <c r="BA13" s="88">
        <f>SUMIF('booking-giao viec'!$E:$E,Utilization!$B13,'booking-giao viec'!BB:BB)</f>
        <v>0</v>
      </c>
      <c r="BB13" s="88">
        <f>SUMIF('booking-giao viec'!$E:$E,Utilization!$B13,'booking-giao viec'!BC:BC)</f>
        <v>0</v>
      </c>
      <c r="BC13" s="88">
        <f>SUMIF('booking-giao viec'!$E:$E,Utilization!$B13,'booking-giao viec'!BD:BD)</f>
        <v>0</v>
      </c>
      <c r="BD13" s="88">
        <f>SUMIF('booking-giao viec'!$E:$E,Utilization!$B13,'booking-giao viec'!BE:BE)</f>
        <v>0</v>
      </c>
      <c r="BE13" s="88" t="e">
        <f>SUMIF('booking-giao viec'!$E:$E,Utilization!$B13,'booking-giao viec'!#REF!)</f>
        <v>#REF!</v>
      </c>
      <c r="BF13" s="89">
        <f t="shared" si="2"/>
        <v>96</v>
      </c>
      <c r="BG13" s="90">
        <f>BF13/'Nhan luc'!BH22</f>
        <v>0.72727272727272729</v>
      </c>
    </row>
    <row r="14" spans="1:59" s="99" customFormat="1" ht="15">
      <c r="A14" s="84">
        <v>7</v>
      </c>
      <c r="B14" s="96" t="s">
        <v>90</v>
      </c>
      <c r="C14" s="97" t="s">
        <v>161</v>
      </c>
      <c r="D14" s="98" t="s">
        <v>5</v>
      </c>
      <c r="E14" s="88">
        <f>SUMIF('booking-giao viec'!$E:$E,Utilization!$B14,'booking-giao viec'!F:F)</f>
        <v>0</v>
      </c>
      <c r="F14" s="88">
        <f>SUMIF('booking-giao viec'!$E:$E,Utilization!$B14,'booking-giao viec'!G:G)</f>
        <v>0</v>
      </c>
      <c r="G14" s="88">
        <f>SUMIF('booking-giao viec'!$E:$E,Utilization!$B14,'booking-giao viec'!H:H)</f>
        <v>0</v>
      </c>
      <c r="H14" s="88">
        <f>SUMIF('booking-giao viec'!$E:$E,Utilization!$B14,'booking-giao viec'!I:I)</f>
        <v>0</v>
      </c>
      <c r="I14" s="88">
        <f>SUMIF('booking-giao viec'!$E:$E,Utilization!$B14,'booking-giao viec'!J:J)</f>
        <v>0</v>
      </c>
      <c r="J14" s="88">
        <f>SUMIF('booking-giao viec'!$E:$E,Utilization!$B14,'booking-giao viec'!K:K)</f>
        <v>0</v>
      </c>
      <c r="K14" s="88">
        <f>SUMIF('booking-giao viec'!$E:$E,Utilization!$B14,'booking-giao viec'!L:L)</f>
        <v>0</v>
      </c>
      <c r="L14" s="88">
        <f>SUMIF('booking-giao viec'!$E:$E,Utilization!$B14,'booking-giao viec'!M:M)</f>
        <v>0</v>
      </c>
      <c r="M14" s="88">
        <f>SUMIF('booking-giao viec'!$E:$E,Utilization!$B14,'booking-giao viec'!N:N)</f>
        <v>0</v>
      </c>
      <c r="N14" s="88">
        <f>SUMIF('booking-giao viec'!$E:$E,Utilization!$B14,'booking-giao viec'!O:O)</f>
        <v>0</v>
      </c>
      <c r="O14" s="88">
        <f>SUMIF('booking-giao viec'!$E:$E,Utilization!$B14,'booking-giao viec'!P:P)</f>
        <v>0</v>
      </c>
      <c r="P14" s="88">
        <f>SUMIF('booking-giao viec'!$E:$E,Utilization!$B14,'booking-giao viec'!Q:Q)</f>
        <v>0</v>
      </c>
      <c r="Q14" s="88">
        <f>SUMIF('booking-giao viec'!$E:$E,Utilization!$B14,'booking-giao viec'!R:R)</f>
        <v>0</v>
      </c>
      <c r="R14" s="88">
        <f>SUMIF('booking-giao viec'!$E:$E,Utilization!$B14,'booking-giao viec'!S:S)</f>
        <v>0</v>
      </c>
      <c r="S14" s="88">
        <f>SUMIF('booking-giao viec'!$E:$E,Utilization!$B14,'booking-giao viec'!T:T)</f>
        <v>0</v>
      </c>
      <c r="T14" s="88">
        <f>SUMIF('booking-giao viec'!$E:$E,Utilization!$B14,'booking-giao viec'!U:U)</f>
        <v>0</v>
      </c>
      <c r="U14" s="88">
        <f>SUMIF('booking-giao viec'!$E:$E,Utilization!$B14,'booking-giao viec'!V:V)</f>
        <v>0</v>
      </c>
      <c r="V14" s="88">
        <f>SUMIF('booking-giao viec'!$E:$E,Utilization!$B14,'booking-giao viec'!W:W)</f>
        <v>0</v>
      </c>
      <c r="W14" s="88">
        <f>SUMIF('booking-giao viec'!$E:$E,Utilization!$B14,'booking-giao viec'!X:X)</f>
        <v>0</v>
      </c>
      <c r="X14" s="88">
        <f>SUMIF('booking-giao viec'!$E:$E,Utilization!$B14,'booking-giao viec'!Y:Y)</f>
        <v>0</v>
      </c>
      <c r="Y14" s="88">
        <f>SUMIF('booking-giao viec'!$E:$E,Utilization!$B14,'booking-giao viec'!Z:Z)</f>
        <v>0</v>
      </c>
      <c r="Z14" s="88">
        <f>SUMIF('booking-giao viec'!$E:$E,Utilization!$B14,'booking-giao viec'!AA:AA)</f>
        <v>0</v>
      </c>
      <c r="AA14" s="88">
        <f>SUMIF('booking-giao viec'!$E:$E,Utilization!$B14,'booking-giao viec'!AB:AB)</f>
        <v>0</v>
      </c>
      <c r="AB14" s="88">
        <f>SUMIF('booking-giao viec'!$E:$E,Utilization!$B14,'booking-giao viec'!AC:AC)</f>
        <v>0</v>
      </c>
      <c r="AC14" s="88">
        <f>SUMIF('booking-giao viec'!$E:$E,Utilization!$B14,'booking-giao viec'!AD:AD)</f>
        <v>0</v>
      </c>
      <c r="AD14" s="88">
        <f>SUMIF('booking-giao viec'!$E:$E,Utilization!$B14,'booking-giao viec'!AE:AE)</f>
        <v>0</v>
      </c>
      <c r="AE14" s="88">
        <f>SUMIF('booking-giao viec'!$E:$E,Utilization!$B14,'booking-giao viec'!AF:AF)</f>
        <v>0</v>
      </c>
      <c r="AF14" s="88">
        <f>SUMIF('booking-giao viec'!$E:$E,Utilization!$B14,'booking-giao viec'!AG:AG)</f>
        <v>0</v>
      </c>
      <c r="AG14" s="88">
        <f>SUMIF('booking-giao viec'!$E:$E,Utilization!$B14,'booking-giao viec'!AH:AH)</f>
        <v>0</v>
      </c>
      <c r="AH14" s="88">
        <f>SUMIF('booking-giao viec'!$E:$E,Utilization!$B14,'booking-giao viec'!AI:AI)</f>
        <v>0</v>
      </c>
      <c r="AI14" s="88">
        <f>SUMIF('booking-giao viec'!$E:$E,Utilization!$B14,'booking-giao viec'!AJ:AJ)</f>
        <v>0</v>
      </c>
      <c r="AJ14" s="88">
        <f>SUMIF('booking-giao viec'!$E:$E,Utilization!$B14,'booking-giao viec'!AK:AK)</f>
        <v>0</v>
      </c>
      <c r="AK14" s="88">
        <f>SUMIF('booking-giao viec'!$E:$E,Utilization!$B14,'booking-giao viec'!AL:AL)</f>
        <v>0</v>
      </c>
      <c r="AL14" s="88">
        <f>SUMIF('booking-giao viec'!$E:$E,Utilization!$B14,'booking-giao viec'!AM:AM)</f>
        <v>0</v>
      </c>
      <c r="AM14" s="88">
        <f>SUMIF('booking-giao viec'!$E:$E,Utilization!$B14,'booking-giao viec'!AN:AN)</f>
        <v>0</v>
      </c>
      <c r="AN14" s="88">
        <f>SUMIF('booking-giao viec'!$E:$E,Utilization!$B14,'booking-giao viec'!AO:AO)</f>
        <v>0</v>
      </c>
      <c r="AO14" s="88">
        <f>SUMIF('booking-giao viec'!$E:$E,Utilization!$B14,'booking-giao viec'!AP:AP)</f>
        <v>0</v>
      </c>
      <c r="AP14" s="88">
        <f>SUMIF('booking-giao viec'!$E:$E,Utilization!$B14,'booking-giao viec'!AQ:AQ)</f>
        <v>0</v>
      </c>
      <c r="AQ14" s="88">
        <f>SUMIF('booking-giao viec'!$E:$E,Utilization!$B14,'booking-giao viec'!AR:AR)</f>
        <v>0</v>
      </c>
      <c r="AR14" s="88">
        <f>SUMIF('booking-giao viec'!$E:$E,Utilization!$B14,'booking-giao viec'!AS:AS)</f>
        <v>0</v>
      </c>
      <c r="AS14" s="88">
        <f>SUMIF('booking-giao viec'!$E:$E,Utilization!$B14,'booking-giao viec'!AT:AT)</f>
        <v>0</v>
      </c>
      <c r="AT14" s="88">
        <f>SUMIF('booking-giao viec'!$E:$E,Utilization!$B14,'booking-giao viec'!AU:AU)</f>
        <v>0</v>
      </c>
      <c r="AU14" s="88">
        <f>SUMIF('booking-giao viec'!$E:$E,Utilization!$B14,'booking-giao viec'!AV:AV)</f>
        <v>0</v>
      </c>
      <c r="AV14" s="88">
        <f>SUMIF('booking-giao viec'!$E:$E,Utilization!$B14,'booking-giao viec'!AW:AW)</f>
        <v>0</v>
      </c>
      <c r="AW14" s="88">
        <f>SUMIF('booking-giao viec'!$E:$E,Utilization!$B14,'booking-giao viec'!AX:AX)</f>
        <v>0</v>
      </c>
      <c r="AX14" s="88">
        <f>SUMIF('booking-giao viec'!$E:$E,Utilization!$B14,'booking-giao viec'!AY:AY)</f>
        <v>0</v>
      </c>
      <c r="AY14" s="88">
        <f>SUMIF('booking-giao viec'!$E:$E,Utilization!$B14,'booking-giao viec'!AZ:AZ)</f>
        <v>0</v>
      </c>
      <c r="AZ14" s="88">
        <f>SUMIF('booking-giao viec'!$E:$E,Utilization!$B14,'booking-giao viec'!BA:BA)</f>
        <v>0</v>
      </c>
      <c r="BA14" s="88">
        <f>SUMIF('booking-giao viec'!$E:$E,Utilization!$B14,'booking-giao viec'!BB:BB)</f>
        <v>0</v>
      </c>
      <c r="BB14" s="88">
        <f>SUMIF('booking-giao viec'!$E:$E,Utilization!$B14,'booking-giao viec'!BC:BC)</f>
        <v>0</v>
      </c>
      <c r="BC14" s="88">
        <f>SUMIF('booking-giao viec'!$E:$E,Utilization!$B14,'booking-giao viec'!BD:BD)</f>
        <v>0</v>
      </c>
      <c r="BD14" s="88">
        <f>SUMIF('booking-giao viec'!$E:$E,Utilization!$B14,'booking-giao viec'!BE:BE)</f>
        <v>0</v>
      </c>
      <c r="BE14" s="88" t="e">
        <f>SUMIF('booking-giao viec'!$E:$E,Utilization!$B14,'booking-giao viec'!#REF!)</f>
        <v>#REF!</v>
      </c>
      <c r="BF14" s="89">
        <f t="shared" si="2"/>
        <v>0</v>
      </c>
      <c r="BG14" s="90">
        <f>BF14/'Nhan luc'!BH23</f>
        <v>0</v>
      </c>
    </row>
    <row r="15" spans="1:59" s="99" customFormat="1" ht="15">
      <c r="A15" s="84">
        <v>8</v>
      </c>
      <c r="B15" s="96" t="s">
        <v>91</v>
      </c>
      <c r="C15" s="97" t="s">
        <v>161</v>
      </c>
      <c r="D15" s="98" t="s">
        <v>150</v>
      </c>
      <c r="E15" s="88">
        <f>SUMIF('booking-giao viec'!$E:$E,Utilization!$B15,'booking-giao viec'!F:F)</f>
        <v>0</v>
      </c>
      <c r="F15" s="88">
        <f>SUMIF('booking-giao viec'!$E:$E,Utilization!$B15,'booking-giao viec'!G:G)</f>
        <v>0</v>
      </c>
      <c r="G15" s="88">
        <f>SUMIF('booking-giao viec'!$E:$E,Utilization!$B15,'booking-giao viec'!H:H)</f>
        <v>0</v>
      </c>
      <c r="H15" s="88">
        <f>SUMIF('booking-giao viec'!$E:$E,Utilization!$B15,'booking-giao viec'!I:I)</f>
        <v>0</v>
      </c>
      <c r="I15" s="88">
        <f>SUMIF('booking-giao viec'!$E:$E,Utilization!$B15,'booking-giao viec'!J:J)</f>
        <v>0</v>
      </c>
      <c r="J15" s="88">
        <f>SUMIF('booking-giao viec'!$E:$E,Utilization!$B15,'booking-giao viec'!K:K)</f>
        <v>0</v>
      </c>
      <c r="K15" s="88">
        <f>SUMIF('booking-giao viec'!$E:$E,Utilization!$B15,'booking-giao viec'!L:L)</f>
        <v>0</v>
      </c>
      <c r="L15" s="88">
        <f>SUMIF('booking-giao viec'!$E:$E,Utilization!$B15,'booking-giao viec'!M:M)</f>
        <v>0</v>
      </c>
      <c r="M15" s="88">
        <f>SUMIF('booking-giao viec'!$E:$E,Utilization!$B15,'booking-giao viec'!N:N)</f>
        <v>0</v>
      </c>
      <c r="N15" s="88">
        <f>SUMIF('booking-giao viec'!$E:$E,Utilization!$B15,'booking-giao viec'!O:O)</f>
        <v>44</v>
      </c>
      <c r="O15" s="88">
        <f>SUMIF('booking-giao viec'!$E:$E,Utilization!$B15,'booking-giao viec'!P:P)</f>
        <v>44</v>
      </c>
      <c r="P15" s="88">
        <f>SUMIF('booking-giao viec'!$E:$E,Utilization!$B15,'booking-giao viec'!Q:Q)</f>
        <v>44</v>
      </c>
      <c r="Q15" s="88">
        <f>SUMIF('booking-giao viec'!$E:$E,Utilization!$B15,'booking-giao viec'!R:R)</f>
        <v>44</v>
      </c>
      <c r="R15" s="88">
        <f>SUMIF('booking-giao viec'!$E:$E,Utilization!$B15,'booking-giao viec'!S:S)</f>
        <v>8</v>
      </c>
      <c r="S15" s="88">
        <f>SUMIF('booking-giao viec'!$E:$E,Utilization!$B15,'booking-giao viec'!T:T)</f>
        <v>44</v>
      </c>
      <c r="T15" s="88">
        <f>SUMIF('booking-giao viec'!$E:$E,Utilization!$B15,'booking-giao viec'!U:U)</f>
        <v>44</v>
      </c>
      <c r="U15" s="88">
        <f>SUMIF('booking-giao viec'!$E:$E,Utilization!$B15,'booking-giao viec'!V:V)</f>
        <v>0</v>
      </c>
      <c r="V15" s="88">
        <f>SUMIF('booking-giao viec'!$E:$E,Utilization!$B15,'booking-giao viec'!W:W)</f>
        <v>0</v>
      </c>
      <c r="W15" s="88">
        <f>SUMIF('booking-giao viec'!$E:$E,Utilization!$B15,'booking-giao viec'!X:X)</f>
        <v>0</v>
      </c>
      <c r="X15" s="88">
        <f>SUMIF('booking-giao viec'!$E:$E,Utilization!$B15,'booking-giao viec'!Y:Y)</f>
        <v>0</v>
      </c>
      <c r="Y15" s="88">
        <f>SUMIF('booking-giao viec'!$E:$E,Utilization!$B15,'booking-giao viec'!Z:Z)</f>
        <v>0</v>
      </c>
      <c r="Z15" s="88">
        <f>SUMIF('booking-giao viec'!$E:$E,Utilization!$B15,'booking-giao viec'!AA:AA)</f>
        <v>0</v>
      </c>
      <c r="AA15" s="88">
        <f>SUMIF('booking-giao viec'!$E:$E,Utilization!$B15,'booking-giao viec'!AB:AB)</f>
        <v>0</v>
      </c>
      <c r="AB15" s="88">
        <f>SUMIF('booking-giao viec'!$E:$E,Utilization!$B15,'booking-giao viec'!AC:AC)</f>
        <v>0</v>
      </c>
      <c r="AC15" s="88">
        <f>SUMIF('booking-giao viec'!$E:$E,Utilization!$B15,'booking-giao viec'!AD:AD)</f>
        <v>0</v>
      </c>
      <c r="AD15" s="88">
        <f>SUMIF('booking-giao viec'!$E:$E,Utilization!$B15,'booking-giao viec'!AE:AE)</f>
        <v>0</v>
      </c>
      <c r="AE15" s="88">
        <f>SUMIF('booking-giao viec'!$E:$E,Utilization!$B15,'booking-giao viec'!AF:AF)</f>
        <v>0</v>
      </c>
      <c r="AF15" s="88">
        <f>SUMIF('booking-giao viec'!$E:$E,Utilization!$B15,'booking-giao viec'!AG:AG)</f>
        <v>0</v>
      </c>
      <c r="AG15" s="88">
        <f>SUMIF('booking-giao viec'!$E:$E,Utilization!$B15,'booking-giao viec'!AH:AH)</f>
        <v>0</v>
      </c>
      <c r="AH15" s="88">
        <f>SUMIF('booking-giao viec'!$E:$E,Utilization!$B15,'booking-giao viec'!AI:AI)</f>
        <v>0</v>
      </c>
      <c r="AI15" s="88">
        <f>SUMIF('booking-giao viec'!$E:$E,Utilization!$B15,'booking-giao viec'!AJ:AJ)</f>
        <v>0</v>
      </c>
      <c r="AJ15" s="88">
        <f>SUMIF('booking-giao viec'!$E:$E,Utilization!$B15,'booking-giao viec'!AK:AK)</f>
        <v>0</v>
      </c>
      <c r="AK15" s="88">
        <f>SUMIF('booking-giao viec'!$E:$E,Utilization!$B15,'booking-giao viec'!AL:AL)</f>
        <v>0</v>
      </c>
      <c r="AL15" s="88">
        <f>SUMIF('booking-giao viec'!$E:$E,Utilization!$B15,'booking-giao viec'!AM:AM)</f>
        <v>0</v>
      </c>
      <c r="AM15" s="88">
        <f>SUMIF('booking-giao viec'!$E:$E,Utilization!$B15,'booking-giao viec'!AN:AN)</f>
        <v>0</v>
      </c>
      <c r="AN15" s="88">
        <f>SUMIF('booking-giao viec'!$E:$E,Utilization!$B15,'booking-giao viec'!AO:AO)</f>
        <v>0</v>
      </c>
      <c r="AO15" s="88">
        <f>SUMIF('booking-giao viec'!$E:$E,Utilization!$B15,'booking-giao viec'!AP:AP)</f>
        <v>0</v>
      </c>
      <c r="AP15" s="88">
        <f>SUMIF('booking-giao viec'!$E:$E,Utilization!$B15,'booking-giao viec'!AQ:AQ)</f>
        <v>0</v>
      </c>
      <c r="AQ15" s="88">
        <f>SUMIF('booking-giao viec'!$E:$E,Utilization!$B15,'booking-giao viec'!AR:AR)</f>
        <v>0</v>
      </c>
      <c r="AR15" s="88">
        <f>SUMIF('booking-giao viec'!$E:$E,Utilization!$B15,'booking-giao viec'!AS:AS)</f>
        <v>0</v>
      </c>
      <c r="AS15" s="88">
        <f>SUMIF('booking-giao viec'!$E:$E,Utilization!$B15,'booking-giao viec'!AT:AT)</f>
        <v>0</v>
      </c>
      <c r="AT15" s="88">
        <f>SUMIF('booking-giao viec'!$E:$E,Utilization!$B15,'booking-giao viec'!AU:AU)</f>
        <v>0</v>
      </c>
      <c r="AU15" s="88">
        <f>SUMIF('booking-giao viec'!$E:$E,Utilization!$B15,'booking-giao viec'!AV:AV)</f>
        <v>0</v>
      </c>
      <c r="AV15" s="88">
        <f>SUMIF('booking-giao viec'!$E:$E,Utilization!$B15,'booking-giao viec'!AW:AW)</f>
        <v>0</v>
      </c>
      <c r="AW15" s="88">
        <f>SUMIF('booking-giao viec'!$E:$E,Utilization!$B15,'booking-giao viec'!AX:AX)</f>
        <v>0</v>
      </c>
      <c r="AX15" s="88">
        <f>SUMIF('booking-giao viec'!$E:$E,Utilization!$B15,'booking-giao viec'!AY:AY)</f>
        <v>0</v>
      </c>
      <c r="AY15" s="88">
        <f>SUMIF('booking-giao viec'!$E:$E,Utilization!$B15,'booking-giao viec'!AZ:AZ)</f>
        <v>0</v>
      </c>
      <c r="AZ15" s="88">
        <f>SUMIF('booking-giao viec'!$E:$E,Utilization!$B15,'booking-giao viec'!BA:BA)</f>
        <v>0</v>
      </c>
      <c r="BA15" s="88">
        <f>SUMIF('booking-giao viec'!$E:$E,Utilization!$B15,'booking-giao viec'!BB:BB)</f>
        <v>0</v>
      </c>
      <c r="BB15" s="88">
        <f>SUMIF('booking-giao viec'!$E:$E,Utilization!$B15,'booking-giao viec'!BC:BC)</f>
        <v>0</v>
      </c>
      <c r="BC15" s="88">
        <f>SUMIF('booking-giao viec'!$E:$E,Utilization!$B15,'booking-giao viec'!BD:BD)</f>
        <v>0</v>
      </c>
      <c r="BD15" s="88">
        <f>SUMIF('booking-giao viec'!$E:$E,Utilization!$B15,'booking-giao viec'!BE:BE)</f>
        <v>0</v>
      </c>
      <c r="BE15" s="88" t="e">
        <f>SUMIF('booking-giao viec'!$E:$E,Utilization!$B15,'booking-giao viec'!#REF!)</f>
        <v>#REF!</v>
      </c>
      <c r="BF15" s="89">
        <f t="shared" si="2"/>
        <v>228</v>
      </c>
      <c r="BG15" s="90">
        <f>BF15/'Nhan luc'!BH24</f>
        <v>0.43181818181818182</v>
      </c>
    </row>
    <row r="16" spans="1:59" s="99" customFormat="1" ht="15">
      <c r="A16" s="84">
        <v>9</v>
      </c>
      <c r="B16" s="96" t="s">
        <v>92</v>
      </c>
      <c r="C16" s="97" t="s">
        <v>161</v>
      </c>
      <c r="D16" s="98" t="s">
        <v>150</v>
      </c>
      <c r="E16" s="88">
        <f>SUMIF('booking-giao viec'!$E:$E,Utilization!$B16,'booking-giao viec'!F:F)</f>
        <v>0</v>
      </c>
      <c r="F16" s="88">
        <f>SUMIF('booking-giao viec'!$E:$E,Utilization!$B16,'booking-giao viec'!G:G)</f>
        <v>0</v>
      </c>
      <c r="G16" s="88">
        <f>SUMIF('booking-giao viec'!$E:$E,Utilization!$B16,'booking-giao viec'!H:H)</f>
        <v>0</v>
      </c>
      <c r="H16" s="88">
        <f>SUMIF('booking-giao viec'!$E:$E,Utilization!$B16,'booking-giao viec'!I:I)</f>
        <v>0</v>
      </c>
      <c r="I16" s="88">
        <f>SUMIF('booking-giao viec'!$E:$E,Utilization!$B16,'booking-giao viec'!J:J)</f>
        <v>0</v>
      </c>
      <c r="J16" s="88">
        <f>SUMIF('booking-giao viec'!$E:$E,Utilization!$B16,'booking-giao viec'!K:K)</f>
        <v>0</v>
      </c>
      <c r="K16" s="88">
        <f>SUMIF('booking-giao viec'!$E:$E,Utilization!$B16,'booking-giao viec'!L:L)</f>
        <v>0</v>
      </c>
      <c r="L16" s="88">
        <f>SUMIF('booking-giao viec'!$E:$E,Utilization!$B16,'booking-giao viec'!M:M)</f>
        <v>0</v>
      </c>
      <c r="M16" s="88">
        <f>SUMIF('booking-giao viec'!$E:$E,Utilization!$B16,'booking-giao viec'!N:N)</f>
        <v>0</v>
      </c>
      <c r="N16" s="88">
        <f>SUMIF('booking-giao viec'!$E:$E,Utilization!$B16,'booking-giao viec'!O:O)</f>
        <v>44</v>
      </c>
      <c r="O16" s="88">
        <f>SUMIF('booking-giao viec'!$E:$E,Utilization!$B16,'booking-giao viec'!P:P)</f>
        <v>44</v>
      </c>
      <c r="P16" s="88">
        <f>SUMIF('booking-giao viec'!$E:$E,Utilization!$B16,'booking-giao viec'!Q:Q)</f>
        <v>44</v>
      </c>
      <c r="Q16" s="88">
        <f>SUMIF('booking-giao viec'!$E:$E,Utilization!$B16,'booking-giao viec'!R:R)</f>
        <v>44</v>
      </c>
      <c r="R16" s="88">
        <f>SUMIF('booking-giao viec'!$E:$E,Utilization!$B16,'booking-giao viec'!S:S)</f>
        <v>0</v>
      </c>
      <c r="S16" s="88">
        <f>SUMIF('booking-giao viec'!$E:$E,Utilization!$B16,'booking-giao viec'!T:T)</f>
        <v>0</v>
      </c>
      <c r="T16" s="88">
        <f>SUMIF('booking-giao viec'!$E:$E,Utilization!$B16,'booking-giao viec'!U:U)</f>
        <v>0</v>
      </c>
      <c r="U16" s="88">
        <f>SUMIF('booking-giao viec'!$E:$E,Utilization!$B16,'booking-giao viec'!V:V)</f>
        <v>0</v>
      </c>
      <c r="V16" s="88">
        <f>SUMIF('booking-giao viec'!$E:$E,Utilization!$B16,'booking-giao viec'!W:W)</f>
        <v>0</v>
      </c>
      <c r="W16" s="88">
        <f>SUMIF('booking-giao viec'!$E:$E,Utilization!$B16,'booking-giao viec'!X:X)</f>
        <v>0</v>
      </c>
      <c r="X16" s="88">
        <f>SUMIF('booking-giao viec'!$E:$E,Utilization!$B16,'booking-giao viec'!Y:Y)</f>
        <v>0</v>
      </c>
      <c r="Y16" s="88">
        <f>SUMIF('booking-giao viec'!$E:$E,Utilization!$B16,'booking-giao viec'!Z:Z)</f>
        <v>0</v>
      </c>
      <c r="Z16" s="88">
        <f>SUMIF('booking-giao viec'!$E:$E,Utilization!$B16,'booking-giao viec'!AA:AA)</f>
        <v>0</v>
      </c>
      <c r="AA16" s="88">
        <f>SUMIF('booking-giao viec'!$E:$E,Utilization!$B16,'booking-giao viec'!AB:AB)</f>
        <v>0</v>
      </c>
      <c r="AB16" s="88">
        <f>SUMIF('booking-giao viec'!$E:$E,Utilization!$B16,'booking-giao viec'!AC:AC)</f>
        <v>0</v>
      </c>
      <c r="AC16" s="88">
        <f>SUMIF('booking-giao viec'!$E:$E,Utilization!$B16,'booking-giao viec'!AD:AD)</f>
        <v>0</v>
      </c>
      <c r="AD16" s="88">
        <f>SUMIF('booking-giao viec'!$E:$E,Utilization!$B16,'booking-giao viec'!AE:AE)</f>
        <v>0</v>
      </c>
      <c r="AE16" s="88">
        <f>SUMIF('booking-giao viec'!$E:$E,Utilization!$B16,'booking-giao viec'!AF:AF)</f>
        <v>0</v>
      </c>
      <c r="AF16" s="88">
        <f>SUMIF('booking-giao viec'!$E:$E,Utilization!$B16,'booking-giao viec'!AG:AG)</f>
        <v>0</v>
      </c>
      <c r="AG16" s="88">
        <f>SUMIF('booking-giao viec'!$E:$E,Utilization!$B16,'booking-giao viec'!AH:AH)</f>
        <v>0</v>
      </c>
      <c r="AH16" s="88">
        <f>SUMIF('booking-giao viec'!$E:$E,Utilization!$B16,'booking-giao viec'!AI:AI)</f>
        <v>0</v>
      </c>
      <c r="AI16" s="88">
        <f>SUMIF('booking-giao viec'!$E:$E,Utilization!$B16,'booking-giao viec'!AJ:AJ)</f>
        <v>0</v>
      </c>
      <c r="AJ16" s="88">
        <f>SUMIF('booking-giao viec'!$E:$E,Utilization!$B16,'booking-giao viec'!AK:AK)</f>
        <v>0</v>
      </c>
      <c r="AK16" s="88">
        <f>SUMIF('booking-giao viec'!$E:$E,Utilization!$B16,'booking-giao viec'!AL:AL)</f>
        <v>0</v>
      </c>
      <c r="AL16" s="88">
        <f>SUMIF('booking-giao viec'!$E:$E,Utilization!$B16,'booking-giao viec'!AM:AM)</f>
        <v>0</v>
      </c>
      <c r="AM16" s="88">
        <f>SUMIF('booking-giao viec'!$E:$E,Utilization!$B16,'booking-giao viec'!AN:AN)</f>
        <v>0</v>
      </c>
      <c r="AN16" s="88">
        <f>SUMIF('booking-giao viec'!$E:$E,Utilization!$B16,'booking-giao viec'!AO:AO)</f>
        <v>0</v>
      </c>
      <c r="AO16" s="88">
        <f>SUMIF('booking-giao viec'!$E:$E,Utilization!$B16,'booking-giao viec'!AP:AP)</f>
        <v>0</v>
      </c>
      <c r="AP16" s="88">
        <f>SUMIF('booking-giao viec'!$E:$E,Utilization!$B16,'booking-giao viec'!AQ:AQ)</f>
        <v>0</v>
      </c>
      <c r="AQ16" s="88">
        <f>SUMIF('booking-giao viec'!$E:$E,Utilization!$B16,'booking-giao viec'!AR:AR)</f>
        <v>0</v>
      </c>
      <c r="AR16" s="88">
        <f>SUMIF('booking-giao viec'!$E:$E,Utilization!$B16,'booking-giao viec'!AS:AS)</f>
        <v>0</v>
      </c>
      <c r="AS16" s="88">
        <f>SUMIF('booking-giao viec'!$E:$E,Utilization!$B16,'booking-giao viec'!AT:AT)</f>
        <v>0</v>
      </c>
      <c r="AT16" s="88">
        <f>SUMIF('booking-giao viec'!$E:$E,Utilization!$B16,'booking-giao viec'!AU:AU)</f>
        <v>0</v>
      </c>
      <c r="AU16" s="88">
        <f>SUMIF('booking-giao viec'!$E:$E,Utilization!$B16,'booking-giao viec'!AV:AV)</f>
        <v>0</v>
      </c>
      <c r="AV16" s="88">
        <f>SUMIF('booking-giao viec'!$E:$E,Utilization!$B16,'booking-giao viec'!AW:AW)</f>
        <v>0</v>
      </c>
      <c r="AW16" s="88">
        <f>SUMIF('booking-giao viec'!$E:$E,Utilization!$B16,'booking-giao viec'!AX:AX)</f>
        <v>0</v>
      </c>
      <c r="AX16" s="88">
        <f>SUMIF('booking-giao viec'!$E:$E,Utilization!$B16,'booking-giao viec'!AY:AY)</f>
        <v>0</v>
      </c>
      <c r="AY16" s="88">
        <f>SUMIF('booking-giao viec'!$E:$E,Utilization!$B16,'booking-giao viec'!AZ:AZ)</f>
        <v>0</v>
      </c>
      <c r="AZ16" s="88">
        <f>SUMIF('booking-giao viec'!$E:$E,Utilization!$B16,'booking-giao viec'!BA:BA)</f>
        <v>0</v>
      </c>
      <c r="BA16" s="88">
        <f>SUMIF('booking-giao viec'!$E:$E,Utilization!$B16,'booking-giao viec'!BB:BB)</f>
        <v>0</v>
      </c>
      <c r="BB16" s="88">
        <f>SUMIF('booking-giao viec'!$E:$E,Utilization!$B16,'booking-giao viec'!BC:BC)</f>
        <v>0</v>
      </c>
      <c r="BC16" s="88">
        <f>SUMIF('booking-giao viec'!$E:$E,Utilization!$B16,'booking-giao viec'!BD:BD)</f>
        <v>0</v>
      </c>
      <c r="BD16" s="88">
        <f>SUMIF('booking-giao viec'!$E:$E,Utilization!$B16,'booking-giao viec'!BE:BE)</f>
        <v>0</v>
      </c>
      <c r="BE16" s="88" t="e">
        <f>SUMIF('booking-giao viec'!$E:$E,Utilization!$B16,'booking-giao viec'!#REF!)</f>
        <v>#REF!</v>
      </c>
      <c r="BF16" s="89">
        <f t="shared" si="2"/>
        <v>132</v>
      </c>
      <c r="BG16" s="90">
        <f>BF16/'Nhan luc'!BH25</f>
        <v>1</v>
      </c>
    </row>
    <row r="17" spans="1:59" s="99" customFormat="1" ht="15">
      <c r="A17" s="84">
        <v>10</v>
      </c>
      <c r="B17" s="96" t="s">
        <v>93</v>
      </c>
      <c r="C17" s="97" t="s">
        <v>161</v>
      </c>
      <c r="D17" s="98" t="s">
        <v>5</v>
      </c>
      <c r="E17" s="88">
        <f>SUMIF('booking-giao viec'!$E:$E,Utilization!$B17,'booking-giao viec'!F:F)</f>
        <v>0</v>
      </c>
      <c r="F17" s="88">
        <f>SUMIF('booking-giao viec'!$E:$E,Utilization!$B17,'booking-giao viec'!G:G)</f>
        <v>0</v>
      </c>
      <c r="G17" s="88">
        <f>SUMIF('booking-giao viec'!$E:$E,Utilization!$B17,'booking-giao viec'!H:H)</f>
        <v>0</v>
      </c>
      <c r="H17" s="88">
        <f>SUMIF('booking-giao viec'!$E:$E,Utilization!$B17,'booking-giao viec'!I:I)</f>
        <v>0</v>
      </c>
      <c r="I17" s="88">
        <f>SUMIF('booking-giao viec'!$E:$E,Utilization!$B17,'booking-giao viec'!J:J)</f>
        <v>0</v>
      </c>
      <c r="J17" s="88">
        <f>SUMIF('booking-giao viec'!$E:$E,Utilization!$B17,'booking-giao viec'!K:K)</f>
        <v>0</v>
      </c>
      <c r="K17" s="88">
        <f>SUMIF('booking-giao viec'!$E:$E,Utilization!$B17,'booking-giao viec'!L:L)</f>
        <v>0</v>
      </c>
      <c r="L17" s="88">
        <f>SUMIF('booking-giao viec'!$E:$E,Utilization!$B17,'booking-giao viec'!M:M)</f>
        <v>0</v>
      </c>
      <c r="M17" s="88">
        <f>SUMIF('booking-giao viec'!$E:$E,Utilization!$B17,'booking-giao viec'!N:N)</f>
        <v>0</v>
      </c>
      <c r="N17" s="88">
        <f>SUMIF('booking-giao viec'!$E:$E,Utilization!$B17,'booking-giao viec'!O:O)</f>
        <v>44</v>
      </c>
      <c r="O17" s="88">
        <f>SUMIF('booking-giao viec'!$E:$E,Utilization!$B17,'booking-giao viec'!P:P)</f>
        <v>44</v>
      </c>
      <c r="P17" s="88">
        <f>SUMIF('booking-giao viec'!$E:$E,Utilization!$B17,'booking-giao viec'!Q:Q)</f>
        <v>44</v>
      </c>
      <c r="Q17" s="88">
        <f>SUMIF('booking-giao viec'!$E:$E,Utilization!$B17,'booking-giao viec'!R:R)</f>
        <v>44</v>
      </c>
      <c r="R17" s="88">
        <f>SUMIF('booking-giao viec'!$E:$E,Utilization!$B17,'booking-giao viec'!S:S)</f>
        <v>0</v>
      </c>
      <c r="S17" s="88">
        <f>SUMIF('booking-giao viec'!$E:$E,Utilization!$B17,'booking-giao viec'!T:T)</f>
        <v>0</v>
      </c>
      <c r="T17" s="88">
        <f>SUMIF('booking-giao viec'!$E:$E,Utilization!$B17,'booking-giao viec'!U:U)</f>
        <v>0</v>
      </c>
      <c r="U17" s="88">
        <f>SUMIF('booking-giao viec'!$E:$E,Utilization!$B17,'booking-giao viec'!V:V)</f>
        <v>0</v>
      </c>
      <c r="V17" s="88">
        <f>SUMIF('booking-giao viec'!$E:$E,Utilization!$B17,'booking-giao viec'!W:W)</f>
        <v>0</v>
      </c>
      <c r="W17" s="88">
        <f>SUMIF('booking-giao viec'!$E:$E,Utilization!$B17,'booking-giao viec'!X:X)</f>
        <v>0</v>
      </c>
      <c r="X17" s="88">
        <f>SUMIF('booking-giao viec'!$E:$E,Utilization!$B17,'booking-giao viec'!Y:Y)</f>
        <v>0</v>
      </c>
      <c r="Y17" s="88">
        <f>SUMIF('booking-giao viec'!$E:$E,Utilization!$B17,'booking-giao viec'!Z:Z)</f>
        <v>0</v>
      </c>
      <c r="Z17" s="88">
        <f>SUMIF('booking-giao viec'!$E:$E,Utilization!$B17,'booking-giao viec'!AA:AA)</f>
        <v>0</v>
      </c>
      <c r="AA17" s="88">
        <f>SUMIF('booking-giao viec'!$E:$E,Utilization!$B17,'booking-giao viec'!AB:AB)</f>
        <v>0</v>
      </c>
      <c r="AB17" s="88">
        <f>SUMIF('booking-giao viec'!$E:$E,Utilization!$B17,'booking-giao viec'!AC:AC)</f>
        <v>0</v>
      </c>
      <c r="AC17" s="88">
        <f>SUMIF('booking-giao viec'!$E:$E,Utilization!$B17,'booking-giao viec'!AD:AD)</f>
        <v>0</v>
      </c>
      <c r="AD17" s="88">
        <f>SUMIF('booking-giao viec'!$E:$E,Utilization!$B17,'booking-giao viec'!AE:AE)</f>
        <v>0</v>
      </c>
      <c r="AE17" s="88">
        <f>SUMIF('booking-giao viec'!$E:$E,Utilization!$B17,'booking-giao viec'!AF:AF)</f>
        <v>0</v>
      </c>
      <c r="AF17" s="88">
        <f>SUMIF('booking-giao viec'!$E:$E,Utilization!$B17,'booking-giao viec'!AG:AG)</f>
        <v>0</v>
      </c>
      <c r="AG17" s="88">
        <f>SUMIF('booking-giao viec'!$E:$E,Utilization!$B17,'booking-giao viec'!AH:AH)</f>
        <v>0</v>
      </c>
      <c r="AH17" s="88">
        <f>SUMIF('booking-giao viec'!$E:$E,Utilization!$B17,'booking-giao viec'!AI:AI)</f>
        <v>0</v>
      </c>
      <c r="AI17" s="88">
        <f>SUMIF('booking-giao viec'!$E:$E,Utilization!$B17,'booking-giao viec'!AJ:AJ)</f>
        <v>0</v>
      </c>
      <c r="AJ17" s="88">
        <f>SUMIF('booking-giao viec'!$E:$E,Utilization!$B17,'booking-giao viec'!AK:AK)</f>
        <v>0</v>
      </c>
      <c r="AK17" s="88">
        <f>SUMIF('booking-giao viec'!$E:$E,Utilization!$B17,'booking-giao viec'!AL:AL)</f>
        <v>0</v>
      </c>
      <c r="AL17" s="88">
        <f>SUMIF('booking-giao viec'!$E:$E,Utilization!$B17,'booking-giao viec'!AM:AM)</f>
        <v>0</v>
      </c>
      <c r="AM17" s="88">
        <f>SUMIF('booking-giao viec'!$E:$E,Utilization!$B17,'booking-giao viec'!AN:AN)</f>
        <v>0</v>
      </c>
      <c r="AN17" s="88">
        <f>SUMIF('booking-giao viec'!$E:$E,Utilization!$B17,'booking-giao viec'!AO:AO)</f>
        <v>0</v>
      </c>
      <c r="AO17" s="88">
        <f>SUMIF('booking-giao viec'!$E:$E,Utilization!$B17,'booking-giao viec'!AP:AP)</f>
        <v>0</v>
      </c>
      <c r="AP17" s="88">
        <f>SUMIF('booking-giao viec'!$E:$E,Utilization!$B17,'booking-giao viec'!AQ:AQ)</f>
        <v>0</v>
      </c>
      <c r="AQ17" s="88">
        <f>SUMIF('booking-giao viec'!$E:$E,Utilization!$B17,'booking-giao viec'!AR:AR)</f>
        <v>0</v>
      </c>
      <c r="AR17" s="88">
        <f>SUMIF('booking-giao viec'!$E:$E,Utilization!$B17,'booking-giao viec'!AS:AS)</f>
        <v>0</v>
      </c>
      <c r="AS17" s="88">
        <f>SUMIF('booking-giao viec'!$E:$E,Utilization!$B17,'booking-giao viec'!AT:AT)</f>
        <v>0</v>
      </c>
      <c r="AT17" s="88">
        <f>SUMIF('booking-giao viec'!$E:$E,Utilization!$B17,'booking-giao viec'!AU:AU)</f>
        <v>0</v>
      </c>
      <c r="AU17" s="88">
        <f>SUMIF('booking-giao viec'!$E:$E,Utilization!$B17,'booking-giao viec'!AV:AV)</f>
        <v>0</v>
      </c>
      <c r="AV17" s="88">
        <f>SUMIF('booking-giao viec'!$E:$E,Utilization!$B17,'booking-giao viec'!AW:AW)</f>
        <v>0</v>
      </c>
      <c r="AW17" s="88">
        <f>SUMIF('booking-giao viec'!$E:$E,Utilization!$B17,'booking-giao viec'!AX:AX)</f>
        <v>0</v>
      </c>
      <c r="AX17" s="88">
        <f>SUMIF('booking-giao viec'!$E:$E,Utilization!$B17,'booking-giao viec'!AY:AY)</f>
        <v>0</v>
      </c>
      <c r="AY17" s="88">
        <f>SUMIF('booking-giao viec'!$E:$E,Utilization!$B17,'booking-giao viec'!AZ:AZ)</f>
        <v>0</v>
      </c>
      <c r="AZ17" s="88">
        <f>SUMIF('booking-giao viec'!$E:$E,Utilization!$B17,'booking-giao viec'!BA:BA)</f>
        <v>0</v>
      </c>
      <c r="BA17" s="88">
        <f>SUMIF('booking-giao viec'!$E:$E,Utilization!$B17,'booking-giao viec'!BB:BB)</f>
        <v>0</v>
      </c>
      <c r="BB17" s="88">
        <f>SUMIF('booking-giao viec'!$E:$E,Utilization!$B17,'booking-giao viec'!BC:BC)</f>
        <v>0</v>
      </c>
      <c r="BC17" s="88">
        <f>SUMIF('booking-giao viec'!$E:$E,Utilization!$B17,'booking-giao viec'!BD:BD)</f>
        <v>0</v>
      </c>
      <c r="BD17" s="88">
        <f>SUMIF('booking-giao viec'!$E:$E,Utilization!$B17,'booking-giao viec'!BE:BE)</f>
        <v>0</v>
      </c>
      <c r="BE17" s="88" t="e">
        <f>SUMIF('booking-giao viec'!$E:$E,Utilization!$B17,'booking-giao viec'!#REF!)</f>
        <v>#REF!</v>
      </c>
      <c r="BF17" s="89">
        <f t="shared" si="2"/>
        <v>132</v>
      </c>
      <c r="BG17" s="90">
        <f>BF17/'Nhan luc'!BH26</f>
        <v>1</v>
      </c>
    </row>
    <row r="18" spans="1:59" s="99" customFormat="1" ht="15">
      <c r="A18" s="84">
        <v>11</v>
      </c>
      <c r="B18" s="85" t="s">
        <v>94</v>
      </c>
      <c r="C18" s="86" t="s">
        <v>161</v>
      </c>
      <c r="D18" s="87" t="s">
        <v>151</v>
      </c>
      <c r="E18" s="88">
        <f>SUMIF('booking-giao viec'!$E:$E,Utilization!$B18,'booking-giao viec'!F:F)</f>
        <v>0</v>
      </c>
      <c r="F18" s="88">
        <f>SUMIF('booking-giao viec'!$E:$E,Utilization!$B18,'booking-giao viec'!G:G)</f>
        <v>0</v>
      </c>
      <c r="G18" s="88">
        <f>SUMIF('booking-giao viec'!$E:$E,Utilization!$B18,'booking-giao viec'!H:H)</f>
        <v>0</v>
      </c>
      <c r="H18" s="88">
        <f>SUMIF('booking-giao viec'!$E:$E,Utilization!$B18,'booking-giao viec'!I:I)</f>
        <v>0</v>
      </c>
      <c r="I18" s="88">
        <f>SUMIF('booking-giao viec'!$E:$E,Utilization!$B18,'booking-giao viec'!J:J)</f>
        <v>0</v>
      </c>
      <c r="J18" s="88">
        <f>SUMIF('booking-giao viec'!$E:$E,Utilization!$B18,'booking-giao viec'!K:K)</f>
        <v>0</v>
      </c>
      <c r="K18" s="88">
        <f>SUMIF('booking-giao viec'!$E:$E,Utilization!$B18,'booking-giao viec'!L:L)</f>
        <v>0</v>
      </c>
      <c r="L18" s="88">
        <f>SUMIF('booking-giao viec'!$E:$E,Utilization!$B18,'booking-giao viec'!M:M)</f>
        <v>0</v>
      </c>
      <c r="M18" s="88">
        <f>SUMIF('booking-giao viec'!$E:$E,Utilization!$B18,'booking-giao viec'!N:N)</f>
        <v>0</v>
      </c>
      <c r="N18" s="88">
        <f>SUMIF('booking-giao viec'!$E:$E,Utilization!$B18,'booking-giao viec'!O:O)</f>
        <v>0</v>
      </c>
      <c r="O18" s="88">
        <f>SUMIF('booking-giao viec'!$E:$E,Utilization!$B18,'booking-giao viec'!P:P)</f>
        <v>0</v>
      </c>
      <c r="P18" s="88">
        <f>SUMIF('booking-giao viec'!$E:$E,Utilization!$B18,'booking-giao viec'!Q:Q)</f>
        <v>0</v>
      </c>
      <c r="Q18" s="88">
        <f>SUMIF('booking-giao viec'!$E:$E,Utilization!$B18,'booking-giao viec'!R:R)</f>
        <v>0</v>
      </c>
      <c r="R18" s="88">
        <f>SUMIF('booking-giao viec'!$E:$E,Utilization!$B18,'booking-giao viec'!S:S)</f>
        <v>0</v>
      </c>
      <c r="S18" s="88">
        <f>SUMIF('booking-giao viec'!$E:$E,Utilization!$B18,'booking-giao viec'!T:T)</f>
        <v>0</v>
      </c>
      <c r="T18" s="88">
        <f>SUMIF('booking-giao viec'!$E:$E,Utilization!$B18,'booking-giao viec'!U:U)</f>
        <v>0</v>
      </c>
      <c r="U18" s="88">
        <f>SUMIF('booking-giao viec'!$E:$E,Utilization!$B18,'booking-giao viec'!V:V)</f>
        <v>0</v>
      </c>
      <c r="V18" s="88">
        <f>SUMIF('booking-giao viec'!$E:$E,Utilization!$B18,'booking-giao viec'!W:W)</f>
        <v>0</v>
      </c>
      <c r="W18" s="88">
        <f>SUMIF('booking-giao viec'!$E:$E,Utilization!$B18,'booking-giao viec'!X:X)</f>
        <v>0</v>
      </c>
      <c r="X18" s="88">
        <f>SUMIF('booking-giao viec'!$E:$E,Utilization!$B18,'booking-giao viec'!Y:Y)</f>
        <v>0</v>
      </c>
      <c r="Y18" s="88">
        <f>SUMIF('booking-giao viec'!$E:$E,Utilization!$B18,'booking-giao viec'!Z:Z)</f>
        <v>0</v>
      </c>
      <c r="Z18" s="88">
        <f>SUMIF('booking-giao viec'!$E:$E,Utilization!$B18,'booking-giao viec'!AA:AA)</f>
        <v>0</v>
      </c>
      <c r="AA18" s="88">
        <f>SUMIF('booking-giao viec'!$E:$E,Utilization!$B18,'booking-giao viec'!AB:AB)</f>
        <v>0</v>
      </c>
      <c r="AB18" s="88">
        <f>SUMIF('booking-giao viec'!$E:$E,Utilization!$B18,'booking-giao viec'!AC:AC)</f>
        <v>0</v>
      </c>
      <c r="AC18" s="88">
        <f>SUMIF('booking-giao viec'!$E:$E,Utilization!$B18,'booking-giao viec'!AD:AD)</f>
        <v>0</v>
      </c>
      <c r="AD18" s="88">
        <f>SUMIF('booking-giao viec'!$E:$E,Utilization!$B18,'booking-giao viec'!AE:AE)</f>
        <v>0</v>
      </c>
      <c r="AE18" s="88">
        <f>SUMIF('booking-giao viec'!$E:$E,Utilization!$B18,'booking-giao viec'!AF:AF)</f>
        <v>0</v>
      </c>
      <c r="AF18" s="88">
        <f>SUMIF('booking-giao viec'!$E:$E,Utilization!$B18,'booking-giao viec'!AG:AG)</f>
        <v>0</v>
      </c>
      <c r="AG18" s="88">
        <f>SUMIF('booking-giao viec'!$E:$E,Utilization!$B18,'booking-giao viec'!AH:AH)</f>
        <v>0</v>
      </c>
      <c r="AH18" s="88">
        <f>SUMIF('booking-giao viec'!$E:$E,Utilization!$B18,'booking-giao viec'!AI:AI)</f>
        <v>0</v>
      </c>
      <c r="AI18" s="88">
        <f>SUMIF('booking-giao viec'!$E:$E,Utilization!$B18,'booking-giao viec'!AJ:AJ)</f>
        <v>0</v>
      </c>
      <c r="AJ18" s="88">
        <f>SUMIF('booking-giao viec'!$E:$E,Utilization!$B18,'booking-giao viec'!AK:AK)</f>
        <v>0</v>
      </c>
      <c r="AK18" s="88">
        <f>SUMIF('booking-giao viec'!$E:$E,Utilization!$B18,'booking-giao viec'!AL:AL)</f>
        <v>0</v>
      </c>
      <c r="AL18" s="88">
        <f>SUMIF('booking-giao viec'!$E:$E,Utilization!$B18,'booking-giao viec'!AM:AM)</f>
        <v>0</v>
      </c>
      <c r="AM18" s="88">
        <f>SUMIF('booking-giao viec'!$E:$E,Utilization!$B18,'booking-giao viec'!AN:AN)</f>
        <v>0</v>
      </c>
      <c r="AN18" s="88">
        <f>SUMIF('booking-giao viec'!$E:$E,Utilization!$B18,'booking-giao viec'!AO:AO)</f>
        <v>0</v>
      </c>
      <c r="AO18" s="88">
        <f>SUMIF('booking-giao viec'!$E:$E,Utilization!$B18,'booking-giao viec'!AP:AP)</f>
        <v>0</v>
      </c>
      <c r="AP18" s="88">
        <f>SUMIF('booking-giao viec'!$E:$E,Utilization!$B18,'booking-giao viec'!AQ:AQ)</f>
        <v>0</v>
      </c>
      <c r="AQ18" s="88">
        <f>SUMIF('booking-giao viec'!$E:$E,Utilization!$B18,'booking-giao viec'!AR:AR)</f>
        <v>0</v>
      </c>
      <c r="AR18" s="88">
        <f>SUMIF('booking-giao viec'!$E:$E,Utilization!$B18,'booking-giao viec'!AS:AS)</f>
        <v>0</v>
      </c>
      <c r="AS18" s="88">
        <f>SUMIF('booking-giao viec'!$E:$E,Utilization!$B18,'booking-giao viec'!AT:AT)</f>
        <v>0</v>
      </c>
      <c r="AT18" s="88">
        <f>SUMIF('booking-giao viec'!$E:$E,Utilization!$B18,'booking-giao viec'!AU:AU)</f>
        <v>0</v>
      </c>
      <c r="AU18" s="88">
        <f>SUMIF('booking-giao viec'!$E:$E,Utilization!$B18,'booking-giao viec'!AV:AV)</f>
        <v>0</v>
      </c>
      <c r="AV18" s="88">
        <f>SUMIF('booking-giao viec'!$E:$E,Utilization!$B18,'booking-giao viec'!AW:AW)</f>
        <v>0</v>
      </c>
      <c r="AW18" s="88">
        <f>SUMIF('booking-giao viec'!$E:$E,Utilization!$B18,'booking-giao viec'!AX:AX)</f>
        <v>0</v>
      </c>
      <c r="AX18" s="88">
        <f>SUMIF('booking-giao viec'!$E:$E,Utilization!$B18,'booking-giao viec'!AY:AY)</f>
        <v>0</v>
      </c>
      <c r="AY18" s="88">
        <f>SUMIF('booking-giao viec'!$E:$E,Utilization!$B18,'booking-giao viec'!AZ:AZ)</f>
        <v>0</v>
      </c>
      <c r="AZ18" s="88">
        <f>SUMIF('booking-giao viec'!$E:$E,Utilization!$B18,'booking-giao viec'!BA:BA)</f>
        <v>0</v>
      </c>
      <c r="BA18" s="88">
        <f>SUMIF('booking-giao viec'!$E:$E,Utilization!$B18,'booking-giao viec'!BB:BB)</f>
        <v>0</v>
      </c>
      <c r="BB18" s="88">
        <f>SUMIF('booking-giao viec'!$E:$E,Utilization!$B18,'booking-giao viec'!BC:BC)</f>
        <v>0</v>
      </c>
      <c r="BC18" s="88">
        <f>SUMIF('booking-giao viec'!$E:$E,Utilization!$B18,'booking-giao viec'!BD:BD)</f>
        <v>0</v>
      </c>
      <c r="BD18" s="88">
        <f>SUMIF('booking-giao viec'!$E:$E,Utilization!$B18,'booking-giao viec'!BE:BE)</f>
        <v>0</v>
      </c>
      <c r="BE18" s="88" t="e">
        <f>SUMIF('booking-giao viec'!$E:$E,Utilization!$B18,'booking-giao viec'!#REF!)</f>
        <v>#REF!</v>
      </c>
      <c r="BF18" s="89">
        <f t="shared" si="2"/>
        <v>0</v>
      </c>
      <c r="BG18" s="90" t="e">
        <f>BF18/'Nhan luc'!BH27</f>
        <v>#DIV/0!</v>
      </c>
    </row>
    <row r="19" spans="1:59" s="99" customFormat="1" ht="15">
      <c r="A19" s="84">
        <v>12</v>
      </c>
      <c r="B19" s="85" t="s">
        <v>95</v>
      </c>
      <c r="C19" s="86" t="s">
        <v>161</v>
      </c>
      <c r="D19" s="87" t="s">
        <v>151</v>
      </c>
      <c r="E19" s="88">
        <f>SUMIF('booking-giao viec'!$E:$E,Utilization!$B19,'booking-giao viec'!F:F)</f>
        <v>0</v>
      </c>
      <c r="F19" s="88">
        <f>SUMIF('booking-giao viec'!$E:$E,Utilization!$B19,'booking-giao viec'!G:G)</f>
        <v>0</v>
      </c>
      <c r="G19" s="88">
        <f>SUMIF('booking-giao viec'!$E:$E,Utilization!$B19,'booking-giao viec'!H:H)</f>
        <v>0</v>
      </c>
      <c r="H19" s="88">
        <f>SUMIF('booking-giao viec'!$E:$E,Utilization!$B19,'booking-giao viec'!I:I)</f>
        <v>0</v>
      </c>
      <c r="I19" s="88">
        <f>SUMIF('booking-giao viec'!$E:$E,Utilization!$B19,'booking-giao viec'!J:J)</f>
        <v>0</v>
      </c>
      <c r="J19" s="88">
        <f>SUMIF('booking-giao viec'!$E:$E,Utilization!$B19,'booking-giao viec'!K:K)</f>
        <v>0</v>
      </c>
      <c r="K19" s="88">
        <f>SUMIF('booking-giao viec'!$E:$E,Utilization!$B19,'booking-giao viec'!L:L)</f>
        <v>0</v>
      </c>
      <c r="L19" s="88">
        <f>SUMIF('booking-giao viec'!$E:$E,Utilization!$B19,'booking-giao viec'!M:M)</f>
        <v>0</v>
      </c>
      <c r="M19" s="88">
        <f>SUMIF('booking-giao viec'!$E:$E,Utilization!$B19,'booking-giao viec'!N:N)</f>
        <v>0</v>
      </c>
      <c r="N19" s="88">
        <f>SUMIF('booking-giao viec'!$E:$E,Utilization!$B19,'booking-giao viec'!O:O)</f>
        <v>0</v>
      </c>
      <c r="O19" s="88">
        <f>SUMIF('booking-giao viec'!$E:$E,Utilization!$B19,'booking-giao viec'!P:P)</f>
        <v>0</v>
      </c>
      <c r="P19" s="88">
        <f>SUMIF('booking-giao viec'!$E:$E,Utilization!$B19,'booking-giao viec'!Q:Q)</f>
        <v>0</v>
      </c>
      <c r="Q19" s="88">
        <f>SUMIF('booking-giao viec'!$E:$E,Utilization!$B19,'booking-giao viec'!R:R)</f>
        <v>0</v>
      </c>
      <c r="R19" s="88">
        <f>SUMIF('booking-giao viec'!$E:$E,Utilization!$B19,'booking-giao viec'!S:S)</f>
        <v>0</v>
      </c>
      <c r="S19" s="88">
        <f>SUMIF('booking-giao viec'!$E:$E,Utilization!$B19,'booking-giao viec'!T:T)</f>
        <v>0</v>
      </c>
      <c r="T19" s="88">
        <f>SUMIF('booking-giao viec'!$E:$E,Utilization!$B19,'booking-giao viec'!U:U)</f>
        <v>0</v>
      </c>
      <c r="U19" s="88">
        <f>SUMIF('booking-giao viec'!$E:$E,Utilization!$B19,'booking-giao viec'!V:V)</f>
        <v>0</v>
      </c>
      <c r="V19" s="88">
        <f>SUMIF('booking-giao viec'!$E:$E,Utilization!$B19,'booking-giao viec'!W:W)</f>
        <v>0</v>
      </c>
      <c r="W19" s="88">
        <f>SUMIF('booking-giao viec'!$E:$E,Utilization!$B19,'booking-giao viec'!X:X)</f>
        <v>0</v>
      </c>
      <c r="X19" s="88">
        <f>SUMIF('booking-giao viec'!$E:$E,Utilization!$B19,'booking-giao viec'!Y:Y)</f>
        <v>0</v>
      </c>
      <c r="Y19" s="88">
        <f>SUMIF('booking-giao viec'!$E:$E,Utilization!$B19,'booking-giao viec'!Z:Z)</f>
        <v>0</v>
      </c>
      <c r="Z19" s="88">
        <f>SUMIF('booking-giao viec'!$E:$E,Utilization!$B19,'booking-giao viec'!AA:AA)</f>
        <v>0</v>
      </c>
      <c r="AA19" s="88">
        <f>SUMIF('booking-giao viec'!$E:$E,Utilization!$B19,'booking-giao viec'!AB:AB)</f>
        <v>0</v>
      </c>
      <c r="AB19" s="88">
        <f>SUMIF('booking-giao viec'!$E:$E,Utilization!$B19,'booking-giao viec'!AC:AC)</f>
        <v>0</v>
      </c>
      <c r="AC19" s="88">
        <f>SUMIF('booking-giao viec'!$E:$E,Utilization!$B19,'booking-giao viec'!AD:AD)</f>
        <v>0</v>
      </c>
      <c r="AD19" s="88">
        <f>SUMIF('booking-giao viec'!$E:$E,Utilization!$B19,'booking-giao viec'!AE:AE)</f>
        <v>0</v>
      </c>
      <c r="AE19" s="88">
        <f>SUMIF('booking-giao viec'!$E:$E,Utilization!$B19,'booking-giao viec'!AF:AF)</f>
        <v>0</v>
      </c>
      <c r="AF19" s="88">
        <f>SUMIF('booking-giao viec'!$E:$E,Utilization!$B19,'booking-giao viec'!AG:AG)</f>
        <v>0</v>
      </c>
      <c r="AG19" s="88">
        <f>SUMIF('booking-giao viec'!$E:$E,Utilization!$B19,'booking-giao viec'!AH:AH)</f>
        <v>0</v>
      </c>
      <c r="AH19" s="88">
        <f>SUMIF('booking-giao viec'!$E:$E,Utilization!$B19,'booking-giao viec'!AI:AI)</f>
        <v>0</v>
      </c>
      <c r="AI19" s="88">
        <f>SUMIF('booking-giao viec'!$E:$E,Utilization!$B19,'booking-giao viec'!AJ:AJ)</f>
        <v>0</v>
      </c>
      <c r="AJ19" s="88">
        <f>SUMIF('booking-giao viec'!$E:$E,Utilization!$B19,'booking-giao viec'!AK:AK)</f>
        <v>0</v>
      </c>
      <c r="AK19" s="88">
        <f>SUMIF('booking-giao viec'!$E:$E,Utilization!$B19,'booking-giao viec'!AL:AL)</f>
        <v>0</v>
      </c>
      <c r="AL19" s="88">
        <f>SUMIF('booking-giao viec'!$E:$E,Utilization!$B19,'booking-giao viec'!AM:AM)</f>
        <v>0</v>
      </c>
      <c r="AM19" s="88">
        <f>SUMIF('booking-giao viec'!$E:$E,Utilization!$B19,'booking-giao viec'!AN:AN)</f>
        <v>0</v>
      </c>
      <c r="AN19" s="88">
        <f>SUMIF('booking-giao viec'!$E:$E,Utilization!$B19,'booking-giao viec'!AO:AO)</f>
        <v>0</v>
      </c>
      <c r="AO19" s="88">
        <f>SUMIF('booking-giao viec'!$E:$E,Utilization!$B19,'booking-giao viec'!AP:AP)</f>
        <v>0</v>
      </c>
      <c r="AP19" s="88">
        <f>SUMIF('booking-giao viec'!$E:$E,Utilization!$B19,'booking-giao viec'!AQ:AQ)</f>
        <v>0</v>
      </c>
      <c r="AQ19" s="88">
        <f>SUMIF('booking-giao viec'!$E:$E,Utilization!$B19,'booking-giao viec'!AR:AR)</f>
        <v>0</v>
      </c>
      <c r="AR19" s="88">
        <f>SUMIF('booking-giao viec'!$E:$E,Utilization!$B19,'booking-giao viec'!AS:AS)</f>
        <v>0</v>
      </c>
      <c r="AS19" s="88">
        <f>SUMIF('booking-giao viec'!$E:$E,Utilization!$B19,'booking-giao viec'!AT:AT)</f>
        <v>0</v>
      </c>
      <c r="AT19" s="88">
        <f>SUMIF('booking-giao viec'!$E:$E,Utilization!$B19,'booking-giao viec'!AU:AU)</f>
        <v>0</v>
      </c>
      <c r="AU19" s="88">
        <f>SUMIF('booking-giao viec'!$E:$E,Utilization!$B19,'booking-giao viec'!AV:AV)</f>
        <v>0</v>
      </c>
      <c r="AV19" s="88">
        <f>SUMIF('booking-giao viec'!$E:$E,Utilization!$B19,'booking-giao viec'!AW:AW)</f>
        <v>0</v>
      </c>
      <c r="AW19" s="88">
        <f>SUMIF('booking-giao viec'!$E:$E,Utilization!$B19,'booking-giao viec'!AX:AX)</f>
        <v>0</v>
      </c>
      <c r="AX19" s="88">
        <f>SUMIF('booking-giao viec'!$E:$E,Utilization!$B19,'booking-giao viec'!AY:AY)</f>
        <v>0</v>
      </c>
      <c r="AY19" s="88">
        <f>SUMIF('booking-giao viec'!$E:$E,Utilization!$B19,'booking-giao viec'!AZ:AZ)</f>
        <v>0</v>
      </c>
      <c r="AZ19" s="88">
        <f>SUMIF('booking-giao viec'!$E:$E,Utilization!$B19,'booking-giao viec'!BA:BA)</f>
        <v>0</v>
      </c>
      <c r="BA19" s="88">
        <f>SUMIF('booking-giao viec'!$E:$E,Utilization!$B19,'booking-giao viec'!BB:BB)</f>
        <v>0</v>
      </c>
      <c r="BB19" s="88">
        <f>SUMIF('booking-giao viec'!$E:$E,Utilization!$B19,'booking-giao viec'!BC:BC)</f>
        <v>0</v>
      </c>
      <c r="BC19" s="88">
        <f>SUMIF('booking-giao viec'!$E:$E,Utilization!$B19,'booking-giao viec'!BD:BD)</f>
        <v>0</v>
      </c>
      <c r="BD19" s="88">
        <f>SUMIF('booking-giao viec'!$E:$E,Utilization!$B19,'booking-giao viec'!BE:BE)</f>
        <v>0</v>
      </c>
      <c r="BE19" s="88" t="e">
        <f>SUMIF('booking-giao viec'!$E:$E,Utilization!$B19,'booking-giao viec'!#REF!)</f>
        <v>#REF!</v>
      </c>
      <c r="BF19" s="89">
        <f t="shared" si="2"/>
        <v>0</v>
      </c>
      <c r="BG19" s="90" t="e">
        <f>BF19/'Nhan luc'!BH28</f>
        <v>#DIV/0!</v>
      </c>
    </row>
    <row r="20" spans="1:59" s="99" customFormat="1" ht="15">
      <c r="A20" s="84">
        <v>13</v>
      </c>
      <c r="B20" s="85" t="s">
        <v>96</v>
      </c>
      <c r="C20" s="86" t="s">
        <v>161</v>
      </c>
      <c r="D20" s="87" t="s">
        <v>163</v>
      </c>
      <c r="E20" s="88">
        <f>SUMIF('booking-giao viec'!$E:$E,Utilization!$B20,'booking-giao viec'!F:F)</f>
        <v>0</v>
      </c>
      <c r="F20" s="88">
        <f>SUMIF('booking-giao viec'!$E:$E,Utilization!$B20,'booking-giao viec'!G:G)</f>
        <v>0</v>
      </c>
      <c r="G20" s="88">
        <f>SUMIF('booking-giao viec'!$E:$E,Utilization!$B20,'booking-giao viec'!H:H)</f>
        <v>0</v>
      </c>
      <c r="H20" s="88">
        <f>SUMIF('booking-giao viec'!$E:$E,Utilization!$B20,'booking-giao viec'!I:I)</f>
        <v>0</v>
      </c>
      <c r="I20" s="88">
        <f>SUMIF('booking-giao viec'!$E:$E,Utilization!$B20,'booking-giao viec'!J:J)</f>
        <v>0</v>
      </c>
      <c r="J20" s="88">
        <f>SUMIF('booking-giao viec'!$E:$E,Utilization!$B20,'booking-giao viec'!K:K)</f>
        <v>0</v>
      </c>
      <c r="K20" s="88">
        <f>SUMIF('booking-giao viec'!$E:$E,Utilization!$B20,'booking-giao viec'!L:L)</f>
        <v>0</v>
      </c>
      <c r="L20" s="88">
        <f>SUMIF('booking-giao viec'!$E:$E,Utilization!$B20,'booking-giao viec'!M:M)</f>
        <v>0</v>
      </c>
      <c r="M20" s="88">
        <f>SUMIF('booking-giao viec'!$E:$E,Utilization!$B20,'booking-giao viec'!N:N)</f>
        <v>0</v>
      </c>
      <c r="N20" s="88">
        <f>SUMIF('booking-giao viec'!$E:$E,Utilization!$B20,'booking-giao viec'!O:O)</f>
        <v>44</v>
      </c>
      <c r="O20" s="88">
        <f>SUMIF('booking-giao viec'!$E:$E,Utilization!$B20,'booking-giao viec'!P:P)</f>
        <v>44</v>
      </c>
      <c r="P20" s="88">
        <f>SUMIF('booking-giao viec'!$E:$E,Utilization!$B20,'booking-giao viec'!Q:Q)</f>
        <v>44</v>
      </c>
      <c r="Q20" s="88">
        <f>SUMIF('booking-giao viec'!$E:$E,Utilization!$B20,'booking-giao viec'!R:R)</f>
        <v>44</v>
      </c>
      <c r="R20" s="88">
        <f>SUMIF('booking-giao viec'!$E:$E,Utilization!$B20,'booking-giao viec'!S:S)</f>
        <v>44</v>
      </c>
      <c r="S20" s="88">
        <f>SUMIF('booking-giao viec'!$E:$E,Utilization!$B20,'booking-giao viec'!T:T)</f>
        <v>40</v>
      </c>
      <c r="T20" s="88">
        <f>SUMIF('booking-giao viec'!$E:$E,Utilization!$B20,'booking-giao viec'!U:U)</f>
        <v>44</v>
      </c>
      <c r="U20" s="88">
        <f>SUMIF('booking-giao viec'!$E:$E,Utilization!$B20,'booking-giao viec'!V:V)</f>
        <v>0</v>
      </c>
      <c r="V20" s="88">
        <f>SUMIF('booking-giao viec'!$E:$E,Utilization!$B20,'booking-giao viec'!W:W)</f>
        <v>0</v>
      </c>
      <c r="W20" s="88">
        <f>SUMIF('booking-giao viec'!$E:$E,Utilization!$B20,'booking-giao viec'!X:X)</f>
        <v>0</v>
      </c>
      <c r="X20" s="88">
        <f>SUMIF('booking-giao viec'!$E:$E,Utilization!$B20,'booking-giao viec'!Y:Y)</f>
        <v>0</v>
      </c>
      <c r="Y20" s="88">
        <f>SUMIF('booking-giao viec'!$E:$E,Utilization!$B20,'booking-giao viec'!Z:Z)</f>
        <v>0</v>
      </c>
      <c r="Z20" s="88">
        <f>SUMIF('booking-giao viec'!$E:$E,Utilization!$B20,'booking-giao viec'!AA:AA)</f>
        <v>0</v>
      </c>
      <c r="AA20" s="88">
        <f>SUMIF('booking-giao viec'!$E:$E,Utilization!$B20,'booking-giao viec'!AB:AB)</f>
        <v>0</v>
      </c>
      <c r="AB20" s="88">
        <f>SUMIF('booking-giao viec'!$E:$E,Utilization!$B20,'booking-giao viec'!AC:AC)</f>
        <v>0</v>
      </c>
      <c r="AC20" s="88">
        <f>SUMIF('booking-giao viec'!$E:$E,Utilization!$B20,'booking-giao viec'!AD:AD)</f>
        <v>0</v>
      </c>
      <c r="AD20" s="88">
        <f>SUMIF('booking-giao viec'!$E:$E,Utilization!$B20,'booking-giao viec'!AE:AE)</f>
        <v>0</v>
      </c>
      <c r="AE20" s="88">
        <f>SUMIF('booking-giao viec'!$E:$E,Utilization!$B20,'booking-giao viec'!AF:AF)</f>
        <v>0</v>
      </c>
      <c r="AF20" s="88">
        <f>SUMIF('booking-giao viec'!$E:$E,Utilization!$B20,'booking-giao viec'!AG:AG)</f>
        <v>0</v>
      </c>
      <c r="AG20" s="88">
        <f>SUMIF('booking-giao viec'!$E:$E,Utilization!$B20,'booking-giao viec'!AH:AH)</f>
        <v>0</v>
      </c>
      <c r="AH20" s="88">
        <f>SUMIF('booking-giao viec'!$E:$E,Utilization!$B20,'booking-giao viec'!AI:AI)</f>
        <v>0</v>
      </c>
      <c r="AI20" s="88">
        <f>SUMIF('booking-giao viec'!$E:$E,Utilization!$B20,'booking-giao viec'!AJ:AJ)</f>
        <v>0</v>
      </c>
      <c r="AJ20" s="88">
        <f>SUMIF('booking-giao viec'!$E:$E,Utilization!$B20,'booking-giao viec'!AK:AK)</f>
        <v>0</v>
      </c>
      <c r="AK20" s="88">
        <f>SUMIF('booking-giao viec'!$E:$E,Utilization!$B20,'booking-giao viec'!AL:AL)</f>
        <v>0</v>
      </c>
      <c r="AL20" s="88">
        <f>SUMIF('booking-giao viec'!$E:$E,Utilization!$B20,'booking-giao viec'!AM:AM)</f>
        <v>0</v>
      </c>
      <c r="AM20" s="88">
        <f>SUMIF('booking-giao viec'!$E:$E,Utilization!$B20,'booking-giao viec'!AN:AN)</f>
        <v>0</v>
      </c>
      <c r="AN20" s="88">
        <f>SUMIF('booking-giao viec'!$E:$E,Utilization!$B20,'booking-giao viec'!AO:AO)</f>
        <v>0</v>
      </c>
      <c r="AO20" s="88">
        <f>SUMIF('booking-giao viec'!$E:$E,Utilization!$B20,'booking-giao viec'!AP:AP)</f>
        <v>0</v>
      </c>
      <c r="AP20" s="88">
        <f>SUMIF('booking-giao viec'!$E:$E,Utilization!$B20,'booking-giao viec'!AQ:AQ)</f>
        <v>0</v>
      </c>
      <c r="AQ20" s="88">
        <f>SUMIF('booking-giao viec'!$E:$E,Utilization!$B20,'booking-giao viec'!AR:AR)</f>
        <v>0</v>
      </c>
      <c r="AR20" s="88">
        <f>SUMIF('booking-giao viec'!$E:$E,Utilization!$B20,'booking-giao viec'!AS:AS)</f>
        <v>0</v>
      </c>
      <c r="AS20" s="88">
        <f>SUMIF('booking-giao viec'!$E:$E,Utilization!$B20,'booking-giao viec'!AT:AT)</f>
        <v>0</v>
      </c>
      <c r="AT20" s="88">
        <f>SUMIF('booking-giao viec'!$E:$E,Utilization!$B20,'booking-giao viec'!AU:AU)</f>
        <v>0</v>
      </c>
      <c r="AU20" s="88">
        <f>SUMIF('booking-giao viec'!$E:$E,Utilization!$B20,'booking-giao viec'!AV:AV)</f>
        <v>0</v>
      </c>
      <c r="AV20" s="88">
        <f>SUMIF('booking-giao viec'!$E:$E,Utilization!$B20,'booking-giao viec'!AW:AW)</f>
        <v>0</v>
      </c>
      <c r="AW20" s="88">
        <f>SUMIF('booking-giao viec'!$E:$E,Utilization!$B20,'booking-giao viec'!AX:AX)</f>
        <v>0</v>
      </c>
      <c r="AX20" s="88">
        <f>SUMIF('booking-giao viec'!$E:$E,Utilization!$B20,'booking-giao viec'!AY:AY)</f>
        <v>0</v>
      </c>
      <c r="AY20" s="88">
        <f>SUMIF('booking-giao viec'!$E:$E,Utilization!$B20,'booking-giao viec'!AZ:AZ)</f>
        <v>0</v>
      </c>
      <c r="AZ20" s="88">
        <f>SUMIF('booking-giao viec'!$E:$E,Utilization!$B20,'booking-giao viec'!BA:BA)</f>
        <v>0</v>
      </c>
      <c r="BA20" s="88">
        <f>SUMIF('booking-giao viec'!$E:$E,Utilization!$B20,'booking-giao viec'!BB:BB)</f>
        <v>0</v>
      </c>
      <c r="BB20" s="88">
        <f>SUMIF('booking-giao viec'!$E:$E,Utilization!$B20,'booking-giao viec'!BC:BC)</f>
        <v>0</v>
      </c>
      <c r="BC20" s="88">
        <f>SUMIF('booking-giao viec'!$E:$E,Utilization!$B20,'booking-giao viec'!BD:BD)</f>
        <v>0</v>
      </c>
      <c r="BD20" s="88">
        <f>SUMIF('booking-giao viec'!$E:$E,Utilization!$B20,'booking-giao viec'!BE:BE)</f>
        <v>0</v>
      </c>
      <c r="BE20" s="88" t="e">
        <f>SUMIF('booking-giao viec'!$E:$E,Utilization!$B20,'booking-giao viec'!#REF!)</f>
        <v>#REF!</v>
      </c>
      <c r="BF20" s="89">
        <f t="shared" si="2"/>
        <v>260</v>
      </c>
      <c r="BG20" s="90">
        <f>BF20/'Nhan luc'!BH29</f>
        <v>0.49242424242424243</v>
      </c>
    </row>
    <row r="21" spans="1:59" s="99" customFormat="1" ht="15">
      <c r="A21" s="84">
        <v>14</v>
      </c>
      <c r="B21" s="85" t="s">
        <v>97</v>
      </c>
      <c r="C21" s="86" t="s">
        <v>161</v>
      </c>
      <c r="D21" s="87" t="s">
        <v>5</v>
      </c>
      <c r="E21" s="88">
        <f>SUMIF('booking-giao viec'!$E:$E,Utilization!$B21,'booking-giao viec'!F:F)</f>
        <v>0</v>
      </c>
      <c r="F21" s="88">
        <f>SUMIF('booking-giao viec'!$E:$E,Utilization!$B21,'booking-giao viec'!G:G)</f>
        <v>0</v>
      </c>
      <c r="G21" s="88">
        <f>SUMIF('booking-giao viec'!$E:$E,Utilization!$B21,'booking-giao viec'!H:H)</f>
        <v>0</v>
      </c>
      <c r="H21" s="88">
        <f>SUMIF('booking-giao viec'!$E:$E,Utilization!$B21,'booking-giao viec'!I:I)</f>
        <v>0</v>
      </c>
      <c r="I21" s="88">
        <f>SUMIF('booking-giao viec'!$E:$E,Utilization!$B21,'booking-giao viec'!J:J)</f>
        <v>0</v>
      </c>
      <c r="J21" s="88">
        <f>SUMIF('booking-giao viec'!$E:$E,Utilization!$B21,'booking-giao viec'!K:K)</f>
        <v>0</v>
      </c>
      <c r="K21" s="88">
        <f>SUMIF('booking-giao viec'!$E:$E,Utilization!$B21,'booking-giao viec'!L:L)</f>
        <v>0</v>
      </c>
      <c r="L21" s="88">
        <f>SUMIF('booking-giao viec'!$E:$E,Utilization!$B21,'booking-giao viec'!M:M)</f>
        <v>0</v>
      </c>
      <c r="M21" s="88">
        <f>SUMIF('booking-giao viec'!$E:$E,Utilization!$B21,'booking-giao viec'!N:N)</f>
        <v>0</v>
      </c>
      <c r="N21" s="88">
        <f>SUMIF('booking-giao viec'!$E:$E,Utilization!$B21,'booking-giao viec'!O:O)</f>
        <v>0</v>
      </c>
      <c r="O21" s="88">
        <f>SUMIF('booking-giao viec'!$E:$E,Utilization!$B21,'booking-giao viec'!P:P)</f>
        <v>0</v>
      </c>
      <c r="P21" s="88">
        <f>SUMIF('booking-giao viec'!$E:$E,Utilization!$B21,'booking-giao viec'!Q:Q)</f>
        <v>0</v>
      </c>
      <c r="Q21" s="88">
        <f>SUMIF('booking-giao viec'!$E:$E,Utilization!$B21,'booking-giao viec'!R:R)</f>
        <v>0</v>
      </c>
      <c r="R21" s="88">
        <f>SUMIF('booking-giao viec'!$E:$E,Utilization!$B21,'booking-giao viec'!S:S)</f>
        <v>0</v>
      </c>
      <c r="S21" s="88">
        <f>SUMIF('booking-giao viec'!$E:$E,Utilization!$B21,'booking-giao viec'!T:T)</f>
        <v>0</v>
      </c>
      <c r="T21" s="88">
        <f>SUMIF('booking-giao viec'!$E:$E,Utilization!$B21,'booking-giao viec'!U:U)</f>
        <v>0</v>
      </c>
      <c r="U21" s="88">
        <f>SUMIF('booking-giao viec'!$E:$E,Utilization!$B21,'booking-giao viec'!V:V)</f>
        <v>0</v>
      </c>
      <c r="V21" s="88">
        <f>SUMIF('booking-giao viec'!$E:$E,Utilization!$B21,'booking-giao viec'!W:W)</f>
        <v>0</v>
      </c>
      <c r="W21" s="88">
        <f>SUMIF('booking-giao viec'!$E:$E,Utilization!$B21,'booking-giao viec'!X:X)</f>
        <v>0</v>
      </c>
      <c r="X21" s="88">
        <f>SUMIF('booking-giao viec'!$E:$E,Utilization!$B21,'booking-giao viec'!Y:Y)</f>
        <v>0</v>
      </c>
      <c r="Y21" s="88">
        <f>SUMIF('booking-giao viec'!$E:$E,Utilization!$B21,'booking-giao viec'!Z:Z)</f>
        <v>0</v>
      </c>
      <c r="Z21" s="88">
        <f>SUMIF('booking-giao viec'!$E:$E,Utilization!$B21,'booking-giao viec'!AA:AA)</f>
        <v>0</v>
      </c>
      <c r="AA21" s="88">
        <f>SUMIF('booking-giao viec'!$E:$E,Utilization!$B21,'booking-giao viec'!AB:AB)</f>
        <v>0</v>
      </c>
      <c r="AB21" s="88">
        <f>SUMIF('booking-giao viec'!$E:$E,Utilization!$B21,'booking-giao viec'!AC:AC)</f>
        <v>0</v>
      </c>
      <c r="AC21" s="88">
        <f>SUMIF('booking-giao viec'!$E:$E,Utilization!$B21,'booking-giao viec'!AD:AD)</f>
        <v>0</v>
      </c>
      <c r="AD21" s="88">
        <f>SUMIF('booking-giao viec'!$E:$E,Utilization!$B21,'booking-giao viec'!AE:AE)</f>
        <v>0</v>
      </c>
      <c r="AE21" s="88">
        <f>SUMIF('booking-giao viec'!$E:$E,Utilization!$B21,'booking-giao viec'!AF:AF)</f>
        <v>0</v>
      </c>
      <c r="AF21" s="88">
        <f>SUMIF('booking-giao viec'!$E:$E,Utilization!$B21,'booking-giao viec'!AG:AG)</f>
        <v>0</v>
      </c>
      <c r="AG21" s="88">
        <f>SUMIF('booking-giao viec'!$E:$E,Utilization!$B21,'booking-giao viec'!AH:AH)</f>
        <v>0</v>
      </c>
      <c r="AH21" s="88">
        <f>SUMIF('booking-giao viec'!$E:$E,Utilization!$B21,'booking-giao viec'!AI:AI)</f>
        <v>0</v>
      </c>
      <c r="AI21" s="88">
        <f>SUMIF('booking-giao viec'!$E:$E,Utilization!$B21,'booking-giao viec'!AJ:AJ)</f>
        <v>0</v>
      </c>
      <c r="AJ21" s="88">
        <f>SUMIF('booking-giao viec'!$E:$E,Utilization!$B21,'booking-giao viec'!AK:AK)</f>
        <v>0</v>
      </c>
      <c r="AK21" s="88">
        <f>SUMIF('booking-giao viec'!$E:$E,Utilization!$B21,'booking-giao viec'!AL:AL)</f>
        <v>0</v>
      </c>
      <c r="AL21" s="88">
        <f>SUMIF('booking-giao viec'!$E:$E,Utilization!$B21,'booking-giao viec'!AM:AM)</f>
        <v>0</v>
      </c>
      <c r="AM21" s="88">
        <f>SUMIF('booking-giao viec'!$E:$E,Utilization!$B21,'booking-giao viec'!AN:AN)</f>
        <v>0</v>
      </c>
      <c r="AN21" s="88">
        <f>SUMIF('booking-giao viec'!$E:$E,Utilization!$B21,'booking-giao viec'!AO:AO)</f>
        <v>0</v>
      </c>
      <c r="AO21" s="88">
        <f>SUMIF('booking-giao viec'!$E:$E,Utilization!$B21,'booking-giao viec'!AP:AP)</f>
        <v>0</v>
      </c>
      <c r="AP21" s="88">
        <f>SUMIF('booking-giao viec'!$E:$E,Utilization!$B21,'booking-giao viec'!AQ:AQ)</f>
        <v>0</v>
      </c>
      <c r="AQ21" s="88">
        <f>SUMIF('booking-giao viec'!$E:$E,Utilization!$B21,'booking-giao viec'!AR:AR)</f>
        <v>0</v>
      </c>
      <c r="AR21" s="88">
        <f>SUMIF('booking-giao viec'!$E:$E,Utilization!$B21,'booking-giao viec'!AS:AS)</f>
        <v>0</v>
      </c>
      <c r="AS21" s="88">
        <f>SUMIF('booking-giao viec'!$E:$E,Utilization!$B21,'booking-giao viec'!AT:AT)</f>
        <v>0</v>
      </c>
      <c r="AT21" s="88">
        <f>SUMIF('booking-giao viec'!$E:$E,Utilization!$B21,'booking-giao viec'!AU:AU)</f>
        <v>0</v>
      </c>
      <c r="AU21" s="88">
        <f>SUMIF('booking-giao viec'!$E:$E,Utilization!$B21,'booking-giao viec'!AV:AV)</f>
        <v>0</v>
      </c>
      <c r="AV21" s="88">
        <f>SUMIF('booking-giao viec'!$E:$E,Utilization!$B21,'booking-giao viec'!AW:AW)</f>
        <v>0</v>
      </c>
      <c r="AW21" s="88">
        <f>SUMIF('booking-giao viec'!$E:$E,Utilization!$B21,'booking-giao viec'!AX:AX)</f>
        <v>0</v>
      </c>
      <c r="AX21" s="88">
        <f>SUMIF('booking-giao viec'!$E:$E,Utilization!$B21,'booking-giao viec'!AY:AY)</f>
        <v>0</v>
      </c>
      <c r="AY21" s="88">
        <f>SUMIF('booking-giao viec'!$E:$E,Utilization!$B21,'booking-giao viec'!AZ:AZ)</f>
        <v>0</v>
      </c>
      <c r="AZ21" s="88">
        <f>SUMIF('booking-giao viec'!$E:$E,Utilization!$B21,'booking-giao viec'!BA:BA)</f>
        <v>0</v>
      </c>
      <c r="BA21" s="88">
        <f>SUMIF('booking-giao viec'!$E:$E,Utilization!$B21,'booking-giao viec'!BB:BB)</f>
        <v>0</v>
      </c>
      <c r="BB21" s="88">
        <f>SUMIF('booking-giao viec'!$E:$E,Utilization!$B21,'booking-giao viec'!BC:BC)</f>
        <v>0</v>
      </c>
      <c r="BC21" s="88">
        <f>SUMIF('booking-giao viec'!$E:$E,Utilization!$B21,'booking-giao viec'!BD:BD)</f>
        <v>0</v>
      </c>
      <c r="BD21" s="88">
        <f>SUMIF('booking-giao viec'!$E:$E,Utilization!$B21,'booking-giao viec'!BE:BE)</f>
        <v>0</v>
      </c>
      <c r="BE21" s="88" t="e">
        <f>SUMIF('booking-giao viec'!$E:$E,Utilization!$B21,'booking-giao viec'!#REF!)</f>
        <v>#REF!</v>
      </c>
      <c r="BF21" s="89">
        <f t="shared" si="2"/>
        <v>0</v>
      </c>
      <c r="BG21" s="90">
        <f>BF21/'Nhan luc'!BH30</f>
        <v>0</v>
      </c>
    </row>
    <row r="22" spans="1:59" s="99" customFormat="1" ht="15">
      <c r="A22" s="84">
        <v>15</v>
      </c>
      <c r="B22" s="100" t="s">
        <v>156</v>
      </c>
      <c r="C22" s="101" t="s">
        <v>162</v>
      </c>
      <c r="D22" s="102"/>
      <c r="E22" s="88">
        <f>SUMIF('booking-giao viec'!$E:$E,Utilization!$B22,'booking-giao viec'!F:F)</f>
        <v>0</v>
      </c>
      <c r="F22" s="88">
        <f>SUMIF('booking-giao viec'!$E:$E,Utilization!$B22,'booking-giao viec'!G:G)</f>
        <v>0</v>
      </c>
      <c r="G22" s="88">
        <f>SUMIF('booking-giao viec'!$E:$E,Utilization!$B22,'booking-giao viec'!H:H)</f>
        <v>0</v>
      </c>
      <c r="H22" s="88">
        <f>SUMIF('booking-giao viec'!$E:$E,Utilization!$B22,'booking-giao viec'!I:I)</f>
        <v>0</v>
      </c>
      <c r="I22" s="88">
        <f>SUMIF('booking-giao viec'!$E:$E,Utilization!$B22,'booking-giao viec'!J:J)</f>
        <v>0</v>
      </c>
      <c r="J22" s="88">
        <f>SUMIF('booking-giao viec'!$E:$E,Utilization!$B22,'booking-giao viec'!K:K)</f>
        <v>0</v>
      </c>
      <c r="K22" s="88">
        <f>SUMIF('booking-giao viec'!$E:$E,Utilization!$B22,'booking-giao viec'!L:L)</f>
        <v>0</v>
      </c>
      <c r="L22" s="88">
        <f>SUMIF('booking-giao viec'!$E:$E,Utilization!$B22,'booking-giao viec'!M:M)</f>
        <v>0</v>
      </c>
      <c r="M22" s="88">
        <f>SUMIF('booking-giao viec'!$E:$E,Utilization!$B22,'booking-giao viec'!N:N)</f>
        <v>0</v>
      </c>
      <c r="N22" s="88">
        <f>SUMIF('booking-giao viec'!$E:$E,Utilization!$B22,'booking-giao viec'!O:O)</f>
        <v>44</v>
      </c>
      <c r="O22" s="88">
        <f>SUMIF('booking-giao viec'!$E:$E,Utilization!$B22,'booking-giao viec'!P:P)</f>
        <v>44</v>
      </c>
      <c r="P22" s="88">
        <f>SUMIF('booking-giao viec'!$E:$E,Utilization!$B22,'booking-giao viec'!Q:Q)</f>
        <v>44</v>
      </c>
      <c r="Q22" s="88">
        <f>SUMIF('booking-giao viec'!$E:$E,Utilization!$B22,'booking-giao viec'!R:R)</f>
        <v>44</v>
      </c>
      <c r="R22" s="88">
        <f>SUMIF('booking-giao viec'!$E:$E,Utilization!$B22,'booking-giao viec'!S:S)</f>
        <v>0</v>
      </c>
      <c r="S22" s="88">
        <f>SUMIF('booking-giao viec'!$E:$E,Utilization!$B22,'booking-giao viec'!T:T)</f>
        <v>0</v>
      </c>
      <c r="T22" s="88">
        <f>SUMIF('booking-giao viec'!$E:$E,Utilization!$B22,'booking-giao viec'!U:U)</f>
        <v>0</v>
      </c>
      <c r="U22" s="88">
        <f>SUMIF('booking-giao viec'!$E:$E,Utilization!$B22,'booking-giao viec'!V:V)</f>
        <v>0</v>
      </c>
      <c r="V22" s="88">
        <f>SUMIF('booking-giao viec'!$E:$E,Utilization!$B22,'booking-giao viec'!W:W)</f>
        <v>0</v>
      </c>
      <c r="W22" s="88">
        <f>SUMIF('booking-giao viec'!$E:$E,Utilization!$B22,'booking-giao viec'!X:X)</f>
        <v>0</v>
      </c>
      <c r="X22" s="88">
        <f>SUMIF('booking-giao viec'!$E:$E,Utilization!$B22,'booking-giao viec'!Y:Y)</f>
        <v>0</v>
      </c>
      <c r="Y22" s="88">
        <f>SUMIF('booking-giao viec'!$E:$E,Utilization!$B22,'booking-giao viec'!Z:Z)</f>
        <v>0</v>
      </c>
      <c r="Z22" s="88">
        <f>SUMIF('booking-giao viec'!$E:$E,Utilization!$B22,'booking-giao viec'!AA:AA)</f>
        <v>0</v>
      </c>
      <c r="AA22" s="88">
        <f>SUMIF('booking-giao viec'!$E:$E,Utilization!$B22,'booking-giao viec'!AB:AB)</f>
        <v>0</v>
      </c>
      <c r="AB22" s="88">
        <f>SUMIF('booking-giao viec'!$E:$E,Utilization!$B22,'booking-giao viec'!AC:AC)</f>
        <v>0</v>
      </c>
      <c r="AC22" s="88">
        <f>SUMIF('booking-giao viec'!$E:$E,Utilization!$B22,'booking-giao viec'!AD:AD)</f>
        <v>0</v>
      </c>
      <c r="AD22" s="88">
        <f>SUMIF('booking-giao viec'!$E:$E,Utilization!$B22,'booking-giao viec'!AE:AE)</f>
        <v>0</v>
      </c>
      <c r="AE22" s="88">
        <f>SUMIF('booking-giao viec'!$E:$E,Utilization!$B22,'booking-giao viec'!AF:AF)</f>
        <v>0</v>
      </c>
      <c r="AF22" s="88">
        <f>SUMIF('booking-giao viec'!$E:$E,Utilization!$B22,'booking-giao viec'!AG:AG)</f>
        <v>0</v>
      </c>
      <c r="AG22" s="88">
        <f>SUMIF('booking-giao viec'!$E:$E,Utilization!$B22,'booking-giao viec'!AH:AH)</f>
        <v>0</v>
      </c>
      <c r="AH22" s="88">
        <f>SUMIF('booking-giao viec'!$E:$E,Utilization!$B22,'booking-giao viec'!AI:AI)</f>
        <v>0</v>
      </c>
      <c r="AI22" s="88">
        <f>SUMIF('booking-giao viec'!$E:$E,Utilization!$B22,'booking-giao viec'!AJ:AJ)</f>
        <v>0</v>
      </c>
      <c r="AJ22" s="88">
        <f>SUMIF('booking-giao viec'!$E:$E,Utilization!$B22,'booking-giao viec'!AK:AK)</f>
        <v>0</v>
      </c>
      <c r="AK22" s="88">
        <f>SUMIF('booking-giao viec'!$E:$E,Utilization!$B22,'booking-giao viec'!AL:AL)</f>
        <v>0</v>
      </c>
      <c r="AL22" s="88">
        <f>SUMIF('booking-giao viec'!$E:$E,Utilization!$B22,'booking-giao viec'!AM:AM)</f>
        <v>0</v>
      </c>
      <c r="AM22" s="88">
        <f>SUMIF('booking-giao viec'!$E:$E,Utilization!$B22,'booking-giao viec'!AN:AN)</f>
        <v>0</v>
      </c>
      <c r="AN22" s="88">
        <f>SUMIF('booking-giao viec'!$E:$E,Utilization!$B22,'booking-giao viec'!AO:AO)</f>
        <v>0</v>
      </c>
      <c r="AO22" s="88">
        <f>SUMIF('booking-giao viec'!$E:$E,Utilization!$B22,'booking-giao viec'!AP:AP)</f>
        <v>0</v>
      </c>
      <c r="AP22" s="88">
        <f>SUMIF('booking-giao viec'!$E:$E,Utilization!$B22,'booking-giao viec'!AQ:AQ)</f>
        <v>0</v>
      </c>
      <c r="AQ22" s="88">
        <f>SUMIF('booking-giao viec'!$E:$E,Utilization!$B22,'booking-giao viec'!AR:AR)</f>
        <v>0</v>
      </c>
      <c r="AR22" s="88">
        <f>SUMIF('booking-giao viec'!$E:$E,Utilization!$B22,'booking-giao viec'!AS:AS)</f>
        <v>0</v>
      </c>
      <c r="AS22" s="88">
        <f>SUMIF('booking-giao viec'!$E:$E,Utilization!$B22,'booking-giao viec'!AT:AT)</f>
        <v>0</v>
      </c>
      <c r="AT22" s="88">
        <f>SUMIF('booking-giao viec'!$E:$E,Utilization!$B22,'booking-giao viec'!AU:AU)</f>
        <v>0</v>
      </c>
      <c r="AU22" s="88">
        <f>SUMIF('booking-giao viec'!$E:$E,Utilization!$B22,'booking-giao viec'!AV:AV)</f>
        <v>0</v>
      </c>
      <c r="AV22" s="88">
        <f>SUMIF('booking-giao viec'!$E:$E,Utilization!$B22,'booking-giao viec'!AW:AW)</f>
        <v>0</v>
      </c>
      <c r="AW22" s="88">
        <f>SUMIF('booking-giao viec'!$E:$E,Utilization!$B22,'booking-giao viec'!AX:AX)</f>
        <v>0</v>
      </c>
      <c r="AX22" s="88">
        <f>SUMIF('booking-giao viec'!$E:$E,Utilization!$B22,'booking-giao viec'!AY:AY)</f>
        <v>0</v>
      </c>
      <c r="AY22" s="88">
        <f>SUMIF('booking-giao viec'!$E:$E,Utilization!$B22,'booking-giao viec'!AZ:AZ)</f>
        <v>0</v>
      </c>
      <c r="AZ22" s="88">
        <f>SUMIF('booking-giao viec'!$E:$E,Utilization!$B22,'booking-giao viec'!BA:BA)</f>
        <v>0</v>
      </c>
      <c r="BA22" s="88">
        <f>SUMIF('booking-giao viec'!$E:$E,Utilization!$B22,'booking-giao viec'!BB:BB)</f>
        <v>0</v>
      </c>
      <c r="BB22" s="88">
        <f>SUMIF('booking-giao viec'!$E:$E,Utilization!$B22,'booking-giao viec'!BC:BC)</f>
        <v>0</v>
      </c>
      <c r="BC22" s="88">
        <f>SUMIF('booking-giao viec'!$E:$E,Utilization!$B22,'booking-giao viec'!BD:BD)</f>
        <v>0</v>
      </c>
      <c r="BD22" s="88">
        <f>SUMIF('booking-giao viec'!$E:$E,Utilization!$B22,'booking-giao viec'!BE:BE)</f>
        <v>0</v>
      </c>
      <c r="BE22" s="88" t="e">
        <f>SUMIF('booking-giao viec'!$E:$E,Utilization!$B22,'booking-giao viec'!#REF!)</f>
        <v>#REF!</v>
      </c>
      <c r="BF22" s="89"/>
      <c r="BG22" s="90"/>
    </row>
    <row r="23" spans="1:59" s="99" customFormat="1" ht="15">
      <c r="A23" s="84">
        <v>16</v>
      </c>
      <c r="B23" s="100" t="s">
        <v>159</v>
      </c>
      <c r="C23" s="101" t="s">
        <v>162</v>
      </c>
      <c r="D23" s="102"/>
      <c r="E23" s="88">
        <f>SUMIF('booking-giao viec'!$E:$E,Utilization!$B23,'booking-giao viec'!F:F)</f>
        <v>0</v>
      </c>
      <c r="F23" s="88">
        <f>SUMIF('booking-giao viec'!$E:$E,Utilization!$B23,'booking-giao viec'!G:G)</f>
        <v>0</v>
      </c>
      <c r="G23" s="88">
        <f>SUMIF('booking-giao viec'!$E:$E,Utilization!$B23,'booking-giao viec'!H:H)</f>
        <v>0</v>
      </c>
      <c r="H23" s="88">
        <f>SUMIF('booking-giao viec'!$E:$E,Utilization!$B23,'booking-giao viec'!I:I)</f>
        <v>0</v>
      </c>
      <c r="I23" s="88">
        <f>SUMIF('booking-giao viec'!$E:$E,Utilization!$B23,'booking-giao viec'!J:J)</f>
        <v>0</v>
      </c>
      <c r="J23" s="88">
        <f>SUMIF('booking-giao viec'!$E:$E,Utilization!$B23,'booking-giao viec'!K:K)</f>
        <v>0</v>
      </c>
      <c r="K23" s="88">
        <f>SUMIF('booking-giao viec'!$E:$E,Utilization!$B23,'booking-giao viec'!L:L)</f>
        <v>0</v>
      </c>
      <c r="L23" s="88">
        <f>SUMIF('booking-giao viec'!$E:$E,Utilization!$B23,'booking-giao viec'!M:M)</f>
        <v>0</v>
      </c>
      <c r="M23" s="88">
        <f>SUMIF('booking-giao viec'!$E:$E,Utilization!$B23,'booking-giao viec'!N:N)</f>
        <v>0</v>
      </c>
      <c r="N23" s="88">
        <f>SUMIF('booking-giao viec'!$E:$E,Utilization!$B23,'booking-giao viec'!O:O)</f>
        <v>0</v>
      </c>
      <c r="O23" s="88">
        <f>SUMIF('booking-giao viec'!$E:$E,Utilization!$B23,'booking-giao viec'!P:P)</f>
        <v>0</v>
      </c>
      <c r="P23" s="88">
        <f>SUMIF('booking-giao viec'!$E:$E,Utilization!$B23,'booking-giao viec'!Q:Q)</f>
        <v>0</v>
      </c>
      <c r="Q23" s="88">
        <f>SUMIF('booking-giao viec'!$E:$E,Utilization!$B23,'booking-giao viec'!R:R)</f>
        <v>0</v>
      </c>
      <c r="R23" s="88">
        <f>SUMIF('booking-giao viec'!$E:$E,Utilization!$B23,'booking-giao viec'!S:S)</f>
        <v>0</v>
      </c>
      <c r="S23" s="88">
        <f>SUMIF('booking-giao viec'!$E:$E,Utilization!$B23,'booking-giao viec'!T:T)</f>
        <v>0</v>
      </c>
      <c r="T23" s="88">
        <f>SUMIF('booking-giao viec'!$E:$E,Utilization!$B23,'booking-giao viec'!U:U)</f>
        <v>0</v>
      </c>
      <c r="U23" s="88">
        <f>SUMIF('booking-giao viec'!$E:$E,Utilization!$B23,'booking-giao viec'!V:V)</f>
        <v>0</v>
      </c>
      <c r="V23" s="88">
        <f>SUMIF('booking-giao viec'!$E:$E,Utilization!$B23,'booking-giao viec'!W:W)</f>
        <v>0</v>
      </c>
      <c r="W23" s="88">
        <f>SUMIF('booking-giao viec'!$E:$E,Utilization!$B23,'booking-giao viec'!X:X)</f>
        <v>0</v>
      </c>
      <c r="X23" s="88">
        <f>SUMIF('booking-giao viec'!$E:$E,Utilization!$B23,'booking-giao viec'!Y:Y)</f>
        <v>0</v>
      </c>
      <c r="Y23" s="88">
        <f>SUMIF('booking-giao viec'!$E:$E,Utilization!$B23,'booking-giao viec'!Z:Z)</f>
        <v>0</v>
      </c>
      <c r="Z23" s="88">
        <f>SUMIF('booking-giao viec'!$E:$E,Utilization!$B23,'booking-giao viec'!AA:AA)</f>
        <v>0</v>
      </c>
      <c r="AA23" s="88">
        <f>SUMIF('booking-giao viec'!$E:$E,Utilization!$B23,'booking-giao viec'!AB:AB)</f>
        <v>0</v>
      </c>
      <c r="AB23" s="88">
        <f>SUMIF('booking-giao viec'!$E:$E,Utilization!$B23,'booking-giao viec'!AC:AC)</f>
        <v>0</v>
      </c>
      <c r="AC23" s="88">
        <f>SUMIF('booking-giao viec'!$E:$E,Utilization!$B23,'booking-giao viec'!AD:AD)</f>
        <v>0</v>
      </c>
      <c r="AD23" s="88">
        <f>SUMIF('booking-giao viec'!$E:$E,Utilization!$B23,'booking-giao viec'!AE:AE)</f>
        <v>0</v>
      </c>
      <c r="AE23" s="88">
        <f>SUMIF('booking-giao viec'!$E:$E,Utilization!$B23,'booking-giao viec'!AF:AF)</f>
        <v>0</v>
      </c>
      <c r="AF23" s="88">
        <f>SUMIF('booking-giao viec'!$E:$E,Utilization!$B23,'booking-giao viec'!AG:AG)</f>
        <v>0</v>
      </c>
      <c r="AG23" s="88">
        <f>SUMIF('booking-giao viec'!$E:$E,Utilization!$B23,'booking-giao viec'!AH:AH)</f>
        <v>0</v>
      </c>
      <c r="AH23" s="88">
        <f>SUMIF('booking-giao viec'!$E:$E,Utilization!$B23,'booking-giao viec'!AI:AI)</f>
        <v>0</v>
      </c>
      <c r="AI23" s="88">
        <f>SUMIF('booking-giao viec'!$E:$E,Utilization!$B23,'booking-giao viec'!AJ:AJ)</f>
        <v>0</v>
      </c>
      <c r="AJ23" s="88">
        <f>SUMIF('booking-giao viec'!$E:$E,Utilization!$B23,'booking-giao viec'!AK:AK)</f>
        <v>0</v>
      </c>
      <c r="AK23" s="88">
        <f>SUMIF('booking-giao viec'!$E:$E,Utilization!$B23,'booking-giao viec'!AL:AL)</f>
        <v>0</v>
      </c>
      <c r="AL23" s="88">
        <f>SUMIF('booking-giao viec'!$E:$E,Utilization!$B23,'booking-giao viec'!AM:AM)</f>
        <v>0</v>
      </c>
      <c r="AM23" s="88">
        <f>SUMIF('booking-giao viec'!$E:$E,Utilization!$B23,'booking-giao viec'!AN:AN)</f>
        <v>0</v>
      </c>
      <c r="AN23" s="88">
        <f>SUMIF('booking-giao viec'!$E:$E,Utilization!$B23,'booking-giao viec'!AO:AO)</f>
        <v>0</v>
      </c>
      <c r="AO23" s="88">
        <f>SUMIF('booking-giao viec'!$E:$E,Utilization!$B23,'booking-giao viec'!AP:AP)</f>
        <v>0</v>
      </c>
      <c r="AP23" s="88">
        <f>SUMIF('booking-giao viec'!$E:$E,Utilization!$B23,'booking-giao viec'!AQ:AQ)</f>
        <v>0</v>
      </c>
      <c r="AQ23" s="88">
        <f>SUMIF('booking-giao viec'!$E:$E,Utilization!$B23,'booking-giao viec'!AR:AR)</f>
        <v>0</v>
      </c>
      <c r="AR23" s="88">
        <f>SUMIF('booking-giao viec'!$E:$E,Utilization!$B23,'booking-giao viec'!AS:AS)</f>
        <v>0</v>
      </c>
      <c r="AS23" s="88">
        <f>SUMIF('booking-giao viec'!$E:$E,Utilization!$B23,'booking-giao viec'!AT:AT)</f>
        <v>0</v>
      </c>
      <c r="AT23" s="88">
        <f>SUMIF('booking-giao viec'!$E:$E,Utilization!$B23,'booking-giao viec'!AU:AU)</f>
        <v>0</v>
      </c>
      <c r="AU23" s="88">
        <f>SUMIF('booking-giao viec'!$E:$E,Utilization!$B23,'booking-giao viec'!AV:AV)</f>
        <v>0</v>
      </c>
      <c r="AV23" s="88">
        <f>SUMIF('booking-giao viec'!$E:$E,Utilization!$B23,'booking-giao viec'!AW:AW)</f>
        <v>0</v>
      </c>
      <c r="AW23" s="88">
        <f>SUMIF('booking-giao viec'!$E:$E,Utilization!$B23,'booking-giao viec'!AX:AX)</f>
        <v>0</v>
      </c>
      <c r="AX23" s="88">
        <f>SUMIF('booking-giao viec'!$E:$E,Utilization!$B23,'booking-giao viec'!AY:AY)</f>
        <v>0</v>
      </c>
      <c r="AY23" s="88">
        <f>SUMIF('booking-giao viec'!$E:$E,Utilization!$B23,'booking-giao viec'!AZ:AZ)</f>
        <v>0</v>
      </c>
      <c r="AZ23" s="88">
        <f>SUMIF('booking-giao viec'!$E:$E,Utilization!$B23,'booking-giao viec'!BA:BA)</f>
        <v>0</v>
      </c>
      <c r="BA23" s="88">
        <f>SUMIF('booking-giao viec'!$E:$E,Utilization!$B23,'booking-giao viec'!BB:BB)</f>
        <v>0</v>
      </c>
      <c r="BB23" s="88">
        <f>SUMIF('booking-giao viec'!$E:$E,Utilization!$B23,'booking-giao viec'!BC:BC)</f>
        <v>0</v>
      </c>
      <c r="BC23" s="88">
        <f>SUMIF('booking-giao viec'!$E:$E,Utilization!$B23,'booking-giao viec'!BD:BD)</f>
        <v>0</v>
      </c>
      <c r="BD23" s="88">
        <f>SUMIF('booking-giao viec'!$E:$E,Utilization!$B23,'booking-giao viec'!BE:BE)</f>
        <v>0</v>
      </c>
      <c r="BE23" s="88" t="e">
        <f>SUMIF('booking-giao viec'!$E:$E,Utilization!$B23,'booking-giao viec'!#REF!)</f>
        <v>#REF!</v>
      </c>
      <c r="BF23" s="89"/>
      <c r="BG23" s="90"/>
    </row>
    <row r="24" spans="1:59" s="105" customFormat="1" ht="15">
      <c r="A24" s="84">
        <v>17</v>
      </c>
      <c r="B24" s="103" t="s">
        <v>164</v>
      </c>
      <c r="C24" s="104" t="s">
        <v>161</v>
      </c>
      <c r="D24" s="102" t="s">
        <v>152</v>
      </c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9"/>
      <c r="BG24" s="90"/>
    </row>
    <row r="25" spans="1:59">
      <c r="A25" s="9"/>
      <c r="B25" s="7"/>
      <c r="C25" s="51"/>
      <c r="D25" s="8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20"/>
      <c r="BG25" s="22"/>
    </row>
    <row r="26" spans="1:59">
      <c r="A26" s="9"/>
      <c r="B26" s="7"/>
      <c r="C26" s="51"/>
      <c r="D26" s="8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20"/>
      <c r="BG26" s="22"/>
    </row>
    <row r="27" spans="1:59">
      <c r="A27" s="9"/>
      <c r="B27" s="7"/>
      <c r="C27" s="51"/>
      <c r="D27" s="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20"/>
      <c r="BG27" s="22"/>
    </row>
    <row r="28" spans="1:59">
      <c r="A28" s="9"/>
      <c r="B28" s="7"/>
      <c r="C28" s="51"/>
      <c r="D28" s="8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20"/>
      <c r="BG28" s="22"/>
    </row>
    <row r="29" spans="1:59">
      <c r="A29" s="9"/>
      <c r="B29" s="7"/>
      <c r="C29" s="51"/>
      <c r="D29" s="8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20"/>
      <c r="BG29" s="22"/>
    </row>
    <row r="30" spans="1:59" s="6" customFormat="1">
      <c r="A30" s="9"/>
      <c r="B30" s="7"/>
      <c r="C30" s="51"/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20"/>
      <c r="BG30" s="22"/>
    </row>
    <row r="31" spans="1:59">
      <c r="A31" s="9"/>
      <c r="B31" s="7"/>
      <c r="C31" s="51"/>
      <c r="D31" s="8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20"/>
      <c r="BG31" s="22"/>
    </row>
    <row r="32" spans="1:59">
      <c r="A32" s="9"/>
      <c r="B32" s="7"/>
      <c r="C32" s="51"/>
      <c r="D32" s="8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20"/>
      <c r="BG32" s="22"/>
    </row>
    <row r="33" spans="1:59">
      <c r="A33" s="9"/>
      <c r="B33" s="7"/>
      <c r="C33" s="51"/>
      <c r="D33" s="8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20"/>
      <c r="BG33" s="22"/>
    </row>
    <row r="34" spans="1:59" s="6" customFormat="1">
      <c r="A34" s="9"/>
      <c r="B34" s="7"/>
      <c r="C34" s="51"/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20"/>
      <c r="BG34" s="22"/>
    </row>
    <row r="35" spans="1:59">
      <c r="A35" s="9"/>
      <c r="B35" s="7"/>
      <c r="C35" s="51"/>
      <c r="D35" s="8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20"/>
      <c r="BG35" s="22"/>
    </row>
    <row r="36" spans="1:59">
      <c r="A36" s="9"/>
      <c r="B36" s="7"/>
      <c r="C36" s="51"/>
      <c r="D36" s="8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20"/>
      <c r="BG36" s="22"/>
    </row>
    <row r="37" spans="1:59">
      <c r="A37" s="9"/>
      <c r="B37" s="7"/>
      <c r="C37" s="51"/>
      <c r="D37" s="8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20"/>
      <c r="BG37" s="22"/>
    </row>
    <row r="38" spans="1:59">
      <c r="A38" s="9"/>
      <c r="B38" s="7"/>
      <c r="C38" s="51"/>
      <c r="D38" s="8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20"/>
      <c r="BG38" s="22"/>
    </row>
    <row r="39" spans="1:59">
      <c r="A39" s="9"/>
      <c r="B39" s="7"/>
      <c r="C39" s="51"/>
      <c r="D39" s="8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20"/>
      <c r="BG39" s="22"/>
    </row>
    <row r="40" spans="1:59">
      <c r="A40" s="9"/>
      <c r="B40" s="7"/>
      <c r="C40" s="51"/>
      <c r="D40" s="8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20"/>
      <c r="BG40" s="22"/>
    </row>
    <row r="41" spans="1:59" s="6" customFormat="1">
      <c r="A41" s="9"/>
      <c r="B41" s="7"/>
      <c r="C41" s="51"/>
      <c r="D41" s="8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20"/>
      <c r="BG41" s="22"/>
    </row>
    <row r="42" spans="1:59">
      <c r="A42" s="9"/>
      <c r="B42" s="7"/>
      <c r="C42" s="51"/>
      <c r="D42" s="8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20"/>
      <c r="BG42" s="22"/>
    </row>
  </sheetData>
  <protectedRanges>
    <protectedRange sqref="B12:C12" name="C101_2_1"/>
    <protectedRange sqref="C13:C16" name="CM01_5_2_1"/>
    <protectedRange sqref="B17:C17" name="KC01_2_3_1"/>
    <protectedRange sqref="B16" name="IU01_3_1"/>
    <protectedRange sqref="B9:C9" name="HC01_1_1"/>
  </protectedRanges>
  <autoFilter ref="B7:BG42"/>
  <mergeCells count="1">
    <mergeCell ref="B3:D3"/>
  </mergeCells>
  <conditionalFormatting sqref="O24:Z24 E8:Z21 E22:BD2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4:BE42 E8:BE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:BE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:N2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4:N4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:AL24 AA8:AL21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24:AW24 AM8:AW21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X24:BE24 AX8:BE21 BE22:BE23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"/>
  <sheetViews>
    <sheetView zoomScale="70" zoomScaleNormal="70" workbookViewId="0">
      <pane xSplit="5" ySplit="6" topLeftCell="F7" activePane="bottomRight" state="frozen"/>
      <selection pane="topRight" activeCell="D1" sqref="D1"/>
      <selection pane="bottomLeft" activeCell="A4" sqref="A4"/>
      <selection pane="bottomRight" activeCell="E22" sqref="E22"/>
    </sheetView>
  </sheetViews>
  <sheetFormatPr defaultColWidth="8.7109375" defaultRowHeight="12.75"/>
  <cols>
    <col min="1" max="1" width="4.5703125" style="11" bestFit="1" customWidth="1"/>
    <col min="2" max="2" width="6.7109375" style="11" bestFit="1" customWidth="1"/>
    <col min="3" max="3" width="23.85546875" style="11" bestFit="1" customWidth="1"/>
    <col min="4" max="4" width="10.5703125" style="11" bestFit="1" customWidth="1"/>
    <col min="5" max="6" width="13.42578125" style="11" bestFit="1" customWidth="1"/>
    <col min="7" max="7" width="31.42578125" style="12" bestFit="1" customWidth="1"/>
    <col min="8" max="8" width="10.7109375" style="12" bestFit="1" customWidth="1"/>
    <col min="9" max="17" width="10.7109375" style="11" bestFit="1" customWidth="1"/>
    <col min="18" max="18" width="10.7109375" style="12" bestFit="1" customWidth="1"/>
    <col min="19" max="29" width="10.7109375" style="11" bestFit="1" customWidth="1"/>
    <col min="30" max="30" width="10.7109375" style="12" bestFit="1" customWidth="1"/>
    <col min="31" max="50" width="10.7109375" style="11" bestFit="1" customWidth="1"/>
    <col min="51" max="51" width="10.7109375" style="12" bestFit="1" customWidth="1"/>
    <col min="52" max="59" width="10.7109375" style="11" bestFit="1" customWidth="1"/>
    <col min="60" max="60" width="5.42578125" style="11" bestFit="1" customWidth="1"/>
    <col min="61" max="16384" width="8.7109375" style="11"/>
  </cols>
  <sheetData>
    <row r="1" spans="1:60">
      <c r="C1" s="62" t="s">
        <v>7</v>
      </c>
      <c r="D1" s="23"/>
    </row>
    <row r="2" spans="1:60">
      <c r="C2" s="62" t="s">
        <v>10</v>
      </c>
      <c r="D2" s="23"/>
    </row>
    <row r="3" spans="1:60">
      <c r="C3" s="110" t="s">
        <v>11</v>
      </c>
      <c r="D3" s="110"/>
      <c r="E3" s="110"/>
      <c r="H3" s="39">
        <f>'booking-giao viec'!F1</f>
        <v>42828</v>
      </c>
      <c r="I3" s="39">
        <f>'booking-giao viec'!G1</f>
        <v>42835</v>
      </c>
      <c r="J3" s="39">
        <f>'booking-giao viec'!H1</f>
        <v>42842</v>
      </c>
      <c r="K3" s="39">
        <f>'booking-giao viec'!I1</f>
        <v>42849</v>
      </c>
      <c r="L3" s="39">
        <f>'booking-giao viec'!J1</f>
        <v>42856</v>
      </c>
      <c r="M3" s="39">
        <f>'booking-giao viec'!K1</f>
        <v>42863</v>
      </c>
      <c r="N3" s="39">
        <f>'booking-giao viec'!L1</f>
        <v>42870</v>
      </c>
      <c r="O3" s="39">
        <f>'booking-giao viec'!M1</f>
        <v>42877</v>
      </c>
      <c r="P3" s="39">
        <f>'booking-giao viec'!N1</f>
        <v>42884</v>
      </c>
      <c r="Q3" s="39">
        <f>'booking-giao viec'!O1</f>
        <v>42891</v>
      </c>
      <c r="R3" s="39">
        <f>'booking-giao viec'!P1</f>
        <v>42898</v>
      </c>
      <c r="S3" s="39">
        <f>'booking-giao viec'!Q1</f>
        <v>42905</v>
      </c>
      <c r="T3" s="39">
        <f>'booking-giao viec'!R1</f>
        <v>42912</v>
      </c>
      <c r="U3" s="39">
        <f>'booking-giao viec'!S1</f>
        <v>42919</v>
      </c>
      <c r="V3" s="39">
        <f>'booking-giao viec'!T1</f>
        <v>42926</v>
      </c>
      <c r="W3" s="39">
        <f>'booking-giao viec'!U1</f>
        <v>42933</v>
      </c>
      <c r="X3" s="39">
        <f>'booking-giao viec'!V1</f>
        <v>42940</v>
      </c>
      <c r="Y3" s="39">
        <f>'booking-giao viec'!W1</f>
        <v>42947</v>
      </c>
      <c r="Z3" s="39">
        <f>'booking-giao viec'!X1</f>
        <v>42954</v>
      </c>
      <c r="AA3" s="39">
        <f>'booking-giao viec'!Y1</f>
        <v>42961</v>
      </c>
      <c r="AB3" s="39">
        <f>'booking-giao viec'!Z1</f>
        <v>42968</v>
      </c>
      <c r="AC3" s="39">
        <f>'booking-giao viec'!AA1</f>
        <v>42975</v>
      </c>
      <c r="AD3" s="39">
        <f>'booking-giao viec'!AB1</f>
        <v>42982</v>
      </c>
      <c r="AE3" s="39">
        <f>'booking-giao viec'!AC1</f>
        <v>42989</v>
      </c>
      <c r="AF3" s="39">
        <f>'booking-giao viec'!AD1</f>
        <v>42996</v>
      </c>
      <c r="AG3" s="39">
        <f>'booking-giao viec'!AE1</f>
        <v>43003</v>
      </c>
      <c r="AH3" s="39">
        <f>'booking-giao viec'!AF1</f>
        <v>43010</v>
      </c>
      <c r="AI3" s="39">
        <f>'booking-giao viec'!AG1</f>
        <v>43017</v>
      </c>
      <c r="AJ3" s="39">
        <f>'booking-giao viec'!AH1</f>
        <v>43024</v>
      </c>
      <c r="AK3" s="39">
        <f>'booking-giao viec'!AI1</f>
        <v>43031</v>
      </c>
      <c r="AL3" s="39">
        <f>'booking-giao viec'!AJ1</f>
        <v>43038</v>
      </c>
      <c r="AM3" s="39">
        <f>'booking-giao viec'!AK1</f>
        <v>43045</v>
      </c>
      <c r="AN3" s="39">
        <f>'booking-giao viec'!AL1</f>
        <v>43052</v>
      </c>
      <c r="AO3" s="39">
        <f>'booking-giao viec'!AM1</f>
        <v>43059</v>
      </c>
      <c r="AP3" s="39">
        <f>'booking-giao viec'!AN1</f>
        <v>43066</v>
      </c>
      <c r="AQ3" s="39">
        <f>'booking-giao viec'!AO1</f>
        <v>43073</v>
      </c>
      <c r="AR3" s="39">
        <f>'booking-giao viec'!AP1</f>
        <v>43080</v>
      </c>
      <c r="AS3" s="39">
        <f>'booking-giao viec'!AQ1</f>
        <v>43087</v>
      </c>
      <c r="AT3" s="39">
        <f>'booking-giao viec'!AR1</f>
        <v>43094</v>
      </c>
      <c r="AU3" s="39">
        <f>'booking-giao viec'!AS1</f>
        <v>43101</v>
      </c>
      <c r="AV3" s="39">
        <f>'booking-giao viec'!AT1</f>
        <v>43108</v>
      </c>
      <c r="AW3" s="39">
        <f>'booking-giao viec'!AU1</f>
        <v>43115</v>
      </c>
      <c r="AX3" s="39">
        <f>'booking-giao viec'!AV1</f>
        <v>43122</v>
      </c>
      <c r="AY3" s="39">
        <f>'booking-giao viec'!AW1</f>
        <v>43129</v>
      </c>
      <c r="AZ3" s="39">
        <f>'booking-giao viec'!AX1</f>
        <v>43136</v>
      </c>
      <c r="BA3" s="39">
        <f>'booking-giao viec'!AY1</f>
        <v>43143</v>
      </c>
      <c r="BB3" s="39">
        <f>'booking-giao viec'!AZ1</f>
        <v>43150</v>
      </c>
      <c r="BC3" s="39">
        <f>'booking-giao viec'!BA1</f>
        <v>43157</v>
      </c>
      <c r="BD3" s="39">
        <f>'booking-giao viec'!BB1</f>
        <v>43164</v>
      </c>
      <c r="BE3" s="39">
        <f>'booking-giao viec'!BC1</f>
        <v>43171</v>
      </c>
      <c r="BF3" s="39">
        <f>'booking-giao viec'!BD1</f>
        <v>43178</v>
      </c>
      <c r="BG3" s="39">
        <f>'booking-giao viec'!BE1</f>
        <v>43185</v>
      </c>
    </row>
    <row r="4" spans="1:60">
      <c r="C4" s="62"/>
      <c r="D4" s="23"/>
      <c r="H4" s="11">
        <f t="shared" ref="H4:AM4" si="0">SUM(H7:H30)</f>
        <v>1012</v>
      </c>
      <c r="I4" s="11">
        <f t="shared" si="0"/>
        <v>1012</v>
      </c>
      <c r="J4" s="11">
        <f t="shared" si="0"/>
        <v>1012</v>
      </c>
      <c r="K4" s="11">
        <f t="shared" si="0"/>
        <v>1012</v>
      </c>
      <c r="L4" s="11">
        <f t="shared" si="0"/>
        <v>924</v>
      </c>
      <c r="M4" s="11">
        <f t="shared" si="0"/>
        <v>924</v>
      </c>
      <c r="N4" s="11">
        <f t="shared" si="0"/>
        <v>924</v>
      </c>
      <c r="O4" s="11">
        <f t="shared" si="0"/>
        <v>924</v>
      </c>
      <c r="P4" s="11">
        <f t="shared" si="0"/>
        <v>924</v>
      </c>
      <c r="Q4" s="11">
        <f t="shared" si="0"/>
        <v>836</v>
      </c>
      <c r="R4" s="11">
        <f t="shared" si="0"/>
        <v>836</v>
      </c>
      <c r="S4" s="11">
        <f t="shared" si="0"/>
        <v>836</v>
      </c>
      <c r="T4" s="11">
        <f t="shared" si="0"/>
        <v>836</v>
      </c>
      <c r="U4" s="11">
        <f t="shared" si="0"/>
        <v>704</v>
      </c>
      <c r="V4" s="11">
        <f t="shared" si="0"/>
        <v>704</v>
      </c>
      <c r="W4" s="11">
        <f t="shared" si="0"/>
        <v>704</v>
      </c>
      <c r="X4" s="11">
        <f t="shared" si="0"/>
        <v>704</v>
      </c>
      <c r="Y4" s="11">
        <f t="shared" si="0"/>
        <v>704</v>
      </c>
      <c r="Z4" s="11">
        <f t="shared" si="0"/>
        <v>704</v>
      </c>
      <c r="AA4" s="11">
        <f t="shared" si="0"/>
        <v>704</v>
      </c>
      <c r="AB4" s="11">
        <f t="shared" si="0"/>
        <v>704</v>
      </c>
      <c r="AC4" s="11">
        <f t="shared" si="0"/>
        <v>748</v>
      </c>
      <c r="AD4" s="11">
        <f t="shared" si="0"/>
        <v>748</v>
      </c>
      <c r="AE4" s="11">
        <f t="shared" si="0"/>
        <v>748</v>
      </c>
      <c r="AF4" s="11">
        <f t="shared" si="0"/>
        <v>748</v>
      </c>
      <c r="AG4" s="11">
        <f t="shared" si="0"/>
        <v>748</v>
      </c>
      <c r="AH4" s="11">
        <f t="shared" si="0"/>
        <v>748</v>
      </c>
      <c r="AI4" s="11">
        <f t="shared" si="0"/>
        <v>748</v>
      </c>
      <c r="AJ4" s="11">
        <f t="shared" si="0"/>
        <v>748</v>
      </c>
      <c r="AK4" s="11">
        <f t="shared" si="0"/>
        <v>748</v>
      </c>
      <c r="AL4" s="11">
        <f t="shared" si="0"/>
        <v>748</v>
      </c>
      <c r="AM4" s="11">
        <f t="shared" si="0"/>
        <v>748</v>
      </c>
      <c r="AN4" s="11">
        <f t="shared" ref="AN4:BG4" si="1">SUM(AN7:AN30)</f>
        <v>748</v>
      </c>
      <c r="AO4" s="11">
        <f t="shared" si="1"/>
        <v>748</v>
      </c>
      <c r="AP4" s="11">
        <f t="shared" si="1"/>
        <v>748</v>
      </c>
      <c r="AQ4" s="11">
        <f t="shared" si="1"/>
        <v>748</v>
      </c>
      <c r="AR4" s="11">
        <f t="shared" si="1"/>
        <v>748</v>
      </c>
      <c r="AS4" s="11">
        <f t="shared" si="1"/>
        <v>748</v>
      </c>
      <c r="AT4" s="11">
        <f t="shared" si="1"/>
        <v>748</v>
      </c>
      <c r="AU4" s="11">
        <f t="shared" si="1"/>
        <v>748</v>
      </c>
      <c r="AV4" s="11">
        <f t="shared" si="1"/>
        <v>748</v>
      </c>
      <c r="AW4" s="11">
        <f t="shared" si="1"/>
        <v>748</v>
      </c>
      <c r="AX4" s="11">
        <f t="shared" si="1"/>
        <v>748</v>
      </c>
      <c r="AY4" s="11">
        <f t="shared" si="1"/>
        <v>748</v>
      </c>
      <c r="AZ4" s="11">
        <f t="shared" si="1"/>
        <v>704</v>
      </c>
      <c r="BA4" s="11">
        <f t="shared" si="1"/>
        <v>704</v>
      </c>
      <c r="BB4" s="11">
        <f t="shared" si="1"/>
        <v>704</v>
      </c>
      <c r="BC4" s="11">
        <f t="shared" si="1"/>
        <v>704</v>
      </c>
      <c r="BD4" s="11">
        <f t="shared" si="1"/>
        <v>704</v>
      </c>
      <c r="BE4" s="11">
        <f t="shared" si="1"/>
        <v>704</v>
      </c>
      <c r="BF4" s="11">
        <f t="shared" si="1"/>
        <v>704</v>
      </c>
      <c r="BG4" s="11">
        <f t="shared" si="1"/>
        <v>704</v>
      </c>
    </row>
    <row r="5" spans="1:60">
      <c r="C5" s="62"/>
      <c r="D5" s="23"/>
    </row>
    <row r="6" spans="1:60" s="16" customFormat="1">
      <c r="A6" s="13" t="s">
        <v>0</v>
      </c>
      <c r="B6" s="13" t="s">
        <v>2</v>
      </c>
      <c r="C6" s="17" t="s">
        <v>1</v>
      </c>
      <c r="D6" s="13" t="s">
        <v>6</v>
      </c>
      <c r="E6" s="13" t="s">
        <v>18</v>
      </c>
      <c r="F6" s="13" t="s">
        <v>9</v>
      </c>
      <c r="G6" s="14" t="s">
        <v>8</v>
      </c>
      <c r="H6" s="15" t="s">
        <v>62</v>
      </c>
      <c r="I6" s="15" t="s">
        <v>63</v>
      </c>
      <c r="J6" s="15" t="s">
        <v>64</v>
      </c>
      <c r="K6" s="15" t="s">
        <v>65</v>
      </c>
      <c r="L6" s="15" t="s">
        <v>66</v>
      </c>
      <c r="M6" s="15" t="s">
        <v>67</v>
      </c>
      <c r="N6" s="15" t="s">
        <v>68</v>
      </c>
      <c r="O6" s="15" t="s">
        <v>69</v>
      </c>
      <c r="P6" s="15" t="s">
        <v>70</v>
      </c>
      <c r="Q6" s="15" t="s">
        <v>71</v>
      </c>
      <c r="R6" s="15" t="s">
        <v>72</v>
      </c>
      <c r="S6" s="15" t="s">
        <v>73</v>
      </c>
      <c r="T6" s="15" t="s">
        <v>21</v>
      </c>
      <c r="U6" s="15" t="s">
        <v>22</v>
      </c>
      <c r="V6" s="15" t="s">
        <v>20</v>
      </c>
      <c r="W6" s="15" t="s">
        <v>23</v>
      </c>
      <c r="X6" s="15" t="s">
        <v>24</v>
      </c>
      <c r="Y6" s="15" t="s">
        <v>25</v>
      </c>
      <c r="Z6" s="15" t="s">
        <v>26</v>
      </c>
      <c r="AA6" s="15" t="s">
        <v>27</v>
      </c>
      <c r="AB6" s="15" t="s">
        <v>28</v>
      </c>
      <c r="AC6" s="15" t="s">
        <v>29</v>
      </c>
      <c r="AD6" s="15" t="s">
        <v>30</v>
      </c>
      <c r="AE6" s="15" t="s">
        <v>31</v>
      </c>
      <c r="AF6" s="15" t="s">
        <v>33</v>
      </c>
      <c r="AG6" s="15" t="s">
        <v>34</v>
      </c>
      <c r="AH6" s="15" t="s">
        <v>35</v>
      </c>
      <c r="AI6" s="15" t="s">
        <v>36</v>
      </c>
      <c r="AJ6" s="15" t="s">
        <v>37</v>
      </c>
      <c r="AK6" s="15" t="s">
        <v>38</v>
      </c>
      <c r="AL6" s="15" t="s">
        <v>39</v>
      </c>
      <c r="AM6" s="15" t="s">
        <v>40</v>
      </c>
      <c r="AN6" s="15" t="s">
        <v>41</v>
      </c>
      <c r="AO6" s="15" t="s">
        <v>42</v>
      </c>
      <c r="AP6" s="15" t="s">
        <v>43</v>
      </c>
      <c r="AQ6" s="15" t="s">
        <v>44</v>
      </c>
      <c r="AR6" s="15" t="s">
        <v>45</v>
      </c>
      <c r="AS6" s="15" t="s">
        <v>46</v>
      </c>
      <c r="AT6" s="15" t="s">
        <v>47</v>
      </c>
      <c r="AU6" s="15" t="s">
        <v>48</v>
      </c>
      <c r="AV6" s="15" t="s">
        <v>49</v>
      </c>
      <c r="AW6" s="15" t="s">
        <v>50</v>
      </c>
      <c r="AX6" s="15" t="s">
        <v>51</v>
      </c>
      <c r="AY6" s="15" t="s">
        <v>52</v>
      </c>
      <c r="AZ6" s="15" t="s">
        <v>53</v>
      </c>
      <c r="BA6" s="15" t="s">
        <v>54</v>
      </c>
      <c r="BB6" s="15" t="s">
        <v>55</v>
      </c>
      <c r="BC6" s="15" t="s">
        <v>56</v>
      </c>
      <c r="BD6" s="15" t="s">
        <v>57</v>
      </c>
      <c r="BE6" s="15" t="s">
        <v>58</v>
      </c>
      <c r="BF6" s="15" t="s">
        <v>59</v>
      </c>
      <c r="BG6" s="15" t="s">
        <v>60</v>
      </c>
      <c r="BH6" s="16" t="s">
        <v>16</v>
      </c>
    </row>
    <row r="7" spans="1:60" ht="15">
      <c r="A7" s="25">
        <v>1</v>
      </c>
      <c r="B7" s="40" t="s">
        <v>98</v>
      </c>
      <c r="C7" s="80" t="s">
        <v>74</v>
      </c>
      <c r="D7" s="17"/>
      <c r="E7" s="41" t="s">
        <v>122</v>
      </c>
      <c r="F7" s="40" t="s">
        <v>4</v>
      </c>
      <c r="G7" s="40" t="s">
        <v>145</v>
      </c>
      <c r="H7" s="24">
        <v>44</v>
      </c>
      <c r="I7" s="24">
        <v>44</v>
      </c>
      <c r="J7" s="24">
        <v>44</v>
      </c>
      <c r="K7" s="24">
        <v>44</v>
      </c>
      <c r="L7" s="24">
        <v>44</v>
      </c>
      <c r="M7" s="24">
        <v>44</v>
      </c>
      <c r="N7" s="24">
        <v>44</v>
      </c>
      <c r="O7" s="24">
        <v>44</v>
      </c>
      <c r="P7" s="24">
        <v>44</v>
      </c>
      <c r="Q7" s="24">
        <v>44</v>
      </c>
      <c r="R7" s="24">
        <v>44</v>
      </c>
      <c r="S7" s="24">
        <v>44</v>
      </c>
      <c r="T7" s="24">
        <v>44</v>
      </c>
      <c r="U7" s="24">
        <v>44</v>
      </c>
      <c r="V7" s="24">
        <v>44</v>
      </c>
      <c r="W7" s="24">
        <v>44</v>
      </c>
      <c r="X7" s="24">
        <v>44</v>
      </c>
      <c r="Y7" s="24">
        <v>44</v>
      </c>
      <c r="Z7" s="24">
        <v>44</v>
      </c>
      <c r="AA7" s="24">
        <v>44</v>
      </c>
      <c r="AB7" s="24">
        <v>44</v>
      </c>
      <c r="AC7" s="24">
        <v>44</v>
      </c>
      <c r="AD7" s="24">
        <v>44</v>
      </c>
      <c r="AE7" s="24">
        <v>44</v>
      </c>
      <c r="AF7" s="24">
        <v>44</v>
      </c>
      <c r="AG7" s="24">
        <v>44</v>
      </c>
      <c r="AH7" s="24">
        <v>44</v>
      </c>
      <c r="AI7" s="24">
        <v>44</v>
      </c>
      <c r="AJ7" s="24">
        <v>44</v>
      </c>
      <c r="AK7" s="24">
        <v>44</v>
      </c>
      <c r="AL7" s="24">
        <v>44</v>
      </c>
      <c r="AM7" s="24">
        <v>44</v>
      </c>
      <c r="AN7" s="24">
        <v>44</v>
      </c>
      <c r="AO7" s="24">
        <v>44</v>
      </c>
      <c r="AP7" s="24">
        <v>44</v>
      </c>
      <c r="AQ7" s="24">
        <v>44</v>
      </c>
      <c r="AR7" s="24">
        <v>44</v>
      </c>
      <c r="AS7" s="24">
        <v>44</v>
      </c>
      <c r="AT7" s="24">
        <v>44</v>
      </c>
      <c r="AU7" s="24">
        <v>44</v>
      </c>
      <c r="AV7" s="24">
        <v>44</v>
      </c>
      <c r="AW7" s="24">
        <v>44</v>
      </c>
      <c r="AX7" s="24">
        <v>44</v>
      </c>
      <c r="AY7" s="24">
        <v>44</v>
      </c>
      <c r="AZ7" s="24">
        <v>44</v>
      </c>
      <c r="BA7" s="24">
        <v>44</v>
      </c>
      <c r="BB7" s="24">
        <v>44</v>
      </c>
      <c r="BC7" s="24">
        <v>44</v>
      </c>
      <c r="BD7" s="24">
        <v>44</v>
      </c>
      <c r="BE7" s="24">
        <v>44</v>
      </c>
      <c r="BF7" s="24">
        <v>44</v>
      </c>
      <c r="BG7" s="24">
        <v>44</v>
      </c>
      <c r="BH7" s="11">
        <f t="shared" ref="BH7:BH30" si="2">SUM(R7:AC7)</f>
        <v>528</v>
      </c>
    </row>
    <row r="8" spans="1:60" ht="15">
      <c r="A8" s="25">
        <v>2</v>
      </c>
      <c r="B8" s="42" t="s">
        <v>99</v>
      </c>
      <c r="C8" s="81" t="s">
        <v>75</v>
      </c>
      <c r="D8" s="28"/>
      <c r="E8" s="43" t="s">
        <v>123</v>
      </c>
      <c r="F8" s="42" t="s">
        <v>4</v>
      </c>
      <c r="G8" s="42" t="s">
        <v>146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>
        <v>44</v>
      </c>
      <c r="AD8" s="24">
        <v>44</v>
      </c>
      <c r="AE8" s="24">
        <v>44</v>
      </c>
      <c r="AF8" s="24">
        <v>44</v>
      </c>
      <c r="AG8" s="24">
        <v>44</v>
      </c>
      <c r="AH8" s="24">
        <v>44</v>
      </c>
      <c r="AI8" s="24">
        <v>44</v>
      </c>
      <c r="AJ8" s="24">
        <v>44</v>
      </c>
      <c r="AK8" s="24">
        <v>44</v>
      </c>
      <c r="AL8" s="24">
        <v>44</v>
      </c>
      <c r="AM8" s="24">
        <v>44</v>
      </c>
      <c r="AN8" s="24">
        <v>44</v>
      </c>
      <c r="AO8" s="24">
        <v>44</v>
      </c>
      <c r="AP8" s="24">
        <v>44</v>
      </c>
      <c r="AQ8" s="24">
        <v>44</v>
      </c>
      <c r="AR8" s="24">
        <v>44</v>
      </c>
      <c r="AS8" s="24">
        <v>44</v>
      </c>
      <c r="AT8" s="24">
        <v>44</v>
      </c>
      <c r="AU8" s="24">
        <v>44</v>
      </c>
      <c r="AV8" s="24">
        <v>44</v>
      </c>
      <c r="AW8" s="24">
        <v>44</v>
      </c>
      <c r="AX8" s="24">
        <v>44</v>
      </c>
      <c r="AY8" s="24">
        <v>44</v>
      </c>
      <c r="AZ8" s="24">
        <v>44</v>
      </c>
      <c r="BA8" s="24">
        <v>44</v>
      </c>
      <c r="BB8" s="24">
        <v>44</v>
      </c>
      <c r="BC8" s="24">
        <v>44</v>
      </c>
      <c r="BD8" s="24">
        <v>44</v>
      </c>
      <c r="BE8" s="24">
        <v>44</v>
      </c>
      <c r="BF8" s="24">
        <v>44</v>
      </c>
      <c r="BG8" s="24">
        <v>44</v>
      </c>
      <c r="BH8" s="11">
        <f t="shared" si="2"/>
        <v>44</v>
      </c>
    </row>
    <row r="9" spans="1:60" s="37" customFormat="1" ht="15">
      <c r="A9" s="35">
        <v>3</v>
      </c>
      <c r="B9" s="42" t="s">
        <v>100</v>
      </c>
      <c r="C9" s="81" t="s">
        <v>76</v>
      </c>
      <c r="D9" s="28"/>
      <c r="E9" s="43" t="s">
        <v>124</v>
      </c>
      <c r="F9" s="42" t="s">
        <v>4</v>
      </c>
      <c r="G9" s="42" t="s">
        <v>147</v>
      </c>
      <c r="H9" s="36">
        <v>44</v>
      </c>
      <c r="I9" s="36">
        <v>44</v>
      </c>
      <c r="J9" s="36">
        <v>44</v>
      </c>
      <c r="K9" s="36">
        <v>44</v>
      </c>
      <c r="L9" s="36">
        <v>44</v>
      </c>
      <c r="M9" s="36">
        <v>44</v>
      </c>
      <c r="N9" s="36">
        <v>44</v>
      </c>
      <c r="O9" s="36">
        <v>44</v>
      </c>
      <c r="P9" s="36">
        <v>44</v>
      </c>
      <c r="Q9" s="36">
        <v>44</v>
      </c>
      <c r="R9" s="36">
        <v>44</v>
      </c>
      <c r="S9" s="36">
        <v>44</v>
      </c>
      <c r="T9" s="36">
        <v>44</v>
      </c>
      <c r="U9" s="36">
        <v>44</v>
      </c>
      <c r="V9" s="36">
        <v>44</v>
      </c>
      <c r="W9" s="36">
        <v>44</v>
      </c>
      <c r="X9" s="36">
        <v>44</v>
      </c>
      <c r="Y9" s="36">
        <v>44</v>
      </c>
      <c r="Z9" s="36">
        <v>44</v>
      </c>
      <c r="AA9" s="36">
        <v>44</v>
      </c>
      <c r="AB9" s="36">
        <v>44</v>
      </c>
      <c r="AC9" s="36">
        <v>44</v>
      </c>
      <c r="AD9" s="36">
        <v>44</v>
      </c>
      <c r="AE9" s="36">
        <v>44</v>
      </c>
      <c r="AF9" s="36">
        <v>44</v>
      </c>
      <c r="AG9" s="36">
        <v>44</v>
      </c>
      <c r="AH9" s="36">
        <v>44</v>
      </c>
      <c r="AI9" s="36">
        <v>44</v>
      </c>
      <c r="AJ9" s="36">
        <v>44</v>
      </c>
      <c r="AK9" s="36">
        <v>44</v>
      </c>
      <c r="AL9" s="36">
        <v>44</v>
      </c>
      <c r="AM9" s="36">
        <v>44</v>
      </c>
      <c r="AN9" s="36">
        <v>44</v>
      </c>
      <c r="AO9" s="36">
        <v>44</v>
      </c>
      <c r="AP9" s="36">
        <v>44</v>
      </c>
      <c r="AQ9" s="36">
        <v>44</v>
      </c>
      <c r="AR9" s="36">
        <v>44</v>
      </c>
      <c r="AS9" s="36">
        <v>44</v>
      </c>
      <c r="AT9" s="36">
        <v>44</v>
      </c>
      <c r="AU9" s="36">
        <v>44</v>
      </c>
      <c r="AV9" s="36">
        <v>44</v>
      </c>
      <c r="AW9" s="36">
        <v>44</v>
      </c>
      <c r="AX9" s="36">
        <v>44</v>
      </c>
      <c r="AY9" s="36">
        <v>44</v>
      </c>
      <c r="AZ9" s="36"/>
      <c r="BA9" s="36"/>
      <c r="BB9" s="36"/>
      <c r="BC9" s="36"/>
      <c r="BD9" s="36"/>
      <c r="BE9" s="36"/>
      <c r="BF9" s="36"/>
      <c r="BG9" s="36"/>
      <c r="BH9" s="11">
        <f t="shared" si="2"/>
        <v>528</v>
      </c>
    </row>
    <row r="10" spans="1:60" s="29" customFormat="1" ht="15">
      <c r="A10" s="25">
        <v>4</v>
      </c>
      <c r="B10" s="42" t="s">
        <v>101</v>
      </c>
      <c r="C10" s="81" t="s">
        <v>77</v>
      </c>
      <c r="D10" s="28"/>
      <c r="E10" s="43" t="s">
        <v>125</v>
      </c>
      <c r="F10" s="42" t="s">
        <v>4</v>
      </c>
      <c r="G10" s="42" t="s">
        <v>147</v>
      </c>
      <c r="H10" s="24">
        <v>44</v>
      </c>
      <c r="I10" s="24">
        <v>44</v>
      </c>
      <c r="J10" s="24">
        <v>44</v>
      </c>
      <c r="K10" s="24">
        <v>44</v>
      </c>
      <c r="L10" s="24">
        <v>44</v>
      </c>
      <c r="M10" s="24">
        <v>44</v>
      </c>
      <c r="N10" s="24">
        <v>44</v>
      </c>
      <c r="O10" s="24">
        <v>44</v>
      </c>
      <c r="P10" s="24">
        <v>44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11">
        <f>SUM(R10:AC10)</f>
        <v>0</v>
      </c>
    </row>
    <row r="11" spans="1:60" s="29" customFormat="1" ht="15">
      <c r="A11" s="25">
        <v>5</v>
      </c>
      <c r="B11" s="42" t="s">
        <v>102</v>
      </c>
      <c r="C11" s="106" t="s">
        <v>78</v>
      </c>
      <c r="D11" s="28"/>
      <c r="E11" s="43" t="s">
        <v>126</v>
      </c>
      <c r="F11" s="42" t="s">
        <v>3</v>
      </c>
      <c r="G11" s="42" t="s">
        <v>148</v>
      </c>
      <c r="H11" s="24">
        <v>44</v>
      </c>
      <c r="I11" s="24">
        <v>44</v>
      </c>
      <c r="J11" s="24">
        <v>44</v>
      </c>
      <c r="K11" s="24">
        <v>44</v>
      </c>
      <c r="L11" s="24">
        <v>44</v>
      </c>
      <c r="M11" s="24">
        <v>44</v>
      </c>
      <c r="N11" s="24">
        <v>44</v>
      </c>
      <c r="O11" s="24">
        <v>44</v>
      </c>
      <c r="P11" s="24">
        <v>44</v>
      </c>
      <c r="Q11" s="24">
        <v>44</v>
      </c>
      <c r="R11" s="24">
        <v>44</v>
      </c>
      <c r="S11" s="24">
        <v>44</v>
      </c>
      <c r="T11" s="24">
        <v>44</v>
      </c>
      <c r="U11" s="24">
        <v>44</v>
      </c>
      <c r="V11" s="24">
        <v>44</v>
      </c>
      <c r="W11" s="24">
        <v>44</v>
      </c>
      <c r="X11" s="24">
        <v>44</v>
      </c>
      <c r="Y11" s="24">
        <v>44</v>
      </c>
      <c r="Z11" s="24">
        <v>44</v>
      </c>
      <c r="AA11" s="24">
        <v>44</v>
      </c>
      <c r="AB11" s="24">
        <v>44</v>
      </c>
      <c r="AC11" s="24">
        <v>44</v>
      </c>
      <c r="AD11" s="24">
        <v>44</v>
      </c>
      <c r="AE11" s="24">
        <v>44</v>
      </c>
      <c r="AF11" s="24">
        <v>44</v>
      </c>
      <c r="AG11" s="24">
        <v>44</v>
      </c>
      <c r="AH11" s="24">
        <v>44</v>
      </c>
      <c r="AI11" s="24">
        <v>44</v>
      </c>
      <c r="AJ11" s="24">
        <v>44</v>
      </c>
      <c r="AK11" s="24">
        <v>44</v>
      </c>
      <c r="AL11" s="24">
        <v>44</v>
      </c>
      <c r="AM11" s="24">
        <v>44</v>
      </c>
      <c r="AN11" s="24">
        <v>44</v>
      </c>
      <c r="AO11" s="24">
        <v>44</v>
      </c>
      <c r="AP11" s="24">
        <v>44</v>
      </c>
      <c r="AQ11" s="24">
        <v>44</v>
      </c>
      <c r="AR11" s="24">
        <v>44</v>
      </c>
      <c r="AS11" s="24">
        <v>44</v>
      </c>
      <c r="AT11" s="24">
        <v>44</v>
      </c>
      <c r="AU11" s="24">
        <v>44</v>
      </c>
      <c r="AV11" s="24">
        <v>44</v>
      </c>
      <c r="AW11" s="24">
        <v>44</v>
      </c>
      <c r="AX11" s="24">
        <v>44</v>
      </c>
      <c r="AY11" s="24">
        <v>44</v>
      </c>
      <c r="AZ11" s="24">
        <v>44</v>
      </c>
      <c r="BA11" s="24">
        <v>44</v>
      </c>
      <c r="BB11" s="24">
        <v>44</v>
      </c>
      <c r="BC11" s="24">
        <v>44</v>
      </c>
      <c r="BD11" s="24">
        <v>44</v>
      </c>
      <c r="BE11" s="24">
        <v>44</v>
      </c>
      <c r="BF11" s="24">
        <v>44</v>
      </c>
      <c r="BG11" s="24">
        <v>44</v>
      </c>
      <c r="BH11" s="11">
        <f t="shared" si="2"/>
        <v>528</v>
      </c>
    </row>
    <row r="12" spans="1:60" s="31" customFormat="1" ht="15">
      <c r="A12" s="34">
        <v>6</v>
      </c>
      <c r="B12" s="42" t="s">
        <v>103</v>
      </c>
      <c r="C12" s="81" t="s">
        <v>79</v>
      </c>
      <c r="D12" s="28"/>
      <c r="E12" s="43" t="s">
        <v>127</v>
      </c>
      <c r="F12" s="42" t="s">
        <v>3</v>
      </c>
      <c r="G12" s="42" t="s">
        <v>149</v>
      </c>
      <c r="H12" s="24">
        <v>44</v>
      </c>
      <c r="I12" s="24">
        <v>44</v>
      </c>
      <c r="J12" s="24">
        <v>44</v>
      </c>
      <c r="K12" s="24">
        <v>44</v>
      </c>
      <c r="L12" s="24">
        <v>44</v>
      </c>
      <c r="M12" s="24">
        <v>44</v>
      </c>
      <c r="N12" s="24">
        <v>44</v>
      </c>
      <c r="O12" s="24">
        <v>44</v>
      </c>
      <c r="P12" s="24">
        <v>44</v>
      </c>
      <c r="Q12" s="24">
        <v>44</v>
      </c>
      <c r="R12" s="24">
        <v>44</v>
      </c>
      <c r="S12" s="24">
        <v>44</v>
      </c>
      <c r="T12" s="24">
        <v>44</v>
      </c>
      <c r="U12" s="24">
        <v>44</v>
      </c>
      <c r="V12" s="24">
        <v>44</v>
      </c>
      <c r="W12" s="24">
        <v>44</v>
      </c>
      <c r="X12" s="24">
        <v>44</v>
      </c>
      <c r="Y12" s="24">
        <v>44</v>
      </c>
      <c r="Z12" s="24">
        <v>44</v>
      </c>
      <c r="AA12" s="24">
        <v>44</v>
      </c>
      <c r="AB12" s="24">
        <v>44</v>
      </c>
      <c r="AC12" s="24">
        <v>44</v>
      </c>
      <c r="AD12" s="24">
        <v>44</v>
      </c>
      <c r="AE12" s="24">
        <v>44</v>
      </c>
      <c r="AF12" s="24">
        <v>44</v>
      </c>
      <c r="AG12" s="24">
        <v>44</v>
      </c>
      <c r="AH12" s="24">
        <v>44</v>
      </c>
      <c r="AI12" s="24">
        <v>44</v>
      </c>
      <c r="AJ12" s="24">
        <v>44</v>
      </c>
      <c r="AK12" s="24">
        <v>44</v>
      </c>
      <c r="AL12" s="24">
        <v>44</v>
      </c>
      <c r="AM12" s="24">
        <v>44</v>
      </c>
      <c r="AN12" s="24">
        <v>44</v>
      </c>
      <c r="AO12" s="24">
        <v>44</v>
      </c>
      <c r="AP12" s="24">
        <v>44</v>
      </c>
      <c r="AQ12" s="24">
        <v>44</v>
      </c>
      <c r="AR12" s="24">
        <v>44</v>
      </c>
      <c r="AS12" s="24">
        <v>44</v>
      </c>
      <c r="AT12" s="24">
        <v>44</v>
      </c>
      <c r="AU12" s="24">
        <v>44</v>
      </c>
      <c r="AV12" s="24">
        <v>44</v>
      </c>
      <c r="AW12" s="24">
        <v>44</v>
      </c>
      <c r="AX12" s="24">
        <v>44</v>
      </c>
      <c r="AY12" s="24">
        <v>44</v>
      </c>
      <c r="AZ12" s="24">
        <v>44</v>
      </c>
      <c r="BA12" s="24">
        <v>44</v>
      </c>
      <c r="BB12" s="24">
        <v>44</v>
      </c>
      <c r="BC12" s="24">
        <v>44</v>
      </c>
      <c r="BD12" s="24">
        <v>44</v>
      </c>
      <c r="BE12" s="24">
        <v>44</v>
      </c>
      <c r="BF12" s="24">
        <v>44</v>
      </c>
      <c r="BG12" s="24">
        <v>44</v>
      </c>
      <c r="BH12" s="11">
        <f t="shared" si="2"/>
        <v>528</v>
      </c>
    </row>
    <row r="13" spans="1:60" s="31" customFormat="1" ht="15">
      <c r="A13" s="34">
        <v>7</v>
      </c>
      <c r="B13" s="42" t="s">
        <v>104</v>
      </c>
      <c r="C13" s="81" t="s">
        <v>80</v>
      </c>
      <c r="D13" s="28"/>
      <c r="E13" s="43" t="s">
        <v>128</v>
      </c>
      <c r="F13" s="42" t="s">
        <v>3</v>
      </c>
      <c r="G13" s="42" t="s">
        <v>149</v>
      </c>
      <c r="H13" s="24">
        <v>44</v>
      </c>
      <c r="I13" s="24">
        <v>44</v>
      </c>
      <c r="J13" s="24">
        <v>44</v>
      </c>
      <c r="K13" s="24">
        <v>44</v>
      </c>
      <c r="L13" s="24">
        <v>44</v>
      </c>
      <c r="M13" s="24">
        <v>44</v>
      </c>
      <c r="N13" s="24">
        <v>44</v>
      </c>
      <c r="O13" s="24">
        <v>44</v>
      </c>
      <c r="P13" s="24">
        <v>44</v>
      </c>
      <c r="Q13" s="24">
        <v>44</v>
      </c>
      <c r="R13" s="24">
        <v>44</v>
      </c>
      <c r="S13" s="24">
        <v>44</v>
      </c>
      <c r="T13" s="24">
        <v>44</v>
      </c>
      <c r="U13" s="24">
        <v>44</v>
      </c>
      <c r="V13" s="24">
        <v>44</v>
      </c>
      <c r="W13" s="24">
        <v>44</v>
      </c>
      <c r="X13" s="24">
        <v>44</v>
      </c>
      <c r="Y13" s="24">
        <v>44</v>
      </c>
      <c r="Z13" s="24">
        <v>44</v>
      </c>
      <c r="AA13" s="24">
        <v>44</v>
      </c>
      <c r="AB13" s="24">
        <v>44</v>
      </c>
      <c r="AC13" s="24">
        <v>44</v>
      </c>
      <c r="AD13" s="24">
        <v>44</v>
      </c>
      <c r="AE13" s="24">
        <v>44</v>
      </c>
      <c r="AF13" s="24">
        <v>44</v>
      </c>
      <c r="AG13" s="24">
        <v>44</v>
      </c>
      <c r="AH13" s="24">
        <v>44</v>
      </c>
      <c r="AI13" s="24">
        <v>44</v>
      </c>
      <c r="AJ13" s="24">
        <v>44</v>
      </c>
      <c r="AK13" s="24">
        <v>44</v>
      </c>
      <c r="AL13" s="24">
        <v>44</v>
      </c>
      <c r="AM13" s="24">
        <v>44</v>
      </c>
      <c r="AN13" s="24">
        <v>44</v>
      </c>
      <c r="AO13" s="24">
        <v>44</v>
      </c>
      <c r="AP13" s="24">
        <v>44</v>
      </c>
      <c r="AQ13" s="24">
        <v>44</v>
      </c>
      <c r="AR13" s="24">
        <v>44</v>
      </c>
      <c r="AS13" s="24">
        <v>44</v>
      </c>
      <c r="AT13" s="24">
        <v>44</v>
      </c>
      <c r="AU13" s="24">
        <v>44</v>
      </c>
      <c r="AV13" s="24">
        <v>44</v>
      </c>
      <c r="AW13" s="24">
        <v>44</v>
      </c>
      <c r="AX13" s="24">
        <v>44</v>
      </c>
      <c r="AY13" s="24">
        <v>44</v>
      </c>
      <c r="AZ13" s="24">
        <v>44</v>
      </c>
      <c r="BA13" s="24">
        <v>44</v>
      </c>
      <c r="BB13" s="24">
        <v>44</v>
      </c>
      <c r="BC13" s="24">
        <v>44</v>
      </c>
      <c r="BD13" s="24">
        <v>44</v>
      </c>
      <c r="BE13" s="24">
        <v>44</v>
      </c>
      <c r="BF13" s="24">
        <v>44</v>
      </c>
      <c r="BG13" s="24">
        <v>44</v>
      </c>
      <c r="BH13" s="11">
        <f t="shared" si="2"/>
        <v>528</v>
      </c>
    </row>
    <row r="14" spans="1:60" s="31" customFormat="1" ht="15">
      <c r="A14" s="34">
        <v>8</v>
      </c>
      <c r="B14" s="44" t="s">
        <v>105</v>
      </c>
      <c r="C14" s="82" t="s">
        <v>81</v>
      </c>
      <c r="D14" s="32"/>
      <c r="E14" s="45" t="s">
        <v>129</v>
      </c>
      <c r="F14" s="44" t="s">
        <v>3</v>
      </c>
      <c r="G14" s="44" t="s">
        <v>5</v>
      </c>
      <c r="H14" s="24">
        <v>44</v>
      </c>
      <c r="I14" s="24">
        <v>44</v>
      </c>
      <c r="J14" s="24">
        <v>44</v>
      </c>
      <c r="K14" s="24">
        <v>44</v>
      </c>
      <c r="L14" s="24">
        <v>44</v>
      </c>
      <c r="M14" s="24">
        <v>44</v>
      </c>
      <c r="N14" s="24">
        <v>44</v>
      </c>
      <c r="O14" s="24">
        <v>44</v>
      </c>
      <c r="P14" s="24">
        <v>44</v>
      </c>
      <c r="Q14" s="24">
        <v>44</v>
      </c>
      <c r="R14" s="24">
        <v>44</v>
      </c>
      <c r="S14" s="24">
        <v>44</v>
      </c>
      <c r="T14" s="24">
        <v>44</v>
      </c>
      <c r="U14" s="24">
        <v>44</v>
      </c>
      <c r="V14" s="24">
        <v>44</v>
      </c>
      <c r="W14" s="24">
        <v>44</v>
      </c>
      <c r="X14" s="24">
        <v>44</v>
      </c>
      <c r="Y14" s="24">
        <v>44</v>
      </c>
      <c r="Z14" s="24">
        <v>44</v>
      </c>
      <c r="AA14" s="24">
        <v>44</v>
      </c>
      <c r="AB14" s="24">
        <v>44</v>
      </c>
      <c r="AC14" s="24">
        <v>44</v>
      </c>
      <c r="AD14" s="24">
        <v>44</v>
      </c>
      <c r="AE14" s="24">
        <v>44</v>
      </c>
      <c r="AF14" s="24">
        <v>44</v>
      </c>
      <c r="AG14" s="24">
        <v>44</v>
      </c>
      <c r="AH14" s="24">
        <v>44</v>
      </c>
      <c r="AI14" s="24">
        <v>44</v>
      </c>
      <c r="AJ14" s="24">
        <v>44</v>
      </c>
      <c r="AK14" s="24">
        <v>44</v>
      </c>
      <c r="AL14" s="24">
        <v>44</v>
      </c>
      <c r="AM14" s="24">
        <v>44</v>
      </c>
      <c r="AN14" s="24">
        <v>44</v>
      </c>
      <c r="AO14" s="24">
        <v>44</v>
      </c>
      <c r="AP14" s="24">
        <v>44</v>
      </c>
      <c r="AQ14" s="24">
        <v>44</v>
      </c>
      <c r="AR14" s="24">
        <v>44</v>
      </c>
      <c r="AS14" s="24">
        <v>44</v>
      </c>
      <c r="AT14" s="24">
        <v>44</v>
      </c>
      <c r="AU14" s="24">
        <v>44</v>
      </c>
      <c r="AV14" s="24">
        <v>44</v>
      </c>
      <c r="AW14" s="24">
        <v>44</v>
      </c>
      <c r="AX14" s="24">
        <v>44</v>
      </c>
      <c r="AY14" s="24">
        <v>44</v>
      </c>
      <c r="AZ14" s="24">
        <v>44</v>
      </c>
      <c r="BA14" s="24">
        <v>44</v>
      </c>
      <c r="BB14" s="24">
        <v>44</v>
      </c>
      <c r="BC14" s="24">
        <v>44</v>
      </c>
      <c r="BD14" s="24">
        <v>44</v>
      </c>
      <c r="BE14" s="24">
        <v>44</v>
      </c>
      <c r="BF14" s="24">
        <v>44</v>
      </c>
      <c r="BG14" s="24">
        <v>44</v>
      </c>
      <c r="BH14" s="11">
        <f t="shared" si="2"/>
        <v>528</v>
      </c>
    </row>
    <row r="15" spans="1:60" s="33" customFormat="1" ht="15">
      <c r="A15" s="25">
        <v>10</v>
      </c>
      <c r="B15" s="44" t="s">
        <v>106</v>
      </c>
      <c r="C15" s="82" t="s">
        <v>82</v>
      </c>
      <c r="D15" s="46"/>
      <c r="E15" s="45" t="s">
        <v>130</v>
      </c>
      <c r="F15" s="44" t="s">
        <v>3</v>
      </c>
      <c r="G15" s="44" t="s">
        <v>5</v>
      </c>
      <c r="H15" s="24">
        <v>44</v>
      </c>
      <c r="I15" s="24">
        <v>44</v>
      </c>
      <c r="J15" s="24">
        <v>44</v>
      </c>
      <c r="K15" s="24">
        <v>44</v>
      </c>
      <c r="L15" s="24">
        <v>44</v>
      </c>
      <c r="M15" s="24">
        <v>44</v>
      </c>
      <c r="N15" s="24">
        <v>44</v>
      </c>
      <c r="O15" s="24">
        <v>44</v>
      </c>
      <c r="P15" s="24">
        <v>44</v>
      </c>
      <c r="Q15" s="24">
        <v>44</v>
      </c>
      <c r="R15" s="24">
        <v>44</v>
      </c>
      <c r="S15" s="24">
        <v>44</v>
      </c>
      <c r="T15" s="24">
        <v>44</v>
      </c>
      <c r="U15" s="24">
        <v>44</v>
      </c>
      <c r="V15" s="24">
        <v>44</v>
      </c>
      <c r="W15" s="24">
        <v>44</v>
      </c>
      <c r="X15" s="24">
        <v>44</v>
      </c>
      <c r="Y15" s="24">
        <v>44</v>
      </c>
      <c r="Z15" s="24">
        <v>44</v>
      </c>
      <c r="AA15" s="24">
        <v>44</v>
      </c>
      <c r="AB15" s="24">
        <v>44</v>
      </c>
      <c r="AC15" s="24">
        <v>44</v>
      </c>
      <c r="AD15" s="24">
        <v>44</v>
      </c>
      <c r="AE15" s="24">
        <v>44</v>
      </c>
      <c r="AF15" s="24">
        <v>44</v>
      </c>
      <c r="AG15" s="24">
        <v>44</v>
      </c>
      <c r="AH15" s="24">
        <v>44</v>
      </c>
      <c r="AI15" s="24">
        <v>44</v>
      </c>
      <c r="AJ15" s="24">
        <v>44</v>
      </c>
      <c r="AK15" s="24">
        <v>44</v>
      </c>
      <c r="AL15" s="24">
        <v>44</v>
      </c>
      <c r="AM15" s="24">
        <v>44</v>
      </c>
      <c r="AN15" s="24">
        <v>44</v>
      </c>
      <c r="AO15" s="24">
        <v>44</v>
      </c>
      <c r="AP15" s="24">
        <v>44</v>
      </c>
      <c r="AQ15" s="24">
        <v>44</v>
      </c>
      <c r="AR15" s="24">
        <v>44</v>
      </c>
      <c r="AS15" s="24">
        <v>44</v>
      </c>
      <c r="AT15" s="24">
        <v>44</v>
      </c>
      <c r="AU15" s="24">
        <v>44</v>
      </c>
      <c r="AV15" s="24">
        <v>44</v>
      </c>
      <c r="AW15" s="24">
        <v>44</v>
      </c>
      <c r="AX15" s="24">
        <v>44</v>
      </c>
      <c r="AY15" s="24">
        <v>44</v>
      </c>
      <c r="AZ15" s="24">
        <v>44</v>
      </c>
      <c r="BA15" s="24">
        <v>44</v>
      </c>
      <c r="BB15" s="24">
        <v>44</v>
      </c>
      <c r="BC15" s="24">
        <v>44</v>
      </c>
      <c r="BD15" s="24">
        <v>44</v>
      </c>
      <c r="BE15" s="24">
        <v>44</v>
      </c>
      <c r="BF15" s="24">
        <v>44</v>
      </c>
      <c r="BG15" s="24">
        <v>44</v>
      </c>
      <c r="BH15" s="11">
        <f t="shared" si="2"/>
        <v>528</v>
      </c>
    </row>
    <row r="16" spans="1:60" s="33" customFormat="1" ht="15">
      <c r="A16" s="25">
        <v>9</v>
      </c>
      <c r="B16" s="44" t="s">
        <v>107</v>
      </c>
      <c r="C16" s="82" t="s">
        <v>83</v>
      </c>
      <c r="D16" s="46"/>
      <c r="E16" s="45" t="s">
        <v>131</v>
      </c>
      <c r="F16" s="44" t="s">
        <v>3</v>
      </c>
      <c r="G16" s="44" t="s">
        <v>5</v>
      </c>
      <c r="H16" s="24">
        <v>44</v>
      </c>
      <c r="I16" s="24">
        <v>44</v>
      </c>
      <c r="J16" s="24">
        <v>44</v>
      </c>
      <c r="K16" s="24">
        <v>44</v>
      </c>
      <c r="L16" s="24">
        <v>44</v>
      </c>
      <c r="M16" s="24">
        <v>44</v>
      </c>
      <c r="N16" s="24">
        <v>44</v>
      </c>
      <c r="O16" s="24">
        <v>44</v>
      </c>
      <c r="P16" s="24">
        <v>44</v>
      </c>
      <c r="Q16" s="24">
        <v>44</v>
      </c>
      <c r="R16" s="24">
        <v>44</v>
      </c>
      <c r="S16" s="24">
        <v>44</v>
      </c>
      <c r="T16" s="24">
        <v>44</v>
      </c>
      <c r="U16" s="24">
        <v>44</v>
      </c>
      <c r="V16" s="24">
        <v>44</v>
      </c>
      <c r="W16" s="24">
        <v>44</v>
      </c>
      <c r="X16" s="24">
        <v>44</v>
      </c>
      <c r="Y16" s="24">
        <v>44</v>
      </c>
      <c r="Z16" s="24">
        <v>44</v>
      </c>
      <c r="AA16" s="24">
        <v>44</v>
      </c>
      <c r="AB16" s="24">
        <v>44</v>
      </c>
      <c r="AC16" s="24">
        <v>44</v>
      </c>
      <c r="AD16" s="24">
        <v>44</v>
      </c>
      <c r="AE16" s="24">
        <v>44</v>
      </c>
      <c r="AF16" s="24">
        <v>44</v>
      </c>
      <c r="AG16" s="24">
        <v>44</v>
      </c>
      <c r="AH16" s="24">
        <v>44</v>
      </c>
      <c r="AI16" s="24">
        <v>44</v>
      </c>
      <c r="AJ16" s="24">
        <v>44</v>
      </c>
      <c r="AK16" s="24">
        <v>44</v>
      </c>
      <c r="AL16" s="24">
        <v>44</v>
      </c>
      <c r="AM16" s="24">
        <v>44</v>
      </c>
      <c r="AN16" s="24">
        <v>44</v>
      </c>
      <c r="AO16" s="24">
        <v>44</v>
      </c>
      <c r="AP16" s="24">
        <v>44</v>
      </c>
      <c r="AQ16" s="24">
        <v>44</v>
      </c>
      <c r="AR16" s="24">
        <v>44</v>
      </c>
      <c r="AS16" s="24">
        <v>44</v>
      </c>
      <c r="AT16" s="24">
        <v>44</v>
      </c>
      <c r="AU16" s="24">
        <v>44</v>
      </c>
      <c r="AV16" s="24">
        <v>44</v>
      </c>
      <c r="AW16" s="24">
        <v>44</v>
      </c>
      <c r="AX16" s="24">
        <v>44</v>
      </c>
      <c r="AY16" s="24">
        <v>44</v>
      </c>
      <c r="AZ16" s="24">
        <v>44</v>
      </c>
      <c r="BA16" s="24">
        <v>44</v>
      </c>
      <c r="BB16" s="24">
        <v>44</v>
      </c>
      <c r="BC16" s="24">
        <v>44</v>
      </c>
      <c r="BD16" s="24">
        <v>44</v>
      </c>
      <c r="BE16" s="24">
        <v>44</v>
      </c>
      <c r="BF16" s="24">
        <v>44</v>
      </c>
      <c r="BG16" s="24">
        <v>44</v>
      </c>
      <c r="BH16" s="11">
        <f t="shared" si="2"/>
        <v>528</v>
      </c>
    </row>
    <row r="17" spans="1:60" s="33" customFormat="1" ht="15">
      <c r="A17" s="25">
        <v>11</v>
      </c>
      <c r="B17" s="44" t="s">
        <v>108</v>
      </c>
      <c r="C17" s="82" t="s">
        <v>84</v>
      </c>
      <c r="D17" s="47"/>
      <c r="E17" s="45" t="s">
        <v>132</v>
      </c>
      <c r="F17" s="44" t="s">
        <v>3</v>
      </c>
      <c r="G17" s="44" t="s">
        <v>5</v>
      </c>
      <c r="H17" s="24">
        <v>44</v>
      </c>
      <c r="I17" s="24">
        <v>44</v>
      </c>
      <c r="J17" s="24">
        <v>44</v>
      </c>
      <c r="K17" s="24">
        <v>44</v>
      </c>
      <c r="L17" s="24">
        <v>44</v>
      </c>
      <c r="M17" s="24">
        <v>44</v>
      </c>
      <c r="N17" s="24">
        <v>44</v>
      </c>
      <c r="O17" s="24">
        <v>44</v>
      </c>
      <c r="P17" s="24">
        <v>44</v>
      </c>
      <c r="Q17" s="24">
        <v>44</v>
      </c>
      <c r="R17" s="24">
        <v>44</v>
      </c>
      <c r="S17" s="24">
        <v>44</v>
      </c>
      <c r="T17" s="24">
        <v>44</v>
      </c>
      <c r="U17" s="24">
        <v>44</v>
      </c>
      <c r="V17" s="24">
        <v>44</v>
      </c>
      <c r="W17" s="24">
        <v>44</v>
      </c>
      <c r="X17" s="24">
        <v>44</v>
      </c>
      <c r="Y17" s="24">
        <v>44</v>
      </c>
      <c r="Z17" s="24">
        <v>44</v>
      </c>
      <c r="AA17" s="24">
        <v>44</v>
      </c>
      <c r="AB17" s="24">
        <v>44</v>
      </c>
      <c r="AC17" s="24">
        <v>44</v>
      </c>
      <c r="AD17" s="24">
        <v>44</v>
      </c>
      <c r="AE17" s="24">
        <v>44</v>
      </c>
      <c r="AF17" s="24">
        <v>44</v>
      </c>
      <c r="AG17" s="24">
        <v>44</v>
      </c>
      <c r="AH17" s="24">
        <v>44</v>
      </c>
      <c r="AI17" s="24">
        <v>44</v>
      </c>
      <c r="AJ17" s="24">
        <v>44</v>
      </c>
      <c r="AK17" s="24">
        <v>44</v>
      </c>
      <c r="AL17" s="24">
        <v>44</v>
      </c>
      <c r="AM17" s="24">
        <v>44</v>
      </c>
      <c r="AN17" s="24">
        <v>44</v>
      </c>
      <c r="AO17" s="24">
        <v>44</v>
      </c>
      <c r="AP17" s="24">
        <v>44</v>
      </c>
      <c r="AQ17" s="24">
        <v>44</v>
      </c>
      <c r="AR17" s="24">
        <v>44</v>
      </c>
      <c r="AS17" s="24">
        <v>44</v>
      </c>
      <c r="AT17" s="24">
        <v>44</v>
      </c>
      <c r="AU17" s="24">
        <v>44</v>
      </c>
      <c r="AV17" s="24">
        <v>44</v>
      </c>
      <c r="AW17" s="24">
        <v>44</v>
      </c>
      <c r="AX17" s="24">
        <v>44</v>
      </c>
      <c r="AY17" s="24">
        <v>44</v>
      </c>
      <c r="AZ17" s="24">
        <v>44</v>
      </c>
      <c r="BA17" s="24">
        <v>44</v>
      </c>
      <c r="BB17" s="24">
        <v>44</v>
      </c>
      <c r="BC17" s="24">
        <v>44</v>
      </c>
      <c r="BD17" s="24">
        <v>44</v>
      </c>
      <c r="BE17" s="24">
        <v>44</v>
      </c>
      <c r="BF17" s="24">
        <v>44</v>
      </c>
      <c r="BG17" s="24">
        <v>44</v>
      </c>
      <c r="BH17" s="11">
        <f t="shared" si="2"/>
        <v>528</v>
      </c>
    </row>
    <row r="18" spans="1:60" s="33" customFormat="1" ht="15">
      <c r="A18" s="25">
        <v>11</v>
      </c>
      <c r="B18" s="44" t="s">
        <v>109</v>
      </c>
      <c r="C18" s="82" t="s">
        <v>85</v>
      </c>
      <c r="D18" s="47"/>
      <c r="E18" s="45" t="s">
        <v>133</v>
      </c>
      <c r="F18" s="44" t="s">
        <v>3</v>
      </c>
      <c r="G18" s="44" t="s">
        <v>5</v>
      </c>
      <c r="H18" s="24">
        <v>44</v>
      </c>
      <c r="I18" s="24">
        <v>44</v>
      </c>
      <c r="J18" s="24">
        <v>44</v>
      </c>
      <c r="K18" s="24">
        <v>44</v>
      </c>
      <c r="L18" s="24">
        <v>44</v>
      </c>
      <c r="M18" s="24">
        <v>44</v>
      </c>
      <c r="N18" s="24">
        <v>44</v>
      </c>
      <c r="O18" s="24">
        <v>44</v>
      </c>
      <c r="P18" s="24">
        <v>44</v>
      </c>
      <c r="Q18" s="24">
        <v>44</v>
      </c>
      <c r="R18" s="24">
        <v>44</v>
      </c>
      <c r="S18" s="24">
        <v>44</v>
      </c>
      <c r="T18" s="24">
        <v>44</v>
      </c>
      <c r="U18" s="24">
        <v>44</v>
      </c>
      <c r="V18" s="24">
        <v>44</v>
      </c>
      <c r="W18" s="24">
        <v>44</v>
      </c>
      <c r="X18" s="24">
        <v>44</v>
      </c>
      <c r="Y18" s="24">
        <v>44</v>
      </c>
      <c r="Z18" s="24">
        <v>44</v>
      </c>
      <c r="AA18" s="24">
        <v>44</v>
      </c>
      <c r="AB18" s="24">
        <v>44</v>
      </c>
      <c r="AC18" s="24">
        <v>44</v>
      </c>
      <c r="AD18" s="24">
        <v>44</v>
      </c>
      <c r="AE18" s="24">
        <v>44</v>
      </c>
      <c r="AF18" s="24">
        <v>44</v>
      </c>
      <c r="AG18" s="24">
        <v>44</v>
      </c>
      <c r="AH18" s="24">
        <v>44</v>
      </c>
      <c r="AI18" s="24">
        <v>44</v>
      </c>
      <c r="AJ18" s="24">
        <v>44</v>
      </c>
      <c r="AK18" s="24">
        <v>44</v>
      </c>
      <c r="AL18" s="24">
        <v>44</v>
      </c>
      <c r="AM18" s="24">
        <v>44</v>
      </c>
      <c r="AN18" s="24">
        <v>44</v>
      </c>
      <c r="AO18" s="24">
        <v>44</v>
      </c>
      <c r="AP18" s="24">
        <v>44</v>
      </c>
      <c r="AQ18" s="24">
        <v>44</v>
      </c>
      <c r="AR18" s="24">
        <v>44</v>
      </c>
      <c r="AS18" s="24">
        <v>44</v>
      </c>
      <c r="AT18" s="24">
        <v>44</v>
      </c>
      <c r="AU18" s="24">
        <v>44</v>
      </c>
      <c r="AV18" s="24">
        <v>44</v>
      </c>
      <c r="AW18" s="24">
        <v>44</v>
      </c>
      <c r="AX18" s="24">
        <v>44</v>
      </c>
      <c r="AY18" s="24">
        <v>44</v>
      </c>
      <c r="AZ18" s="24">
        <v>44</v>
      </c>
      <c r="BA18" s="24">
        <v>44</v>
      </c>
      <c r="BB18" s="24">
        <v>44</v>
      </c>
      <c r="BC18" s="24">
        <v>44</v>
      </c>
      <c r="BD18" s="24">
        <v>44</v>
      </c>
      <c r="BE18" s="24">
        <v>44</v>
      </c>
      <c r="BF18" s="24">
        <v>44</v>
      </c>
      <c r="BG18" s="24">
        <v>44</v>
      </c>
      <c r="BH18" s="11">
        <f t="shared" si="2"/>
        <v>528</v>
      </c>
    </row>
    <row r="19" spans="1:60" s="37" customFormat="1" ht="15">
      <c r="A19" s="35">
        <v>12</v>
      </c>
      <c r="B19" s="48" t="s">
        <v>110</v>
      </c>
      <c r="C19" s="82" t="s">
        <v>86</v>
      </c>
      <c r="D19" s="30"/>
      <c r="E19" s="45">
        <v>33153</v>
      </c>
      <c r="F19" s="44" t="s">
        <v>3</v>
      </c>
      <c r="G19" s="44" t="s">
        <v>5</v>
      </c>
      <c r="H19" s="24">
        <v>44</v>
      </c>
      <c r="I19" s="24">
        <v>44</v>
      </c>
      <c r="J19" s="24">
        <v>44</v>
      </c>
      <c r="K19" s="24">
        <v>44</v>
      </c>
      <c r="L19" s="24">
        <v>44</v>
      </c>
      <c r="M19" s="24">
        <v>44</v>
      </c>
      <c r="N19" s="24">
        <v>44</v>
      </c>
      <c r="O19" s="24">
        <v>44</v>
      </c>
      <c r="P19" s="24">
        <v>44</v>
      </c>
      <c r="Q19" s="24">
        <v>44</v>
      </c>
      <c r="R19" s="24">
        <v>44</v>
      </c>
      <c r="S19" s="24">
        <v>44</v>
      </c>
      <c r="T19" s="24">
        <v>44</v>
      </c>
      <c r="U19" s="24">
        <v>44</v>
      </c>
      <c r="V19" s="24">
        <v>44</v>
      </c>
      <c r="W19" s="24">
        <v>44</v>
      </c>
      <c r="X19" s="24">
        <v>44</v>
      </c>
      <c r="Y19" s="24">
        <v>44</v>
      </c>
      <c r="Z19" s="24">
        <v>44</v>
      </c>
      <c r="AA19" s="24">
        <v>44</v>
      </c>
      <c r="AB19" s="24">
        <v>44</v>
      </c>
      <c r="AC19" s="24">
        <v>44</v>
      </c>
      <c r="AD19" s="24">
        <v>44</v>
      </c>
      <c r="AE19" s="24">
        <v>44</v>
      </c>
      <c r="AF19" s="24">
        <v>44</v>
      </c>
      <c r="AG19" s="24">
        <v>44</v>
      </c>
      <c r="AH19" s="24">
        <v>44</v>
      </c>
      <c r="AI19" s="24">
        <v>44</v>
      </c>
      <c r="AJ19" s="24">
        <v>44</v>
      </c>
      <c r="AK19" s="24">
        <v>44</v>
      </c>
      <c r="AL19" s="24">
        <v>44</v>
      </c>
      <c r="AM19" s="24">
        <v>44</v>
      </c>
      <c r="AN19" s="24">
        <v>44</v>
      </c>
      <c r="AO19" s="24">
        <v>44</v>
      </c>
      <c r="AP19" s="24">
        <v>44</v>
      </c>
      <c r="AQ19" s="24">
        <v>44</v>
      </c>
      <c r="AR19" s="24">
        <v>44</v>
      </c>
      <c r="AS19" s="24">
        <v>44</v>
      </c>
      <c r="AT19" s="24">
        <v>44</v>
      </c>
      <c r="AU19" s="24">
        <v>44</v>
      </c>
      <c r="AV19" s="24">
        <v>44</v>
      </c>
      <c r="AW19" s="24">
        <v>44</v>
      </c>
      <c r="AX19" s="24">
        <v>44</v>
      </c>
      <c r="AY19" s="24">
        <v>44</v>
      </c>
      <c r="AZ19" s="24">
        <v>44</v>
      </c>
      <c r="BA19" s="24">
        <v>44</v>
      </c>
      <c r="BB19" s="24">
        <v>44</v>
      </c>
      <c r="BC19" s="24">
        <v>44</v>
      </c>
      <c r="BD19" s="24">
        <v>44</v>
      </c>
      <c r="BE19" s="24">
        <v>44</v>
      </c>
      <c r="BF19" s="24">
        <v>44</v>
      </c>
      <c r="BG19" s="24">
        <v>44</v>
      </c>
      <c r="BH19" s="11">
        <f t="shared" si="2"/>
        <v>528</v>
      </c>
    </row>
    <row r="20" spans="1:60" s="37" customFormat="1" ht="15">
      <c r="A20" s="35">
        <v>13</v>
      </c>
      <c r="B20" s="44" t="s">
        <v>111</v>
      </c>
      <c r="C20" s="82" t="s">
        <v>87</v>
      </c>
      <c r="D20" s="30"/>
      <c r="E20" s="45" t="s">
        <v>134</v>
      </c>
      <c r="F20" s="44" t="s">
        <v>3</v>
      </c>
      <c r="G20" s="44" t="s">
        <v>5</v>
      </c>
      <c r="H20" s="24">
        <v>44</v>
      </c>
      <c r="I20" s="24">
        <v>44</v>
      </c>
      <c r="J20" s="24">
        <v>44</v>
      </c>
      <c r="K20" s="24">
        <v>44</v>
      </c>
      <c r="L20" s="24">
        <v>44</v>
      </c>
      <c r="M20" s="24">
        <v>44</v>
      </c>
      <c r="N20" s="24">
        <v>44</v>
      </c>
      <c r="O20" s="24">
        <v>44</v>
      </c>
      <c r="P20" s="24">
        <v>44</v>
      </c>
      <c r="Q20" s="24">
        <v>44</v>
      </c>
      <c r="R20" s="24">
        <v>44</v>
      </c>
      <c r="S20" s="24">
        <v>44</v>
      </c>
      <c r="T20" s="24">
        <v>44</v>
      </c>
      <c r="U20" s="24">
        <v>44</v>
      </c>
      <c r="V20" s="24">
        <v>44</v>
      </c>
      <c r="W20" s="24">
        <v>44</v>
      </c>
      <c r="X20" s="24">
        <v>44</v>
      </c>
      <c r="Y20" s="24">
        <v>44</v>
      </c>
      <c r="Z20" s="24">
        <v>44</v>
      </c>
      <c r="AA20" s="24">
        <v>44</v>
      </c>
      <c r="AB20" s="24">
        <v>44</v>
      </c>
      <c r="AC20" s="24">
        <v>44</v>
      </c>
      <c r="AD20" s="24">
        <v>44</v>
      </c>
      <c r="AE20" s="24">
        <v>44</v>
      </c>
      <c r="AF20" s="24">
        <v>44</v>
      </c>
      <c r="AG20" s="24">
        <v>44</v>
      </c>
      <c r="AH20" s="24">
        <v>44</v>
      </c>
      <c r="AI20" s="24">
        <v>44</v>
      </c>
      <c r="AJ20" s="24">
        <v>44</v>
      </c>
      <c r="AK20" s="24">
        <v>44</v>
      </c>
      <c r="AL20" s="24">
        <v>44</v>
      </c>
      <c r="AM20" s="24">
        <v>44</v>
      </c>
      <c r="AN20" s="24">
        <v>44</v>
      </c>
      <c r="AO20" s="24">
        <v>44</v>
      </c>
      <c r="AP20" s="24">
        <v>44</v>
      </c>
      <c r="AQ20" s="24">
        <v>44</v>
      </c>
      <c r="AR20" s="24">
        <v>44</v>
      </c>
      <c r="AS20" s="24">
        <v>44</v>
      </c>
      <c r="AT20" s="24">
        <v>44</v>
      </c>
      <c r="AU20" s="24">
        <v>44</v>
      </c>
      <c r="AV20" s="24">
        <v>44</v>
      </c>
      <c r="AW20" s="24">
        <v>44</v>
      </c>
      <c r="AX20" s="24">
        <v>44</v>
      </c>
      <c r="AY20" s="24">
        <v>44</v>
      </c>
      <c r="AZ20" s="24">
        <v>44</v>
      </c>
      <c r="BA20" s="24">
        <v>44</v>
      </c>
      <c r="BB20" s="24">
        <v>44</v>
      </c>
      <c r="BC20" s="24">
        <v>44</v>
      </c>
      <c r="BD20" s="24">
        <v>44</v>
      </c>
      <c r="BE20" s="24">
        <v>44</v>
      </c>
      <c r="BF20" s="24">
        <v>44</v>
      </c>
      <c r="BG20" s="24">
        <v>44</v>
      </c>
      <c r="BH20" s="11">
        <f t="shared" si="2"/>
        <v>528</v>
      </c>
    </row>
    <row r="21" spans="1:60" ht="15">
      <c r="A21" s="25">
        <v>14</v>
      </c>
      <c r="B21" s="44" t="s">
        <v>112</v>
      </c>
      <c r="C21" s="82" t="s">
        <v>88</v>
      </c>
      <c r="D21" s="30"/>
      <c r="E21" s="45" t="s">
        <v>135</v>
      </c>
      <c r="F21" s="44" t="s">
        <v>3</v>
      </c>
      <c r="G21" s="44" t="s">
        <v>5</v>
      </c>
      <c r="H21" s="24">
        <v>44</v>
      </c>
      <c r="I21" s="24">
        <v>44</v>
      </c>
      <c r="J21" s="24">
        <v>44</v>
      </c>
      <c r="K21" s="24">
        <v>44</v>
      </c>
      <c r="L21" s="24">
        <v>44</v>
      </c>
      <c r="M21" s="24">
        <v>44</v>
      </c>
      <c r="N21" s="24">
        <v>44</v>
      </c>
      <c r="O21" s="24">
        <v>44</v>
      </c>
      <c r="P21" s="24">
        <v>44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11">
        <f t="shared" si="2"/>
        <v>0</v>
      </c>
    </row>
    <row r="22" spans="1:60" ht="15">
      <c r="A22" s="25">
        <v>15</v>
      </c>
      <c r="B22" s="44" t="s">
        <v>113</v>
      </c>
      <c r="C22" s="82" t="s">
        <v>89</v>
      </c>
      <c r="D22" s="30"/>
      <c r="E22" s="45" t="s">
        <v>136</v>
      </c>
      <c r="F22" s="44" t="s">
        <v>3</v>
      </c>
      <c r="G22" s="44" t="s">
        <v>5</v>
      </c>
      <c r="H22" s="24">
        <v>44</v>
      </c>
      <c r="I22" s="24">
        <v>44</v>
      </c>
      <c r="J22" s="24">
        <v>44</v>
      </c>
      <c r="K22" s="24">
        <v>44</v>
      </c>
      <c r="L22" s="24">
        <v>44</v>
      </c>
      <c r="M22" s="24">
        <v>44</v>
      </c>
      <c r="N22" s="24">
        <v>44</v>
      </c>
      <c r="O22" s="24">
        <v>44</v>
      </c>
      <c r="P22" s="24">
        <v>44</v>
      </c>
      <c r="Q22" s="24">
        <v>44</v>
      </c>
      <c r="R22" s="24">
        <v>44</v>
      </c>
      <c r="S22" s="24">
        <v>44</v>
      </c>
      <c r="T22" s="24">
        <v>44</v>
      </c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11">
        <f t="shared" si="2"/>
        <v>132</v>
      </c>
    </row>
    <row r="23" spans="1:60" ht="15">
      <c r="A23" s="25">
        <v>16</v>
      </c>
      <c r="B23" s="44" t="s">
        <v>114</v>
      </c>
      <c r="C23" s="82" t="s">
        <v>90</v>
      </c>
      <c r="D23" s="30"/>
      <c r="E23" s="45" t="s">
        <v>137</v>
      </c>
      <c r="F23" s="44" t="s">
        <v>3</v>
      </c>
      <c r="G23" s="44" t="s">
        <v>5</v>
      </c>
      <c r="H23" s="24">
        <v>44</v>
      </c>
      <c r="I23" s="24">
        <v>44</v>
      </c>
      <c r="J23" s="24">
        <v>44</v>
      </c>
      <c r="K23" s="24">
        <v>44</v>
      </c>
      <c r="L23" s="24">
        <v>44</v>
      </c>
      <c r="M23" s="24">
        <v>44</v>
      </c>
      <c r="N23" s="24">
        <v>44</v>
      </c>
      <c r="O23" s="24">
        <v>44</v>
      </c>
      <c r="P23" s="24">
        <v>44</v>
      </c>
      <c r="Q23" s="24">
        <v>44</v>
      </c>
      <c r="R23" s="24">
        <v>44</v>
      </c>
      <c r="S23" s="24">
        <v>44</v>
      </c>
      <c r="T23" s="24">
        <v>44</v>
      </c>
      <c r="U23" s="24">
        <v>44</v>
      </c>
      <c r="V23" s="24">
        <v>44</v>
      </c>
      <c r="W23" s="24">
        <v>44</v>
      </c>
      <c r="X23" s="24">
        <v>44</v>
      </c>
      <c r="Y23" s="24">
        <v>44</v>
      </c>
      <c r="Z23" s="24">
        <v>44</v>
      </c>
      <c r="AA23" s="24">
        <v>44</v>
      </c>
      <c r="AB23" s="24">
        <v>44</v>
      </c>
      <c r="AC23" s="24">
        <v>44</v>
      </c>
      <c r="AD23" s="24">
        <v>44</v>
      </c>
      <c r="AE23" s="24">
        <v>44</v>
      </c>
      <c r="AF23" s="24">
        <v>44</v>
      </c>
      <c r="AG23" s="24">
        <v>44</v>
      </c>
      <c r="AH23" s="24">
        <v>44</v>
      </c>
      <c r="AI23" s="24">
        <v>44</v>
      </c>
      <c r="AJ23" s="24">
        <v>44</v>
      </c>
      <c r="AK23" s="24">
        <v>44</v>
      </c>
      <c r="AL23" s="24">
        <v>44</v>
      </c>
      <c r="AM23" s="24">
        <v>44</v>
      </c>
      <c r="AN23" s="24">
        <v>44</v>
      </c>
      <c r="AO23" s="24">
        <v>44</v>
      </c>
      <c r="AP23" s="24">
        <v>44</v>
      </c>
      <c r="AQ23" s="24">
        <v>44</v>
      </c>
      <c r="AR23" s="24">
        <v>44</v>
      </c>
      <c r="AS23" s="24">
        <v>44</v>
      </c>
      <c r="AT23" s="24">
        <v>44</v>
      </c>
      <c r="AU23" s="24">
        <v>44</v>
      </c>
      <c r="AV23" s="24">
        <v>44</v>
      </c>
      <c r="AW23" s="24">
        <v>44</v>
      </c>
      <c r="AX23" s="24">
        <v>44</v>
      </c>
      <c r="AY23" s="24">
        <v>44</v>
      </c>
      <c r="AZ23" s="24">
        <v>44</v>
      </c>
      <c r="BA23" s="24">
        <v>44</v>
      </c>
      <c r="BB23" s="24">
        <v>44</v>
      </c>
      <c r="BC23" s="24">
        <v>44</v>
      </c>
      <c r="BD23" s="24">
        <v>44</v>
      </c>
      <c r="BE23" s="24">
        <v>44</v>
      </c>
      <c r="BF23" s="24">
        <v>44</v>
      </c>
      <c r="BG23" s="24">
        <v>44</v>
      </c>
      <c r="BH23" s="11">
        <f t="shared" si="2"/>
        <v>528</v>
      </c>
    </row>
    <row r="24" spans="1:60" ht="15">
      <c r="A24" s="25">
        <v>17</v>
      </c>
      <c r="B24" s="44" t="s">
        <v>115</v>
      </c>
      <c r="C24" s="82" t="s">
        <v>91</v>
      </c>
      <c r="D24" s="30"/>
      <c r="E24" s="45" t="s">
        <v>138</v>
      </c>
      <c r="F24" s="44" t="s">
        <v>3</v>
      </c>
      <c r="G24" s="44" t="s">
        <v>150</v>
      </c>
      <c r="H24" s="24">
        <v>44</v>
      </c>
      <c r="I24" s="24">
        <v>44</v>
      </c>
      <c r="J24" s="24">
        <v>44</v>
      </c>
      <c r="K24" s="24">
        <v>44</v>
      </c>
      <c r="L24" s="24">
        <v>44</v>
      </c>
      <c r="M24" s="24">
        <v>44</v>
      </c>
      <c r="N24" s="24">
        <v>44</v>
      </c>
      <c r="O24" s="24">
        <v>44</v>
      </c>
      <c r="P24" s="24">
        <v>44</v>
      </c>
      <c r="Q24" s="24">
        <v>44</v>
      </c>
      <c r="R24" s="24">
        <v>44</v>
      </c>
      <c r="S24" s="24">
        <v>44</v>
      </c>
      <c r="T24" s="24">
        <v>44</v>
      </c>
      <c r="U24" s="24">
        <v>44</v>
      </c>
      <c r="V24" s="24">
        <v>44</v>
      </c>
      <c r="W24" s="24">
        <v>44</v>
      </c>
      <c r="X24" s="24">
        <v>44</v>
      </c>
      <c r="Y24" s="24">
        <v>44</v>
      </c>
      <c r="Z24" s="24">
        <v>44</v>
      </c>
      <c r="AA24" s="24">
        <v>44</v>
      </c>
      <c r="AB24" s="24">
        <v>44</v>
      </c>
      <c r="AC24" s="24">
        <v>44</v>
      </c>
      <c r="AD24" s="24">
        <v>44</v>
      </c>
      <c r="AE24" s="24">
        <v>44</v>
      </c>
      <c r="AF24" s="24">
        <v>44</v>
      </c>
      <c r="AG24" s="24">
        <v>44</v>
      </c>
      <c r="AH24" s="24">
        <v>44</v>
      </c>
      <c r="AI24" s="24">
        <v>44</v>
      </c>
      <c r="AJ24" s="24">
        <v>44</v>
      </c>
      <c r="AK24" s="24">
        <v>44</v>
      </c>
      <c r="AL24" s="24">
        <v>44</v>
      </c>
      <c r="AM24" s="24">
        <v>44</v>
      </c>
      <c r="AN24" s="24">
        <v>44</v>
      </c>
      <c r="AO24" s="24">
        <v>44</v>
      </c>
      <c r="AP24" s="24">
        <v>44</v>
      </c>
      <c r="AQ24" s="24">
        <v>44</v>
      </c>
      <c r="AR24" s="24">
        <v>44</v>
      </c>
      <c r="AS24" s="24">
        <v>44</v>
      </c>
      <c r="AT24" s="24">
        <v>44</v>
      </c>
      <c r="AU24" s="24">
        <v>44</v>
      </c>
      <c r="AV24" s="24">
        <v>44</v>
      </c>
      <c r="AW24" s="24">
        <v>44</v>
      </c>
      <c r="AX24" s="24">
        <v>44</v>
      </c>
      <c r="AY24" s="24">
        <v>44</v>
      </c>
      <c r="AZ24" s="24">
        <v>44</v>
      </c>
      <c r="BA24" s="24">
        <v>44</v>
      </c>
      <c r="BB24" s="24">
        <v>44</v>
      </c>
      <c r="BC24" s="24">
        <v>44</v>
      </c>
      <c r="BD24" s="24">
        <v>44</v>
      </c>
      <c r="BE24" s="24">
        <v>44</v>
      </c>
      <c r="BF24" s="24">
        <v>44</v>
      </c>
      <c r="BG24" s="24">
        <v>44</v>
      </c>
      <c r="BH24" s="11">
        <f t="shared" si="2"/>
        <v>528</v>
      </c>
    </row>
    <row r="25" spans="1:60" ht="15">
      <c r="A25" s="25">
        <v>18</v>
      </c>
      <c r="B25" s="44" t="s">
        <v>116</v>
      </c>
      <c r="C25" s="82" t="s">
        <v>92</v>
      </c>
      <c r="D25" s="30"/>
      <c r="E25" s="45" t="s">
        <v>139</v>
      </c>
      <c r="F25" s="44" t="s">
        <v>3</v>
      </c>
      <c r="G25" s="44" t="s">
        <v>150</v>
      </c>
      <c r="H25" s="24">
        <v>44</v>
      </c>
      <c r="I25" s="24">
        <v>44</v>
      </c>
      <c r="J25" s="24">
        <v>44</v>
      </c>
      <c r="K25" s="24">
        <v>44</v>
      </c>
      <c r="L25" s="24">
        <v>44</v>
      </c>
      <c r="M25" s="24">
        <v>44</v>
      </c>
      <c r="N25" s="24">
        <v>44</v>
      </c>
      <c r="O25" s="24">
        <v>44</v>
      </c>
      <c r="P25" s="24">
        <v>44</v>
      </c>
      <c r="Q25" s="24">
        <v>44</v>
      </c>
      <c r="R25" s="24">
        <v>44</v>
      </c>
      <c r="S25" s="24">
        <v>44</v>
      </c>
      <c r="T25" s="24">
        <v>44</v>
      </c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11">
        <f t="shared" si="2"/>
        <v>132</v>
      </c>
    </row>
    <row r="26" spans="1:60" ht="15">
      <c r="A26" s="25">
        <v>19</v>
      </c>
      <c r="B26" s="44" t="s">
        <v>117</v>
      </c>
      <c r="C26" s="82" t="s">
        <v>93</v>
      </c>
      <c r="D26" s="30"/>
      <c r="E26" s="45" t="s">
        <v>140</v>
      </c>
      <c r="F26" s="44" t="s">
        <v>3</v>
      </c>
      <c r="G26" s="44" t="s">
        <v>5</v>
      </c>
      <c r="H26" s="24">
        <v>44</v>
      </c>
      <c r="I26" s="24">
        <v>44</v>
      </c>
      <c r="J26" s="24">
        <v>44</v>
      </c>
      <c r="K26" s="24">
        <v>44</v>
      </c>
      <c r="L26" s="24">
        <v>44</v>
      </c>
      <c r="M26" s="24">
        <v>44</v>
      </c>
      <c r="N26" s="24">
        <v>44</v>
      </c>
      <c r="O26" s="24">
        <v>44</v>
      </c>
      <c r="P26" s="24">
        <v>44</v>
      </c>
      <c r="Q26" s="24">
        <v>44</v>
      </c>
      <c r="R26" s="24">
        <v>44</v>
      </c>
      <c r="S26" s="24">
        <v>44</v>
      </c>
      <c r="T26" s="24">
        <v>44</v>
      </c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11">
        <f t="shared" si="2"/>
        <v>132</v>
      </c>
    </row>
    <row r="27" spans="1:60" ht="15">
      <c r="A27" s="25">
        <v>20</v>
      </c>
      <c r="B27" s="40" t="s">
        <v>118</v>
      </c>
      <c r="C27" s="80" t="s">
        <v>94</v>
      </c>
      <c r="D27" s="17"/>
      <c r="E27" s="41" t="s">
        <v>141</v>
      </c>
      <c r="F27" s="40" t="s">
        <v>4</v>
      </c>
      <c r="G27" s="40" t="s">
        <v>5</v>
      </c>
      <c r="H27" s="24">
        <v>44</v>
      </c>
      <c r="I27" s="24">
        <v>44</v>
      </c>
      <c r="J27" s="24">
        <v>44</v>
      </c>
      <c r="K27" s="24">
        <v>44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11">
        <f t="shared" si="2"/>
        <v>0</v>
      </c>
    </row>
    <row r="28" spans="1:60" ht="15">
      <c r="A28" s="25">
        <v>21</v>
      </c>
      <c r="B28" s="40" t="s">
        <v>119</v>
      </c>
      <c r="C28" s="80" t="s">
        <v>95</v>
      </c>
      <c r="D28" s="17"/>
      <c r="E28" s="41" t="s">
        <v>142</v>
      </c>
      <c r="F28" s="40" t="s">
        <v>4</v>
      </c>
      <c r="G28" s="40" t="s">
        <v>5</v>
      </c>
      <c r="H28" s="24">
        <v>44</v>
      </c>
      <c r="I28" s="24">
        <v>44</v>
      </c>
      <c r="J28" s="24">
        <v>44</v>
      </c>
      <c r="K28" s="24">
        <v>44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11">
        <f t="shared" si="2"/>
        <v>0</v>
      </c>
    </row>
    <row r="29" spans="1:60" ht="15">
      <c r="A29" s="25">
        <v>22</v>
      </c>
      <c r="B29" s="40" t="s">
        <v>120</v>
      </c>
      <c r="C29" s="80" t="s">
        <v>96</v>
      </c>
      <c r="D29" s="17"/>
      <c r="E29" s="41" t="s">
        <v>143</v>
      </c>
      <c r="F29" s="40" t="s">
        <v>4</v>
      </c>
      <c r="G29" s="40" t="s">
        <v>163</v>
      </c>
      <c r="H29" s="24">
        <v>44</v>
      </c>
      <c r="I29" s="24">
        <v>44</v>
      </c>
      <c r="J29" s="24">
        <v>44</v>
      </c>
      <c r="K29" s="24">
        <v>44</v>
      </c>
      <c r="L29" s="24">
        <v>44</v>
      </c>
      <c r="M29" s="24">
        <v>44</v>
      </c>
      <c r="N29" s="24">
        <v>44</v>
      </c>
      <c r="O29" s="24">
        <v>44</v>
      </c>
      <c r="P29" s="24">
        <v>44</v>
      </c>
      <c r="Q29" s="24">
        <v>44</v>
      </c>
      <c r="R29" s="24">
        <v>44</v>
      </c>
      <c r="S29" s="24">
        <v>44</v>
      </c>
      <c r="T29" s="24">
        <v>44</v>
      </c>
      <c r="U29" s="24">
        <v>44</v>
      </c>
      <c r="V29" s="24">
        <v>44</v>
      </c>
      <c r="W29" s="24">
        <v>44</v>
      </c>
      <c r="X29" s="24">
        <v>44</v>
      </c>
      <c r="Y29" s="24">
        <v>44</v>
      </c>
      <c r="Z29" s="24">
        <v>44</v>
      </c>
      <c r="AA29" s="24">
        <v>44</v>
      </c>
      <c r="AB29" s="24">
        <v>44</v>
      </c>
      <c r="AC29" s="24">
        <v>44</v>
      </c>
      <c r="AD29" s="24">
        <v>44</v>
      </c>
      <c r="AE29" s="24">
        <v>44</v>
      </c>
      <c r="AF29" s="24">
        <v>44</v>
      </c>
      <c r="AG29" s="24">
        <v>44</v>
      </c>
      <c r="AH29" s="24">
        <v>44</v>
      </c>
      <c r="AI29" s="24">
        <v>44</v>
      </c>
      <c r="AJ29" s="24">
        <v>44</v>
      </c>
      <c r="AK29" s="24">
        <v>44</v>
      </c>
      <c r="AL29" s="24">
        <v>44</v>
      </c>
      <c r="AM29" s="24">
        <v>44</v>
      </c>
      <c r="AN29" s="24">
        <v>44</v>
      </c>
      <c r="AO29" s="24">
        <v>44</v>
      </c>
      <c r="AP29" s="24">
        <v>44</v>
      </c>
      <c r="AQ29" s="24">
        <v>44</v>
      </c>
      <c r="AR29" s="24">
        <v>44</v>
      </c>
      <c r="AS29" s="24">
        <v>44</v>
      </c>
      <c r="AT29" s="24">
        <v>44</v>
      </c>
      <c r="AU29" s="24">
        <v>44</v>
      </c>
      <c r="AV29" s="24">
        <v>44</v>
      </c>
      <c r="AW29" s="24">
        <v>44</v>
      </c>
      <c r="AX29" s="24">
        <v>44</v>
      </c>
      <c r="AY29" s="24">
        <v>44</v>
      </c>
      <c r="AZ29" s="24">
        <v>44</v>
      </c>
      <c r="BA29" s="24">
        <v>44</v>
      </c>
      <c r="BB29" s="24">
        <v>44</v>
      </c>
      <c r="BC29" s="24">
        <v>44</v>
      </c>
      <c r="BD29" s="24">
        <v>44</v>
      </c>
      <c r="BE29" s="24">
        <v>44</v>
      </c>
      <c r="BF29" s="24">
        <v>44</v>
      </c>
      <c r="BG29" s="24">
        <v>44</v>
      </c>
      <c r="BH29" s="11">
        <f t="shared" si="2"/>
        <v>528</v>
      </c>
    </row>
    <row r="30" spans="1:60" ht="15">
      <c r="A30" s="52">
        <v>23</v>
      </c>
      <c r="B30" s="53" t="s">
        <v>121</v>
      </c>
      <c r="C30" s="107" t="s">
        <v>97</v>
      </c>
      <c r="D30" s="54"/>
      <c r="E30" s="55" t="s">
        <v>144</v>
      </c>
      <c r="F30" s="53" t="s">
        <v>3</v>
      </c>
      <c r="G30" s="53" t="s">
        <v>5</v>
      </c>
      <c r="H30" s="24">
        <v>44</v>
      </c>
      <c r="I30" s="24">
        <v>44</v>
      </c>
      <c r="J30" s="24">
        <v>44</v>
      </c>
      <c r="K30" s="24">
        <v>44</v>
      </c>
      <c r="L30" s="24">
        <v>44</v>
      </c>
      <c r="M30" s="24">
        <v>44</v>
      </c>
      <c r="N30" s="24">
        <v>44</v>
      </c>
      <c r="O30" s="24">
        <v>44</v>
      </c>
      <c r="P30" s="24">
        <v>44</v>
      </c>
      <c r="Q30" s="24">
        <v>44</v>
      </c>
      <c r="R30" s="24">
        <v>44</v>
      </c>
      <c r="S30" s="24">
        <v>44</v>
      </c>
      <c r="T30" s="24">
        <v>44</v>
      </c>
      <c r="U30" s="24">
        <v>44</v>
      </c>
      <c r="V30" s="24">
        <v>44</v>
      </c>
      <c r="W30" s="24">
        <v>44</v>
      </c>
      <c r="X30" s="24">
        <v>44</v>
      </c>
      <c r="Y30" s="24">
        <v>44</v>
      </c>
      <c r="Z30" s="24">
        <v>44</v>
      </c>
      <c r="AA30" s="24">
        <v>44</v>
      </c>
      <c r="AB30" s="24">
        <v>44</v>
      </c>
      <c r="AC30" s="24">
        <v>44</v>
      </c>
      <c r="AD30" s="24">
        <v>44</v>
      </c>
      <c r="AE30" s="24">
        <v>44</v>
      </c>
      <c r="AF30" s="24">
        <v>44</v>
      </c>
      <c r="AG30" s="24">
        <v>44</v>
      </c>
      <c r="AH30" s="24">
        <v>44</v>
      </c>
      <c r="AI30" s="24">
        <v>44</v>
      </c>
      <c r="AJ30" s="24">
        <v>44</v>
      </c>
      <c r="AK30" s="24">
        <v>44</v>
      </c>
      <c r="AL30" s="24">
        <v>44</v>
      </c>
      <c r="AM30" s="24">
        <v>44</v>
      </c>
      <c r="AN30" s="24">
        <v>44</v>
      </c>
      <c r="AO30" s="24">
        <v>44</v>
      </c>
      <c r="AP30" s="24">
        <v>44</v>
      </c>
      <c r="AQ30" s="24">
        <v>44</v>
      </c>
      <c r="AR30" s="24">
        <v>44</v>
      </c>
      <c r="AS30" s="24">
        <v>44</v>
      </c>
      <c r="AT30" s="24">
        <v>44</v>
      </c>
      <c r="AU30" s="24">
        <v>44</v>
      </c>
      <c r="AV30" s="24">
        <v>44</v>
      </c>
      <c r="AW30" s="24">
        <v>44</v>
      </c>
      <c r="AX30" s="24">
        <v>44</v>
      </c>
      <c r="AY30" s="24">
        <v>44</v>
      </c>
      <c r="AZ30" s="24">
        <v>44</v>
      </c>
      <c r="BA30" s="24">
        <v>44</v>
      </c>
      <c r="BB30" s="24">
        <v>44</v>
      </c>
      <c r="BC30" s="24">
        <v>44</v>
      </c>
      <c r="BD30" s="24">
        <v>44</v>
      </c>
      <c r="BE30" s="24">
        <v>44</v>
      </c>
      <c r="BF30" s="24">
        <v>44</v>
      </c>
      <c r="BG30" s="24">
        <v>44</v>
      </c>
      <c r="BH30" s="11">
        <f t="shared" si="2"/>
        <v>528</v>
      </c>
    </row>
    <row r="31" spans="1:60" ht="15">
      <c r="A31" s="52">
        <v>23</v>
      </c>
      <c r="B31" s="56"/>
      <c r="C31" s="108" t="s">
        <v>165</v>
      </c>
      <c r="D31" s="57"/>
      <c r="E31" s="57"/>
      <c r="F31" s="57" t="s">
        <v>166</v>
      </c>
      <c r="G31" s="58" t="s">
        <v>167</v>
      </c>
      <c r="H31" s="24"/>
      <c r="I31" s="24"/>
      <c r="J31" s="24"/>
      <c r="K31" s="24"/>
      <c r="L31" s="24"/>
      <c r="M31" s="24"/>
      <c r="N31" s="24"/>
      <c r="O31" s="24"/>
      <c r="P31" s="24"/>
      <c r="Q31" s="24">
        <v>44</v>
      </c>
      <c r="R31" s="24">
        <v>44</v>
      </c>
      <c r="S31" s="24">
        <v>44</v>
      </c>
      <c r="T31" s="24">
        <v>44</v>
      </c>
      <c r="U31" s="24">
        <v>44</v>
      </c>
      <c r="V31" s="24">
        <v>44</v>
      </c>
      <c r="W31" s="24">
        <v>44</v>
      </c>
      <c r="X31" s="24">
        <v>44</v>
      </c>
      <c r="Y31" s="24">
        <v>44</v>
      </c>
      <c r="Z31" s="24">
        <v>44</v>
      </c>
      <c r="AA31" s="24">
        <v>44</v>
      </c>
      <c r="AB31" s="24">
        <v>44</v>
      </c>
      <c r="AC31" s="24">
        <v>44</v>
      </c>
      <c r="AD31" s="24">
        <v>44</v>
      </c>
      <c r="AE31" s="24">
        <v>44</v>
      </c>
      <c r="AF31" s="24">
        <v>44</v>
      </c>
      <c r="AG31" s="24">
        <v>44</v>
      </c>
      <c r="AH31" s="24">
        <v>44</v>
      </c>
      <c r="AI31" s="24">
        <v>44</v>
      </c>
      <c r="AJ31" s="24">
        <v>44</v>
      </c>
      <c r="AK31" s="24">
        <v>44</v>
      </c>
      <c r="AL31" s="24">
        <v>44</v>
      </c>
      <c r="AM31" s="24">
        <v>44</v>
      </c>
      <c r="AN31" s="24">
        <v>44</v>
      </c>
      <c r="AO31" s="24">
        <v>44</v>
      </c>
      <c r="AP31" s="24">
        <v>44</v>
      </c>
      <c r="AQ31" s="24">
        <v>44</v>
      </c>
      <c r="AR31" s="24">
        <v>44</v>
      </c>
      <c r="AS31" s="24">
        <v>44</v>
      </c>
      <c r="AT31" s="24">
        <v>44</v>
      </c>
      <c r="AU31" s="24">
        <v>44</v>
      </c>
      <c r="AV31" s="24">
        <v>44</v>
      </c>
      <c r="AW31" s="24">
        <v>44</v>
      </c>
      <c r="AX31" s="24">
        <v>44</v>
      </c>
      <c r="AY31" s="24">
        <v>44</v>
      </c>
      <c r="AZ31" s="24">
        <v>44</v>
      </c>
      <c r="BA31" s="24">
        <v>44</v>
      </c>
      <c r="BB31" s="24">
        <v>44</v>
      </c>
      <c r="BC31" s="24">
        <v>44</v>
      </c>
      <c r="BD31" s="24">
        <v>44</v>
      </c>
      <c r="BE31" s="24">
        <v>44</v>
      </c>
      <c r="BF31" s="24">
        <v>44</v>
      </c>
      <c r="BG31" s="24">
        <v>44</v>
      </c>
    </row>
    <row r="32" spans="1:60" ht="15">
      <c r="A32" s="52">
        <v>23</v>
      </c>
      <c r="B32" s="56"/>
      <c r="C32" s="56" t="s">
        <v>158</v>
      </c>
      <c r="D32" s="56"/>
      <c r="E32" s="56"/>
      <c r="F32" s="56" t="s">
        <v>171</v>
      </c>
      <c r="G32" s="60" t="s">
        <v>172</v>
      </c>
      <c r="Q32" s="59">
        <v>16</v>
      </c>
      <c r="R32" s="56">
        <v>16</v>
      </c>
      <c r="S32" s="56">
        <v>16</v>
      </c>
      <c r="T32" s="56">
        <v>16</v>
      </c>
      <c r="U32" s="56">
        <v>16</v>
      </c>
      <c r="V32" s="56">
        <v>16</v>
      </c>
      <c r="W32" s="56">
        <v>16</v>
      </c>
      <c r="X32" s="56">
        <v>16</v>
      </c>
      <c r="Y32" s="56">
        <v>16</v>
      </c>
      <c r="Z32" s="56">
        <v>16</v>
      </c>
      <c r="AA32" s="56">
        <v>16</v>
      </c>
      <c r="AB32" s="56"/>
      <c r="AC32" s="56"/>
      <c r="AD32" s="60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60"/>
      <c r="AZ32" s="56"/>
      <c r="BA32" s="56"/>
      <c r="BB32" s="56"/>
    </row>
    <row r="33" spans="1:54" ht="15">
      <c r="A33" s="52">
        <v>23</v>
      </c>
      <c r="B33" s="56"/>
      <c r="C33" s="56" t="s">
        <v>159</v>
      </c>
      <c r="D33" s="56"/>
      <c r="E33" s="56"/>
      <c r="F33" s="56" t="s">
        <v>166</v>
      </c>
      <c r="G33" s="60" t="s">
        <v>174</v>
      </c>
      <c r="Q33" s="56">
        <v>44</v>
      </c>
      <c r="R33" s="60">
        <v>44</v>
      </c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60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60"/>
      <c r="AZ33" s="56"/>
      <c r="BA33" s="56"/>
      <c r="BB33" s="56"/>
    </row>
    <row r="34" spans="1:54" ht="15">
      <c r="A34" s="52">
        <v>23</v>
      </c>
      <c r="B34" s="56"/>
      <c r="C34" s="61" t="s">
        <v>156</v>
      </c>
      <c r="D34" s="56"/>
      <c r="E34" s="56"/>
      <c r="F34" s="56" t="s">
        <v>166</v>
      </c>
      <c r="G34" s="60" t="s">
        <v>173</v>
      </c>
      <c r="Q34" s="56"/>
      <c r="R34" s="60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60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60"/>
      <c r="AZ34" s="56"/>
      <c r="BA34" s="56"/>
      <c r="BB34" s="56"/>
    </row>
    <row r="35" spans="1:54" ht="15">
      <c r="A35" s="52">
        <v>23</v>
      </c>
      <c r="B35" s="56"/>
      <c r="C35" s="61" t="s">
        <v>169</v>
      </c>
      <c r="D35" s="56"/>
      <c r="E35" s="56"/>
      <c r="F35" s="56" t="s">
        <v>166</v>
      </c>
      <c r="G35" s="60" t="s">
        <v>173</v>
      </c>
      <c r="Q35" s="56"/>
      <c r="R35" s="60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60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60"/>
      <c r="AZ35" s="56"/>
      <c r="BA35" s="56"/>
      <c r="BB35" s="56"/>
    </row>
    <row r="36" spans="1:54" ht="15">
      <c r="A36" s="52">
        <v>23</v>
      </c>
      <c r="B36" s="56"/>
      <c r="C36" s="61" t="s">
        <v>170</v>
      </c>
      <c r="D36" s="56"/>
      <c r="E36" s="56"/>
      <c r="F36" s="56" t="s">
        <v>166</v>
      </c>
      <c r="G36" s="60" t="s">
        <v>173</v>
      </c>
      <c r="Q36" s="56"/>
      <c r="R36" s="60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60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60"/>
      <c r="AZ36" s="56"/>
      <c r="BA36" s="56"/>
      <c r="BB36" s="56"/>
    </row>
  </sheetData>
  <protectedRanges>
    <protectedRange sqref="C16" name="C101_2"/>
    <protectedRange sqref="C19 C21" name="CM01_5_2"/>
    <protectedRange sqref="C26" name="KC01_2_3"/>
    <protectedRange sqref="C25" name="IU01_3"/>
    <protectedRange sqref="C8" name="HC01_1"/>
  </protectedRanges>
  <autoFilter ref="B6:G30"/>
  <mergeCells count="1">
    <mergeCell ref="C3:E3"/>
  </mergeCells>
  <conditionalFormatting sqref="R6:BG30 R33:BG38 AB32:BG3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5:BG3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:BG3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Q21 H18:R18 H32:Q38 H22:P30 Q22:Q3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Q21 H18:R18 H22:P30 Q22:Q3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:BG21 H22:P30 R22:BG30 Q22:Q32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1:BG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1:BG3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1:BG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:P3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1:P3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:P31 R31:BG3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22"/>
  <sheetViews>
    <sheetView zoomScale="82" zoomScaleNormal="82" workbookViewId="0">
      <pane xSplit="5" ySplit="3" topLeftCell="N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defaultColWidth="16.85546875" defaultRowHeight="12.75"/>
  <cols>
    <col min="1" max="1" width="4.5703125" style="63" customWidth="1"/>
    <col min="2" max="2" width="12.28515625" style="64" bestFit="1" customWidth="1"/>
    <col min="3" max="3" width="35.140625" style="65" bestFit="1" customWidth="1"/>
    <col min="4" max="4" width="30.42578125" style="65" bestFit="1" customWidth="1"/>
    <col min="5" max="5" width="22.5703125" style="64" customWidth="1"/>
    <col min="6" max="6" width="6" style="63" customWidth="1"/>
    <col min="7" max="7" width="4.5703125" style="63" customWidth="1"/>
    <col min="8" max="8" width="6.42578125" style="63" customWidth="1"/>
    <col min="9" max="9" width="5" style="63" customWidth="1"/>
    <col min="10" max="10" width="4.28515625" style="63" customWidth="1"/>
    <col min="11" max="11" width="6.28515625" style="63" customWidth="1"/>
    <col min="12" max="13" width="5.28515625" style="63" customWidth="1"/>
    <col min="14" max="14" width="5.42578125" style="63" customWidth="1"/>
    <col min="15" max="15" width="9.42578125" style="63" customWidth="1"/>
    <col min="16" max="27" width="8.7109375" style="63" customWidth="1"/>
    <col min="28" max="57" width="8.7109375" style="64" customWidth="1"/>
    <col min="58" max="16384" width="16.85546875" style="64"/>
  </cols>
  <sheetData>
    <row r="1" spans="1:57" s="69" customFormat="1" ht="17.25" customHeight="1">
      <c r="A1" s="68"/>
      <c r="C1" s="70"/>
      <c r="D1" s="70"/>
      <c r="F1" s="68">
        <f t="shared" ref="F1:N1" si="0">G1-7</f>
        <v>42828</v>
      </c>
      <c r="G1" s="68">
        <f t="shared" si="0"/>
        <v>42835</v>
      </c>
      <c r="H1" s="68">
        <f t="shared" si="0"/>
        <v>42842</v>
      </c>
      <c r="I1" s="68">
        <f t="shared" si="0"/>
        <v>42849</v>
      </c>
      <c r="J1" s="68">
        <f t="shared" si="0"/>
        <v>42856</v>
      </c>
      <c r="K1" s="68">
        <f t="shared" si="0"/>
        <v>42863</v>
      </c>
      <c r="L1" s="68">
        <f t="shared" si="0"/>
        <v>42870</v>
      </c>
      <c r="M1" s="68">
        <f t="shared" si="0"/>
        <v>42877</v>
      </c>
      <c r="N1" s="68">
        <f t="shared" si="0"/>
        <v>42884</v>
      </c>
      <c r="O1" s="68">
        <f>P1-7</f>
        <v>42891</v>
      </c>
      <c r="P1" s="68">
        <v>42898</v>
      </c>
      <c r="Q1" s="68">
        <f>P1+7</f>
        <v>42905</v>
      </c>
      <c r="R1" s="68">
        <f t="shared" ref="R1:BE1" si="1">Q1+7</f>
        <v>42912</v>
      </c>
      <c r="S1" s="68">
        <f t="shared" si="1"/>
        <v>42919</v>
      </c>
      <c r="T1" s="68">
        <f t="shared" si="1"/>
        <v>42926</v>
      </c>
      <c r="U1" s="68">
        <f t="shared" si="1"/>
        <v>42933</v>
      </c>
      <c r="V1" s="68">
        <f t="shared" si="1"/>
        <v>42940</v>
      </c>
      <c r="W1" s="68">
        <f t="shared" si="1"/>
        <v>42947</v>
      </c>
      <c r="X1" s="68">
        <f t="shared" si="1"/>
        <v>42954</v>
      </c>
      <c r="Y1" s="68">
        <f t="shared" si="1"/>
        <v>42961</v>
      </c>
      <c r="Z1" s="68">
        <f t="shared" si="1"/>
        <v>42968</v>
      </c>
      <c r="AA1" s="68">
        <f t="shared" si="1"/>
        <v>42975</v>
      </c>
      <c r="AB1" s="68">
        <f t="shared" si="1"/>
        <v>42982</v>
      </c>
      <c r="AC1" s="68">
        <f t="shared" si="1"/>
        <v>42989</v>
      </c>
      <c r="AD1" s="68">
        <f t="shared" si="1"/>
        <v>42996</v>
      </c>
      <c r="AE1" s="68">
        <f t="shared" si="1"/>
        <v>43003</v>
      </c>
      <c r="AF1" s="68">
        <f t="shared" si="1"/>
        <v>43010</v>
      </c>
      <c r="AG1" s="68">
        <f t="shared" si="1"/>
        <v>43017</v>
      </c>
      <c r="AH1" s="68">
        <f t="shared" si="1"/>
        <v>43024</v>
      </c>
      <c r="AI1" s="68">
        <f t="shared" si="1"/>
        <v>43031</v>
      </c>
      <c r="AJ1" s="68">
        <f t="shared" si="1"/>
        <v>43038</v>
      </c>
      <c r="AK1" s="68">
        <f t="shared" si="1"/>
        <v>43045</v>
      </c>
      <c r="AL1" s="68">
        <f t="shared" si="1"/>
        <v>43052</v>
      </c>
      <c r="AM1" s="68">
        <f t="shared" si="1"/>
        <v>43059</v>
      </c>
      <c r="AN1" s="68">
        <f t="shared" si="1"/>
        <v>43066</v>
      </c>
      <c r="AO1" s="68">
        <f t="shared" si="1"/>
        <v>43073</v>
      </c>
      <c r="AP1" s="68">
        <f t="shared" si="1"/>
        <v>43080</v>
      </c>
      <c r="AQ1" s="68">
        <f t="shared" si="1"/>
        <v>43087</v>
      </c>
      <c r="AR1" s="68">
        <f t="shared" si="1"/>
        <v>43094</v>
      </c>
      <c r="AS1" s="68">
        <f t="shared" si="1"/>
        <v>43101</v>
      </c>
      <c r="AT1" s="68">
        <f t="shared" si="1"/>
        <v>43108</v>
      </c>
      <c r="AU1" s="68">
        <f t="shared" si="1"/>
        <v>43115</v>
      </c>
      <c r="AV1" s="68">
        <f t="shared" si="1"/>
        <v>43122</v>
      </c>
      <c r="AW1" s="68">
        <f t="shared" si="1"/>
        <v>43129</v>
      </c>
      <c r="AX1" s="68">
        <f t="shared" si="1"/>
        <v>43136</v>
      </c>
      <c r="AY1" s="68">
        <f t="shared" si="1"/>
        <v>43143</v>
      </c>
      <c r="AZ1" s="68">
        <f t="shared" si="1"/>
        <v>43150</v>
      </c>
      <c r="BA1" s="68">
        <f t="shared" si="1"/>
        <v>43157</v>
      </c>
      <c r="BB1" s="68">
        <f t="shared" si="1"/>
        <v>43164</v>
      </c>
      <c r="BC1" s="68">
        <f t="shared" si="1"/>
        <v>43171</v>
      </c>
      <c r="BD1" s="68">
        <f t="shared" si="1"/>
        <v>43178</v>
      </c>
      <c r="BE1" s="68">
        <f t="shared" si="1"/>
        <v>43185</v>
      </c>
    </row>
    <row r="2" spans="1:57" s="73" customFormat="1" ht="38.25">
      <c r="A2" s="71" t="s">
        <v>17</v>
      </c>
      <c r="B2" s="71" t="s">
        <v>13</v>
      </c>
      <c r="C2" s="71" t="s">
        <v>12</v>
      </c>
      <c r="D2" s="71" t="s">
        <v>32</v>
      </c>
      <c r="E2" s="71" t="s">
        <v>1</v>
      </c>
      <c r="F2" s="72" t="s">
        <v>62</v>
      </c>
      <c r="G2" s="72" t="s">
        <v>63</v>
      </c>
      <c r="H2" s="72" t="s">
        <v>64</v>
      </c>
      <c r="I2" s="72" t="s">
        <v>65</v>
      </c>
      <c r="J2" s="72" t="s">
        <v>66</v>
      </c>
      <c r="K2" s="72" t="s">
        <v>67</v>
      </c>
      <c r="L2" s="72" t="s">
        <v>68</v>
      </c>
      <c r="M2" s="72" t="s">
        <v>69</v>
      </c>
      <c r="N2" s="72" t="s">
        <v>70</v>
      </c>
      <c r="O2" s="72" t="s">
        <v>71</v>
      </c>
      <c r="P2" s="72" t="s">
        <v>72</v>
      </c>
      <c r="Q2" s="72" t="s">
        <v>73</v>
      </c>
      <c r="R2" s="72" t="s">
        <v>21</v>
      </c>
      <c r="S2" s="72" t="s">
        <v>22</v>
      </c>
      <c r="T2" s="72" t="s">
        <v>20</v>
      </c>
      <c r="U2" s="72" t="s">
        <v>23</v>
      </c>
      <c r="V2" s="72" t="s">
        <v>24</v>
      </c>
      <c r="W2" s="72" t="s">
        <v>25</v>
      </c>
      <c r="X2" s="72" t="s">
        <v>26</v>
      </c>
      <c r="Y2" s="72" t="s">
        <v>27</v>
      </c>
      <c r="Z2" s="72" t="s">
        <v>28</v>
      </c>
      <c r="AA2" s="72" t="s">
        <v>29</v>
      </c>
      <c r="AB2" s="72" t="s">
        <v>30</v>
      </c>
      <c r="AC2" s="72" t="s">
        <v>31</v>
      </c>
      <c r="AD2" s="72" t="s">
        <v>33</v>
      </c>
      <c r="AE2" s="72" t="s">
        <v>34</v>
      </c>
      <c r="AF2" s="72" t="s">
        <v>35</v>
      </c>
      <c r="AG2" s="72" t="s">
        <v>36</v>
      </c>
      <c r="AH2" s="72" t="s">
        <v>37</v>
      </c>
      <c r="AI2" s="72" t="s">
        <v>38</v>
      </c>
      <c r="AJ2" s="72" t="s">
        <v>39</v>
      </c>
      <c r="AK2" s="72" t="s">
        <v>40</v>
      </c>
      <c r="AL2" s="72" t="s">
        <v>41</v>
      </c>
      <c r="AM2" s="72" t="s">
        <v>42</v>
      </c>
      <c r="AN2" s="72" t="s">
        <v>43</v>
      </c>
      <c r="AO2" s="72" t="s">
        <v>44</v>
      </c>
      <c r="AP2" s="72" t="s">
        <v>45</v>
      </c>
      <c r="AQ2" s="72" t="s">
        <v>46</v>
      </c>
      <c r="AR2" s="72" t="s">
        <v>47</v>
      </c>
      <c r="AS2" s="72" t="s">
        <v>48</v>
      </c>
      <c r="AT2" s="72" t="s">
        <v>49</v>
      </c>
      <c r="AU2" s="72" t="s">
        <v>50</v>
      </c>
      <c r="AV2" s="72" t="s">
        <v>51</v>
      </c>
      <c r="AW2" s="72" t="s">
        <v>52</v>
      </c>
      <c r="AX2" s="72" t="s">
        <v>53</v>
      </c>
      <c r="AY2" s="72" t="s">
        <v>54</v>
      </c>
      <c r="AZ2" s="72" t="s">
        <v>55</v>
      </c>
      <c r="BA2" s="72" t="s">
        <v>56</v>
      </c>
      <c r="BB2" s="72" t="s">
        <v>57</v>
      </c>
      <c r="BC2" s="72" t="s">
        <v>58</v>
      </c>
      <c r="BD2" s="72" t="s">
        <v>59</v>
      </c>
      <c r="BE2" s="72" t="s">
        <v>60</v>
      </c>
    </row>
    <row r="3" spans="1:57" s="77" customFormat="1" ht="38.25">
      <c r="A3" s="74">
        <v>1</v>
      </c>
      <c r="B3" s="75" t="s">
        <v>154</v>
      </c>
      <c r="C3" s="76" t="s">
        <v>153</v>
      </c>
      <c r="D3" s="76"/>
      <c r="E3" s="75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</row>
    <row r="4" spans="1:57" s="77" customFormat="1">
      <c r="A4" s="74"/>
      <c r="B4" s="75"/>
      <c r="C4" s="76"/>
      <c r="D4" s="76" t="s">
        <v>155</v>
      </c>
      <c r="E4" s="78" t="s">
        <v>156</v>
      </c>
      <c r="F4" s="112"/>
      <c r="G4" s="112"/>
      <c r="H4" s="112"/>
      <c r="I4" s="112"/>
      <c r="J4" s="112"/>
      <c r="K4" s="112"/>
      <c r="L4" s="112"/>
      <c r="M4" s="112"/>
      <c r="N4" s="112"/>
      <c r="O4" s="112">
        <v>44</v>
      </c>
      <c r="P4" s="112">
        <v>44</v>
      </c>
      <c r="Q4" s="112">
        <v>44</v>
      </c>
      <c r="R4" s="112">
        <v>44</v>
      </c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</row>
    <row r="5" spans="1:57" s="77" customFormat="1">
      <c r="A5" s="74"/>
      <c r="B5" s="75"/>
      <c r="C5" s="76"/>
      <c r="D5" s="76" t="s">
        <v>157</v>
      </c>
      <c r="E5" s="78" t="s">
        <v>156</v>
      </c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</row>
    <row r="6" spans="1:57" s="77" customFormat="1">
      <c r="A6" s="74"/>
      <c r="B6" s="75"/>
      <c r="C6" s="76"/>
      <c r="D6" s="76"/>
      <c r="E6" s="79" t="s">
        <v>81</v>
      </c>
      <c r="F6" s="74"/>
      <c r="G6" s="74"/>
      <c r="H6" s="74"/>
      <c r="I6" s="74"/>
      <c r="J6" s="74"/>
      <c r="K6" s="74"/>
      <c r="L6" s="74"/>
      <c r="M6" s="74"/>
      <c r="N6" s="74"/>
      <c r="O6" s="74">
        <v>44</v>
      </c>
      <c r="P6" s="74">
        <v>44</v>
      </c>
      <c r="Q6" s="74">
        <v>44</v>
      </c>
      <c r="R6" s="74">
        <v>44</v>
      </c>
      <c r="S6" s="74">
        <v>8</v>
      </c>
      <c r="T6" s="74">
        <v>44</v>
      </c>
      <c r="U6" s="74">
        <v>44</v>
      </c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</row>
    <row r="7" spans="1:57" s="77" customFormat="1">
      <c r="A7" s="74"/>
      <c r="B7" s="75"/>
      <c r="C7" s="76"/>
      <c r="D7" s="76"/>
      <c r="E7" s="79" t="s">
        <v>82</v>
      </c>
      <c r="F7" s="74"/>
      <c r="G7" s="74"/>
      <c r="H7" s="74"/>
      <c r="I7" s="74"/>
      <c r="J7" s="74"/>
      <c r="K7" s="74"/>
      <c r="L7" s="74"/>
      <c r="M7" s="74"/>
      <c r="N7" s="74"/>
      <c r="O7" s="74">
        <v>44</v>
      </c>
      <c r="P7" s="74">
        <v>44</v>
      </c>
      <c r="Q7" s="74">
        <v>44</v>
      </c>
      <c r="R7" s="74">
        <v>44</v>
      </c>
      <c r="S7" s="74">
        <v>8</v>
      </c>
      <c r="T7" s="74">
        <v>44</v>
      </c>
      <c r="U7" s="74">
        <v>44</v>
      </c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</row>
    <row r="8" spans="1:57" s="77" customFormat="1">
      <c r="A8" s="74"/>
      <c r="B8" s="75"/>
      <c r="C8" s="76"/>
      <c r="D8" s="76"/>
      <c r="E8" s="79" t="s">
        <v>83</v>
      </c>
      <c r="F8" s="74"/>
      <c r="G8" s="74"/>
      <c r="H8" s="74"/>
      <c r="I8" s="74"/>
      <c r="J8" s="74"/>
      <c r="K8" s="74"/>
      <c r="L8" s="74"/>
      <c r="M8" s="74"/>
      <c r="N8" s="74"/>
      <c r="O8" s="74">
        <v>44</v>
      </c>
      <c r="P8" s="74">
        <v>44</v>
      </c>
      <c r="Q8" s="74">
        <v>44</v>
      </c>
      <c r="R8" s="74">
        <v>44</v>
      </c>
      <c r="S8" s="74">
        <v>8</v>
      </c>
      <c r="T8" s="74">
        <v>40</v>
      </c>
      <c r="U8" s="74">
        <v>40</v>
      </c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</row>
    <row r="9" spans="1:57" s="77" customFormat="1">
      <c r="A9" s="74"/>
      <c r="B9" s="75"/>
      <c r="C9" s="76"/>
      <c r="D9" s="76"/>
      <c r="E9" s="79" t="s">
        <v>91</v>
      </c>
      <c r="F9" s="74"/>
      <c r="G9" s="74"/>
      <c r="H9" s="74"/>
      <c r="I9" s="74"/>
      <c r="J9" s="74"/>
      <c r="K9" s="74"/>
      <c r="L9" s="74"/>
      <c r="M9" s="74"/>
      <c r="N9" s="74"/>
      <c r="O9" s="74">
        <v>44</v>
      </c>
      <c r="P9" s="74">
        <v>44</v>
      </c>
      <c r="Q9" s="74">
        <v>44</v>
      </c>
      <c r="R9" s="74">
        <v>44</v>
      </c>
      <c r="S9" s="74">
        <v>8</v>
      </c>
      <c r="T9" s="74">
        <v>44</v>
      </c>
      <c r="U9" s="74">
        <v>44</v>
      </c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</row>
    <row r="10" spans="1:57" s="77" customFormat="1">
      <c r="A10" s="74"/>
      <c r="B10" s="75"/>
      <c r="C10" s="76"/>
      <c r="D10" s="76"/>
      <c r="E10" s="79" t="s">
        <v>92</v>
      </c>
      <c r="F10" s="74"/>
      <c r="G10" s="74"/>
      <c r="H10" s="74"/>
      <c r="I10" s="74"/>
      <c r="J10" s="74"/>
      <c r="K10" s="74"/>
      <c r="L10" s="74"/>
      <c r="M10" s="74"/>
      <c r="N10" s="74"/>
      <c r="O10" s="74">
        <v>44</v>
      </c>
      <c r="P10" s="74">
        <v>44</v>
      </c>
      <c r="Q10" s="74">
        <v>44</v>
      </c>
      <c r="R10" s="74">
        <v>44</v>
      </c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</row>
    <row r="11" spans="1:57" s="77" customFormat="1">
      <c r="A11" s="74"/>
      <c r="B11" s="75"/>
      <c r="C11" s="76"/>
      <c r="D11" s="76"/>
      <c r="E11" s="79" t="s">
        <v>93</v>
      </c>
      <c r="F11" s="74"/>
      <c r="G11" s="74"/>
      <c r="H11" s="74"/>
      <c r="I11" s="74"/>
      <c r="J11" s="74"/>
      <c r="K11" s="74"/>
      <c r="L11" s="74"/>
      <c r="M11" s="74"/>
      <c r="N11" s="74"/>
      <c r="O11" s="74">
        <v>44</v>
      </c>
      <c r="P11" s="74">
        <v>44</v>
      </c>
      <c r="Q11" s="74">
        <v>44</v>
      </c>
      <c r="R11" s="74">
        <v>44</v>
      </c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</row>
    <row r="12" spans="1:57" s="77" customFormat="1">
      <c r="A12" s="74"/>
      <c r="B12" s="75"/>
      <c r="C12" s="76"/>
      <c r="D12" s="76"/>
      <c r="E12" s="79" t="s">
        <v>96</v>
      </c>
      <c r="F12" s="74"/>
      <c r="G12" s="74"/>
      <c r="H12" s="74"/>
      <c r="I12" s="74"/>
      <c r="J12" s="74"/>
      <c r="K12" s="74"/>
      <c r="L12" s="74"/>
      <c r="M12" s="74"/>
      <c r="N12" s="74"/>
      <c r="O12" s="74">
        <v>44</v>
      </c>
      <c r="P12" s="74">
        <v>44</v>
      </c>
      <c r="Q12" s="74">
        <v>44</v>
      </c>
      <c r="R12" s="74">
        <v>44</v>
      </c>
      <c r="S12" s="74">
        <v>44</v>
      </c>
      <c r="T12" s="74">
        <v>40</v>
      </c>
      <c r="U12" s="74">
        <v>44</v>
      </c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</row>
    <row r="13" spans="1:57" s="77" customFormat="1">
      <c r="A13" s="74"/>
      <c r="B13" s="75"/>
      <c r="C13" s="76"/>
      <c r="D13" s="76"/>
      <c r="E13" s="79" t="s">
        <v>89</v>
      </c>
      <c r="F13" s="74"/>
      <c r="G13" s="74"/>
      <c r="H13" s="74"/>
      <c r="I13" s="74"/>
      <c r="J13" s="74"/>
      <c r="K13" s="74"/>
      <c r="L13" s="74"/>
      <c r="M13" s="74"/>
      <c r="N13" s="74"/>
      <c r="O13" s="74">
        <v>44</v>
      </c>
      <c r="P13" s="74">
        <v>44</v>
      </c>
      <c r="Q13" s="74">
        <v>44</v>
      </c>
      <c r="R13" s="74">
        <v>8</v>
      </c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</row>
    <row r="14" spans="1:57" s="77" customFormat="1">
      <c r="A14" s="74"/>
      <c r="B14" s="75"/>
      <c r="C14" s="76"/>
      <c r="D14" s="76" t="s">
        <v>168</v>
      </c>
      <c r="E14" s="78" t="s">
        <v>75</v>
      </c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</row>
    <row r="15" spans="1:57" s="77" customFormat="1">
      <c r="A15" s="74"/>
      <c r="B15" s="75"/>
      <c r="C15" s="76"/>
      <c r="D15" s="76" t="s">
        <v>157</v>
      </c>
      <c r="E15" s="78" t="s">
        <v>169</v>
      </c>
      <c r="F15" s="74"/>
      <c r="G15" s="74"/>
      <c r="H15" s="74"/>
      <c r="I15" s="74"/>
      <c r="J15" s="74"/>
      <c r="K15" s="74"/>
      <c r="L15" s="74"/>
      <c r="M15" s="74"/>
      <c r="N15" s="74"/>
      <c r="O15" s="74">
        <v>44</v>
      </c>
      <c r="P15" s="74">
        <v>44</v>
      </c>
      <c r="Q15" s="74">
        <v>44</v>
      </c>
      <c r="R15" s="74">
        <v>44</v>
      </c>
      <c r="S15" s="74">
        <v>44</v>
      </c>
      <c r="T15" s="74">
        <v>35.5</v>
      </c>
      <c r="U15" s="74">
        <v>44</v>
      </c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</row>
    <row r="16" spans="1:57" s="77" customFormat="1">
      <c r="A16" s="74"/>
      <c r="B16" s="75"/>
      <c r="C16" s="76"/>
      <c r="D16" s="76" t="s">
        <v>157</v>
      </c>
      <c r="E16" s="78" t="s">
        <v>170</v>
      </c>
      <c r="F16" s="74"/>
      <c r="G16" s="74"/>
      <c r="H16" s="74"/>
      <c r="I16" s="74"/>
      <c r="J16" s="74"/>
      <c r="K16" s="74"/>
      <c r="L16" s="74"/>
      <c r="M16" s="74"/>
      <c r="N16" s="74"/>
      <c r="O16" s="74">
        <v>44</v>
      </c>
      <c r="P16" s="74">
        <v>44</v>
      </c>
      <c r="Q16" s="74">
        <v>44</v>
      </c>
      <c r="R16" s="74">
        <v>44</v>
      </c>
      <c r="S16" s="74">
        <v>8</v>
      </c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</row>
    <row r="17" spans="1:57" s="77" customFormat="1">
      <c r="A17" s="74"/>
      <c r="B17" s="75"/>
      <c r="C17" s="76"/>
      <c r="D17" s="76" t="s">
        <v>175</v>
      </c>
      <c r="E17" s="78" t="s">
        <v>74</v>
      </c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>
        <v>8</v>
      </c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</row>
    <row r="18" spans="1:57">
      <c r="C18" s="66"/>
      <c r="D18" s="66"/>
    </row>
    <row r="19" spans="1:57">
      <c r="C19" s="66"/>
      <c r="D19" s="66"/>
      <c r="E19" s="67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</row>
    <row r="20" spans="1:57">
      <c r="C20" s="66"/>
      <c r="D20" s="66"/>
      <c r="E20" s="67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</row>
    <row r="21" spans="1:57">
      <c r="C21" s="66"/>
      <c r="D21" s="66"/>
    </row>
    <row r="22" spans="1:57">
      <c r="C22" s="66"/>
      <c r="D22" s="66"/>
    </row>
  </sheetData>
  <protectedRanges>
    <protectedRange sqref="E8" name="C101_2"/>
    <protectedRange sqref="E11" name="KC01_2_3"/>
    <protectedRange sqref="E10" name="IU01_3"/>
  </protectedRanges>
  <autoFilter ref="A2:AA2"/>
  <mergeCells count="104">
    <mergeCell ref="AQ4:AQ5"/>
    <mergeCell ref="AR4:AR5"/>
    <mergeCell ref="AS4:AS5"/>
    <mergeCell ref="AT4:AT5"/>
    <mergeCell ref="AU4:AU5"/>
    <mergeCell ref="AV4:AV5"/>
    <mergeCell ref="AK4:AK5"/>
    <mergeCell ref="AL4:AL5"/>
    <mergeCell ref="AM4:AM5"/>
    <mergeCell ref="AN4:AN5"/>
    <mergeCell ref="AO4:AO5"/>
    <mergeCell ref="AP4:AP5"/>
    <mergeCell ref="BC4:BC5"/>
    <mergeCell ref="BD4:BD5"/>
    <mergeCell ref="BE4:BE5"/>
    <mergeCell ref="AW4:AW5"/>
    <mergeCell ref="AX4:AX5"/>
    <mergeCell ref="AY4:AY5"/>
    <mergeCell ref="AZ4:AZ5"/>
    <mergeCell ref="BA4:BA5"/>
    <mergeCell ref="BB4:BB5"/>
    <mergeCell ref="AG4:AG5"/>
    <mergeCell ref="AH4:AH5"/>
    <mergeCell ref="AI4:AI5"/>
    <mergeCell ref="AJ4:AJ5"/>
    <mergeCell ref="Y4:Y5"/>
    <mergeCell ref="Z4:Z5"/>
    <mergeCell ref="AA4:AA5"/>
    <mergeCell ref="AB4:AB5"/>
    <mergeCell ref="AC4:AC5"/>
    <mergeCell ref="AD4:AD5"/>
    <mergeCell ref="AE4:AE5"/>
    <mergeCell ref="AF4:AF5"/>
    <mergeCell ref="T4:T5"/>
    <mergeCell ref="U4:U5"/>
    <mergeCell ref="V4:V5"/>
    <mergeCell ref="W4:W5"/>
    <mergeCell ref="X4:X5"/>
    <mergeCell ref="M4:M5"/>
    <mergeCell ref="N4:N5"/>
    <mergeCell ref="O4:O5"/>
    <mergeCell ref="P4:P5"/>
    <mergeCell ref="Q4:Q5"/>
    <mergeCell ref="R4:R5"/>
    <mergeCell ref="BD19:BD20"/>
    <mergeCell ref="BE19:BE20"/>
    <mergeCell ref="F4:F5"/>
    <mergeCell ref="G4:G5"/>
    <mergeCell ref="H4:H5"/>
    <mergeCell ref="I4:I5"/>
    <mergeCell ref="J4:J5"/>
    <mergeCell ref="K4:K5"/>
    <mergeCell ref="L4:L5"/>
    <mergeCell ref="AX19:AX20"/>
    <mergeCell ref="AY19:AY20"/>
    <mergeCell ref="AZ19:AZ20"/>
    <mergeCell ref="BA19:BA20"/>
    <mergeCell ref="BB19:BB20"/>
    <mergeCell ref="BC19:BC20"/>
    <mergeCell ref="AR19:AR20"/>
    <mergeCell ref="AS19:AS20"/>
    <mergeCell ref="AT19:AT20"/>
    <mergeCell ref="AU19:AU20"/>
    <mergeCell ref="AV19:AV20"/>
    <mergeCell ref="AW19:AW20"/>
    <mergeCell ref="AL19:AL20"/>
    <mergeCell ref="AM19:AM20"/>
    <mergeCell ref="S4:S5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  <mergeCell ref="Z19:Z20"/>
    <mergeCell ref="AA19:AA20"/>
    <mergeCell ref="AB19:AB20"/>
    <mergeCell ref="AC19:AC20"/>
    <mergeCell ref="AD19:AD20"/>
    <mergeCell ref="AE19:AE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F19:F20"/>
    <mergeCell ref="G19:G20"/>
    <mergeCell ref="H19:H20"/>
    <mergeCell ref="I19:I20"/>
    <mergeCell ref="J19:J20"/>
    <mergeCell ref="K19:K20"/>
    <mergeCell ref="L19:L20"/>
    <mergeCell ref="M19:M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Utilization</vt:lpstr>
      <vt:lpstr>Nhan luc</vt:lpstr>
      <vt:lpstr>booking-giao viec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Bich Diep</dc:creator>
  <cp:lastModifiedBy>Hoang Thi Ha Dieu</cp:lastModifiedBy>
  <cp:lastPrinted>2017-05-22T07:12:54Z</cp:lastPrinted>
  <dcterms:created xsi:type="dcterms:W3CDTF">2017-05-12T08:34:03Z</dcterms:created>
  <dcterms:modified xsi:type="dcterms:W3CDTF">2017-12-14T03:57:42Z</dcterms:modified>
</cp:coreProperties>
</file>