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60" windowWidth="11280" windowHeight="7470" tabRatio="862" firstSheet="5" activeTab="5"/>
  </bookViews>
  <sheets>
    <sheet name="IN DS LOP" sheetId="2" state="hidden" r:id="rId1"/>
    <sheet name="IN DS LOP (2)" sheetId="6" state="hidden" r:id="rId2"/>
    <sheet name="IN DS LOP (3)" sheetId="7" state="hidden" r:id="rId3"/>
    <sheet name="IN DS LOP (4)" sheetId="8" state="hidden" r:id="rId4"/>
    <sheet name="DSTHI (3)" sheetId="11" state="hidden" r:id="rId5"/>
    <sheet name="TONGHOP" sheetId="49" r:id="rId6"/>
    <sheet name="Pḥng 201" sheetId="20" r:id="rId7"/>
    <sheet name="Pḥng 202" sheetId="21" r:id="rId8"/>
    <sheet name="Pḥng 203" sheetId="22" r:id="rId9"/>
    <sheet name="Pḥng 204" sheetId="23" r:id="rId10"/>
    <sheet name="Pḥng 205" sheetId="24" r:id="rId11"/>
    <sheet name="Pḥng 206" sheetId="25" r:id="rId12"/>
    <sheet name="Pḥng 301" sheetId="26" r:id="rId13"/>
    <sheet name="Pḥng 302" sheetId="27" r:id="rId14"/>
    <sheet name="Pḥng 303" sheetId="28" r:id="rId15"/>
    <sheet name="Pḥng 304" sheetId="29" r:id="rId16"/>
    <sheet name="Pḥng 305" sheetId="30" r:id="rId17"/>
    <sheet name="Pḥng 306" sheetId="31" r:id="rId18"/>
    <sheet name="Pḥng 401-1" sheetId="32" r:id="rId19"/>
    <sheet name="Pḥng 401-2" sheetId="33" r:id="rId20"/>
    <sheet name="Pḥng 401-3" sheetId="34" r:id="rId21"/>
    <sheet name="Pḥng 404" sheetId="35" r:id="rId22"/>
    <sheet name="Pḥng 405" sheetId="36" r:id="rId23"/>
    <sheet name="Pḥng 406" sheetId="37" r:id="rId24"/>
    <sheet name="Pḥng 501-1" sheetId="38" r:id="rId25"/>
    <sheet name="Pḥng 501-2" sheetId="39" r:id="rId26"/>
    <sheet name="Pḥng 501-3" sheetId="40" r:id="rId27"/>
    <sheet name="Pḥng 504" sheetId="41" r:id="rId28"/>
    <sheet name="Pḥng 505" sheetId="42" r:id="rId29"/>
    <sheet name="Pḥng 506" sheetId="43" r:id="rId30"/>
    <sheet name="Pḥng 601" sheetId="44" r:id="rId31"/>
    <sheet name="Pḥng 602" sheetId="45" r:id="rId32"/>
    <sheet name="Pḥng 603" sheetId="46" r:id="rId33"/>
    <sheet name="Pḥng 604" sheetId="47" r:id="rId34"/>
    <sheet name="Pḥng 605" sheetId="48" r:id="rId35"/>
  </sheets>
  <externalReferences>
    <externalReference r:id="rId36"/>
  </externalReferences>
  <definedNames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8" hidden="1">#REF!</definedName>
    <definedName name="_Fill" localSheetId="29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33" hidden="1">#REF!</definedName>
    <definedName name="_Fill" localSheetId="34" hidden="1">#REF!</definedName>
    <definedName name="_Fill" hidden="1">#REF!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_xlnm.Print_Titles" localSheetId="6">'Pḥng 201'!$1:$7</definedName>
    <definedName name="_xlnm.Print_Titles" localSheetId="7">'Pḥng 202'!$1:$7</definedName>
    <definedName name="_xlnm.Print_Titles" localSheetId="8">'Pḥng 203'!$1:$7</definedName>
    <definedName name="_xlnm.Print_Titles" localSheetId="9">'Pḥng 204'!$1:$7</definedName>
    <definedName name="_xlnm.Print_Titles" localSheetId="10">'Pḥng 205'!$1:$7</definedName>
    <definedName name="_xlnm.Print_Titles" localSheetId="11">'Pḥng 206'!$1:$7</definedName>
    <definedName name="_xlnm.Print_Titles" localSheetId="12">'Pḥng 301'!$1:$7</definedName>
    <definedName name="_xlnm.Print_Titles" localSheetId="13">'Pḥng 302'!$1:$7</definedName>
    <definedName name="_xlnm.Print_Titles" localSheetId="14">'Pḥng 303'!$1:$7</definedName>
    <definedName name="_xlnm.Print_Titles" localSheetId="15">'Pḥng 304'!$1:$7</definedName>
    <definedName name="_xlnm.Print_Titles" localSheetId="16">'Pḥng 305'!$1:$7</definedName>
    <definedName name="_xlnm.Print_Titles" localSheetId="17">'Pḥng 306'!$1:$7</definedName>
    <definedName name="_xlnm.Print_Titles" localSheetId="18">'Pḥng 401-1'!$1:$7</definedName>
    <definedName name="_xlnm.Print_Titles" localSheetId="19">'Pḥng 401-2'!$1:$7</definedName>
    <definedName name="_xlnm.Print_Titles" localSheetId="20">'Pḥng 401-3'!$1:$7</definedName>
    <definedName name="_xlnm.Print_Titles" localSheetId="21">'Pḥng 404'!$1:$7</definedName>
    <definedName name="_xlnm.Print_Titles" localSheetId="22">'Pḥng 405'!$1:$7</definedName>
    <definedName name="_xlnm.Print_Titles" localSheetId="23">'Pḥng 406'!$1:$7</definedName>
    <definedName name="_xlnm.Print_Titles" localSheetId="24">'Pḥng 501-1'!$1:$7</definedName>
    <definedName name="_xlnm.Print_Titles" localSheetId="25">'Pḥng 501-2'!$1:$7</definedName>
    <definedName name="_xlnm.Print_Titles" localSheetId="26">'Pḥng 501-3'!$1:$7</definedName>
    <definedName name="_xlnm.Print_Titles" localSheetId="27">'Pḥng 504'!$1:$7</definedName>
    <definedName name="_xlnm.Print_Titles" localSheetId="28">'Pḥng 505'!$1:$7</definedName>
    <definedName name="_xlnm.Print_Titles" localSheetId="29">'Pḥng 506'!$1:$7</definedName>
    <definedName name="_xlnm.Print_Titles" localSheetId="30">'Pḥng 601'!$1:$7</definedName>
    <definedName name="_xlnm.Print_Titles" localSheetId="31">'Pḥng 602'!$1:$7</definedName>
    <definedName name="_xlnm.Print_Titles" localSheetId="32">'Pḥng 603'!$1:$7</definedName>
    <definedName name="_xlnm.Print_Titles" localSheetId="33">'Pḥng 604'!$1:$7</definedName>
    <definedName name="_xlnm.Print_Titles" localSheetId="34">'Pḥng 605'!$1:$7</definedName>
  </definedNames>
  <calcPr calcId="144525"/>
</workbook>
</file>

<file path=xl/calcChain.xml><?xml version="1.0" encoding="utf-8"?>
<calcChain xmlns="http://schemas.openxmlformats.org/spreadsheetml/2006/main">
  <c r="B9" i="11" l="1"/>
  <c r="B10" i="11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E2" i="11"/>
  <c r="C3" i="11"/>
  <c r="B4" i="11" l="1"/>
  <c r="D3" i="11"/>
  <c r="F2" i="11"/>
  <c r="A10" i="11"/>
  <c r="A12" i="11"/>
  <c r="A13" i="11"/>
  <c r="A15" i="11"/>
  <c r="A16" i="11"/>
  <c r="A17" i="11"/>
  <c r="A19" i="11"/>
  <c r="A20" i="11"/>
  <c r="A8" i="11"/>
  <c r="A14" i="11"/>
  <c r="A21" i="11"/>
  <c r="A23" i="11"/>
  <c r="A25" i="11"/>
  <c r="A27" i="11"/>
  <c r="A29" i="11"/>
  <c r="A31" i="11"/>
  <c r="A33" i="11"/>
  <c r="A34" i="11"/>
  <c r="A35" i="11"/>
  <c r="A36" i="11"/>
  <c r="A44" i="11"/>
  <c r="A50" i="11"/>
  <c r="A51" i="11"/>
  <c r="A11" i="11"/>
  <c r="A18" i="11"/>
  <c r="A24" i="11"/>
  <c r="A28" i="11"/>
  <c r="A32" i="11"/>
  <c r="A37" i="11"/>
  <c r="A52" i="11"/>
  <c r="A59" i="11"/>
  <c r="A61" i="11"/>
  <c r="A63" i="11"/>
  <c r="A64" i="11"/>
  <c r="A65" i="11"/>
  <c r="A66" i="11"/>
  <c r="A67" i="11"/>
  <c r="A68" i="11"/>
  <c r="A71" i="11"/>
  <c r="A80" i="11"/>
  <c r="A9" i="11"/>
  <c r="A22" i="11"/>
  <c r="A26" i="11"/>
  <c r="A30" i="11"/>
  <c r="A45" i="11"/>
  <c r="A46" i="11"/>
  <c r="A47" i="11"/>
  <c r="A48" i="11"/>
  <c r="A49" i="11"/>
  <c r="A53" i="11"/>
  <c r="A54" i="11"/>
  <c r="A55" i="11"/>
  <c r="A56" i="11"/>
  <c r="A57" i="11"/>
  <c r="A58" i="11"/>
  <c r="A60" i="11"/>
  <c r="A62" i="11"/>
  <c r="A69" i="11"/>
  <c r="A70" i="11"/>
  <c r="A72" i="11"/>
  <c r="A73" i="11"/>
  <c r="A81" i="11"/>
  <c r="A83" i="11"/>
  <c r="A87" i="11"/>
  <c r="A90" i="11"/>
  <c r="A92" i="11"/>
  <c r="A94" i="11"/>
  <c r="A96" i="11"/>
  <c r="A98" i="11"/>
  <c r="A100" i="11"/>
  <c r="A102" i="11"/>
  <c r="A104" i="11"/>
  <c r="A106" i="11"/>
  <c r="A108" i="11"/>
  <c r="A82" i="11"/>
  <c r="A85" i="11"/>
  <c r="A86" i="11"/>
  <c r="A91" i="11"/>
  <c r="A93" i="11"/>
  <c r="A95" i="11"/>
  <c r="A97" i="11"/>
  <c r="A99" i="11"/>
  <c r="A101" i="11"/>
  <c r="A103" i="11"/>
  <c r="A105" i="11"/>
  <c r="A107" i="11"/>
  <c r="A109" i="11"/>
  <c r="A84" i="11"/>
  <c r="A88" i="11"/>
  <c r="A89" i="11"/>
  <c r="E88" i="11" l="1"/>
  <c r="F88" i="11"/>
  <c r="C88" i="11"/>
  <c r="K88" i="11"/>
  <c r="D88" i="11"/>
  <c r="F109" i="11"/>
  <c r="K109" i="11"/>
  <c r="C109" i="11"/>
  <c r="D109" i="11"/>
  <c r="E109" i="11"/>
  <c r="F105" i="11"/>
  <c r="K105" i="11"/>
  <c r="C105" i="11"/>
  <c r="D105" i="11"/>
  <c r="E105" i="11"/>
  <c r="F101" i="11"/>
  <c r="K101" i="11"/>
  <c r="C101" i="11"/>
  <c r="D101" i="11"/>
  <c r="E101" i="11"/>
  <c r="F97" i="11"/>
  <c r="K97" i="11"/>
  <c r="C97" i="11"/>
  <c r="D97" i="11"/>
  <c r="E97" i="11"/>
  <c r="F93" i="11"/>
  <c r="K93" i="11"/>
  <c r="C93" i="11"/>
  <c r="D93" i="11"/>
  <c r="E93" i="11"/>
  <c r="E86" i="11"/>
  <c r="D86" i="11"/>
  <c r="C86" i="11"/>
  <c r="K86" i="11"/>
  <c r="F86" i="11"/>
  <c r="E82" i="11"/>
  <c r="D82" i="11"/>
  <c r="K82" i="11"/>
  <c r="F82" i="11"/>
  <c r="C82" i="11"/>
  <c r="E106" i="11"/>
  <c r="F106" i="11"/>
  <c r="C106" i="11"/>
  <c r="K106" i="11"/>
  <c r="D106" i="11"/>
  <c r="E102" i="11"/>
  <c r="F102" i="11"/>
  <c r="C102" i="11"/>
  <c r="K102" i="11"/>
  <c r="D102" i="11"/>
  <c r="E98" i="11"/>
  <c r="F98" i="11"/>
  <c r="C98" i="11"/>
  <c r="K98" i="11"/>
  <c r="D98" i="11"/>
  <c r="E94" i="11"/>
  <c r="F94" i="11"/>
  <c r="K94" i="11"/>
  <c r="D94" i="11"/>
  <c r="C94" i="11"/>
  <c r="E90" i="11"/>
  <c r="F90" i="11"/>
  <c r="C90" i="11"/>
  <c r="K90" i="11"/>
  <c r="D90" i="11"/>
  <c r="F83" i="11"/>
  <c r="E83" i="11"/>
  <c r="C83" i="11"/>
  <c r="D83" i="11"/>
  <c r="K83" i="11"/>
  <c r="F73" i="11"/>
  <c r="E73" i="11"/>
  <c r="K73" i="11"/>
  <c r="D73" i="11"/>
  <c r="C73" i="11"/>
  <c r="E70" i="11"/>
  <c r="F70" i="11"/>
  <c r="K70" i="11"/>
  <c r="C70" i="11"/>
  <c r="D70" i="11"/>
  <c r="E62" i="11"/>
  <c r="F62" i="11"/>
  <c r="K62" i="11"/>
  <c r="C62" i="11"/>
  <c r="D62" i="11"/>
  <c r="E58" i="11"/>
  <c r="F58" i="11"/>
  <c r="K58" i="11"/>
  <c r="C58" i="11"/>
  <c r="D58" i="11"/>
  <c r="E56" i="11"/>
  <c r="D56" i="11"/>
  <c r="K56" i="11"/>
  <c r="C56" i="11"/>
  <c r="F56" i="11"/>
  <c r="E54" i="11"/>
  <c r="F54" i="11"/>
  <c r="K54" i="11"/>
  <c r="C54" i="11"/>
  <c r="D54" i="11"/>
  <c r="D49" i="11"/>
  <c r="C49" i="11"/>
  <c r="F49" i="11"/>
  <c r="K49" i="11"/>
  <c r="E49" i="11"/>
  <c r="F47" i="11"/>
  <c r="K47" i="11"/>
  <c r="E47" i="11"/>
  <c r="C47" i="11"/>
  <c r="D47" i="11"/>
  <c r="F45" i="11"/>
  <c r="E45" i="11"/>
  <c r="C45" i="11"/>
  <c r="K45" i="11"/>
  <c r="D45" i="11"/>
  <c r="E26" i="11"/>
  <c r="D26" i="11"/>
  <c r="C26" i="11"/>
  <c r="F26" i="11"/>
  <c r="K26" i="11"/>
  <c r="D9" i="11"/>
  <c r="C9" i="11"/>
  <c r="F9" i="11"/>
  <c r="E9" i="11"/>
  <c r="K9" i="11"/>
  <c r="F71" i="11"/>
  <c r="K71" i="11"/>
  <c r="E71" i="11"/>
  <c r="D71" i="11"/>
  <c r="C71" i="11"/>
  <c r="D67" i="11"/>
  <c r="C67" i="11"/>
  <c r="F67" i="11"/>
  <c r="K67" i="11"/>
  <c r="E67" i="11"/>
  <c r="D65" i="11"/>
  <c r="C65" i="11"/>
  <c r="F65" i="11"/>
  <c r="E65" i="11"/>
  <c r="K65" i="11"/>
  <c r="D63" i="11"/>
  <c r="C63" i="11"/>
  <c r="F63" i="11"/>
  <c r="K63" i="11"/>
  <c r="E63" i="11"/>
  <c r="F59" i="11"/>
  <c r="K59" i="11"/>
  <c r="E59" i="11"/>
  <c r="D59" i="11"/>
  <c r="C59" i="11"/>
  <c r="D37" i="11"/>
  <c r="C37" i="11"/>
  <c r="K37" i="11"/>
  <c r="F37" i="11"/>
  <c r="E37" i="11"/>
  <c r="E28" i="11"/>
  <c r="F28" i="11"/>
  <c r="C28" i="11"/>
  <c r="K28" i="11"/>
  <c r="D28" i="11"/>
  <c r="E18" i="11"/>
  <c r="D18" i="11"/>
  <c r="K18" i="11"/>
  <c r="F18" i="11"/>
  <c r="C18" i="11"/>
  <c r="D51" i="11"/>
  <c r="C51" i="11"/>
  <c r="F51" i="11"/>
  <c r="K51" i="11"/>
  <c r="E51" i="11"/>
  <c r="E44" i="11"/>
  <c r="D44" i="11"/>
  <c r="C44" i="11"/>
  <c r="K44" i="11"/>
  <c r="F44" i="11"/>
  <c r="D35" i="11"/>
  <c r="C35" i="11"/>
  <c r="F35" i="11"/>
  <c r="K35" i="11"/>
  <c r="E35" i="11"/>
  <c r="D33" i="11"/>
  <c r="C33" i="11"/>
  <c r="F33" i="11"/>
  <c r="E33" i="11"/>
  <c r="K33" i="11"/>
  <c r="F29" i="11"/>
  <c r="K29" i="11"/>
  <c r="E29" i="11"/>
  <c r="D29" i="11"/>
  <c r="C29" i="11"/>
  <c r="F25" i="11"/>
  <c r="K25" i="11"/>
  <c r="E25" i="11"/>
  <c r="D25" i="11"/>
  <c r="C25" i="11"/>
  <c r="F21" i="11"/>
  <c r="K21" i="11"/>
  <c r="E21" i="11"/>
  <c r="D21" i="11"/>
  <c r="C21" i="11"/>
  <c r="K8" i="11"/>
  <c r="C8" i="11"/>
  <c r="F8" i="11"/>
  <c r="E8" i="11"/>
  <c r="D8" i="11"/>
  <c r="F19" i="11"/>
  <c r="E19" i="11"/>
  <c r="K19" i="11"/>
  <c r="D19" i="11"/>
  <c r="C19" i="11"/>
  <c r="E16" i="11"/>
  <c r="F16" i="11"/>
  <c r="C16" i="11"/>
  <c r="K16" i="11"/>
  <c r="D16" i="11"/>
  <c r="D13" i="11"/>
  <c r="C13" i="11"/>
  <c r="F13" i="11"/>
  <c r="E13" i="11"/>
  <c r="K13" i="11"/>
  <c r="K10" i="11"/>
  <c r="C10" i="11"/>
  <c r="F10" i="11"/>
  <c r="D10" i="11"/>
  <c r="E10" i="11"/>
  <c r="F89" i="11"/>
  <c r="E89" i="11"/>
  <c r="C89" i="11"/>
  <c r="D89" i="11"/>
  <c r="K89" i="11"/>
  <c r="K84" i="11"/>
  <c r="C84" i="11"/>
  <c r="D84" i="11"/>
  <c r="E84" i="11"/>
  <c r="F84" i="11"/>
  <c r="D107" i="11"/>
  <c r="E107" i="11"/>
  <c r="K107" i="11"/>
  <c r="F107" i="11"/>
  <c r="C107" i="11"/>
  <c r="F103" i="11"/>
  <c r="K103" i="11"/>
  <c r="C103" i="11"/>
  <c r="D103" i="11"/>
  <c r="E103" i="11"/>
  <c r="F99" i="11"/>
  <c r="K99" i="11"/>
  <c r="C99" i="11"/>
  <c r="D99" i="11"/>
  <c r="E99" i="11"/>
  <c r="F95" i="11"/>
  <c r="K95" i="11"/>
  <c r="C95" i="11"/>
  <c r="D95" i="11"/>
  <c r="E95" i="11"/>
  <c r="F91" i="11"/>
  <c r="K91" i="11"/>
  <c r="C91" i="11"/>
  <c r="D91" i="11"/>
  <c r="E91" i="11"/>
  <c r="F85" i="11"/>
  <c r="K85" i="11"/>
  <c r="E85" i="11"/>
  <c r="C85" i="11"/>
  <c r="D85" i="11"/>
  <c r="E108" i="11"/>
  <c r="F108" i="11"/>
  <c r="C108" i="11"/>
  <c r="K108" i="11"/>
  <c r="D108" i="11"/>
  <c r="E104" i="11"/>
  <c r="F104" i="11"/>
  <c r="C104" i="11"/>
  <c r="D104" i="11"/>
  <c r="K104" i="11"/>
  <c r="E100" i="11"/>
  <c r="F100" i="11"/>
  <c r="C100" i="11"/>
  <c r="D100" i="11"/>
  <c r="K100" i="11"/>
  <c r="E96" i="11"/>
  <c r="F96" i="11"/>
  <c r="C96" i="11"/>
  <c r="D96" i="11"/>
  <c r="K96" i="11"/>
  <c r="E92" i="11"/>
  <c r="F92" i="11"/>
  <c r="C92" i="11"/>
  <c r="D92" i="11"/>
  <c r="K92" i="11"/>
  <c r="F87" i="11"/>
  <c r="E87" i="11"/>
  <c r="K87" i="11"/>
  <c r="C87" i="11"/>
  <c r="D87" i="11"/>
  <c r="F81" i="11"/>
  <c r="D81" i="11"/>
  <c r="C81" i="11"/>
  <c r="K81" i="11"/>
  <c r="E81" i="11"/>
  <c r="K72" i="11"/>
  <c r="C72" i="11"/>
  <c r="F72" i="11"/>
  <c r="E72" i="11"/>
  <c r="D72" i="11"/>
  <c r="F69" i="11"/>
  <c r="E69" i="11"/>
  <c r="C69" i="11"/>
  <c r="D69" i="11"/>
  <c r="K69" i="11"/>
  <c r="E60" i="11"/>
  <c r="D60" i="11"/>
  <c r="K60" i="11"/>
  <c r="C60" i="11"/>
  <c r="F60" i="11"/>
  <c r="F57" i="11"/>
  <c r="E57" i="11"/>
  <c r="K57" i="11"/>
  <c r="D57" i="11"/>
  <c r="C57" i="11"/>
  <c r="F55" i="11"/>
  <c r="K55" i="11"/>
  <c r="E55" i="11"/>
  <c r="D55" i="11"/>
  <c r="C55" i="11"/>
  <c r="F53" i="11"/>
  <c r="E53" i="11"/>
  <c r="C53" i="11"/>
  <c r="D53" i="11"/>
  <c r="K53" i="11"/>
  <c r="E48" i="11"/>
  <c r="D48" i="11"/>
  <c r="C48" i="11"/>
  <c r="K48" i="11"/>
  <c r="F48" i="11"/>
  <c r="E46" i="11"/>
  <c r="F46" i="11"/>
  <c r="C46" i="11"/>
  <c r="K46" i="11"/>
  <c r="D46" i="11"/>
  <c r="E30" i="11"/>
  <c r="D30" i="11"/>
  <c r="C30" i="11"/>
  <c r="F30" i="11"/>
  <c r="K30" i="11"/>
  <c r="E22" i="11"/>
  <c r="D22" i="11"/>
  <c r="C22" i="11"/>
  <c r="F22" i="11"/>
  <c r="K22" i="11"/>
  <c r="K80" i="11"/>
  <c r="C80" i="11"/>
  <c r="D80" i="11"/>
  <c r="E80" i="11"/>
  <c r="F80" i="11"/>
  <c r="E68" i="11"/>
  <c r="D68" i="11"/>
  <c r="K68" i="11"/>
  <c r="C68" i="11"/>
  <c r="F68" i="11"/>
  <c r="E66" i="11"/>
  <c r="F66" i="11"/>
  <c r="K66" i="11"/>
  <c r="C66" i="11"/>
  <c r="D66" i="11"/>
  <c r="E64" i="11"/>
  <c r="D64" i="11"/>
  <c r="K64" i="11"/>
  <c r="C64" i="11"/>
  <c r="F64" i="11"/>
  <c r="F61" i="11"/>
  <c r="E61" i="11"/>
  <c r="C61" i="11"/>
  <c r="D61" i="11"/>
  <c r="K61" i="11"/>
  <c r="E52" i="11"/>
  <c r="D52" i="11"/>
  <c r="K52" i="11"/>
  <c r="C52" i="11"/>
  <c r="F52" i="11"/>
  <c r="K32" i="11"/>
  <c r="C32" i="11"/>
  <c r="D32" i="11"/>
  <c r="E32" i="11"/>
  <c r="F32" i="11"/>
  <c r="E24" i="11"/>
  <c r="F24" i="11"/>
  <c r="C24" i="11"/>
  <c r="K24" i="11"/>
  <c r="D24" i="11"/>
  <c r="F11" i="11"/>
  <c r="E11" i="11"/>
  <c r="K11" i="11"/>
  <c r="D11" i="11"/>
  <c r="C11" i="11"/>
  <c r="K50" i="11"/>
  <c r="C50" i="11"/>
  <c r="E50" i="11"/>
  <c r="D50" i="11"/>
  <c r="F50" i="11"/>
  <c r="E36" i="11"/>
  <c r="F36" i="11"/>
  <c r="K36" i="11"/>
  <c r="D36" i="11"/>
  <c r="C36" i="11"/>
  <c r="K34" i="11"/>
  <c r="C34" i="11"/>
  <c r="F34" i="11"/>
  <c r="E34" i="11"/>
  <c r="D34" i="11"/>
  <c r="F31" i="11"/>
  <c r="D31" i="11"/>
  <c r="K31" i="11"/>
  <c r="C31" i="11"/>
  <c r="E31" i="11"/>
  <c r="F27" i="11"/>
  <c r="E27" i="11"/>
  <c r="K27" i="11"/>
  <c r="D27" i="11"/>
  <c r="C27" i="11"/>
  <c r="F23" i="11"/>
  <c r="E23" i="11"/>
  <c r="C23" i="11"/>
  <c r="D23" i="11"/>
  <c r="K23" i="11"/>
  <c r="E14" i="11"/>
  <c r="D14" i="11"/>
  <c r="C14" i="11"/>
  <c r="F14" i="11"/>
  <c r="K14" i="11"/>
  <c r="E20" i="11"/>
  <c r="F20" i="11"/>
  <c r="C20" i="11"/>
  <c r="K20" i="11"/>
  <c r="D20" i="11"/>
  <c r="D17" i="11"/>
  <c r="C17" i="11"/>
  <c r="K17" i="11"/>
  <c r="E17" i="11"/>
  <c r="F17" i="11"/>
  <c r="F15" i="11"/>
  <c r="E15" i="11"/>
  <c r="C15" i="11"/>
  <c r="K15" i="11"/>
  <c r="D15" i="11"/>
  <c r="E12" i="11"/>
  <c r="F12" i="11"/>
  <c r="K12" i="11"/>
  <c r="D12" i="11"/>
  <c r="C12" i="11"/>
  <c r="H90" i="7" l="1"/>
  <c r="C64" i="2"/>
  <c r="AA63" i="8"/>
  <c r="G10" i="7"/>
  <c r="D64" i="7"/>
  <c r="H41" i="8"/>
  <c r="F57" i="6"/>
  <c r="G20" i="2"/>
  <c r="E44" i="2"/>
  <c r="G65" i="7"/>
  <c r="AD57" i="8"/>
  <c r="C20" i="2"/>
  <c r="F91" i="8"/>
  <c r="F38" i="2"/>
  <c r="C85" i="6"/>
  <c r="E20" i="7"/>
  <c r="AD17" i="6"/>
  <c r="H55" i="7"/>
  <c r="G18" i="2"/>
  <c r="D78" i="8"/>
  <c r="C65" i="8"/>
  <c r="G15" i="8"/>
  <c r="G85" i="7"/>
  <c r="F84" i="8"/>
  <c r="AA38" i="7"/>
  <c r="AA18" i="8"/>
  <c r="E69" i="7"/>
  <c r="F62" i="6"/>
  <c r="C21" i="6"/>
  <c r="F17" i="8"/>
  <c r="D56" i="2"/>
  <c r="H67" i="7"/>
  <c r="H33" i="8"/>
  <c r="G88" i="8"/>
  <c r="AA85" i="8"/>
  <c r="AB19" i="8"/>
  <c r="AD18" i="6"/>
  <c r="H17" i="6"/>
  <c r="D61" i="7"/>
  <c r="F80" i="8"/>
  <c r="AD15" i="7"/>
  <c r="AC33" i="6"/>
  <c r="F79" i="8"/>
  <c r="E46" i="7"/>
  <c r="C85" i="8"/>
  <c r="C37" i="6"/>
  <c r="E91" i="7"/>
  <c r="H17" i="8"/>
  <c r="G32" i="7"/>
  <c r="C44" i="6"/>
  <c r="AD12" i="8"/>
  <c r="AB83" i="8"/>
  <c r="F15" i="2"/>
  <c r="AB16" i="7"/>
  <c r="H66" i="7"/>
  <c r="F21" i="6"/>
  <c r="H42" i="8"/>
  <c r="D81" i="2"/>
  <c r="C16" i="2"/>
  <c r="AD43" i="6"/>
  <c r="AB11" i="6"/>
  <c r="AC10" i="6"/>
  <c r="AD64" i="8"/>
  <c r="E60" i="2"/>
  <c r="H37" i="2"/>
  <c r="E68" i="2"/>
  <c r="D46" i="7"/>
  <c r="H12" i="7"/>
  <c r="AD19" i="6"/>
  <c r="G16" i="8"/>
  <c r="AB11" i="8"/>
  <c r="AB68" i="8"/>
  <c r="AC43" i="6"/>
  <c r="F10" i="7"/>
  <c r="D35" i="6"/>
  <c r="G41" i="8"/>
  <c r="C45" i="8"/>
  <c r="C92" i="7"/>
  <c r="F57" i="8"/>
  <c r="E58" i="2"/>
  <c r="G18" i="6"/>
  <c r="G33" i="8"/>
  <c r="C18" i="2"/>
  <c r="AA35" i="8"/>
  <c r="AA19" i="6"/>
  <c r="E20" i="6"/>
  <c r="C91" i="6"/>
  <c r="D92" i="6"/>
  <c r="AC88" i="8"/>
  <c r="F91" i="7"/>
  <c r="H32" i="7"/>
  <c r="AA21" i="7"/>
  <c r="G62" i="2"/>
  <c r="H83" i="7"/>
  <c r="AA36" i="8"/>
  <c r="C40" i="8"/>
  <c r="AD23" i="8"/>
  <c r="G83" i="2"/>
  <c r="F57" i="2"/>
  <c r="D82" i="6"/>
  <c r="D62" i="6"/>
  <c r="E14" i="8"/>
  <c r="G40" i="8"/>
  <c r="G80" i="6"/>
  <c r="E80" i="8"/>
  <c r="AD39" i="6"/>
  <c r="C37" i="2"/>
  <c r="D41" i="8"/>
  <c r="AB40" i="7"/>
  <c r="AC18" i="6"/>
  <c r="E84" i="8"/>
  <c r="AB42" i="7"/>
  <c r="E61" i="7"/>
  <c r="G89" i="6"/>
  <c r="AB36" i="8"/>
  <c r="AD14" i="8"/>
  <c r="AC38" i="7"/>
  <c r="F19" i="8"/>
  <c r="H87" i="6"/>
  <c r="H16" i="8"/>
  <c r="E23" i="7"/>
  <c r="G59" i="6"/>
  <c r="AD90" i="8"/>
  <c r="D86" i="2"/>
  <c r="D18" i="6"/>
  <c r="AB23" i="8"/>
  <c r="C78" i="8"/>
  <c r="AA44" i="8"/>
  <c r="D66" i="6"/>
  <c r="E68" i="8"/>
  <c r="AB59" i="7"/>
  <c r="H37" i="6"/>
  <c r="F13" i="7"/>
  <c r="C41" i="2"/>
  <c r="AD66" i="8"/>
  <c r="AC37" i="7"/>
  <c r="F40" i="6"/>
  <c r="E11" i="2"/>
  <c r="C13" i="8"/>
  <c r="AB21" i="6"/>
  <c r="G82" i="8"/>
  <c r="C67" i="2"/>
  <c r="AD55" i="7"/>
  <c r="H33" i="2"/>
  <c r="G66" i="2"/>
  <c r="D38" i="2"/>
  <c r="G81" i="7"/>
  <c r="AC22" i="8"/>
  <c r="E21" i="2"/>
  <c r="F38" i="7"/>
  <c r="D82" i="7"/>
  <c r="F32" i="8"/>
  <c r="E81" i="8"/>
  <c r="F41" i="8"/>
  <c r="AB39" i="8"/>
  <c r="AB20" i="7"/>
  <c r="AB62" i="8"/>
  <c r="G78" i="2"/>
  <c r="AA17" i="8"/>
  <c r="C82" i="7"/>
  <c r="D87" i="6"/>
  <c r="G90" i="7"/>
  <c r="H68" i="8"/>
  <c r="D69" i="7"/>
  <c r="G85" i="6"/>
  <c r="AD20" i="6"/>
  <c r="G92" i="2"/>
  <c r="E80" i="7"/>
  <c r="G42" i="8"/>
  <c r="AA21" i="8"/>
  <c r="F64" i="7"/>
  <c r="AD80" i="8"/>
  <c r="AA15" i="7"/>
  <c r="D43" i="7"/>
  <c r="AB64" i="7"/>
  <c r="AB67" i="8"/>
  <c r="H81" i="8"/>
  <c r="F83" i="8"/>
  <c r="D89" i="6"/>
  <c r="AD40" i="6"/>
  <c r="E92" i="2"/>
  <c r="C35" i="2"/>
  <c r="D11" i="6"/>
  <c r="AA65" i="7"/>
  <c r="F69" i="8"/>
  <c r="H13" i="7"/>
  <c r="C36" i="7"/>
  <c r="AC56" i="7"/>
  <c r="D35" i="7"/>
  <c r="G68" i="6"/>
  <c r="D9" i="6"/>
  <c r="D56" i="6"/>
  <c r="C90" i="6"/>
  <c r="AD21" i="7"/>
  <c r="AA58" i="8"/>
  <c r="C9" i="8"/>
  <c r="H21" i="7"/>
  <c r="AB43" i="6"/>
  <c r="C63" i="7"/>
  <c r="AD57" i="7"/>
  <c r="E40" i="6"/>
  <c r="F90" i="7"/>
  <c r="AA40" i="7"/>
  <c r="G36" i="2"/>
  <c r="E38" i="2"/>
  <c r="C14" i="2"/>
  <c r="AA91" i="8"/>
  <c r="C13" i="6"/>
  <c r="D63" i="2"/>
  <c r="C45" i="7"/>
  <c r="G40" i="6"/>
  <c r="AC61" i="8"/>
  <c r="E78" i="8"/>
  <c r="C33" i="7"/>
  <c r="G88" i="6"/>
  <c r="H61" i="7"/>
  <c r="AD20" i="8"/>
  <c r="E55" i="8"/>
  <c r="F78" i="7"/>
  <c r="AA16" i="7"/>
  <c r="C92" i="6"/>
  <c r="F82" i="7"/>
  <c r="G21" i="2"/>
  <c r="E62" i="6"/>
  <c r="E18" i="2"/>
  <c r="D40" i="7"/>
  <c r="AD13" i="8"/>
  <c r="E79" i="6"/>
  <c r="F85" i="7"/>
  <c r="E34" i="7"/>
  <c r="C83" i="2"/>
  <c r="AD35" i="6"/>
  <c r="H84" i="7"/>
  <c r="AC55" i="7"/>
  <c r="E15" i="7"/>
  <c r="F42" i="8"/>
  <c r="E45" i="6"/>
  <c r="C11" i="7"/>
  <c r="C64" i="7"/>
  <c r="F90" i="8"/>
  <c r="AC46" i="7"/>
  <c r="H69" i="2"/>
  <c r="D60" i="6"/>
  <c r="C59" i="6"/>
  <c r="C21" i="2"/>
  <c r="AC65" i="7"/>
  <c r="D15" i="6"/>
  <c r="E44" i="6"/>
  <c r="AC42" i="6"/>
  <c r="H62" i="7"/>
  <c r="C19" i="8"/>
  <c r="F44" i="7"/>
  <c r="G87" i="8"/>
  <c r="AA67" i="8"/>
  <c r="H89" i="2"/>
  <c r="AB69" i="7"/>
  <c r="D21" i="8"/>
  <c r="G13" i="2"/>
  <c r="E81" i="6"/>
  <c r="D91" i="7"/>
  <c r="F63" i="6"/>
  <c r="C86" i="8"/>
  <c r="AB78" i="8"/>
  <c r="E10" i="7"/>
  <c r="C91" i="2"/>
  <c r="D15" i="2"/>
  <c r="H19" i="2"/>
  <c r="H38" i="8"/>
  <c r="D10" i="7"/>
  <c r="AB16" i="6"/>
  <c r="G39" i="2"/>
  <c r="H11" i="6"/>
  <c r="G86" i="6"/>
  <c r="C67" i="7"/>
  <c r="D19" i="2"/>
  <c r="AB60" i="8"/>
  <c r="H36" i="6"/>
  <c r="C66" i="6"/>
  <c r="C17" i="8"/>
  <c r="H34" i="8"/>
  <c r="AA11" i="6"/>
  <c r="E22" i="6"/>
  <c r="G80" i="2"/>
  <c r="AA58" i="7"/>
  <c r="C68" i="2"/>
  <c r="F14" i="8"/>
  <c r="H56" i="2"/>
  <c r="G14" i="7"/>
  <c r="D80" i="8"/>
  <c r="AA45" i="6"/>
  <c r="AB21" i="7"/>
  <c r="F16" i="2"/>
  <c r="C14" i="8"/>
  <c r="AD23" i="7"/>
  <c r="D43" i="6"/>
  <c r="H36" i="7"/>
  <c r="D85" i="8"/>
  <c r="C88" i="2"/>
  <c r="G37" i="8"/>
  <c r="E65" i="2"/>
  <c r="E66" i="8"/>
  <c r="F32" i="6"/>
  <c r="AB42" i="8"/>
  <c r="D13" i="8"/>
  <c r="F61" i="6"/>
  <c r="H46" i="6"/>
  <c r="AB15" i="6"/>
  <c r="H15" i="7"/>
  <c r="D62" i="8"/>
  <c r="H35" i="6"/>
  <c r="H56" i="6"/>
  <c r="C68" i="7"/>
  <c r="H69" i="6"/>
  <c r="AD38" i="8"/>
  <c r="AC41" i="8"/>
  <c r="G35" i="7"/>
  <c r="E18" i="7"/>
  <c r="AA59" i="8"/>
  <c r="H23" i="6"/>
  <c r="H63" i="6"/>
  <c r="C43" i="2"/>
  <c r="G60" i="7"/>
  <c r="E57" i="7"/>
  <c r="F81" i="8"/>
  <c r="D18" i="7"/>
  <c r="F65" i="7"/>
  <c r="AD87" i="8"/>
  <c r="H66" i="2"/>
  <c r="C16" i="6"/>
  <c r="AC44" i="6"/>
  <c r="C83" i="7"/>
  <c r="C91" i="7"/>
  <c r="F68" i="7"/>
  <c r="H42" i="6"/>
  <c r="G9" i="6"/>
  <c r="D56" i="7"/>
  <c r="AB58" i="8"/>
  <c r="AB40" i="8"/>
  <c r="AC58" i="7"/>
  <c r="H45" i="8"/>
  <c r="AB63" i="7"/>
  <c r="AB17" i="7"/>
  <c r="G62" i="8"/>
  <c r="H20" i="6"/>
  <c r="E61" i="8"/>
  <c r="D87" i="2"/>
  <c r="AB35" i="7"/>
  <c r="AB18" i="7"/>
  <c r="AB33" i="7"/>
  <c r="F41" i="2"/>
  <c r="AC37" i="6"/>
  <c r="D65" i="2"/>
  <c r="H62" i="8"/>
  <c r="AD41" i="7"/>
  <c r="H67" i="2"/>
  <c r="C46" i="8"/>
  <c r="AA40" i="8"/>
  <c r="AB10" i="6"/>
  <c r="AC57" i="7"/>
  <c r="E79" i="8"/>
  <c r="C66" i="2"/>
  <c r="H84" i="8"/>
  <c r="C17" i="6"/>
  <c r="E39" i="8"/>
  <c r="D92" i="8"/>
  <c r="D88" i="8"/>
  <c r="AA23" i="7"/>
  <c r="D57" i="2"/>
  <c r="F14" i="7"/>
  <c r="G44" i="8"/>
  <c r="AA10" i="8"/>
  <c r="E21" i="7"/>
  <c r="AD35" i="7"/>
  <c r="C90" i="8"/>
  <c r="E67" i="6"/>
  <c r="F66" i="7"/>
  <c r="H34" i="2"/>
  <c r="AD32" i="6"/>
  <c r="H14" i="8"/>
  <c r="E63" i="7"/>
  <c r="F36" i="7"/>
  <c r="F82" i="8"/>
  <c r="F58" i="2"/>
  <c r="F43" i="6"/>
  <c r="D9" i="7"/>
  <c r="G34" i="6"/>
  <c r="AD43" i="7"/>
  <c r="AD82" i="8"/>
  <c r="C92" i="2"/>
  <c r="C33" i="2"/>
  <c r="AC69" i="8"/>
  <c r="C38" i="2"/>
  <c r="D39" i="8"/>
  <c r="AC13" i="7"/>
  <c r="AC66" i="7"/>
  <c r="C82" i="6"/>
  <c r="H21" i="2"/>
  <c r="AB69" i="8"/>
  <c r="F68" i="6"/>
  <c r="AB44" i="8"/>
  <c r="C67" i="8"/>
  <c r="D90" i="2"/>
  <c r="AB19" i="6"/>
  <c r="AB21" i="8"/>
  <c r="F44" i="2"/>
  <c r="H11" i="7"/>
  <c r="AA12" i="7"/>
  <c r="G16" i="7"/>
  <c r="G45" i="2"/>
  <c r="AB46" i="8"/>
  <c r="D92" i="7"/>
  <c r="E83" i="2"/>
  <c r="G82" i="6"/>
  <c r="H88" i="7"/>
  <c r="AC45" i="6"/>
  <c r="E42" i="8"/>
  <c r="F79" i="6"/>
  <c r="AD14" i="7"/>
  <c r="E9" i="8"/>
  <c r="F69" i="6"/>
  <c r="F59" i="7"/>
  <c r="F55" i="2"/>
  <c r="G79" i="8"/>
  <c r="AD61" i="7"/>
  <c r="E10" i="8"/>
  <c r="E32" i="8"/>
  <c r="H63" i="7"/>
  <c r="E41" i="2"/>
  <c r="D44" i="7"/>
  <c r="G64" i="8"/>
  <c r="C36" i="6"/>
  <c r="E17" i="6"/>
  <c r="AB23" i="6"/>
  <c r="D42" i="8"/>
  <c r="AA63" i="7"/>
  <c r="AA43" i="7"/>
  <c r="AC23" i="6"/>
  <c r="AD39" i="7"/>
  <c r="E69" i="2"/>
  <c r="G83" i="8"/>
  <c r="F81" i="7"/>
  <c r="H87" i="2"/>
  <c r="AD63" i="8"/>
  <c r="AD62" i="7"/>
  <c r="F88" i="2"/>
  <c r="E20" i="8"/>
  <c r="C89" i="6"/>
  <c r="F58" i="6"/>
  <c r="AD81" i="8"/>
  <c r="G88" i="2"/>
  <c r="AA68" i="7"/>
  <c r="F91" i="2"/>
  <c r="F15" i="8"/>
  <c r="E64" i="6"/>
  <c r="G89" i="2"/>
  <c r="AC10" i="8"/>
  <c r="AC46" i="6"/>
  <c r="AA23" i="6"/>
  <c r="C17" i="7"/>
  <c r="D16" i="7"/>
  <c r="AA66" i="8"/>
  <c r="AB41" i="6"/>
  <c r="AA61" i="8"/>
  <c r="H43" i="8"/>
  <c r="C64" i="6"/>
  <c r="AC22" i="7"/>
  <c r="D65" i="7"/>
  <c r="E63" i="2"/>
  <c r="F78" i="6"/>
  <c r="H79" i="6"/>
  <c r="F45" i="7"/>
  <c r="AA35" i="7"/>
  <c r="AC83" i="8"/>
  <c r="G32" i="6"/>
  <c r="E90" i="6"/>
  <c r="D11" i="7"/>
  <c r="C62" i="6"/>
  <c r="F85" i="2"/>
  <c r="H55" i="8"/>
  <c r="H44" i="2"/>
  <c r="AB38" i="8"/>
  <c r="D61" i="2"/>
  <c r="E57" i="2"/>
  <c r="AB38" i="7"/>
  <c r="F56" i="8"/>
  <c r="AA18" i="6"/>
  <c r="F34" i="6"/>
  <c r="E14" i="6"/>
  <c r="G59" i="7"/>
  <c r="AC13" i="6"/>
  <c r="AA43" i="8"/>
  <c r="AA82" i="8"/>
  <c r="E10" i="2"/>
  <c r="C59" i="7"/>
  <c r="AA86" i="8"/>
  <c r="G87" i="7"/>
  <c r="AC39" i="6"/>
  <c r="C62" i="2"/>
  <c r="AC59" i="8"/>
  <c r="AC12" i="6"/>
  <c r="E60" i="7"/>
  <c r="D84" i="2"/>
  <c r="E81" i="7"/>
  <c r="G63" i="8"/>
  <c r="F57" i="7"/>
  <c r="E12" i="2"/>
  <c r="H88" i="6"/>
  <c r="AA68" i="8"/>
  <c r="H81" i="2"/>
  <c r="E59" i="7"/>
  <c r="C78" i="6"/>
  <c r="G91" i="7"/>
  <c r="D20" i="8"/>
  <c r="C82" i="8"/>
  <c r="C84" i="2"/>
  <c r="F33" i="8"/>
  <c r="G45" i="7"/>
  <c r="F36" i="6"/>
  <c r="H13" i="6"/>
  <c r="E56" i="8"/>
  <c r="AB22" i="7"/>
  <c r="AD67" i="8"/>
  <c r="C65" i="7"/>
  <c r="C91" i="8"/>
  <c r="C87" i="2"/>
  <c r="F12" i="6"/>
  <c r="D67" i="8"/>
  <c r="AD46" i="7"/>
  <c r="H43" i="2"/>
  <c r="C66" i="7"/>
  <c r="E57" i="6"/>
  <c r="C57" i="6"/>
  <c r="D18" i="2"/>
  <c r="AB41" i="8"/>
  <c r="AA15" i="8"/>
  <c r="G92" i="6"/>
  <c r="H64" i="2"/>
  <c r="H12" i="2"/>
  <c r="G65" i="6"/>
  <c r="AC16" i="7"/>
  <c r="H35" i="8"/>
  <c r="AB64" i="8"/>
  <c r="H86" i="2"/>
  <c r="F79" i="7"/>
  <c r="AB34" i="8"/>
  <c r="H60" i="8"/>
  <c r="F9" i="6"/>
  <c r="H83" i="8"/>
  <c r="C86" i="2"/>
  <c r="C10" i="8"/>
  <c r="AA42" i="8"/>
  <c r="AC16" i="6"/>
  <c r="AD65" i="7"/>
  <c r="AB45" i="6"/>
  <c r="H61" i="2"/>
  <c r="F87" i="7"/>
  <c r="H55" i="6"/>
  <c r="E13" i="8"/>
  <c r="H69" i="7"/>
  <c r="C18" i="6"/>
  <c r="F69" i="7"/>
  <c r="AC63" i="7"/>
  <c r="C80" i="6"/>
  <c r="H43" i="6"/>
  <c r="G14" i="8"/>
  <c r="E45" i="7"/>
  <c r="E85" i="2"/>
  <c r="AD18" i="8"/>
  <c r="C32" i="2"/>
  <c r="D14" i="6"/>
  <c r="F84" i="2"/>
  <c r="AB17" i="8"/>
  <c r="C15" i="8"/>
  <c r="F89" i="2"/>
  <c r="C10" i="7"/>
  <c r="D33" i="6"/>
  <c r="H92" i="8"/>
  <c r="F69" i="2"/>
  <c r="AB32" i="8"/>
  <c r="H11" i="8"/>
  <c r="D17" i="2"/>
  <c r="AD45" i="8"/>
  <c r="D68" i="7"/>
  <c r="C9" i="6"/>
  <c r="AB86" i="8"/>
  <c r="H32" i="8"/>
  <c r="D88" i="6"/>
  <c r="F90" i="2"/>
  <c r="F36" i="8"/>
  <c r="G12" i="2"/>
  <c r="H37" i="7"/>
  <c r="AA60" i="8"/>
  <c r="AC78" i="8"/>
  <c r="AB37" i="8"/>
  <c r="C84" i="6"/>
  <c r="G33" i="6"/>
  <c r="E9" i="7"/>
  <c r="AB87" i="8"/>
  <c r="C69" i="8"/>
  <c r="F23" i="2"/>
  <c r="AA80" i="8"/>
  <c r="F12" i="7"/>
  <c r="AB39" i="6"/>
  <c r="AD60" i="8"/>
  <c r="E11" i="6"/>
  <c r="E37" i="7"/>
  <c r="F42" i="7"/>
  <c r="F84" i="7"/>
  <c r="AB62" i="7"/>
  <c r="C59" i="8"/>
  <c r="E36" i="7"/>
  <c r="G91" i="8"/>
  <c r="AB33" i="8"/>
  <c r="D41" i="2"/>
  <c r="AB14" i="7"/>
  <c r="F21" i="7"/>
  <c r="E57" i="8"/>
  <c r="F80" i="7"/>
  <c r="AA12" i="6"/>
  <c r="E36" i="8"/>
  <c r="H80" i="7"/>
  <c r="AA57" i="7"/>
  <c r="F67" i="8"/>
  <c r="D79" i="8"/>
  <c r="D32" i="8"/>
  <c r="D59" i="7"/>
  <c r="G38" i="7"/>
  <c r="AC68" i="8"/>
  <c r="F61" i="8"/>
  <c r="E11" i="7"/>
  <c r="F20" i="2"/>
  <c r="AD33" i="7"/>
  <c r="AD12" i="7"/>
  <c r="C58" i="2"/>
  <c r="D87" i="8"/>
  <c r="AB14" i="6"/>
  <c r="F35" i="8"/>
  <c r="H85" i="6"/>
  <c r="H34" i="6"/>
  <c r="H36" i="8"/>
  <c r="AC87" i="8"/>
  <c r="AB15" i="8"/>
  <c r="F17" i="7"/>
  <c r="C21" i="8"/>
  <c r="G55" i="8"/>
  <c r="F34" i="8"/>
  <c r="H83" i="6"/>
  <c r="C42" i="2"/>
  <c r="AB18" i="6"/>
  <c r="H78" i="6"/>
  <c r="H23" i="8"/>
  <c r="C89" i="7"/>
  <c r="F82" i="2"/>
  <c r="AC17" i="8"/>
  <c r="C37" i="7"/>
  <c r="E12" i="8"/>
  <c r="E85" i="8"/>
  <c r="D67" i="7"/>
  <c r="C22" i="8"/>
  <c r="D83" i="8"/>
  <c r="AC17" i="6"/>
  <c r="G85" i="2"/>
  <c r="AD37" i="8"/>
  <c r="AC13" i="8"/>
  <c r="C63" i="6"/>
  <c r="E34" i="2"/>
  <c r="F17" i="6"/>
  <c r="AB37" i="7"/>
  <c r="E23" i="2"/>
  <c r="D55" i="2"/>
  <c r="E13" i="7"/>
  <c r="D91" i="8"/>
  <c r="F10" i="8"/>
  <c r="AD34" i="7"/>
  <c r="E84" i="7"/>
  <c r="G46" i="8"/>
  <c r="D90" i="8"/>
  <c r="C87" i="7"/>
  <c r="G69" i="2"/>
  <c r="F78" i="8"/>
  <c r="D36" i="6"/>
  <c r="D37" i="8"/>
  <c r="H33" i="7"/>
  <c r="C81" i="8"/>
  <c r="F87" i="6"/>
  <c r="F67" i="2"/>
  <c r="D46" i="6"/>
  <c r="H58" i="7"/>
  <c r="D64" i="6"/>
  <c r="AD19" i="8"/>
  <c r="E64" i="8"/>
  <c r="H45" i="6"/>
  <c r="AA64" i="7"/>
  <c r="C10" i="6"/>
  <c r="F16" i="6"/>
  <c r="E88" i="2"/>
  <c r="AA18" i="7"/>
  <c r="AC59" i="7"/>
  <c r="H23" i="7"/>
  <c r="G22" i="7"/>
  <c r="D14" i="8"/>
  <c r="E79" i="7"/>
  <c r="AC79" i="8"/>
  <c r="AC36" i="8"/>
  <c r="E37" i="6"/>
  <c r="AB9" i="7"/>
  <c r="AC90" i="8"/>
  <c r="E33" i="8"/>
  <c r="G58" i="2"/>
  <c r="E83" i="7"/>
  <c r="D62" i="7"/>
  <c r="D89" i="2"/>
  <c r="AC65" i="8"/>
  <c r="D89" i="7"/>
  <c r="AA35" i="6"/>
  <c r="E87" i="8"/>
  <c r="E45" i="8"/>
  <c r="AD17" i="7"/>
  <c r="H91" i="2"/>
  <c r="H43" i="7"/>
  <c r="AD44" i="8"/>
  <c r="AB88" i="8"/>
  <c r="H46" i="2"/>
  <c r="F40" i="8"/>
  <c r="AC67" i="8"/>
  <c r="AD40" i="7"/>
  <c r="F11" i="2"/>
  <c r="AC40" i="6"/>
  <c r="C20" i="7"/>
  <c r="D69" i="6"/>
  <c r="E60" i="6"/>
  <c r="D90" i="7"/>
  <c r="D78" i="6"/>
  <c r="H22" i="7"/>
  <c r="E14" i="7"/>
  <c r="C12" i="7"/>
  <c r="AC16" i="8"/>
  <c r="E42" i="7"/>
  <c r="C87" i="8"/>
  <c r="AD55" i="8"/>
  <c r="F43" i="2"/>
  <c r="H59" i="2"/>
  <c r="H21" i="6"/>
  <c r="H32" i="6"/>
  <c r="D33" i="8"/>
  <c r="AD41" i="8"/>
  <c r="C80" i="8"/>
  <c r="H86" i="8"/>
  <c r="G63" i="6"/>
  <c r="G38" i="6"/>
  <c r="E64" i="7"/>
  <c r="F39" i="8"/>
  <c r="D60" i="2"/>
  <c r="AD63" i="7"/>
  <c r="C38" i="8"/>
  <c r="C88" i="6"/>
  <c r="E32" i="2"/>
  <c r="H63" i="8"/>
  <c r="AC57" i="8"/>
  <c r="G37" i="6"/>
  <c r="H32" i="2"/>
  <c r="D58" i="8"/>
  <c r="E12" i="6"/>
  <c r="AD33" i="6"/>
  <c r="F38" i="8"/>
  <c r="AC60" i="8"/>
  <c r="D59" i="8"/>
  <c r="E33" i="2"/>
  <c r="C55" i="6"/>
  <c r="E35" i="8"/>
  <c r="H85" i="8"/>
  <c r="C56" i="7"/>
  <c r="AB43" i="7"/>
  <c r="F66" i="8"/>
  <c r="C19" i="7"/>
  <c r="AB46" i="6"/>
  <c r="G21" i="6"/>
  <c r="G63" i="7"/>
  <c r="C63" i="8"/>
  <c r="G66" i="8"/>
  <c r="AA55" i="7"/>
  <c r="H56" i="8"/>
  <c r="D56" i="8"/>
  <c r="H80" i="2"/>
  <c r="F60" i="2"/>
  <c r="E40" i="7"/>
  <c r="H80" i="8"/>
  <c r="F60" i="6"/>
  <c r="AD41" i="6"/>
  <c r="E89" i="6"/>
  <c r="AB65" i="7"/>
  <c r="H20" i="7"/>
  <c r="D67" i="6"/>
  <c r="AB37" i="6"/>
  <c r="F16" i="8"/>
  <c r="H57" i="8"/>
  <c r="C12" i="2"/>
  <c r="AD34" i="8"/>
  <c r="F86" i="6"/>
  <c r="D36" i="7"/>
  <c r="AC11" i="8"/>
  <c r="AA13" i="8"/>
  <c r="G58" i="6"/>
  <c r="C36" i="2"/>
  <c r="C23" i="6"/>
  <c r="C38" i="6"/>
  <c r="AA57" i="8"/>
  <c r="D36" i="2"/>
  <c r="F62" i="8"/>
  <c r="C80" i="7"/>
  <c r="C69" i="2"/>
  <c r="E92" i="8"/>
  <c r="AA9" i="6"/>
  <c r="G57" i="8"/>
  <c r="E39" i="2"/>
  <c r="F11" i="8"/>
  <c r="AD44" i="7"/>
  <c r="D43" i="2"/>
  <c r="E35" i="7"/>
  <c r="G69" i="6"/>
  <c r="F39" i="7"/>
  <c r="AB56" i="8"/>
  <c r="C42" i="8"/>
  <c r="E58" i="6"/>
  <c r="C57" i="7"/>
  <c r="E85" i="7"/>
  <c r="AD42" i="8"/>
  <c r="D55" i="8"/>
  <c r="H65" i="7"/>
  <c r="C14" i="6"/>
  <c r="F32" i="7"/>
  <c r="F14" i="2"/>
  <c r="G38" i="2"/>
  <c r="H17" i="2"/>
  <c r="C42" i="6"/>
  <c r="AB9" i="6"/>
  <c r="F60" i="8"/>
  <c r="AC15" i="7"/>
  <c r="D9" i="2"/>
  <c r="AA37" i="6"/>
  <c r="F22" i="7"/>
  <c r="F45" i="6"/>
  <c r="AA38" i="8"/>
  <c r="D21" i="2"/>
  <c r="H91" i="6"/>
  <c r="G60" i="8"/>
  <c r="C60" i="2"/>
  <c r="AA13" i="7"/>
  <c r="H38" i="6"/>
  <c r="H87" i="7"/>
  <c r="G92" i="8"/>
  <c r="AC9" i="6"/>
  <c r="F86" i="8"/>
  <c r="H90" i="8"/>
  <c r="H80" i="6"/>
  <c r="H58" i="6"/>
  <c r="AA79" i="8"/>
  <c r="C39" i="2"/>
  <c r="H13" i="2"/>
  <c r="AB15" i="7"/>
  <c r="E34" i="6"/>
  <c r="AD19" i="7"/>
  <c r="AA40" i="6"/>
  <c r="E32" i="6"/>
  <c r="G88" i="7"/>
  <c r="C34" i="2"/>
  <c r="E90" i="8"/>
  <c r="G43" i="2"/>
  <c r="C15" i="2"/>
  <c r="H81" i="7"/>
  <c r="H92" i="6"/>
  <c r="D63" i="6"/>
  <c r="D90" i="6"/>
  <c r="G46" i="6"/>
  <c r="H79" i="7"/>
  <c r="G90" i="8"/>
  <c r="G40" i="2"/>
  <c r="AC91" i="8"/>
  <c r="F20" i="6"/>
  <c r="H66" i="8"/>
  <c r="AC36" i="6"/>
  <c r="G89" i="7"/>
  <c r="G91" i="2"/>
  <c r="G66" i="6"/>
  <c r="F55" i="8"/>
  <c r="G44" i="2"/>
  <c r="E55" i="6"/>
  <c r="C84" i="7"/>
  <c r="G12" i="6"/>
  <c r="AA69" i="8"/>
  <c r="G82" i="7"/>
  <c r="AD11" i="6"/>
  <c r="C13" i="2"/>
  <c r="AD85" i="8"/>
  <c r="G41" i="6"/>
  <c r="AD18" i="7"/>
  <c r="F61" i="7"/>
  <c r="AD58" i="7"/>
  <c r="G86" i="7"/>
  <c r="AA62" i="8"/>
  <c r="AA59" i="7"/>
  <c r="F59" i="6"/>
  <c r="D38" i="6"/>
  <c r="G23" i="2"/>
  <c r="F18" i="6"/>
  <c r="H79" i="2"/>
  <c r="D66" i="7"/>
  <c r="C22" i="2"/>
  <c r="D45" i="7"/>
  <c r="AC44" i="8"/>
  <c r="D21" i="6"/>
  <c r="AB57" i="7"/>
  <c r="E62" i="8"/>
  <c r="F81" i="2"/>
  <c r="AD79" i="8"/>
  <c r="AA20" i="6"/>
  <c r="E16" i="7"/>
  <c r="F92" i="2"/>
  <c r="AC17" i="7"/>
  <c r="G87" i="6"/>
  <c r="D82" i="2"/>
  <c r="E79" i="2"/>
  <c r="D84" i="8"/>
  <c r="E33" i="6"/>
  <c r="C92" i="8"/>
  <c r="AC21" i="8"/>
  <c r="AB35" i="6"/>
  <c r="F37" i="6"/>
  <c r="AC23" i="7"/>
  <c r="F15" i="6"/>
  <c r="F88" i="6"/>
  <c r="AA14" i="8"/>
  <c r="AC20" i="7"/>
  <c r="E38" i="7"/>
  <c r="AC14" i="7"/>
  <c r="AC41" i="7"/>
  <c r="C16" i="8"/>
  <c r="E46" i="2"/>
  <c r="F42" i="2"/>
  <c r="E20" i="2"/>
  <c r="F87" i="2"/>
  <c r="F85" i="8"/>
  <c r="AD21" i="8"/>
  <c r="F46" i="7"/>
  <c r="F13" i="6"/>
  <c r="C61" i="2"/>
  <c r="C35" i="7"/>
  <c r="AC15" i="6"/>
  <c r="AB58" i="7"/>
  <c r="E82" i="8"/>
  <c r="E34" i="8"/>
  <c r="AA14" i="7"/>
  <c r="D79" i="6"/>
  <c r="H78" i="7"/>
  <c r="G23" i="6"/>
  <c r="H20" i="2"/>
  <c r="AB45" i="8"/>
  <c r="E63" i="8"/>
  <c r="AA42" i="7"/>
  <c r="C12" i="8"/>
  <c r="H82" i="8"/>
  <c r="D46" i="2"/>
  <c r="H17" i="7"/>
  <c r="H16" i="6"/>
  <c r="G68" i="8"/>
  <c r="E33" i="7"/>
  <c r="H68" i="6"/>
  <c r="H64" i="7"/>
  <c r="G45" i="6"/>
  <c r="G79" i="7"/>
  <c r="G62" i="6"/>
  <c r="G84" i="7"/>
  <c r="AD15" i="8"/>
  <c r="C89" i="2"/>
  <c r="E69" i="8"/>
  <c r="D43" i="8"/>
  <c r="AC81" i="8"/>
  <c r="AD17" i="8"/>
  <c r="AA33" i="8"/>
  <c r="AD56" i="8"/>
  <c r="H11" i="2"/>
  <c r="AB18" i="8"/>
  <c r="F86" i="7"/>
  <c r="F35" i="2"/>
  <c r="E18" i="6"/>
  <c r="AD88" i="8"/>
  <c r="D42" i="7"/>
  <c r="C33" i="6"/>
  <c r="D37" i="2"/>
  <c r="G9" i="8"/>
  <c r="AC35" i="6"/>
  <c r="E61" i="2"/>
  <c r="G19" i="2"/>
  <c r="G20" i="8"/>
  <c r="D91" i="6"/>
  <c r="F16" i="7"/>
  <c r="H83" i="2"/>
  <c r="H91" i="8"/>
  <c r="H57" i="6"/>
  <c r="G60" i="2"/>
  <c r="G37" i="2"/>
  <c r="C33" i="8"/>
  <c r="G91" i="6"/>
  <c r="D55" i="6"/>
  <c r="C11" i="2"/>
  <c r="AD16" i="6"/>
  <c r="D9" i="8"/>
  <c r="AD16" i="7"/>
  <c r="AA39" i="7"/>
  <c r="G9" i="2"/>
  <c r="AA22" i="7"/>
  <c r="H45" i="2"/>
  <c r="F12" i="8"/>
  <c r="C37" i="8"/>
  <c r="G67" i="6"/>
  <c r="AB67" i="7"/>
  <c r="D10" i="8"/>
  <c r="G21" i="8"/>
  <c r="D16" i="2"/>
  <c r="F83" i="2"/>
  <c r="F63" i="7"/>
  <c r="C32" i="6"/>
  <c r="C56" i="6"/>
  <c r="AD10" i="7"/>
  <c r="E68" i="6"/>
  <c r="G22" i="2"/>
  <c r="G13" i="7"/>
  <c r="G60" i="6"/>
  <c r="C32" i="7"/>
  <c r="E64" i="2"/>
  <c r="F22" i="6"/>
  <c r="H81" i="6"/>
  <c r="AA36" i="7"/>
  <c r="H65" i="8"/>
  <c r="AD59" i="8"/>
  <c r="D32" i="6"/>
  <c r="E82" i="7"/>
  <c r="AC45" i="8"/>
  <c r="C44" i="2"/>
  <c r="F44" i="8"/>
  <c r="AB36" i="7"/>
  <c r="AC64" i="7"/>
  <c r="G46" i="7"/>
  <c r="C79" i="8"/>
  <c r="F55" i="6"/>
  <c r="G78" i="8"/>
  <c r="AC14" i="8"/>
  <c r="G13" i="8"/>
  <c r="D59" i="6"/>
  <c r="F14" i="6"/>
  <c r="E42" i="6"/>
  <c r="E43" i="7"/>
  <c r="AB90" i="8"/>
  <c r="E19" i="6"/>
  <c r="G39" i="8"/>
  <c r="H61" i="8"/>
  <c r="H35" i="7"/>
  <c r="D37" i="6"/>
  <c r="D13" i="2"/>
  <c r="AD37" i="7"/>
  <c r="H56" i="7"/>
  <c r="AC19" i="8"/>
  <c r="G59" i="2"/>
  <c r="H20" i="8"/>
  <c r="AD45" i="6"/>
  <c r="G65" i="8"/>
  <c r="C34" i="7"/>
  <c r="C9" i="7"/>
  <c r="G90" i="2"/>
  <c r="C78" i="7"/>
  <c r="F36" i="2"/>
  <c r="D44" i="8"/>
  <c r="AA32" i="7"/>
  <c r="AA37" i="8"/>
  <c r="AC45" i="7"/>
  <c r="H21" i="8"/>
  <c r="AC33" i="8"/>
  <c r="G10" i="8"/>
  <c r="C10" i="2"/>
  <c r="D80" i="6"/>
  <c r="AA83" i="8"/>
  <c r="E60" i="8"/>
  <c r="E88" i="7"/>
  <c r="G11" i="2"/>
  <c r="AB61" i="8"/>
  <c r="D78" i="7"/>
  <c r="H57" i="7"/>
  <c r="E19" i="2"/>
  <c r="G46" i="2"/>
  <c r="AC15" i="8"/>
  <c r="C22" i="6"/>
  <c r="C61" i="6"/>
  <c r="F79" i="2"/>
  <c r="F64" i="2"/>
  <c r="G36" i="7"/>
  <c r="AB41" i="7"/>
  <c r="D34" i="8"/>
  <c r="AD89" i="8"/>
  <c r="G15" i="2"/>
  <c r="C16" i="7"/>
  <c r="H34" i="7"/>
  <c r="F64" i="6"/>
  <c r="AC20" i="6"/>
  <c r="F60" i="7"/>
  <c r="C11" i="6"/>
  <c r="AB43" i="8"/>
  <c r="H86" i="6"/>
  <c r="G69" i="7"/>
  <c r="C40" i="7"/>
  <c r="F46" i="2"/>
  <c r="G20" i="7"/>
  <c r="H9" i="7"/>
  <c r="AA44" i="7"/>
  <c r="D67" i="2"/>
  <c r="G67" i="8"/>
  <c r="D68" i="6"/>
  <c r="F23" i="7"/>
  <c r="D84" i="7"/>
  <c r="C67" i="6"/>
  <c r="G38" i="8"/>
  <c r="AC85" i="8"/>
  <c r="E78" i="7"/>
  <c r="E43" i="2"/>
  <c r="C69" i="6"/>
  <c r="C64" i="8"/>
  <c r="F56" i="2"/>
  <c r="AB23" i="7"/>
  <c r="E13" i="2"/>
  <c r="G81" i="6"/>
  <c r="H13" i="8"/>
  <c r="D45" i="8"/>
  <c r="G41" i="2"/>
  <c r="G35" i="8"/>
  <c r="F18" i="2"/>
  <c r="H18" i="7"/>
  <c r="E40" i="2"/>
  <c r="AD56" i="7"/>
  <c r="E21" i="6"/>
  <c r="E46" i="6"/>
  <c r="D15" i="7"/>
  <c r="AA45" i="7"/>
  <c r="H14" i="6"/>
  <c r="H63" i="2"/>
  <c r="F9" i="7"/>
  <c r="AB22" i="8"/>
  <c r="AD67" i="7"/>
  <c r="G17" i="7"/>
  <c r="H22" i="6"/>
  <c r="H46" i="7"/>
  <c r="E84" i="2"/>
  <c r="AC40" i="7"/>
  <c r="G22" i="8"/>
  <c r="G23" i="8"/>
  <c r="H90" i="2"/>
  <c r="AA16" i="8"/>
  <c r="AD10" i="8"/>
  <c r="AC9" i="7"/>
  <c r="C81" i="2"/>
  <c r="F44" i="6"/>
  <c r="C18" i="7"/>
  <c r="H78" i="2"/>
  <c r="AC40" i="8"/>
  <c r="AC32" i="8"/>
  <c r="E22" i="7"/>
  <c r="G22" i="6"/>
  <c r="F83" i="6"/>
  <c r="D21" i="7"/>
  <c r="AC56" i="8"/>
  <c r="G67" i="2"/>
  <c r="H18" i="2"/>
  <c r="D20" i="7"/>
  <c r="G85" i="8"/>
  <c r="F66" i="6"/>
  <c r="E67" i="7"/>
  <c r="AA10" i="7"/>
  <c r="H15" i="8"/>
  <c r="AC62" i="8"/>
  <c r="G15" i="6"/>
  <c r="AC32" i="6"/>
  <c r="AA42" i="6"/>
  <c r="F65" i="2"/>
  <c r="AA66" i="7"/>
  <c r="H88" i="8"/>
  <c r="D39" i="2"/>
  <c r="E61" i="6"/>
  <c r="G55" i="2"/>
  <c r="AC82" i="8"/>
  <c r="AD13" i="6"/>
  <c r="H9" i="8"/>
  <c r="AA22" i="6"/>
  <c r="C90" i="7"/>
  <c r="F40" i="7"/>
  <c r="AB79" i="8"/>
  <c r="D12" i="7"/>
  <c r="C86" i="6"/>
  <c r="AA19" i="8"/>
  <c r="C35" i="6"/>
  <c r="D85" i="6"/>
  <c r="C23" i="2"/>
  <c r="AA67" i="7"/>
  <c r="AC35" i="7"/>
  <c r="F38" i="6"/>
  <c r="AC84" i="8"/>
  <c r="G63" i="2"/>
  <c r="AA56" i="8"/>
  <c r="AA84" i="8"/>
  <c r="C59" i="2"/>
  <c r="G12" i="8"/>
  <c r="C41" i="7"/>
  <c r="C40" i="6"/>
  <c r="E17" i="8"/>
  <c r="H41" i="7"/>
  <c r="D23" i="2"/>
  <c r="F34" i="7"/>
  <c r="D61" i="8"/>
  <c r="F46" i="6"/>
  <c r="E92" i="7"/>
  <c r="AA11" i="8"/>
  <c r="AC60" i="7"/>
  <c r="D22" i="7"/>
  <c r="AC92" i="8"/>
  <c r="E55" i="7"/>
  <c r="C23" i="8"/>
  <c r="G15" i="7"/>
  <c r="AA34" i="7"/>
  <c r="H90" i="6"/>
  <c r="F35" i="7"/>
  <c r="H58" i="8"/>
  <c r="AB55" i="7"/>
  <c r="AC19" i="6"/>
  <c r="AD9" i="6"/>
  <c r="D10" i="2"/>
  <c r="AA17" i="7"/>
  <c r="AD13" i="7"/>
  <c r="F22" i="2"/>
  <c r="AC34" i="8"/>
  <c r="AB56" i="7"/>
  <c r="D11" i="2"/>
  <c r="D34" i="2"/>
  <c r="D38" i="8"/>
  <c r="AB34" i="7"/>
  <c r="D44" i="6"/>
  <c r="C39" i="7"/>
  <c r="E92" i="6"/>
  <c r="H36" i="2"/>
  <c r="D87" i="7"/>
  <c r="G11" i="7"/>
  <c r="F61" i="2"/>
  <c r="G10" i="2"/>
  <c r="C79" i="2"/>
  <c r="G78" i="7"/>
  <c r="AA69" i="7"/>
  <c r="E67" i="8"/>
  <c r="D14" i="2"/>
  <c r="AA20" i="8"/>
  <c r="H19" i="8"/>
  <c r="D35" i="8"/>
  <c r="H59" i="6"/>
  <c r="D19" i="6"/>
  <c r="D69" i="2"/>
  <c r="D63" i="7"/>
  <c r="D18" i="8"/>
  <c r="H10" i="8"/>
  <c r="AB65" i="8"/>
  <c r="D57" i="7"/>
  <c r="C20" i="6"/>
  <c r="E38" i="8"/>
  <c r="D35" i="2"/>
  <c r="D33" i="2"/>
  <c r="AD43" i="8"/>
  <c r="E55" i="2"/>
  <c r="D17" i="6"/>
  <c r="E91" i="6"/>
  <c r="AC21" i="7"/>
  <c r="F67" i="6"/>
  <c r="AB66" i="8"/>
  <c r="H42" i="7"/>
  <c r="C13" i="7"/>
  <c r="AD38" i="6"/>
  <c r="H55" i="2"/>
  <c r="G42" i="6"/>
  <c r="AC35" i="8"/>
  <c r="G62" i="7"/>
  <c r="AA60" i="7"/>
  <c r="H66" i="6"/>
  <c r="H91" i="7"/>
  <c r="AA34" i="6"/>
  <c r="AA9" i="8"/>
  <c r="H89" i="6"/>
  <c r="D41" i="6"/>
  <c r="AC69" i="7"/>
  <c r="F82" i="6"/>
  <c r="AD14" i="6"/>
  <c r="C11" i="8"/>
  <c r="AA92" i="8"/>
  <c r="C43" i="6"/>
  <c r="D55" i="7"/>
  <c r="F10" i="2"/>
  <c r="E37" i="2"/>
  <c r="F19" i="6"/>
  <c r="AC38" i="6"/>
  <c r="G18" i="8"/>
  <c r="AD9" i="7"/>
  <c r="H64" i="8"/>
  <c r="H65" i="2"/>
  <c r="AC63" i="8"/>
  <c r="AB44" i="6"/>
  <c r="E19" i="8"/>
  <c r="AA46" i="6"/>
  <c r="AB9" i="8"/>
  <c r="E18" i="8"/>
  <c r="AB12" i="8"/>
  <c r="E42" i="2"/>
  <c r="AC58" i="8"/>
  <c r="AD42" i="6"/>
  <c r="AD61" i="8"/>
  <c r="D32" i="2"/>
  <c r="F45" i="8"/>
  <c r="D45" i="2"/>
  <c r="G86" i="8"/>
  <c r="C21" i="7"/>
  <c r="H88" i="2"/>
  <c r="AC23" i="8"/>
  <c r="C87" i="6"/>
  <c r="AB20" i="6"/>
  <c r="AB13" i="6"/>
  <c r="F42" i="6"/>
  <c r="C56" i="2"/>
  <c r="E69" i="6"/>
  <c r="C65" i="6"/>
  <c r="G57" i="2"/>
  <c r="F41" i="6"/>
  <c r="F33" i="7"/>
  <c r="E16" i="8"/>
  <c r="G55" i="6"/>
  <c r="AD44" i="6"/>
  <c r="D32" i="7"/>
  <c r="C79" i="7"/>
  <c r="H92" i="7"/>
  <c r="F65" i="8"/>
  <c r="AD36" i="6"/>
  <c r="AC55" i="8"/>
  <c r="H82" i="6"/>
  <c r="D69" i="8"/>
  <c r="E87" i="2"/>
  <c r="F22" i="8"/>
  <c r="D91" i="2"/>
  <c r="AA89" i="8"/>
  <c r="D83" i="2"/>
  <c r="E43" i="6"/>
  <c r="E91" i="2"/>
  <c r="AD15" i="6"/>
  <c r="E58" i="8"/>
  <c r="AC66" i="8"/>
  <c r="G34" i="7"/>
  <c r="D22" i="2"/>
  <c r="AB63" i="8"/>
  <c r="AB32" i="6"/>
  <c r="G36" i="6"/>
  <c r="F59" i="2"/>
  <c r="D58" i="7"/>
  <c r="G16" i="6"/>
  <c r="E83" i="6"/>
  <c r="C63" i="2"/>
  <c r="H44" i="6"/>
  <c r="D22" i="8"/>
  <c r="H39" i="7"/>
  <c r="E40" i="8"/>
  <c r="G39" i="6"/>
  <c r="D83" i="7"/>
  <c r="AD23" i="6"/>
  <c r="G12" i="7"/>
  <c r="H44" i="8"/>
  <c r="AA43" i="6"/>
  <c r="D10" i="6"/>
  <c r="AB81" i="8"/>
  <c r="G56" i="2"/>
  <c r="D86" i="7"/>
  <c r="AA12" i="8"/>
  <c r="AC12" i="7"/>
  <c r="AA33" i="6"/>
  <c r="F19" i="7"/>
  <c r="E44" i="8"/>
  <c r="D16" i="8"/>
  <c r="G42" i="2"/>
  <c r="E65" i="8"/>
  <c r="H14" i="7"/>
  <c r="H62" i="2"/>
  <c r="AD69" i="8"/>
  <c r="C23" i="7"/>
  <c r="E56" i="6"/>
  <c r="AB42" i="6"/>
  <c r="E56" i="7"/>
  <c r="H67" i="8"/>
  <c r="AB36" i="6"/>
  <c r="G11" i="6"/>
  <c r="AC67" i="7"/>
  <c r="G84" i="6"/>
  <c r="F67" i="7"/>
  <c r="C79" i="6"/>
  <c r="E19" i="7"/>
  <c r="F43" i="8"/>
  <c r="AC38" i="8"/>
  <c r="H59" i="8"/>
  <c r="AA41" i="8"/>
  <c r="E38" i="6"/>
  <c r="AC68" i="7"/>
  <c r="F46" i="8"/>
  <c r="D40" i="8"/>
  <c r="E88" i="8"/>
  <c r="H40" i="6"/>
  <c r="G78" i="6"/>
  <c r="D80" i="2"/>
  <c r="C56" i="8"/>
  <c r="E59" i="6"/>
  <c r="G81" i="2"/>
  <c r="AB45" i="7"/>
  <c r="E37" i="8"/>
  <c r="H89" i="8"/>
  <c r="AC86" i="8"/>
  <c r="F89" i="7"/>
  <c r="E15" i="8"/>
  <c r="C41" i="6"/>
  <c r="D88" i="2"/>
  <c r="D66" i="8"/>
  <c r="AC41" i="6"/>
  <c r="C18" i="8"/>
  <c r="AA15" i="6"/>
  <c r="H82" i="7"/>
  <c r="AA32" i="8"/>
  <c r="E13" i="6"/>
  <c r="E58" i="7"/>
  <c r="F35" i="6"/>
  <c r="C15" i="7"/>
  <c r="D45" i="6"/>
  <c r="F19" i="2"/>
  <c r="D81" i="8"/>
  <c r="D33" i="7"/>
  <c r="H22" i="2"/>
  <c r="AB20" i="8"/>
  <c r="E91" i="8"/>
  <c r="C36" i="8"/>
  <c r="AD22" i="6"/>
  <c r="D82" i="8"/>
  <c r="E44" i="7"/>
  <c r="D12" i="2"/>
  <c r="D44" i="2"/>
  <c r="AC39" i="8"/>
  <c r="AD62" i="8"/>
  <c r="F13" i="8"/>
  <c r="G44" i="7"/>
  <c r="F63" i="2"/>
  <c r="AA19" i="7"/>
  <c r="E41" i="8"/>
  <c r="D86" i="8"/>
  <c r="E10" i="6"/>
  <c r="AA46" i="7"/>
  <c r="C90" i="2"/>
  <c r="AA87" i="8"/>
  <c r="G90" i="6"/>
  <c r="AD60" i="7"/>
  <c r="C38" i="7"/>
  <c r="D65" i="6"/>
  <c r="AC64" i="8"/>
  <c r="D36" i="8"/>
  <c r="F40" i="2"/>
  <c r="H19" i="6"/>
  <c r="H69" i="8"/>
  <c r="D59" i="2"/>
  <c r="D34" i="7"/>
  <c r="G55" i="7"/>
  <c r="D88" i="7"/>
  <c r="E66" i="7"/>
  <c r="G61" i="8"/>
  <c r="AA90" i="8"/>
  <c r="AA11" i="7"/>
  <c r="E32" i="7"/>
  <c r="AA65" i="8"/>
  <c r="AC18" i="7"/>
  <c r="H82" i="2"/>
  <c r="H57" i="2"/>
  <c r="C58" i="6"/>
  <c r="D58" i="2"/>
  <c r="E82" i="2"/>
  <c r="F59" i="8"/>
  <c r="AD46" i="8"/>
  <c r="C46" i="2"/>
  <c r="C57" i="8"/>
  <c r="E11" i="8"/>
  <c r="C80" i="2"/>
  <c r="G56" i="8"/>
  <c r="G21" i="7"/>
  <c r="H22" i="8"/>
  <c r="C61" i="8"/>
  <c r="G56" i="6"/>
  <c r="H16" i="7"/>
  <c r="AA37" i="7"/>
  <c r="AD33" i="8"/>
  <c r="H19" i="7"/>
  <c r="C66" i="8"/>
  <c r="D17" i="7"/>
  <c r="G45" i="8"/>
  <c r="E86" i="7"/>
  <c r="AD66" i="7"/>
  <c r="G66" i="7"/>
  <c r="D13" i="6"/>
  <c r="D60" i="8"/>
  <c r="F13" i="2"/>
  <c r="AA22" i="8"/>
  <c r="AC46" i="8"/>
  <c r="E17" i="2"/>
  <c r="AD39" i="8"/>
  <c r="E65" i="6"/>
  <c r="D37" i="7"/>
  <c r="G39" i="7"/>
  <c r="C86" i="7"/>
  <c r="AD22" i="7"/>
  <c r="D79" i="2"/>
  <c r="F32" i="2"/>
  <c r="C68" i="6"/>
  <c r="G43" i="8"/>
  <c r="F39" i="6"/>
  <c r="AD91" i="8"/>
  <c r="AA10" i="6"/>
  <c r="AC14" i="6"/>
  <c r="AA38" i="6"/>
  <c r="D85" i="2"/>
  <c r="F68" i="2"/>
  <c r="F41" i="7"/>
  <c r="H40" i="2"/>
  <c r="E14" i="2"/>
  <c r="C62" i="8"/>
  <c r="D11" i="8"/>
  <c r="E67" i="2"/>
  <c r="D58" i="6"/>
  <c r="C35" i="8"/>
  <c r="G79" i="2"/>
  <c r="G56" i="7"/>
  <c r="AC42" i="7"/>
  <c r="G14" i="2"/>
  <c r="G64" i="2"/>
  <c r="G68" i="2"/>
  <c r="C46" i="6"/>
  <c r="D41" i="7"/>
  <c r="C62" i="7"/>
  <c r="AB35" i="8"/>
  <c r="AA20" i="7"/>
  <c r="F63" i="8"/>
  <c r="AA61" i="7"/>
  <c r="AD68" i="8"/>
  <c r="E23" i="8"/>
  <c r="F18" i="8"/>
  <c r="AC9" i="8"/>
  <c r="AD20" i="7"/>
  <c r="AD59" i="7"/>
  <c r="AD40" i="8"/>
  <c r="F78" i="2"/>
  <c r="C55" i="7"/>
  <c r="AB19" i="7"/>
  <c r="G17" i="8"/>
  <c r="AA39" i="8"/>
  <c r="E15" i="2"/>
  <c r="H44" i="7"/>
  <c r="AB68" i="7"/>
  <c r="C44" i="7"/>
  <c r="E59" i="2"/>
  <c r="H60" i="2"/>
  <c r="AD42" i="7"/>
  <c r="C19" i="2"/>
  <c r="E90" i="2"/>
  <c r="H68" i="7"/>
  <c r="F85" i="6"/>
  <c r="G61" i="6"/>
  <c r="C12" i="6"/>
  <c r="F91" i="6"/>
  <c r="AB22" i="6"/>
  <c r="G14" i="6"/>
  <c r="AD68" i="7"/>
  <c r="C19" i="6"/>
  <c r="E39" i="7"/>
  <c r="AB59" i="8"/>
  <c r="D46" i="8"/>
  <c r="F11" i="7"/>
  <c r="C43" i="8"/>
  <c r="E86" i="6"/>
  <c r="G87" i="2"/>
  <c r="AC19" i="7"/>
  <c r="G35" i="2"/>
  <c r="G18" i="7"/>
  <c r="D39" i="6"/>
  <c r="E22" i="2"/>
  <c r="G58" i="8"/>
  <c r="F80" i="6"/>
  <c r="F81" i="6"/>
  <c r="E78" i="6"/>
  <c r="AD92" i="8"/>
  <c r="D12" i="8"/>
  <c r="E23" i="6"/>
  <c r="AD86" i="8"/>
  <c r="AB85" i="8"/>
  <c r="AD45" i="7"/>
  <c r="D81" i="6"/>
  <c r="AC11" i="7"/>
  <c r="G11" i="8"/>
  <c r="H46" i="8"/>
  <c r="E87" i="6"/>
  <c r="G86" i="2"/>
  <c r="H87" i="8"/>
  <c r="D42" i="2"/>
  <c r="AA34" i="8"/>
  <c r="D64" i="2"/>
  <c r="AC37" i="8"/>
  <c r="AB11" i="7"/>
  <c r="AA17" i="6"/>
  <c r="C41" i="8"/>
  <c r="AD84" i="8"/>
  <c r="D19" i="7"/>
  <c r="AB92" i="8"/>
  <c r="D38" i="7"/>
  <c r="AB10" i="7"/>
  <c r="AB39" i="7"/>
  <c r="H38" i="2"/>
  <c r="AB84" i="8"/>
  <c r="F37" i="2"/>
  <c r="AD21" i="6"/>
  <c r="AD65" i="8"/>
  <c r="E81" i="2"/>
  <c r="C22" i="7"/>
  <c r="D84" i="6"/>
  <c r="AC21" i="6"/>
  <c r="C81" i="7"/>
  <c r="H92" i="2"/>
  <c r="F45" i="2"/>
  <c r="G89" i="8"/>
  <c r="C82" i="2"/>
  <c r="AA14" i="6"/>
  <c r="AC39" i="7"/>
  <c r="G36" i="8"/>
  <c r="AC11" i="6"/>
  <c r="H85" i="2"/>
  <c r="F21" i="2"/>
  <c r="C9" i="2"/>
  <c r="G40" i="7"/>
  <c r="E87" i="7"/>
  <c r="AB32" i="7"/>
  <c r="AA41" i="6"/>
  <c r="C84" i="8"/>
  <c r="AA13" i="6"/>
  <c r="D86" i="6"/>
  <c r="H58" i="2"/>
  <c r="AD58" i="8"/>
  <c r="C46" i="7"/>
  <c r="C55" i="8"/>
  <c r="D63" i="8"/>
  <c r="E35" i="6"/>
  <c r="C34" i="8"/>
  <c r="AB40" i="6"/>
  <c r="G43" i="7"/>
  <c r="F9" i="8"/>
  <c r="AC10" i="7"/>
  <c r="G92" i="7"/>
  <c r="AD32" i="7"/>
  <c r="E89" i="8"/>
  <c r="F65" i="6"/>
  <c r="AB82" i="8"/>
  <c r="AB55" i="8"/>
  <c r="C40" i="2"/>
  <c r="AC80" i="8"/>
  <c r="F62" i="2"/>
  <c r="G81" i="8"/>
  <c r="AA56" i="7"/>
  <c r="D17" i="8"/>
  <c r="D81" i="7"/>
  <c r="AC62" i="7"/>
  <c r="G17" i="6"/>
  <c r="D40" i="2"/>
  <c r="AD16" i="8"/>
  <c r="C85" i="7"/>
  <c r="H86" i="7"/>
  <c r="H40" i="7"/>
  <c r="G13" i="6"/>
  <c r="AB33" i="6"/>
  <c r="AA33" i="7"/>
  <c r="G32" i="2"/>
  <c r="AB34" i="6"/>
  <c r="D85" i="7"/>
  <c r="AA9" i="7"/>
  <c r="G10" i="6"/>
  <c r="C43" i="7"/>
  <c r="C78" i="2"/>
  <c r="AD78" i="8"/>
  <c r="H10" i="7"/>
  <c r="D23" i="7"/>
  <c r="C60" i="6"/>
  <c r="AC43" i="7"/>
  <c r="D12" i="6"/>
  <c r="G69" i="8"/>
  <c r="G16" i="2"/>
  <c r="H85" i="7"/>
  <c r="D20" i="2"/>
  <c r="H15" i="6"/>
  <c r="H15" i="2"/>
  <c r="H78" i="8"/>
  <c r="AB44" i="7"/>
  <c r="AA81" i="8"/>
  <c r="H9" i="6"/>
  <c r="D57" i="8"/>
  <c r="E80" i="6"/>
  <c r="AC34" i="7"/>
  <c r="D57" i="6"/>
  <c r="AA46" i="8"/>
  <c r="G57" i="7"/>
  <c r="H65" i="6"/>
  <c r="AD22" i="8"/>
  <c r="E86" i="2"/>
  <c r="F34" i="2"/>
  <c r="G61" i="7"/>
  <c r="E66" i="6"/>
  <c r="G42" i="7"/>
  <c r="F90" i="6"/>
  <c r="AD46" i="6"/>
  <c r="E59" i="8"/>
  <c r="H45" i="7"/>
  <c r="H42" i="2"/>
  <c r="H41" i="2"/>
  <c r="E65" i="7"/>
  <c r="AD69" i="7"/>
  <c r="G41" i="7"/>
  <c r="AB16" i="8"/>
  <c r="G80" i="8"/>
  <c r="E43" i="8"/>
  <c r="G80" i="7"/>
  <c r="C39" i="8"/>
  <c r="C20" i="8"/>
  <c r="H10" i="2"/>
  <c r="G64" i="7"/>
  <c r="E78" i="2"/>
  <c r="G84" i="8"/>
  <c r="H89" i="7"/>
  <c r="E89" i="2"/>
  <c r="D16" i="6"/>
  <c r="F86" i="2"/>
  <c r="H35" i="2"/>
  <c r="C69" i="7"/>
  <c r="AB38" i="6"/>
  <c r="H23" i="2"/>
  <c r="F20" i="8"/>
  <c r="E9" i="2"/>
  <c r="H79" i="8"/>
  <c r="F56" i="6"/>
  <c r="H68" i="2"/>
  <c r="F56" i="7"/>
  <c r="E22" i="8"/>
  <c r="D65" i="8"/>
  <c r="G68" i="7"/>
  <c r="F43" i="7"/>
  <c r="G20" i="6"/>
  <c r="D60" i="7"/>
  <c r="H14" i="2"/>
  <c r="E39" i="6"/>
  <c r="F62" i="7"/>
  <c r="E15" i="6"/>
  <c r="G83" i="7"/>
  <c r="H62" i="6"/>
  <c r="AA21" i="6"/>
  <c r="H37" i="8"/>
  <c r="F64" i="8"/>
  <c r="D20" i="6"/>
  <c r="E16" i="2"/>
  <c r="C57" i="2"/>
  <c r="E41" i="7"/>
  <c r="F21" i="8"/>
  <c r="G79" i="6"/>
  <c r="F55" i="7"/>
  <c r="AB10" i="8"/>
  <c r="AA41" i="7"/>
  <c r="AD10" i="6"/>
  <c r="AA16" i="6"/>
  <c r="G57" i="6"/>
  <c r="AB80" i="8"/>
  <c r="AB60" i="7"/>
  <c r="D62" i="2"/>
  <c r="C42" i="7"/>
  <c r="F23" i="8"/>
  <c r="H60" i="6"/>
  <c r="AC34" i="6"/>
  <c r="C39" i="6"/>
  <c r="AD64" i="7"/>
  <c r="E90" i="7"/>
  <c r="AA78" i="8"/>
  <c r="AB66" i="7"/>
  <c r="H39" i="6"/>
  <c r="AA39" i="6"/>
  <c r="E9" i="6"/>
  <c r="AB89" i="8"/>
  <c r="E66" i="2"/>
  <c r="AA55" i="8"/>
  <c r="AD38" i="7"/>
  <c r="AC20" i="8"/>
  <c r="H12" i="8"/>
  <c r="H60" i="7"/>
  <c r="E85" i="6"/>
  <c r="AD11" i="8"/>
  <c r="E45" i="2"/>
  <c r="G58" i="7"/>
  <c r="G34" i="2"/>
  <c r="F89" i="8"/>
  <c r="E17" i="7"/>
  <c r="C68" i="8"/>
  <c r="AA44" i="6"/>
  <c r="H12" i="6"/>
  <c r="AD37" i="6"/>
  <c r="G35" i="6"/>
  <c r="F23" i="6"/>
  <c r="C88" i="7"/>
  <c r="E46" i="8"/>
  <c r="AC33" i="7"/>
  <c r="F37" i="8"/>
  <c r="D39" i="7"/>
  <c r="AD36" i="8"/>
  <c r="F89" i="6"/>
  <c r="AA88" i="8"/>
  <c r="G65" i="2"/>
  <c r="C15" i="6"/>
  <c r="E86" i="8"/>
  <c r="F37" i="7"/>
  <c r="F80" i="2"/>
  <c r="D61" i="6"/>
  <c r="F9" i="2"/>
  <c r="C58" i="7"/>
  <c r="G43" i="6"/>
  <c r="C45" i="2"/>
  <c r="F33" i="2"/>
  <c r="H84" i="2"/>
  <c r="AA36" i="6"/>
  <c r="AD12" i="6"/>
  <c r="H41" i="6"/>
  <c r="C81" i="6"/>
  <c r="D13" i="7"/>
  <c r="E63" i="6"/>
  <c r="H18" i="8"/>
  <c r="AC44" i="7"/>
  <c r="H64" i="6"/>
  <c r="G67" i="7"/>
  <c r="F12" i="2"/>
  <c r="C45" i="6"/>
  <c r="AB17" i="6"/>
  <c r="G44" i="6"/>
  <c r="H59" i="7"/>
  <c r="E62" i="7"/>
  <c r="C65" i="2"/>
  <c r="C44" i="8"/>
  <c r="F92" i="8"/>
  <c r="C83" i="6"/>
  <c r="C17" i="2"/>
  <c r="E12" i="7"/>
  <c r="F88" i="7"/>
  <c r="AC89" i="8"/>
  <c r="H61" i="6"/>
  <c r="D78" i="2"/>
  <c r="G82" i="2"/>
  <c r="AD11" i="7"/>
  <c r="AB12" i="7"/>
  <c r="F92" i="6"/>
  <c r="E89" i="7"/>
  <c r="H9" i="2"/>
  <c r="H38" i="7"/>
  <c r="G33" i="7"/>
  <c r="H39" i="2"/>
  <c r="F18" i="7"/>
  <c r="AC42" i="8"/>
  <c r="F84" i="6"/>
  <c r="D68" i="2"/>
  <c r="AD35" i="8"/>
  <c r="G59" i="8"/>
  <c r="H33" i="6"/>
  <c r="H84" i="6"/>
  <c r="G17" i="2"/>
  <c r="F10" i="6"/>
  <c r="D64" i="8"/>
  <c r="F20" i="7"/>
  <c r="E41" i="6"/>
  <c r="D68" i="8"/>
  <c r="D80" i="7"/>
  <c r="G84" i="2"/>
  <c r="F58" i="8"/>
  <c r="G9" i="7"/>
  <c r="E83" i="8"/>
  <c r="E68" i="7"/>
  <c r="F17" i="2"/>
  <c r="D15" i="8"/>
  <c r="AA62" i="7"/>
  <c r="AD34" i="6"/>
  <c r="E21" i="8"/>
  <c r="C60" i="8"/>
  <c r="C60" i="7"/>
  <c r="F83" i="7"/>
  <c r="F39" i="2"/>
  <c r="E80" i="2"/>
  <c r="C34" i="6"/>
  <c r="G19" i="7"/>
  <c r="G61" i="2"/>
  <c r="E84" i="6"/>
  <c r="D42" i="6"/>
  <c r="G37" i="7"/>
  <c r="AD9" i="8"/>
  <c r="F92" i="7"/>
  <c r="C88" i="8"/>
  <c r="AC36" i="7"/>
  <c r="C89" i="8"/>
  <c r="AC61" i="7"/>
  <c r="D23" i="8"/>
  <c r="D89" i="8"/>
  <c r="H18" i="6"/>
  <c r="D66" i="2"/>
  <c r="E56" i="2"/>
  <c r="AB61" i="7"/>
  <c r="D22" i="6"/>
  <c r="E36" i="6"/>
  <c r="G83" i="6"/>
  <c r="AC43" i="8"/>
  <c r="AC12" i="8"/>
  <c r="C55" i="2"/>
  <c r="D23" i="6"/>
  <c r="AB57" i="8"/>
  <c r="G33" i="2"/>
  <c r="D83" i="6"/>
  <c r="D19" i="8"/>
  <c r="C83" i="8"/>
  <c r="H10" i="6"/>
  <c r="C32" i="8"/>
  <c r="G19" i="8"/>
  <c r="G19" i="6"/>
  <c r="D92" i="2"/>
  <c r="AD36" i="7"/>
  <c r="H16" i="2"/>
  <c r="E36" i="2"/>
  <c r="D79" i="7"/>
  <c r="C58" i="8"/>
  <c r="C61" i="7"/>
  <c r="AB13" i="7"/>
  <c r="F11" i="6"/>
  <c r="G34" i="8"/>
  <c r="AA23" i="8"/>
  <c r="F88" i="8"/>
  <c r="G64" i="6"/>
  <c r="G32" i="8"/>
  <c r="E35" i="2"/>
  <c r="AA45" i="8"/>
  <c r="AD83" i="8"/>
  <c r="F66" i="2"/>
  <c r="D14" i="7"/>
  <c r="H40" i="8"/>
  <c r="AB91" i="8"/>
  <c r="F33" i="6"/>
  <c r="AB14" i="8"/>
  <c r="F58" i="7"/>
  <c r="AA32" i="6"/>
  <c r="AB12" i="6"/>
  <c r="E62" i="2"/>
  <c r="E88" i="6"/>
  <c r="F68" i="8"/>
  <c r="AB46" i="7"/>
  <c r="D34" i="6"/>
  <c r="AC22" i="6"/>
  <c r="AB13" i="8"/>
  <c r="F87" i="8"/>
  <c r="H39" i="8"/>
  <c r="AC18" i="8"/>
  <c r="D40" i="6"/>
  <c r="E16" i="6"/>
  <c r="G23" i="7"/>
  <c r="AA64" i="8"/>
  <c r="H67" i="6"/>
  <c r="C85" i="2"/>
  <c r="F15" i="7"/>
  <c r="AD32" i="8"/>
  <c r="C14" i="7"/>
  <c r="E82" i="6"/>
  <c r="AC32" i="7" l="1"/>
</calcChain>
</file>

<file path=xl/sharedStrings.xml><?xml version="1.0" encoding="utf-8"?>
<sst xmlns="http://schemas.openxmlformats.org/spreadsheetml/2006/main" count="13542" uniqueCount="1592">
  <si>
    <t>15I13</t>
  </si>
  <si>
    <t>TÊN HỌC PHẦN : ANH VĂN …………  *    ENG ……... * SỐ TÍN CHỈ :2</t>
  </si>
  <si>
    <t>Sinh viên nào  không có tên trong danh sách, kính đề nghị GiẢNG VIÊN thông báo sinh viên đến Phòng đào tạo để bổ sung vào DS lớp</t>
  </si>
  <si>
    <t>TÊN GIẢNG VIÊN :……………………………………………Đơn vị công tác:……….…….Đ Thoại:……………………..</t>
  </si>
  <si>
    <t>STT</t>
  </si>
  <si>
    <t>BỘ GIÁO DỤC &amp; ĐÀO TẠO</t>
  </si>
  <si>
    <t>TRƯỜNG ĐHDL DUY TÂN</t>
  </si>
  <si>
    <t>LỚP AV:</t>
  </si>
  <si>
    <t>MÃ
SINH VIÊN</t>
  </si>
  <si>
    <t>HỌ VÀ</t>
  </si>
  <si>
    <t>TÊN</t>
  </si>
  <si>
    <t>NGÀY
SINH</t>
  </si>
  <si>
    <t>LỚP</t>
  </si>
  <si>
    <t>LỚP AV</t>
  </si>
  <si>
    <t>ĐIỂM QUÁ TRÌNH HỌC TẬP</t>
  </si>
  <si>
    <t>ĐIỂM KTHP</t>
  </si>
  <si>
    <t>GHI
CHÚ</t>
  </si>
  <si>
    <t>....%</t>
  </si>
  <si>
    <t>H1</t>
  </si>
  <si>
    <t>H2</t>
  </si>
  <si>
    <t>H3</t>
  </si>
  <si>
    <t>...%</t>
  </si>
  <si>
    <t>TRƯỞNG KHOA</t>
  </si>
  <si>
    <t>GIẢNG VIÊN BỘ MÔN</t>
  </si>
  <si>
    <t>(ký, ghi rõ họ tên)</t>
  </si>
  <si>
    <t>Ghi chú :</t>
  </si>
  <si>
    <t xml:space="preserve">  - Sau khi kết thúc môn học, Giảng viên phải thông báo kết quả điểm học phần đến toàn thể sinh viên.</t>
  </si>
  <si>
    <t xml:space="preserve">  - Giảng viên không được chỉnh sửa sau khi đã thông báo điểm.</t>
  </si>
  <si>
    <t xml:space="preserve">  - Khi bổ sung danh sách, giảng viên phải ghi đầy đủ các trường dữ liệu, mã số, họ tên, ngày sinh, lớp.</t>
  </si>
  <si>
    <t xml:space="preserve">  - Giảng viên gửi về Phòng Đào Tạo trước 1 ngày sau  khi  kết  thức môn học (không kể ngày nghỉ).          </t>
  </si>
  <si>
    <t>Đà Nẵng, ngày… tháng…năm 20...</t>
  </si>
  <si>
    <t>Chuyên cần
(A )</t>
  </si>
  <si>
    <t>Kiểm tra thường kỳ
(Q)</t>
  </si>
  <si>
    <t>Bài tập về nhà
(H)</t>
  </si>
  <si>
    <t xml:space="preserve">Thái độ, nhận thức
(P) </t>
  </si>
  <si>
    <t>Thực hành
(L)</t>
  </si>
  <si>
    <t>Kiểm tra giữa  kỳ
(M)</t>
  </si>
  <si>
    <t>BT thu hoạch cá nhân
(I)</t>
  </si>
  <si>
    <t>BT thu hoạch nhóm
(G)</t>
  </si>
  <si>
    <t>Kiểm tra cuối kỳ
(F)</t>
  </si>
  <si>
    <t>Q1</t>
  </si>
  <si>
    <t>Q2</t>
  </si>
  <si>
    <t>Q3</t>
  </si>
  <si>
    <t>L1</t>
  </si>
  <si>
    <t>L2</t>
  </si>
  <si>
    <t>L3</t>
  </si>
  <si>
    <t>15E30</t>
  </si>
  <si>
    <t>15E39</t>
  </si>
  <si>
    <t>15E49</t>
  </si>
  <si>
    <t xml:space="preserve">DANH SÁCH THEO DÕI SINH VIÊN LÊN LỚP * HỌC KỲ 1 * NĂM : 2012 - 2013 </t>
  </si>
  <si>
    <t>1/</t>
  </si>
  <si>
    <t>2/</t>
  </si>
  <si>
    <t>3/</t>
  </si>
  <si>
    <t>4/</t>
  </si>
  <si>
    <t xml:space="preserve">    phòng đào tạo sẽ in lại danh sách mới cho giảng viên.</t>
  </si>
  <si>
    <t xml:space="preserve">  - Đây là danh sách điểm danh tạm thời, sau khi có kết quả xử lý học tập năm 2011 - 2012</t>
  </si>
  <si>
    <t>ĐIỂM</t>
  </si>
  <si>
    <t xml:space="preserve">    BỘ GIÁO DỤC &amp; ĐÀO TẠO</t>
  </si>
  <si>
    <t>DANH SÁCH SINH VIÊN DỰ THI KTHP</t>
  </si>
  <si>
    <t xml:space="preserve">   TRƯỜNG ĐH DUY TÂN</t>
  </si>
  <si>
    <t>Số TC</t>
  </si>
  <si>
    <t>:</t>
  </si>
  <si>
    <t xml:space="preserve">Học kỳ </t>
  </si>
  <si>
    <t>Lần thi</t>
  </si>
  <si>
    <t>MSV</t>
  </si>
  <si>
    <t>HỌC VÀ</t>
  </si>
  <si>
    <t>SỐ 
TỜ</t>
  </si>
  <si>
    <t>KÝ TÊN</t>
  </si>
  <si>
    <t>GHI CHÚ</t>
  </si>
  <si>
    <t>SỐ</t>
  </si>
  <si>
    <t>CHỮ</t>
  </si>
  <si>
    <t>Số SV vắng:…… Đình chỉ:…….. Tổng số bài:…….. Tổng số tờ:………</t>
  </si>
  <si>
    <t xml:space="preserve">      LẬP BẢNG                         GIÁM THỊ            GIÁM KHẢO 1            GIÁM KHẢO 2                LÃNH ĐẠO KHOA</t>
  </si>
  <si>
    <t xml:space="preserve">  Phạm Ngọc Tĩnh</t>
  </si>
  <si>
    <t>302/1-15-58</t>
  </si>
  <si>
    <t>LỚP MÔN HỌC</t>
  </si>
  <si>
    <t>LỚP SINH HOẠT</t>
  </si>
  <si>
    <t>Hòa</t>
  </si>
  <si>
    <t>Hoàng</t>
  </si>
  <si>
    <t>Khoa</t>
  </si>
  <si>
    <t>Minh</t>
  </si>
  <si>
    <t>Sang</t>
  </si>
  <si>
    <t>Vân</t>
  </si>
  <si>
    <t>Nhi</t>
  </si>
  <si>
    <t>Linh</t>
  </si>
  <si>
    <t>Thảo</t>
  </si>
  <si>
    <t>Vinh</t>
  </si>
  <si>
    <t>Hiền</t>
  </si>
  <si>
    <t>Khôi</t>
  </si>
  <si>
    <t>Quyên</t>
  </si>
  <si>
    <t>Thủy</t>
  </si>
  <si>
    <t>Ba</t>
  </si>
  <si>
    <t>Hảo</t>
  </si>
  <si>
    <t>Lê Văn</t>
  </si>
  <si>
    <t>Nguyễn Thành</t>
  </si>
  <si>
    <t>Nguyễn Thị Thanh</t>
  </si>
  <si>
    <t>Nguyễn Đăng</t>
  </si>
  <si>
    <t>Lê Thị</t>
  </si>
  <si>
    <t/>
  </si>
  <si>
    <t>Nợ HP</t>
  </si>
  <si>
    <t>Trần Trung Mai</t>
  </si>
  <si>
    <t xml:space="preserve">      LẬP BẢNG                 GIÁM THỊ            GIÁM KHẢO 1            GIÁM KHẢO 2                TT KHẢO THÍ</t>
  </si>
  <si>
    <t>Nguyễn Thị Tường</t>
  </si>
  <si>
    <t>Lê Thị Thu</t>
  </si>
  <si>
    <t>Giang</t>
  </si>
  <si>
    <t>DANH SÁCH SINH VIÊN DỰ THI KTHP 2020-2021</t>
  </si>
  <si>
    <t>Khuê</t>
  </si>
  <si>
    <t>Thạnh</t>
  </si>
  <si>
    <t>Thiện</t>
  </si>
  <si>
    <t>Trâm</t>
  </si>
  <si>
    <t>Hương</t>
  </si>
  <si>
    <t>Vy</t>
  </si>
  <si>
    <t>Nguyễn Hoàng</t>
  </si>
  <si>
    <t>Long</t>
  </si>
  <si>
    <t>Trung</t>
  </si>
  <si>
    <t>Anh</t>
  </si>
  <si>
    <t>Ly</t>
  </si>
  <si>
    <t>Nguyễn Thị Minh</t>
  </si>
  <si>
    <t>Tâm</t>
  </si>
  <si>
    <t>Tuấn</t>
  </si>
  <si>
    <t>Hà</t>
  </si>
  <si>
    <t>Nguyễn Hồng</t>
  </si>
  <si>
    <t>Phúc</t>
  </si>
  <si>
    <t>Hải</t>
  </si>
  <si>
    <t>Khánh</t>
  </si>
  <si>
    <t>Ngân</t>
  </si>
  <si>
    <t>Ngọc</t>
  </si>
  <si>
    <t>Phan Văn</t>
  </si>
  <si>
    <t>Thịnh</t>
  </si>
  <si>
    <t>Nam</t>
  </si>
  <si>
    <t>Việt</t>
  </si>
  <si>
    <t>Nguyễn Hữu</t>
  </si>
  <si>
    <t>Phạm Thị Kim</t>
  </si>
  <si>
    <t>Nguyệt</t>
  </si>
  <si>
    <t>Yến</t>
  </si>
  <si>
    <t>Võ Thị Kiều</t>
  </si>
  <si>
    <t>Trang</t>
  </si>
  <si>
    <t>Lê Thị Ngọc</t>
  </si>
  <si>
    <t>Sương</t>
  </si>
  <si>
    <t>Mai</t>
  </si>
  <si>
    <t>Kha</t>
  </si>
  <si>
    <t>Quân</t>
  </si>
  <si>
    <t>Sơn</t>
  </si>
  <si>
    <t>Thanh</t>
  </si>
  <si>
    <t>Thương</t>
  </si>
  <si>
    <t>Uyên</t>
  </si>
  <si>
    <t>Trần Thị Thu</t>
  </si>
  <si>
    <t>Tân</t>
  </si>
  <si>
    <t>Châu</t>
  </si>
  <si>
    <t>Nguyễn Kim</t>
  </si>
  <si>
    <t>Đạt</t>
  </si>
  <si>
    <t>Khương</t>
  </si>
  <si>
    <t>Võ Thị</t>
  </si>
  <si>
    <t>Thành</t>
  </si>
  <si>
    <t>Đức</t>
  </si>
  <si>
    <t>Nguyễn Thị</t>
  </si>
  <si>
    <t>Huy</t>
  </si>
  <si>
    <t>Vũ</t>
  </si>
  <si>
    <t>Trần Minh</t>
  </si>
  <si>
    <t>Lành</t>
  </si>
  <si>
    <t>Hậu</t>
  </si>
  <si>
    <t>Nguyễn Thị Khánh</t>
  </si>
  <si>
    <t>Trân</t>
  </si>
  <si>
    <t>My</t>
  </si>
  <si>
    <t>Nguyễn Thị Mỹ</t>
  </si>
  <si>
    <t>Phương</t>
  </si>
  <si>
    <t>Võ Thị Thùy</t>
  </si>
  <si>
    <t>Bình</t>
  </si>
  <si>
    <t>Hùng</t>
  </si>
  <si>
    <t>Nguyễn Thị Kim</t>
  </si>
  <si>
    <t>Văn</t>
  </si>
  <si>
    <t>Phú</t>
  </si>
  <si>
    <t>Dung</t>
  </si>
  <si>
    <t>Dương</t>
  </si>
  <si>
    <t>Diễm</t>
  </si>
  <si>
    <t>Hoa</t>
  </si>
  <si>
    <t>Lan</t>
  </si>
  <si>
    <t>Trà</t>
  </si>
  <si>
    <t>Nga</t>
  </si>
  <si>
    <t>Nhung</t>
  </si>
  <si>
    <t>Tuyết</t>
  </si>
  <si>
    <t>Lương</t>
  </si>
  <si>
    <t>Huyền</t>
  </si>
  <si>
    <t>Lý</t>
  </si>
  <si>
    <t>Nguyên</t>
  </si>
  <si>
    <t>Phượng</t>
  </si>
  <si>
    <t>Thúy</t>
  </si>
  <si>
    <t>Tiến</t>
  </si>
  <si>
    <t>Vi</t>
  </si>
  <si>
    <t>Công</t>
  </si>
  <si>
    <t>Hằng</t>
  </si>
  <si>
    <t>Hồng</t>
  </si>
  <si>
    <t>Lệ</t>
  </si>
  <si>
    <t>Nguyễn Ngọc</t>
  </si>
  <si>
    <t>Quỳnh</t>
  </si>
  <si>
    <t>Tài</t>
  </si>
  <si>
    <t>Phước</t>
  </si>
  <si>
    <t>Xinh</t>
  </si>
  <si>
    <t>Tú</t>
  </si>
  <si>
    <t>Quang</t>
  </si>
  <si>
    <t>Hưng</t>
  </si>
  <si>
    <t>Lâm</t>
  </si>
  <si>
    <t>Gia</t>
  </si>
  <si>
    <t>Tùng</t>
  </si>
  <si>
    <t>Duy</t>
  </si>
  <si>
    <t>Nhật</t>
  </si>
  <si>
    <t>Thái</t>
  </si>
  <si>
    <t>Ánh</t>
  </si>
  <si>
    <t>Cường</t>
  </si>
  <si>
    <t>Xuân</t>
  </si>
  <si>
    <t>Bảo</t>
  </si>
  <si>
    <t>Âu</t>
  </si>
  <si>
    <t>An</t>
  </si>
  <si>
    <t>Mạnh</t>
  </si>
  <si>
    <t>Dũng</t>
  </si>
  <si>
    <t>Duyên</t>
  </si>
  <si>
    <t>Hạnh</t>
  </si>
  <si>
    <t>Kiệt</t>
  </si>
  <si>
    <t>Lê Hoàng</t>
  </si>
  <si>
    <t>Nhân</t>
  </si>
  <si>
    <t>Kiều</t>
  </si>
  <si>
    <t>Oanh</t>
  </si>
  <si>
    <t>Trí</t>
  </si>
  <si>
    <t>Thạch</t>
  </si>
  <si>
    <t>Thông</t>
  </si>
  <si>
    <t>Đình</t>
  </si>
  <si>
    <t>Tiên</t>
  </si>
  <si>
    <t>Tín</t>
  </si>
  <si>
    <t>Phan Thanh</t>
  </si>
  <si>
    <t>Trinh</t>
  </si>
  <si>
    <t>Nguyễn Anh</t>
  </si>
  <si>
    <t>Thi</t>
  </si>
  <si>
    <t>Hạ</t>
  </si>
  <si>
    <t>Trần Hoàng</t>
  </si>
  <si>
    <t>Quý</t>
  </si>
  <si>
    <t>Hân</t>
  </si>
  <si>
    <t>Hiếu</t>
  </si>
  <si>
    <t>Khang</t>
  </si>
  <si>
    <t>Thắng</t>
  </si>
  <si>
    <t>Toàn</t>
  </si>
  <si>
    <t>Diệu</t>
  </si>
  <si>
    <t>Trường</t>
  </si>
  <si>
    <t>Thu</t>
  </si>
  <si>
    <t>Bích</t>
  </si>
  <si>
    <t>Thư</t>
  </si>
  <si>
    <t>Hoài</t>
  </si>
  <si>
    <t>Võ Đức</t>
  </si>
  <si>
    <t>Khuyên</t>
  </si>
  <si>
    <t>Lộc</t>
  </si>
  <si>
    <t>Mi</t>
  </si>
  <si>
    <t>Na</t>
  </si>
  <si>
    <t>Như</t>
  </si>
  <si>
    <t>Lê Minh</t>
  </si>
  <si>
    <t>Trúc</t>
  </si>
  <si>
    <t>Tuyển</t>
  </si>
  <si>
    <t>Yên</t>
  </si>
  <si>
    <t>Trần Phương</t>
  </si>
  <si>
    <t>Mỹ</t>
  </si>
  <si>
    <t>Nguyễn Minh</t>
  </si>
  <si>
    <t>Nguyễn Thị Quỳnh</t>
  </si>
  <si>
    <t>Chiến</t>
  </si>
  <si>
    <t>Hào</t>
  </si>
  <si>
    <t>Thăng</t>
  </si>
  <si>
    <t>Mẫn</t>
  </si>
  <si>
    <t>Hiệp</t>
  </si>
  <si>
    <t>Nguyễn Thị Hồng</t>
  </si>
  <si>
    <t>Khải</t>
  </si>
  <si>
    <t>Cảnh</t>
  </si>
  <si>
    <t>Nguyễn Mai</t>
  </si>
  <si>
    <t>Ý</t>
  </si>
  <si>
    <t>Phát</t>
  </si>
  <si>
    <t>Phong</t>
  </si>
  <si>
    <t>Hiển</t>
  </si>
  <si>
    <t>Ân</t>
  </si>
  <si>
    <t>Trần Anh</t>
  </si>
  <si>
    <t>Diệp</t>
  </si>
  <si>
    <t>Phu</t>
  </si>
  <si>
    <t>Nguyễn Bảo</t>
  </si>
  <si>
    <t>Băng</t>
  </si>
  <si>
    <t>Bão</t>
  </si>
  <si>
    <t>Trương Văn</t>
  </si>
  <si>
    <t>Lê Anh</t>
  </si>
  <si>
    <t>Nguyễn Thủy</t>
  </si>
  <si>
    <t>Mai Xuân</t>
  </si>
  <si>
    <t>Tuyền</t>
  </si>
  <si>
    <t>Trần Nhật</t>
  </si>
  <si>
    <t>Xuyến</t>
  </si>
  <si>
    <t>Thân</t>
  </si>
  <si>
    <t>Lê Bảo</t>
  </si>
  <si>
    <t>Nguyễn Hoài</t>
  </si>
  <si>
    <t>Triều</t>
  </si>
  <si>
    <t>Đông</t>
  </si>
  <si>
    <t>Lê Quốc</t>
  </si>
  <si>
    <t>Nguyễn Nhật</t>
  </si>
  <si>
    <t>Phan Tấn</t>
  </si>
  <si>
    <t>Lê Đức</t>
  </si>
  <si>
    <t>Thùy</t>
  </si>
  <si>
    <t>Nguyễn Thanh</t>
  </si>
  <si>
    <t>Nhàn</t>
  </si>
  <si>
    <t>Nguyễn Đức</t>
  </si>
  <si>
    <t>Bùi Quang</t>
  </si>
  <si>
    <t>Hiệu</t>
  </si>
  <si>
    <t>Lợi</t>
  </si>
  <si>
    <t>Hoàng Ngọc</t>
  </si>
  <si>
    <t>Đặng Quang</t>
  </si>
  <si>
    <t>Tuyến</t>
  </si>
  <si>
    <t>Kiên</t>
  </si>
  <si>
    <t>Chi</t>
  </si>
  <si>
    <t>Phụng</t>
  </si>
  <si>
    <t>Lê Quang</t>
  </si>
  <si>
    <t>Trương Thùy</t>
  </si>
  <si>
    <t>Nghi</t>
  </si>
  <si>
    <t>Lê Như</t>
  </si>
  <si>
    <t>Trần Bảo</t>
  </si>
  <si>
    <t>Nguyễn Quang</t>
  </si>
  <si>
    <t>Huỳnh Ngọc</t>
  </si>
  <si>
    <t>Nguyễn Tấn</t>
  </si>
  <si>
    <t>Nguyễn Long</t>
  </si>
  <si>
    <t>Nguyễn Khánh</t>
  </si>
  <si>
    <t>Lê Hồng</t>
  </si>
  <si>
    <t>Trần Trung</t>
  </si>
  <si>
    <t>Thức</t>
  </si>
  <si>
    <t>Hoàng Công</t>
  </si>
  <si>
    <t>Ngô Kim</t>
  </si>
  <si>
    <t>Nguyễn Hải</t>
  </si>
  <si>
    <t>Lê Trung</t>
  </si>
  <si>
    <t>Lê Đình</t>
  </si>
  <si>
    <t>Phạm Ngọc</t>
  </si>
  <si>
    <t>Đỗ Ngọc</t>
  </si>
  <si>
    <t>Nguyễn Thái</t>
  </si>
  <si>
    <t>Thể</t>
  </si>
  <si>
    <t>Nguyễn Phương</t>
  </si>
  <si>
    <t>Trần Ngọc</t>
  </si>
  <si>
    <t>Lê Trọng</t>
  </si>
  <si>
    <t>Phạm Hữu</t>
  </si>
  <si>
    <t>Trần Thục</t>
  </si>
  <si>
    <t>Tây</t>
  </si>
  <si>
    <t>Lê Thị Huyền</t>
  </si>
  <si>
    <t>Ngô Tường</t>
  </si>
  <si>
    <t>Nguyễn Thảo</t>
  </si>
  <si>
    <t>Nguyễn Kiều</t>
  </si>
  <si>
    <t>Hoàng Thanh</t>
  </si>
  <si>
    <t>La</t>
  </si>
  <si>
    <t>Đặng Ngọc</t>
  </si>
  <si>
    <t>Lê Diệu</t>
  </si>
  <si>
    <t>Nguyễn Quốc</t>
  </si>
  <si>
    <t>Nguyễn Văn</t>
  </si>
  <si>
    <t>Hồ Ngọc</t>
  </si>
  <si>
    <t>Phan Thị Như</t>
  </si>
  <si>
    <t>Huỳnh Bảo</t>
  </si>
  <si>
    <t>Trần Văn</t>
  </si>
  <si>
    <t>Phan Hồng</t>
  </si>
  <si>
    <t>Tạo</t>
  </si>
  <si>
    <t>Nguyễn Tuấn</t>
  </si>
  <si>
    <t>Trần Thúy</t>
  </si>
  <si>
    <t>Nguyễn Tú</t>
  </si>
  <si>
    <t>Len</t>
  </si>
  <si>
    <t>Nguyễn Xuân</t>
  </si>
  <si>
    <t>Mai Anh</t>
  </si>
  <si>
    <t>Nguyễn Trà</t>
  </si>
  <si>
    <t>Hoàng Thảo</t>
  </si>
  <si>
    <t>Đỗ Trọng</t>
  </si>
  <si>
    <t>Trần Hữu</t>
  </si>
  <si>
    <t>Phan Công</t>
  </si>
  <si>
    <t>Ngoan</t>
  </si>
  <si>
    <t>Phan Thảo</t>
  </si>
  <si>
    <t>Phạm Anh</t>
  </si>
  <si>
    <t>Trần Phi</t>
  </si>
  <si>
    <t>Kim Ngọc</t>
  </si>
  <si>
    <t>Thuỳ</t>
  </si>
  <si>
    <t>Ngô Anh</t>
  </si>
  <si>
    <t>Tới</t>
  </si>
  <si>
    <t>Nguyễn Đình</t>
  </si>
  <si>
    <t>Huỳnh Thị</t>
  </si>
  <si>
    <t>Võ Hoài</t>
  </si>
  <si>
    <t>Hoàng Đình</t>
  </si>
  <si>
    <t>Đặng Quốc</t>
  </si>
  <si>
    <t>Nguyễn Trung</t>
  </si>
  <si>
    <t>Nguyễn Tùng</t>
  </si>
  <si>
    <t>May</t>
  </si>
  <si>
    <t>Huỳnh Thanh</t>
  </si>
  <si>
    <t>Trần Thị</t>
  </si>
  <si>
    <t>Ngô Thùy</t>
  </si>
  <si>
    <t>Điền</t>
  </si>
  <si>
    <t>Trần Yến</t>
  </si>
  <si>
    <t>Hoàng Diệu</t>
  </si>
  <si>
    <t>Hồ Phước</t>
  </si>
  <si>
    <t>Nguyễn Thị Bích</t>
  </si>
  <si>
    <t>Đoàn Anh</t>
  </si>
  <si>
    <t>Nguyễn Tiến</t>
  </si>
  <si>
    <t>Trương Thục</t>
  </si>
  <si>
    <t>Phan Quốc</t>
  </si>
  <si>
    <t>Lê Viết</t>
  </si>
  <si>
    <t>Hoàng Thị</t>
  </si>
  <si>
    <t>Trần Đình</t>
  </si>
  <si>
    <t>Võ Hoàng</t>
  </si>
  <si>
    <t>Nguyễn Mạnh</t>
  </si>
  <si>
    <t>Nguyễn Trọng</t>
  </si>
  <si>
    <t>Võ Thùy</t>
  </si>
  <si>
    <t>Kính</t>
  </si>
  <si>
    <t>Phạm Quang</t>
  </si>
  <si>
    <t>Ngô Tấn</t>
  </si>
  <si>
    <t>Nguyễn Thị Thu</t>
  </si>
  <si>
    <t>Phạm Kim</t>
  </si>
  <si>
    <t>Huỳnh Thảo</t>
  </si>
  <si>
    <t>Biên</t>
  </si>
  <si>
    <t>Phan Như</t>
  </si>
  <si>
    <t>Trần Long</t>
  </si>
  <si>
    <t>Nguyễn Thị Như</t>
  </si>
  <si>
    <t>Lê Thị Minh</t>
  </si>
  <si>
    <t>Huỳnh Tấn</t>
  </si>
  <si>
    <t>Phan Trung</t>
  </si>
  <si>
    <t>Nguyễn Thị Thùy</t>
  </si>
  <si>
    <t>Lê Thị Hồng</t>
  </si>
  <si>
    <t>Nguyễn Thị Ngọc</t>
  </si>
  <si>
    <t>Lê Thị Thanh</t>
  </si>
  <si>
    <t>Mai Thị</t>
  </si>
  <si>
    <t xml:space="preserve">Nguyễn </t>
  </si>
  <si>
    <t>Nguyễn Công</t>
  </si>
  <si>
    <t xml:space="preserve">Hoàng </t>
  </si>
  <si>
    <t>Hồ Thị Kim</t>
  </si>
  <si>
    <t>Lê Thị Hoàng</t>
  </si>
  <si>
    <t>Phạm Thị Như</t>
  </si>
  <si>
    <t>Trần Thị Thanh</t>
  </si>
  <si>
    <t>Trần Thị Mỹ</t>
  </si>
  <si>
    <t>Phan Thị Kim</t>
  </si>
  <si>
    <t>Nguyễn Thị Ánh</t>
  </si>
  <si>
    <t>Đặng Thị Hồng</t>
  </si>
  <si>
    <t>Nguyễn Thị Thúy</t>
  </si>
  <si>
    <t>Võ Thị Kim</t>
  </si>
  <si>
    <t>Phan Thị Ngọc</t>
  </si>
  <si>
    <t>Trương Thị Mỹ</t>
  </si>
  <si>
    <t>Huỳnh Thị Thu</t>
  </si>
  <si>
    <t>Phan Thị Thúy</t>
  </si>
  <si>
    <t>Trần Thị Kiều</t>
  </si>
  <si>
    <t>Nguyễn Hùng</t>
  </si>
  <si>
    <t>Trần Thị Thúy</t>
  </si>
  <si>
    <t>Nguyễn Thị Kiều</t>
  </si>
  <si>
    <t>Bùi Thị Mỹ</t>
  </si>
  <si>
    <t>Huỳnh Thị Ngọc</t>
  </si>
  <si>
    <t>Trần Thị Hà</t>
  </si>
  <si>
    <t>Trần Thị Thảo</t>
  </si>
  <si>
    <t>Phan Thị Thanh</t>
  </si>
  <si>
    <t>Phạm Đức</t>
  </si>
  <si>
    <t>Dương Thu</t>
  </si>
  <si>
    <t>Võ Thị Thu</t>
  </si>
  <si>
    <t>Võ Anh</t>
  </si>
  <si>
    <t>Dương Văn</t>
  </si>
  <si>
    <t>Phạm Thị Minh</t>
  </si>
  <si>
    <t>Đặng Thị Thanh</t>
  </si>
  <si>
    <t>Ngô Đình</t>
  </si>
  <si>
    <t>Ngô Văn</t>
  </si>
  <si>
    <t>Ngô Thị</t>
  </si>
  <si>
    <t>Hồ Văn</t>
  </si>
  <si>
    <t>Nguyễn Chiến</t>
  </si>
  <si>
    <t>Phan Phước</t>
  </si>
  <si>
    <t>Võ Công</t>
  </si>
  <si>
    <t>Đinh Quang</t>
  </si>
  <si>
    <t>Nguyễn Thị Phương</t>
  </si>
  <si>
    <t>Võ Thị Huyền</t>
  </si>
  <si>
    <t xml:space="preserve">Trần </t>
  </si>
  <si>
    <t>Phan Thị Mỹ</t>
  </si>
  <si>
    <t>Lê Thị Kiều</t>
  </si>
  <si>
    <t>Võ Thị Thủy</t>
  </si>
  <si>
    <t>Đinh Thị Tuyết</t>
  </si>
  <si>
    <t>Nguyễn Thị Diệu</t>
  </si>
  <si>
    <t>Trần Thị Hoài</t>
  </si>
  <si>
    <t>Trần Nguyễn Quỳnh</t>
  </si>
  <si>
    <t>Nguyễn Lê Ngọc</t>
  </si>
  <si>
    <t>Phạm Duy</t>
  </si>
  <si>
    <t>Vũ Thị Thanh</t>
  </si>
  <si>
    <t>Nguyễn Thị Nhật</t>
  </si>
  <si>
    <t>Nguyễn Hà</t>
  </si>
  <si>
    <t>Trần Thị Phương</t>
  </si>
  <si>
    <t>Nguyễn Trương Trường</t>
  </si>
  <si>
    <t>Nguyễn Thị Bảo</t>
  </si>
  <si>
    <t>Đặng Thị Thảo</t>
  </si>
  <si>
    <t>Đỗ Tấn</t>
  </si>
  <si>
    <t>Dương Thị Hà</t>
  </si>
  <si>
    <t>Nguyễn Thị Thảo</t>
  </si>
  <si>
    <t>Võ Đại</t>
  </si>
  <si>
    <t>Phạm Thị Hoài</t>
  </si>
  <si>
    <t>Đinh Thị</t>
  </si>
  <si>
    <t>Võ Thị Tấn</t>
  </si>
  <si>
    <t>Trần Thị Hoàng</t>
  </si>
  <si>
    <t>Huỳnh Bá</t>
  </si>
  <si>
    <t>Nguyễn Thị Lan</t>
  </si>
  <si>
    <t>Võ Trúc</t>
  </si>
  <si>
    <t>Nguyễn Thị Vân</t>
  </si>
  <si>
    <t>Lê Thị Bích</t>
  </si>
  <si>
    <t>Nguyễn Lê Thảo</t>
  </si>
  <si>
    <t>Trương Thị Quỳnh</t>
  </si>
  <si>
    <t>Nguyễn Thị Hoài</t>
  </si>
  <si>
    <t>Trương Thị Khánh</t>
  </si>
  <si>
    <t>Nguyễn Thị Yến</t>
  </si>
  <si>
    <t>Nguyễn Thị Tú</t>
  </si>
  <si>
    <t>Hồ Quang</t>
  </si>
  <si>
    <t>Hồ Thị Mỹ</t>
  </si>
  <si>
    <t>Sách</t>
  </si>
  <si>
    <t>Ngô Thị Diễm</t>
  </si>
  <si>
    <t>Trần Thủy</t>
  </si>
  <si>
    <t>Nguyễn Lê Thùy</t>
  </si>
  <si>
    <t>Vương Thị Thúy</t>
  </si>
  <si>
    <t>Huỳnh Thị Yến</t>
  </si>
  <si>
    <t>K21DLK</t>
  </si>
  <si>
    <t>Ngô Quốc</t>
  </si>
  <si>
    <t>Hồ Đặng Hương</t>
  </si>
  <si>
    <t>Đào Ngọc</t>
  </si>
  <si>
    <t>Trần Thị Thủy</t>
  </si>
  <si>
    <t>Trần Ngọc Khánh</t>
  </si>
  <si>
    <t>Võ Thị Ngọc</t>
  </si>
  <si>
    <t>K21PSU-QTH</t>
  </si>
  <si>
    <t>Nguyễn Trần</t>
  </si>
  <si>
    <t>Tống Yến</t>
  </si>
  <si>
    <t>Thái Thị Ngọc</t>
  </si>
  <si>
    <t>Đàm Đình</t>
  </si>
  <si>
    <t>Xoan</t>
  </si>
  <si>
    <t>Trương Thị Tường</t>
  </si>
  <si>
    <t>Phan Phú</t>
  </si>
  <si>
    <t>Đặng Văn</t>
  </si>
  <si>
    <t>Tý</t>
  </si>
  <si>
    <t>Nguyễn Thị Gia</t>
  </si>
  <si>
    <t>Lê Thị Thảo</t>
  </si>
  <si>
    <t>Nguyễn Thị Hiền</t>
  </si>
  <si>
    <t>Đặng Trung</t>
  </si>
  <si>
    <t>Trịnh Tấn</t>
  </si>
  <si>
    <t>Nguyễn Thị Út</t>
  </si>
  <si>
    <t>Lê Sỹ</t>
  </si>
  <si>
    <t>K22CMU-TPM</t>
  </si>
  <si>
    <t>Nguyễn Văn Duy</t>
  </si>
  <si>
    <t>Trương Thị Thu</t>
  </si>
  <si>
    <t>Lương Quốc</t>
  </si>
  <si>
    <t>Phạm Gia</t>
  </si>
  <si>
    <t>Nguyễn Thị Thuý</t>
  </si>
  <si>
    <t>Đinh Thị Thanh</t>
  </si>
  <si>
    <t>Lê Thị Diễm</t>
  </si>
  <si>
    <t>Hồ Thị Thục</t>
  </si>
  <si>
    <t>Nguyễn Bình</t>
  </si>
  <si>
    <t>Đinh Thị Xuân</t>
  </si>
  <si>
    <t>Phạm Thị Ái</t>
  </si>
  <si>
    <t>Ngô Thanh</t>
  </si>
  <si>
    <t>Trương Gia</t>
  </si>
  <si>
    <t>Trần Lê Ý</t>
  </si>
  <si>
    <t>Võ Gia</t>
  </si>
  <si>
    <t>Ngô Thị Mỹ</t>
  </si>
  <si>
    <t>Ngô Thị Hoàng</t>
  </si>
  <si>
    <t>Trương Thị Diễm</t>
  </si>
  <si>
    <t>Đặng Thị Thu</t>
  </si>
  <si>
    <t>Nguyễn Nhật Anh</t>
  </si>
  <si>
    <t>Lê Thị Tố</t>
  </si>
  <si>
    <t>K22DLK</t>
  </si>
  <si>
    <t>Nguyễn Phan</t>
  </si>
  <si>
    <t>Ngô Thảo</t>
  </si>
  <si>
    <t>Đỗ Trường</t>
  </si>
  <si>
    <t>Huỳnh Thị Hải</t>
  </si>
  <si>
    <t>Đặng Thị Bích</t>
  </si>
  <si>
    <t>K22CSU-XDD</t>
  </si>
  <si>
    <t>Nguyễn Đức Thanh</t>
  </si>
  <si>
    <t>Lê Thị Khánh</t>
  </si>
  <si>
    <t>Nguyễn Thị Tiểu</t>
  </si>
  <si>
    <t>Nguyễn Lê Minh</t>
  </si>
  <si>
    <t>Phan Thị Kiều</t>
  </si>
  <si>
    <t>Lưu Khánh Thảo</t>
  </si>
  <si>
    <t>Phan Trường</t>
  </si>
  <si>
    <t>K23CMU-TPM</t>
  </si>
  <si>
    <t>K23DCD</t>
  </si>
  <si>
    <t>Nguyễn Thị Dương</t>
  </si>
  <si>
    <t>Đặng Thị Yến</t>
  </si>
  <si>
    <t>Huỳnh Nguyễn Anh</t>
  </si>
  <si>
    <t>Đỗ Ức</t>
  </si>
  <si>
    <t>Trần Đặng Quang</t>
  </si>
  <si>
    <t>Hồ Thị Tường</t>
  </si>
  <si>
    <t>Lý Thanh</t>
  </si>
  <si>
    <t>Bùi Như</t>
  </si>
  <si>
    <t>Dĩ</t>
  </si>
  <si>
    <t>Trịnh Văn</t>
  </si>
  <si>
    <t>Nguyễn Võ Phương</t>
  </si>
  <si>
    <t>K23PSU-DLK</t>
  </si>
  <si>
    <t>Đỗ Nguyên Hiếu</t>
  </si>
  <si>
    <t>Võ Thị Phương</t>
  </si>
  <si>
    <t>Huỳnh Lê</t>
  </si>
  <si>
    <t>K23DLL</t>
  </si>
  <si>
    <t>K23PSU-DLL</t>
  </si>
  <si>
    <t>K23DLK</t>
  </si>
  <si>
    <t>Trần Thị Châu</t>
  </si>
  <si>
    <t>Lê Thái Thanh</t>
  </si>
  <si>
    <t>Nguyễn Thị Nguyên</t>
  </si>
  <si>
    <t>Trần Thùy</t>
  </si>
  <si>
    <t>Tăng Thị Kim</t>
  </si>
  <si>
    <t>Phan Y</t>
  </si>
  <si>
    <t>Hồ Thị Phương</t>
  </si>
  <si>
    <t>Quách Minh</t>
  </si>
  <si>
    <t>Trương Thị Ánh</t>
  </si>
  <si>
    <t>K23PSU-QTH</t>
  </si>
  <si>
    <t>Đinh Thị Hương</t>
  </si>
  <si>
    <t>Phạm Đàm Trung</t>
  </si>
  <si>
    <t>Trần Cảnh</t>
  </si>
  <si>
    <t>Phan Thị Phương</t>
  </si>
  <si>
    <t>Nguyễn Văn Sỹ</t>
  </si>
  <si>
    <t>Lê Thị Hà</t>
  </si>
  <si>
    <t>Hồ Thị Cẩm</t>
  </si>
  <si>
    <t>K24PNU-EDC</t>
  </si>
  <si>
    <t>K24CMU-TPM</t>
  </si>
  <si>
    <t>Nguyễn Sỹ Thành</t>
  </si>
  <si>
    <t>Phạm Thị Trúc</t>
  </si>
  <si>
    <t>Bùi Thị Anh</t>
  </si>
  <si>
    <t>Phạm Thị Cẩm</t>
  </si>
  <si>
    <t>Từ Thanh</t>
  </si>
  <si>
    <t>Tạ Thị Ngọc</t>
  </si>
  <si>
    <t>Phan Thị Bích</t>
  </si>
  <si>
    <t>Cao Nguyễn Diệu</t>
  </si>
  <si>
    <t>Lê Nguyễn Tuấn</t>
  </si>
  <si>
    <t>Châu Bình Gia</t>
  </si>
  <si>
    <t>Phan Thị Ánh</t>
  </si>
  <si>
    <t>K25NTQ</t>
  </si>
  <si>
    <t>K24DLL</t>
  </si>
  <si>
    <t>Ngô Đại</t>
  </si>
  <si>
    <t>Nguyễn Văn Khánh</t>
  </si>
  <si>
    <t>Huỳnh Thị Xuân</t>
  </si>
  <si>
    <t>Nguyễn Trần Yến</t>
  </si>
  <si>
    <t>Võ Hương</t>
  </si>
  <si>
    <t>Tạ Nguyễn Yến</t>
  </si>
  <si>
    <t>Ngô Đức</t>
  </si>
  <si>
    <t>K24DLK</t>
  </si>
  <si>
    <t>Đinh Thị Vi</t>
  </si>
  <si>
    <t>Trần Thị Huỳnh</t>
  </si>
  <si>
    <t>Lương Thị Cẩm</t>
  </si>
  <si>
    <t>Trương Thị Phương</t>
  </si>
  <si>
    <t>Đặng Ngọc Thùy</t>
  </si>
  <si>
    <t>Hồ Thị Kiều</t>
  </si>
  <si>
    <t>Ngô Văn Quốc</t>
  </si>
  <si>
    <t>Nguyễn Dương Thảo</t>
  </si>
  <si>
    <t>Nguyễn Trương Minh</t>
  </si>
  <si>
    <t>Lê Trần Khánh</t>
  </si>
  <si>
    <t>K25CMU-TPM</t>
  </si>
  <si>
    <t>Phùng Đức</t>
  </si>
  <si>
    <t>Trần Nguyễn Khánh</t>
  </si>
  <si>
    <t>Hoàng Tấn</t>
  </si>
  <si>
    <t>Huỳnh Phúc</t>
  </si>
  <si>
    <t>K25QNH</t>
  </si>
  <si>
    <t>Dương Nguyễn Kiều</t>
  </si>
  <si>
    <t>Đỗ Ái</t>
  </si>
  <si>
    <t>K25PSU-DLK</t>
  </si>
  <si>
    <t>Hồ Thị Trà</t>
  </si>
  <si>
    <t>Lê Phan Khánh</t>
  </si>
  <si>
    <t>K25DLL</t>
  </si>
  <si>
    <t>Phạm Hữu Anh</t>
  </si>
  <si>
    <t>Trương Nữ Như</t>
  </si>
  <si>
    <t>K25PSU-DLL</t>
  </si>
  <si>
    <t>Võ Nam Trọng</t>
  </si>
  <si>
    <t>K25DLK</t>
  </si>
  <si>
    <t>Trần Hòa</t>
  </si>
  <si>
    <t>Lê Mo Nguyễn Thị</t>
  </si>
  <si>
    <t>Lê Qúy</t>
  </si>
  <si>
    <t>Lê Doãn Mạnh</t>
  </si>
  <si>
    <t>Đỗ Mai Phương</t>
  </si>
  <si>
    <t>K25PSU-QTH</t>
  </si>
  <si>
    <t>Ngô Uyên</t>
  </si>
  <si>
    <t>Bùi Việt</t>
  </si>
  <si>
    <t>K26HP-QLC</t>
  </si>
  <si>
    <t>K26DLL</t>
  </si>
  <si>
    <t>Ghi</t>
  </si>
  <si>
    <t>K26DLK</t>
  </si>
  <si>
    <t>Huyễn</t>
  </si>
  <si>
    <t>Chiu</t>
  </si>
  <si>
    <t>Đơn</t>
  </si>
  <si>
    <t>K26PSU-QTH</t>
  </si>
  <si>
    <t>K26QTM</t>
  </si>
  <si>
    <t>K26QTH</t>
  </si>
  <si>
    <t>K26HP-QTM</t>
  </si>
  <si>
    <t>302</t>
  </si>
  <si>
    <t>303</t>
  </si>
  <si>
    <t>23203212430</t>
  </si>
  <si>
    <t>24211208192</t>
  </si>
  <si>
    <t>24216107868</t>
  </si>
  <si>
    <t>2120727087</t>
  </si>
  <si>
    <t>25207215990</t>
  </si>
  <si>
    <t>26207140327</t>
  </si>
  <si>
    <t>26207136210</t>
  </si>
  <si>
    <t>26207220101</t>
  </si>
  <si>
    <t>26207133796</t>
  </si>
  <si>
    <t>26207100246</t>
  </si>
  <si>
    <t>26207125762</t>
  </si>
  <si>
    <t>26207135227</t>
  </si>
  <si>
    <t>26207229403</t>
  </si>
  <si>
    <t>26207120623</t>
  </si>
  <si>
    <t>26207121634</t>
  </si>
  <si>
    <t>26217134923</t>
  </si>
  <si>
    <t>26212123965</t>
  </si>
  <si>
    <t>26207132338</t>
  </si>
  <si>
    <t>26207142039</t>
  </si>
  <si>
    <t>26207100831</t>
  </si>
  <si>
    <t>26217100540</t>
  </si>
  <si>
    <t>26217130704</t>
  </si>
  <si>
    <t>26217134221</t>
  </si>
  <si>
    <t>26217127050</t>
  </si>
  <si>
    <t>26207322982</t>
  </si>
  <si>
    <t>26217128969</t>
  </si>
  <si>
    <t>26207130841</t>
  </si>
  <si>
    <t>26217135162</t>
  </si>
  <si>
    <t>26217135206</t>
  </si>
  <si>
    <t>26207221455</t>
  </si>
  <si>
    <t>26207140458</t>
  </si>
  <si>
    <t>26207229342</t>
  </si>
  <si>
    <t>26217135586</t>
  </si>
  <si>
    <t>26207132283</t>
  </si>
  <si>
    <t>26207130870</t>
  </si>
  <si>
    <t>26217135943</t>
  </si>
  <si>
    <t>26207100276</t>
  </si>
  <si>
    <t>26202124313</t>
  </si>
  <si>
    <t>26207120566</t>
  </si>
  <si>
    <t>26207131513</t>
  </si>
  <si>
    <t>26207122642</t>
  </si>
  <si>
    <t>25201204101</t>
  </si>
  <si>
    <t>26207135767</t>
  </si>
  <si>
    <t>26207122357</t>
  </si>
  <si>
    <t>26217135203</t>
  </si>
  <si>
    <t>26207133801</t>
  </si>
  <si>
    <t>26217131943</t>
  </si>
  <si>
    <t>26207129430</t>
  </si>
  <si>
    <t>26207232537</t>
  </si>
  <si>
    <t>26217134256</t>
  </si>
  <si>
    <t>26212135949</t>
  </si>
  <si>
    <t>26217220919</t>
  </si>
  <si>
    <t>26217135242</t>
  </si>
  <si>
    <t>26217131950</t>
  </si>
  <si>
    <t>26217135821</t>
  </si>
  <si>
    <t>26217135186</t>
  </si>
  <si>
    <t>26203327128</t>
  </si>
  <si>
    <t>26207141810</t>
  </si>
  <si>
    <t>26207126663</t>
  </si>
  <si>
    <t>26217133339</t>
  </si>
  <si>
    <t>26217132678</t>
  </si>
  <si>
    <t>26207130140</t>
  </si>
  <si>
    <t>26207132825</t>
  </si>
  <si>
    <t>26207136253</t>
  </si>
  <si>
    <t>26207133988</t>
  </si>
  <si>
    <t>26211235485</t>
  </si>
  <si>
    <t>26217133944</t>
  </si>
  <si>
    <t>26217120917</t>
  </si>
  <si>
    <t>26217123458</t>
  </si>
  <si>
    <t>26207141968</t>
  </si>
  <si>
    <t>26207131440</t>
  </si>
  <si>
    <t>26207227201</t>
  </si>
  <si>
    <t>26207122320</t>
  </si>
  <si>
    <t>26207135247</t>
  </si>
  <si>
    <t>26207125492</t>
  </si>
  <si>
    <t>26207131766</t>
  </si>
  <si>
    <t>26207134943</t>
  </si>
  <si>
    <t>26207136153</t>
  </si>
  <si>
    <t>26207125781</t>
  </si>
  <si>
    <t>26207122922</t>
  </si>
  <si>
    <t>26207120410</t>
  </si>
  <si>
    <t>25207108398</t>
  </si>
  <si>
    <t>26207141984</t>
  </si>
  <si>
    <t>26217135177</t>
  </si>
  <si>
    <t>26207123139</t>
  </si>
  <si>
    <t>26207130385</t>
  </si>
  <si>
    <t>26202100678</t>
  </si>
  <si>
    <t>26217135648</t>
  </si>
  <si>
    <t>26207126811</t>
  </si>
  <si>
    <t>26207229325</t>
  </si>
  <si>
    <t>26207124727</t>
  </si>
  <si>
    <t>26207125172</t>
  </si>
  <si>
    <t>26207130024</t>
  </si>
  <si>
    <t>26207136321</t>
  </si>
  <si>
    <t>26217126211</t>
  </si>
  <si>
    <t>26217129145</t>
  </si>
  <si>
    <t>26217134765</t>
  </si>
  <si>
    <t>26207136056</t>
  </si>
  <si>
    <t>26207100536</t>
  </si>
  <si>
    <t>26207129665</t>
  </si>
  <si>
    <t>26207131837</t>
  </si>
  <si>
    <t>26207132369</t>
  </si>
  <si>
    <t>26217100406</t>
  </si>
  <si>
    <t>26217136268</t>
  </si>
  <si>
    <t>26217126199</t>
  </si>
  <si>
    <t>26217232879</t>
  </si>
  <si>
    <t>26217227964</t>
  </si>
  <si>
    <t>26207133699</t>
  </si>
  <si>
    <t>26207134267</t>
  </si>
  <si>
    <t>26217125883</t>
  </si>
  <si>
    <t>26207130340</t>
  </si>
  <si>
    <t>26217127986</t>
  </si>
  <si>
    <t>26217135561</t>
  </si>
  <si>
    <t>26217136263</t>
  </si>
  <si>
    <t>26217126073</t>
  </si>
  <si>
    <t>26207141745</t>
  </si>
  <si>
    <t>26207231869</t>
  </si>
  <si>
    <t>26207135458</t>
  </si>
  <si>
    <t>26207136079</t>
  </si>
  <si>
    <t>26217135216</t>
  </si>
  <si>
    <t>26217135217</t>
  </si>
  <si>
    <t>26217135577</t>
  </si>
  <si>
    <t>26207141213</t>
  </si>
  <si>
    <t>26207133872</t>
  </si>
  <si>
    <t>26207133403</t>
  </si>
  <si>
    <t>26207127745</t>
  </si>
  <si>
    <t>26207133046</t>
  </si>
  <si>
    <t>26207132858</t>
  </si>
  <si>
    <t>26207100018</t>
  </si>
  <si>
    <t>26207100150</t>
  </si>
  <si>
    <t>26207131795</t>
  </si>
  <si>
    <t>26203232197</t>
  </si>
  <si>
    <t>26207131911</t>
  </si>
  <si>
    <t>25217116688</t>
  </si>
  <si>
    <t>26207134672</t>
  </si>
  <si>
    <t>26207134254</t>
  </si>
  <si>
    <t>26207129998</t>
  </si>
  <si>
    <t>26202526572</t>
  </si>
  <si>
    <t>26207134130</t>
  </si>
  <si>
    <t>26207100245</t>
  </si>
  <si>
    <t>26207136441</t>
  </si>
  <si>
    <t>26207124338</t>
  </si>
  <si>
    <t>26217141370</t>
  </si>
  <si>
    <t>26217133518</t>
  </si>
  <si>
    <t>26217135164</t>
  </si>
  <si>
    <t>26207141784</t>
  </si>
  <si>
    <t>26217100195</t>
  </si>
  <si>
    <t>26207126082</t>
  </si>
  <si>
    <t>26207123907</t>
  </si>
  <si>
    <t>26207229674</t>
  </si>
  <si>
    <t>26217231333</t>
  </si>
  <si>
    <t>26207124697</t>
  </si>
  <si>
    <t>26207124563</t>
  </si>
  <si>
    <t>26207132129</t>
  </si>
  <si>
    <t>26207100189</t>
  </si>
  <si>
    <t>26207133754</t>
  </si>
  <si>
    <t>26217142786</t>
  </si>
  <si>
    <t>26207122059</t>
  </si>
  <si>
    <t>26207126459</t>
  </si>
  <si>
    <t>26207129337</t>
  </si>
  <si>
    <t>25203301949</t>
  </si>
  <si>
    <t>26208626725</t>
  </si>
  <si>
    <t>26207121430</t>
  </si>
  <si>
    <t>26207226617</t>
  </si>
  <si>
    <t>26207133028</t>
  </si>
  <si>
    <t>26207125801</t>
  </si>
  <si>
    <t>26207234042</t>
  </si>
  <si>
    <t>25203317161</t>
  </si>
  <si>
    <t>26213142539</t>
  </si>
  <si>
    <t>26207230235</t>
  </si>
  <si>
    <t>26207239562</t>
  </si>
  <si>
    <t>25217210075</t>
  </si>
  <si>
    <t>26207236202</t>
  </si>
  <si>
    <t>26217232297</t>
  </si>
  <si>
    <t>26217200737</t>
  </si>
  <si>
    <t>26217235236</t>
  </si>
  <si>
    <t>26207239588</t>
  </si>
  <si>
    <t>26207230524</t>
  </si>
  <si>
    <t>26217236163</t>
  </si>
  <si>
    <t>26207228575</t>
  </si>
  <si>
    <t>26217229790</t>
  </si>
  <si>
    <t>26217227549</t>
  </si>
  <si>
    <t>26207322444</t>
  </si>
  <si>
    <t>26207122407</t>
  </si>
  <si>
    <t>26211225671</t>
  </si>
  <si>
    <t>26207239667</t>
  </si>
  <si>
    <t>26207231192</t>
  </si>
  <si>
    <t>26203200254</t>
  </si>
  <si>
    <t>26207234000</t>
  </si>
  <si>
    <t>26207220380</t>
  </si>
  <si>
    <t>26207223948</t>
  </si>
  <si>
    <t>26217228728</t>
  </si>
  <si>
    <t>26217230646</t>
  </si>
  <si>
    <t>26217239719</t>
  </si>
  <si>
    <t>26207235494</t>
  </si>
  <si>
    <t>26217200237</t>
  </si>
  <si>
    <t>26207235185</t>
  </si>
  <si>
    <t>26207235897</t>
  </si>
  <si>
    <t>26217239768</t>
  </si>
  <si>
    <t>26207235930</t>
  </si>
  <si>
    <t>26217235192</t>
  </si>
  <si>
    <t>26217235187</t>
  </si>
  <si>
    <t>26217223735</t>
  </si>
  <si>
    <t>26207226544</t>
  </si>
  <si>
    <t>26207235920</t>
  </si>
  <si>
    <t>26207231687</t>
  </si>
  <si>
    <t>26207229138</t>
  </si>
  <si>
    <t>26207242734</t>
  </si>
  <si>
    <t>26207232191</t>
  </si>
  <si>
    <t>26217239855</t>
  </si>
  <si>
    <t>26207241665</t>
  </si>
  <si>
    <t>26207226614</t>
  </si>
  <si>
    <t>26207234598</t>
  </si>
  <si>
    <t>26217226204</t>
  </si>
  <si>
    <t>26217239886</t>
  </si>
  <si>
    <t>26207242782</t>
  </si>
  <si>
    <t>26217226708</t>
  </si>
  <si>
    <t>26207228556</t>
  </si>
  <si>
    <t>26207123786</t>
  </si>
  <si>
    <t>26207200228</t>
  </si>
  <si>
    <t>26207233267</t>
  </si>
  <si>
    <t>26207230789</t>
  </si>
  <si>
    <t>26217235024</t>
  </si>
  <si>
    <t>26207225713</t>
  </si>
  <si>
    <t>26207236276</t>
  </si>
  <si>
    <t>26207128672</t>
  </si>
  <si>
    <t>26217200168</t>
  </si>
  <si>
    <t>26217230003</t>
  </si>
  <si>
    <t>26217241667</t>
  </si>
  <si>
    <t>26207235810</t>
  </si>
  <si>
    <t>26207229150</t>
  </si>
  <si>
    <t>26207221476</t>
  </si>
  <si>
    <t>26217131741</t>
  </si>
  <si>
    <t>26207242631</t>
  </si>
  <si>
    <t>26217200192</t>
  </si>
  <si>
    <t>26217234727</t>
  </si>
  <si>
    <t>26217240030</t>
  </si>
  <si>
    <t>26207220362</t>
  </si>
  <si>
    <t>26217224055</t>
  </si>
  <si>
    <t>26217240083</t>
  </si>
  <si>
    <t>26217129006</t>
  </si>
  <si>
    <t>26217200493</t>
  </si>
  <si>
    <t>26207229052</t>
  </si>
  <si>
    <t>26217235808</t>
  </si>
  <si>
    <t>26207226057</t>
  </si>
  <si>
    <t>26207200508</t>
  </si>
  <si>
    <t>26217233125</t>
  </si>
  <si>
    <t>26207232714</t>
  </si>
  <si>
    <t>26217233761</t>
  </si>
  <si>
    <t>26207228148</t>
  </si>
  <si>
    <t>26217230660</t>
  </si>
  <si>
    <t>26217230577</t>
  </si>
  <si>
    <t>26217234171</t>
  </si>
  <si>
    <t>26207122390</t>
  </si>
  <si>
    <t>26207221121</t>
  </si>
  <si>
    <t>26207222970</t>
  </si>
  <si>
    <t>26207225491</t>
  </si>
  <si>
    <t>26217233202</t>
  </si>
  <si>
    <t>26207223198</t>
  </si>
  <si>
    <t>26203829009</t>
  </si>
  <si>
    <t>26207230690</t>
  </si>
  <si>
    <t>26217123225</t>
  </si>
  <si>
    <t>26217241720</t>
  </si>
  <si>
    <t>26207235783</t>
  </si>
  <si>
    <t>26207235895</t>
  </si>
  <si>
    <t>26207230029</t>
  </si>
  <si>
    <t>26207200486</t>
  </si>
  <si>
    <t>26217226137</t>
  </si>
  <si>
    <t>26207226875</t>
  </si>
  <si>
    <t>26207221640</t>
  </si>
  <si>
    <t>26207240248</t>
  </si>
  <si>
    <t>26217227643</t>
  </si>
  <si>
    <t>26217232263</t>
  </si>
  <si>
    <t>26207233384</t>
  </si>
  <si>
    <t>26203829008</t>
  </si>
  <si>
    <t>26217240287</t>
  </si>
  <si>
    <t>26217235909</t>
  </si>
  <si>
    <t>26217122703</t>
  </si>
  <si>
    <t>26207220539</t>
  </si>
  <si>
    <t>26217231672</t>
  </si>
  <si>
    <t>26217325255</t>
  </si>
  <si>
    <t>23202110588</t>
  </si>
  <si>
    <t>24207216738</t>
  </si>
  <si>
    <t>26207120293</t>
  </si>
  <si>
    <t>26217132797</t>
  </si>
  <si>
    <t>26207142075</t>
  </si>
  <si>
    <t>26207131191</t>
  </si>
  <si>
    <t>26217133867</t>
  </si>
  <si>
    <t>26217100571</t>
  </si>
  <si>
    <t>26217135283</t>
  </si>
  <si>
    <t>26207128327</t>
  </si>
  <si>
    <t>26207141862</t>
  </si>
  <si>
    <t>26217126212</t>
  </si>
  <si>
    <t>26217142038</t>
  </si>
  <si>
    <t>26217135020</t>
  </si>
  <si>
    <t>26217226616</t>
  </si>
  <si>
    <t>26217132237</t>
  </si>
  <si>
    <t>26217140849</t>
  </si>
  <si>
    <t>26207130573</t>
  </si>
  <si>
    <t>26212130391</t>
  </si>
  <si>
    <t>26207124148</t>
  </si>
  <si>
    <t>26207125799</t>
  </si>
  <si>
    <t>26207134156</t>
  </si>
  <si>
    <t>26217134894</t>
  </si>
  <si>
    <t>26207131626</t>
  </si>
  <si>
    <t>26207142679</t>
  </si>
  <si>
    <t>26203724968</t>
  </si>
  <si>
    <t>26202822365</t>
  </si>
  <si>
    <t>26207132725</t>
  </si>
  <si>
    <t>26207141713</t>
  </si>
  <si>
    <t>26202135419</t>
  </si>
  <si>
    <t>26207100315</t>
  </si>
  <si>
    <t>25217102936</t>
  </si>
  <si>
    <t>26207132592</t>
  </si>
  <si>
    <t>26207134291</t>
  </si>
  <si>
    <t>26207141992</t>
  </si>
  <si>
    <t>26217236080</t>
  </si>
  <si>
    <t>26207123993</t>
  </si>
  <si>
    <t>26207130631</t>
  </si>
  <si>
    <t>26207135405</t>
  </si>
  <si>
    <t>25217116357</t>
  </si>
  <si>
    <t>26203337080</t>
  </si>
  <si>
    <t>26217127072</t>
  </si>
  <si>
    <t>25207109725</t>
  </si>
  <si>
    <t>26207120965</t>
  </si>
  <si>
    <t>26207134332</t>
  </si>
  <si>
    <t>26217234777</t>
  </si>
  <si>
    <t>26207141474</t>
  </si>
  <si>
    <t>26203333090</t>
  </si>
  <si>
    <t>26207226100</t>
  </si>
  <si>
    <t>26207125376</t>
  </si>
  <si>
    <t>26217225027</t>
  </si>
  <si>
    <t>26207200762</t>
  </si>
  <si>
    <t>26217235602</t>
  </si>
  <si>
    <t>26217235926</t>
  </si>
  <si>
    <t>26217234435</t>
  </si>
  <si>
    <t>26217226485</t>
  </si>
  <si>
    <t>26207239822</t>
  </si>
  <si>
    <t>26207242003</t>
  </si>
  <si>
    <t>26207231433</t>
  </si>
  <si>
    <t>26217232423</t>
  </si>
  <si>
    <t>26207235532</t>
  </si>
  <si>
    <t>26207239967</t>
  </si>
  <si>
    <t>26207234653</t>
  </si>
  <si>
    <t>26207128150</t>
  </si>
  <si>
    <t>26217231437</t>
  </si>
  <si>
    <t>26207232605</t>
  </si>
  <si>
    <t>26207133013</t>
  </si>
  <si>
    <t>26217240306</t>
  </si>
  <si>
    <t>26207230761</t>
  </si>
  <si>
    <t>26207240317</t>
  </si>
  <si>
    <t>2021125054</t>
  </si>
  <si>
    <t>23211111543</t>
  </si>
  <si>
    <t>24207207961</t>
  </si>
  <si>
    <t>26217142738</t>
  </si>
  <si>
    <t>26211228642</t>
  </si>
  <si>
    <t>26207120384</t>
  </si>
  <si>
    <t>26207136282</t>
  </si>
  <si>
    <t>26207100323</t>
  </si>
  <si>
    <t>26217241949</t>
  </si>
  <si>
    <t>26217130151</t>
  </si>
  <si>
    <t>26207100735</t>
  </si>
  <si>
    <t>26207123560</t>
  </si>
  <si>
    <t>26207141964</t>
  </si>
  <si>
    <t>26207133412</t>
  </si>
  <si>
    <t>26207229973</t>
  </si>
  <si>
    <t>26212600610</t>
  </si>
  <si>
    <t>26207125677</t>
  </si>
  <si>
    <t>26207200253</t>
  </si>
  <si>
    <t>26207136309</t>
  </si>
  <si>
    <t>26207221484</t>
  </si>
  <si>
    <t>26217135549</t>
  </si>
  <si>
    <t>26205132052</t>
  </si>
  <si>
    <t>26207142486</t>
  </si>
  <si>
    <t>26217236361</t>
  </si>
  <si>
    <t>26207221936</t>
  </si>
  <si>
    <t>26207241535</t>
  </si>
  <si>
    <t>26218627019</t>
  </si>
  <si>
    <t>26207134151</t>
  </si>
  <si>
    <t>26207234248</t>
  </si>
  <si>
    <t>26207200377</t>
  </si>
  <si>
    <t>26207233813</t>
  </si>
  <si>
    <t>26207232176</t>
  </si>
  <si>
    <t>26217229572</t>
  </si>
  <si>
    <t>26207235101</t>
  </si>
  <si>
    <t>26203800690</t>
  </si>
  <si>
    <t>2320710486</t>
  </si>
  <si>
    <t>25217211342</t>
  </si>
  <si>
    <t>25202403323</t>
  </si>
  <si>
    <t>26207120440</t>
  </si>
  <si>
    <t>26207100628</t>
  </si>
  <si>
    <t>26217142313</t>
  </si>
  <si>
    <t>26207131901</t>
  </si>
  <si>
    <t>26217128751</t>
  </si>
  <si>
    <t>26207100090</t>
  </si>
  <si>
    <t>25207210458</t>
  </si>
  <si>
    <t>26207123301</t>
  </si>
  <si>
    <t>26217140914</t>
  </si>
  <si>
    <t>26217127757</t>
  </si>
  <si>
    <t>26207133903</t>
  </si>
  <si>
    <t>26207135165</t>
  </si>
  <si>
    <t>26207128665</t>
  </si>
  <si>
    <t>26207123536</t>
  </si>
  <si>
    <t>26217232213</t>
  </si>
  <si>
    <t>26217236085</t>
  </si>
  <si>
    <t>26207236436</t>
  </si>
  <si>
    <t>26207231922</t>
  </si>
  <si>
    <t>26217236351</t>
  </si>
  <si>
    <t>26217332345</t>
  </si>
  <si>
    <t>26207223080</t>
  </si>
  <si>
    <t>26217222281</t>
  </si>
  <si>
    <t>26217231269</t>
  </si>
  <si>
    <t>26207241595</t>
  </si>
  <si>
    <t>23107111196</t>
  </si>
  <si>
    <t>2320711333</t>
  </si>
  <si>
    <t>26207236295</t>
  </si>
  <si>
    <t>26207120462</t>
  </si>
  <si>
    <t>26217142767</t>
  </si>
  <si>
    <t>26207141824</t>
  </si>
  <si>
    <t>26207134226</t>
  </si>
  <si>
    <t>26217126428</t>
  </si>
  <si>
    <t>26207135231</t>
  </si>
  <si>
    <t>26217134819</t>
  </si>
  <si>
    <t>26207128122</t>
  </si>
  <si>
    <t>26207127013</t>
  </si>
  <si>
    <t>26207123194</t>
  </si>
  <si>
    <t>26207130572</t>
  </si>
  <si>
    <t>26207125542</t>
  </si>
  <si>
    <t>26207233044</t>
  </si>
  <si>
    <t>26217140920</t>
  </si>
  <si>
    <t>26207226508</t>
  </si>
  <si>
    <t>26217128663</t>
  </si>
  <si>
    <t>26212131101</t>
  </si>
  <si>
    <t>26202433575</t>
  </si>
  <si>
    <t>26207134196</t>
  </si>
  <si>
    <t>26212432410</t>
  </si>
  <si>
    <t>26217135166</t>
  </si>
  <si>
    <t>26207132726</t>
  </si>
  <si>
    <t>26207200016</t>
  </si>
  <si>
    <t>26217230057</t>
  </si>
  <si>
    <t>26217223124</t>
  </si>
  <si>
    <t>26217226950</t>
  </si>
  <si>
    <t>26207231088</t>
  </si>
  <si>
    <t>26207231419</t>
  </si>
  <si>
    <t>26207230399</t>
  </si>
  <si>
    <t>26217234911</t>
  </si>
  <si>
    <t>26207229088</t>
  </si>
  <si>
    <t>26217235751</t>
  </si>
  <si>
    <t>26207127470</t>
  </si>
  <si>
    <t>23203110242</t>
  </si>
  <si>
    <t>26207134665</t>
  </si>
  <si>
    <t>26207127383</t>
  </si>
  <si>
    <t>26207122990</t>
  </si>
  <si>
    <t>26207122770</t>
  </si>
  <si>
    <t>26217133755</t>
  </si>
  <si>
    <t>26207135882</t>
  </si>
  <si>
    <t>26207327517</t>
  </si>
  <si>
    <t>26217100821</t>
  </si>
  <si>
    <t>26217230589</t>
  </si>
  <si>
    <t>26217233112</t>
  </si>
  <si>
    <t>26207234437</t>
  </si>
  <si>
    <t>2020346977</t>
  </si>
  <si>
    <t>2321719981</t>
  </si>
  <si>
    <t>26202230036</t>
  </si>
  <si>
    <t>26217134132</t>
  </si>
  <si>
    <t>26217225450</t>
  </si>
  <si>
    <t>26211200083</t>
  </si>
  <si>
    <t>26217136156</t>
  </si>
  <si>
    <t>26207132187</t>
  </si>
  <si>
    <t>26207131351</t>
  </si>
  <si>
    <t>26207126869</t>
  </si>
  <si>
    <t>26217234333</t>
  </si>
  <si>
    <t>26207132158</t>
  </si>
  <si>
    <t>26207135962</t>
  </si>
  <si>
    <t>26217100745</t>
  </si>
  <si>
    <t>26217142304</t>
  </si>
  <si>
    <t>26207121800</t>
  </si>
  <si>
    <t>26217134325</t>
  </si>
  <si>
    <t>26217135239</t>
  </si>
  <si>
    <t>26217241527</t>
  </si>
  <si>
    <t>26203842717</t>
  </si>
  <si>
    <t>26207230787</t>
  </si>
  <si>
    <t>26217241794</t>
  </si>
  <si>
    <t>26212130480</t>
  </si>
  <si>
    <t>26217232046</t>
  </si>
  <si>
    <t>26207223933</t>
  </si>
  <si>
    <t>26217229330</t>
  </si>
  <si>
    <t>26207242474</t>
  </si>
  <si>
    <t>26207124781</t>
  </si>
  <si>
    <t>26207242530</t>
  </si>
  <si>
    <t>26217229535</t>
  </si>
  <si>
    <t>26207224445</t>
  </si>
  <si>
    <t>26207200713</t>
  </si>
  <si>
    <t>26207242662</t>
  </si>
  <si>
    <t>26207228030</t>
  </si>
  <si>
    <t>26217235595</t>
  </si>
  <si>
    <t>26202233055</t>
  </si>
  <si>
    <t>26207235384</t>
  </si>
  <si>
    <t>26207121276</t>
  </si>
  <si>
    <t>Giang Thanh Phi</t>
  </si>
  <si>
    <t>ENG 126 B</t>
  </si>
  <si>
    <t>26207226769</t>
  </si>
  <si>
    <t>Trần Võ Hoàng</t>
  </si>
  <si>
    <t>26207136185</t>
  </si>
  <si>
    <t>26204300251</t>
  </si>
  <si>
    <t>Mai Phan Thảo</t>
  </si>
  <si>
    <t>26207227475</t>
  </si>
  <si>
    <t>Phùng Mai</t>
  </si>
  <si>
    <t>26217236254</t>
  </si>
  <si>
    <t>Nguyễn Thị Diệu Thanh</t>
  </si>
  <si>
    <t>26218631664</t>
  </si>
  <si>
    <t>26217234381</t>
  </si>
  <si>
    <t>Nguyễn Dĩ</t>
  </si>
  <si>
    <t>26212135437</t>
  </si>
  <si>
    <t>Từ Hoàng Anh</t>
  </si>
  <si>
    <t>Huyền Tôn Nữ Ngọc</t>
  </si>
  <si>
    <t>26217233652</t>
  </si>
  <si>
    <t>26217225180</t>
  </si>
  <si>
    <t>26217228592</t>
  </si>
  <si>
    <t>26207135606</t>
  </si>
  <si>
    <t>Hồ Trần Minh</t>
  </si>
  <si>
    <t>26217233727</t>
  </si>
  <si>
    <t>Lê Võ Quyết</t>
  </si>
  <si>
    <t>26207241960</t>
  </si>
  <si>
    <t>26207224446</t>
  </si>
  <si>
    <t>Nguyễn Hồng Khả</t>
  </si>
  <si>
    <t>26217242065</t>
  </si>
  <si>
    <t>26217234040</t>
  </si>
  <si>
    <t>26217232460</t>
  </si>
  <si>
    <t>Phan Lương Thu</t>
  </si>
  <si>
    <t>26217135223</t>
  </si>
  <si>
    <t>ENG 126 BB</t>
  </si>
  <si>
    <t>2321724025</t>
  </si>
  <si>
    <t>2120715595</t>
  </si>
  <si>
    <t>Đỗ Hải Thanh</t>
  </si>
  <si>
    <t>2321714931</t>
  </si>
  <si>
    <t>2121154294</t>
  </si>
  <si>
    <t>2121215427</t>
  </si>
  <si>
    <t>Hồng Thị Mỹ</t>
  </si>
  <si>
    <t>26212131117</t>
  </si>
  <si>
    <t>26217136380</t>
  </si>
  <si>
    <t>Giang Minh</t>
  </si>
  <si>
    <t>Dư Xuân</t>
  </si>
  <si>
    <t>26202123695</t>
  </si>
  <si>
    <t>24211205739</t>
  </si>
  <si>
    <t>26207127711</t>
  </si>
  <si>
    <t>Nguyễn Hòa</t>
  </si>
  <si>
    <t>Lê Trà Tố</t>
  </si>
  <si>
    <t>26217136339</t>
  </si>
  <si>
    <t>Đỗ Nguyên Bảo</t>
  </si>
  <si>
    <t>Lê Phạm Bảo</t>
  </si>
  <si>
    <t>26207135034</t>
  </si>
  <si>
    <t xml:space="preserve">P-h' </t>
  </si>
  <si>
    <t>Nguyễn Nguyên Hồng</t>
  </si>
  <si>
    <t>ENG 126 BD</t>
  </si>
  <si>
    <t>Nguyễn Lương Nhật</t>
  </si>
  <si>
    <t>26217241566</t>
  </si>
  <si>
    <t>26217234434</t>
  </si>
  <si>
    <t>26207226631</t>
  </si>
  <si>
    <t>Ngô Thị Cẩm</t>
  </si>
  <si>
    <t>Hồ Phan Hoài</t>
  </si>
  <si>
    <t>26217227918</t>
  </si>
  <si>
    <t>26211335444</t>
  </si>
  <si>
    <t>Tăng Nghĩa Ngọc</t>
  </si>
  <si>
    <t>Hoàng Đăng</t>
  </si>
  <si>
    <t>26207131728</t>
  </si>
  <si>
    <t>Kiều Quốc</t>
  </si>
  <si>
    <t>26217235927</t>
  </si>
  <si>
    <t>Hồ Phương Anh</t>
  </si>
  <si>
    <t>Nguyễn Hồ Trà</t>
  </si>
  <si>
    <t>25217216281</t>
  </si>
  <si>
    <t>ENG 126 BF</t>
  </si>
  <si>
    <t>26217136082</t>
  </si>
  <si>
    <t>26217136331</t>
  </si>
  <si>
    <t>25217107697</t>
  </si>
  <si>
    <t>24212103685</t>
  </si>
  <si>
    <t>25217116524</t>
  </si>
  <si>
    <t>26217135184</t>
  </si>
  <si>
    <t>25217205445</t>
  </si>
  <si>
    <t>25207108763</t>
  </si>
  <si>
    <t>26217135215</t>
  </si>
  <si>
    <t>Trần Nhật Thanh</t>
  </si>
  <si>
    <t>Bùi Hà Minh</t>
  </si>
  <si>
    <t>Ông Thị Huyền</t>
  </si>
  <si>
    <t>Bùi Văn Nhật</t>
  </si>
  <si>
    <t>Giang Thị Như</t>
  </si>
  <si>
    <t>Huỳnh Đào Như</t>
  </si>
  <si>
    <t>ENG 126 D</t>
  </si>
  <si>
    <t>Dương Quang Minh</t>
  </si>
  <si>
    <t>Nguyễn Tấn Thái</t>
  </si>
  <si>
    <t>Đỗ Lê Thành</t>
  </si>
  <si>
    <t>26208742480</t>
  </si>
  <si>
    <t>Võ Nguyễn Gia</t>
  </si>
  <si>
    <t>Phạm Phước Gia</t>
  </si>
  <si>
    <t>2321719622</t>
  </si>
  <si>
    <t>26207131636</t>
  </si>
  <si>
    <t>Lê Trần Cẩm</t>
  </si>
  <si>
    <t>26207128095</t>
  </si>
  <si>
    <t>Mai Nguyễn Yến</t>
  </si>
  <si>
    <t>26217141532</t>
  </si>
  <si>
    <t>Ngô Lê Huyền</t>
  </si>
  <si>
    <t>2320713310</t>
  </si>
  <si>
    <t>Trương Tiểu</t>
  </si>
  <si>
    <t>ENG 126 F</t>
  </si>
  <si>
    <t>26217220365</t>
  </si>
  <si>
    <t>Bùi Thị Ái</t>
  </si>
  <si>
    <t>26207142598</t>
  </si>
  <si>
    <t>26217140594</t>
  </si>
  <si>
    <t>Đặng Công Nhân</t>
  </si>
  <si>
    <t>25217209441</t>
  </si>
  <si>
    <t>26213536117</t>
  </si>
  <si>
    <t>26217239795</t>
  </si>
  <si>
    <t>Võ Cát</t>
  </si>
  <si>
    <t>Phan Hữu Bảo</t>
  </si>
  <si>
    <t>24207200838</t>
  </si>
  <si>
    <t>Huỳnh Huy Hồng</t>
  </si>
  <si>
    <t>Nguyễn Hải Thục</t>
  </si>
  <si>
    <t>26207232922</t>
  </si>
  <si>
    <t>Đồng Thanh</t>
  </si>
  <si>
    <t>Dương Thị Trí</t>
  </si>
  <si>
    <t>26207242634</t>
  </si>
  <si>
    <t>26203831577</t>
  </si>
  <si>
    <t>ENG 126 H</t>
  </si>
  <si>
    <t>24213301653</t>
  </si>
  <si>
    <t>Mai Trương Thu</t>
  </si>
  <si>
    <t>2321713967</t>
  </si>
  <si>
    <t>Nguyễn Phúc Như</t>
  </si>
  <si>
    <t>Nguyễn Thái Yến</t>
  </si>
  <si>
    <t>26202136216</t>
  </si>
  <si>
    <t>Nguyễn Khang Yến</t>
  </si>
  <si>
    <t>26207135208</t>
  </si>
  <si>
    <t>2321716855</t>
  </si>
  <si>
    <t>Nguyễn Trần Uyên</t>
  </si>
  <si>
    <t>Đinh Nguyễn Trung</t>
  </si>
  <si>
    <t>2121614374</t>
  </si>
  <si>
    <t>Đoàn Nguyễn Gia</t>
  </si>
  <si>
    <t>Nguyễn Thụy Anh</t>
  </si>
  <si>
    <t>Võ Huỳnh Thúy</t>
  </si>
  <si>
    <t>26204741612</t>
  </si>
  <si>
    <t>ENG 126 J</t>
  </si>
  <si>
    <t>26207124699</t>
  </si>
  <si>
    <t>Đỗtrương Thị Hoài</t>
  </si>
  <si>
    <t>26207140349</t>
  </si>
  <si>
    <t>26218738446</t>
  </si>
  <si>
    <t>Trần Nguyễn Tuấn</t>
  </si>
  <si>
    <t>Trần Thị Hữu</t>
  </si>
  <si>
    <t>26217141639</t>
  </si>
  <si>
    <t>26217140445</t>
  </si>
  <si>
    <t>26217136443</t>
  </si>
  <si>
    <t>Phan Tại Hoàng</t>
  </si>
  <si>
    <t>26217135224</t>
  </si>
  <si>
    <t>25217210457</t>
  </si>
  <si>
    <t>Phạm Huỳnh Thúy</t>
  </si>
  <si>
    <t>Hà Lâm</t>
  </si>
  <si>
    <t>Võ Thị Nguyệt</t>
  </si>
  <si>
    <t>Trương Đỗ Tâm</t>
  </si>
  <si>
    <t>Trần Bùi Ngọc</t>
  </si>
  <si>
    <t>26207142413</t>
  </si>
  <si>
    <t>Châu Nguyên</t>
  </si>
  <si>
    <t>26207136374</t>
  </si>
  <si>
    <t>ENG 126 L</t>
  </si>
  <si>
    <t>Võ Lê Nguyệt</t>
  </si>
  <si>
    <t>Trương Ngọc Vân</t>
  </si>
  <si>
    <t>Cao Thị Phúc</t>
  </si>
  <si>
    <t>26217126820</t>
  </si>
  <si>
    <t>26207239625</t>
  </si>
  <si>
    <t>Nguyễn Khánh Thuỳ</t>
  </si>
  <si>
    <t>26217100680</t>
  </si>
  <si>
    <t>Nguyễn Hồ Gia</t>
  </si>
  <si>
    <t>Đinh Lê Phương</t>
  </si>
  <si>
    <t>Phan Vũ Thảo</t>
  </si>
  <si>
    <t>26217134913</t>
  </si>
  <si>
    <t>Tôn Thất Phú</t>
  </si>
  <si>
    <t>26217140999</t>
  </si>
  <si>
    <t>26213231719</t>
  </si>
  <si>
    <t>Lê Võ Tú</t>
  </si>
  <si>
    <t>26207125695</t>
  </si>
  <si>
    <t>24217106266</t>
  </si>
  <si>
    <t>ENG 126 N</t>
  </si>
  <si>
    <t>Hà Tất</t>
  </si>
  <si>
    <t>Trần Lê Đan</t>
  </si>
  <si>
    <t>2320724560</t>
  </si>
  <si>
    <t>Nguyễn Huy Bảo</t>
  </si>
  <si>
    <t>26207132038</t>
  </si>
  <si>
    <t>Hồ Trần Khánh</t>
  </si>
  <si>
    <t>Ông Thị Ái</t>
  </si>
  <si>
    <t>26207134116</t>
  </si>
  <si>
    <t>26217135213</t>
  </si>
  <si>
    <t>26207141735</t>
  </si>
  <si>
    <t>24203505529</t>
  </si>
  <si>
    <t>Võ Lê Bích</t>
  </si>
  <si>
    <t>24203505530</t>
  </si>
  <si>
    <t>26217222431</t>
  </si>
  <si>
    <t>26217129161</t>
  </si>
  <si>
    <t>Hồ Nguyễn Nhã</t>
  </si>
  <si>
    <t>Vũ Nguyễn Thảo</t>
  </si>
  <si>
    <t>26207134497</t>
  </si>
  <si>
    <t>ENG 126 P</t>
  </si>
  <si>
    <t>23107111201</t>
  </si>
  <si>
    <t>Đoàn Thị Hoàng</t>
  </si>
  <si>
    <t>Ngô Giang</t>
  </si>
  <si>
    <t>25207117584</t>
  </si>
  <si>
    <t>24217206762</t>
  </si>
  <si>
    <t>Nguyễn Ngọc Hà</t>
  </si>
  <si>
    <t>Trương Văn Anh</t>
  </si>
  <si>
    <t>26207134904</t>
  </si>
  <si>
    <t>Chế Thị Hoài</t>
  </si>
  <si>
    <t>Hồ Đặng Hoài</t>
  </si>
  <si>
    <t>Nguyễn Hà Vi</t>
  </si>
  <si>
    <t>26207234964</t>
  </si>
  <si>
    <t>Huỳnh Thị Anh</t>
  </si>
  <si>
    <t>23107111959</t>
  </si>
  <si>
    <t>ENG 126 R</t>
  </si>
  <si>
    <t>26217239580</t>
  </si>
  <si>
    <t>26217242453</t>
  </si>
  <si>
    <t>26207228967</t>
  </si>
  <si>
    <t xml:space="preserve"> </t>
  </si>
  <si>
    <t>Nguyễn Đăng Thành</t>
  </si>
  <si>
    <t>2320716943</t>
  </si>
  <si>
    <t>Đỗ Trần Thanh</t>
  </si>
  <si>
    <t>26217240006</t>
  </si>
  <si>
    <t>Huỳnh Thị Hạnh</t>
  </si>
  <si>
    <t>26207226495</t>
  </si>
  <si>
    <t>25217214177</t>
  </si>
  <si>
    <t>26217236329</t>
  </si>
  <si>
    <t>Hứa Văn Ngọc</t>
  </si>
  <si>
    <t>26207236364</t>
  </si>
  <si>
    <t>Trần Thị Lê</t>
  </si>
  <si>
    <t>Tô Thị Tiểu</t>
  </si>
  <si>
    <t>ENG 126 T</t>
  </si>
  <si>
    <t>Phạm Thị Trâm</t>
  </si>
  <si>
    <t>Lương Lê Ngọc</t>
  </si>
  <si>
    <t>26217132090</t>
  </si>
  <si>
    <t>Đỗ Công Hòa</t>
  </si>
  <si>
    <t>26207133442</t>
  </si>
  <si>
    <t>Tạ Thị</t>
  </si>
  <si>
    <t>26217135944</t>
  </si>
  <si>
    <t>Nguyễn Tư</t>
  </si>
  <si>
    <t>26217135713</t>
  </si>
  <si>
    <t>2321165308</t>
  </si>
  <si>
    <t>26217142784</t>
  </si>
  <si>
    <t>Hoàng Tùng</t>
  </si>
  <si>
    <t>24207116138</t>
  </si>
  <si>
    <t>Đinh Nguyễn Kiều</t>
  </si>
  <si>
    <t>Lê Ngọc Trà</t>
  </si>
  <si>
    <t>Phạm Ngân</t>
  </si>
  <si>
    <t>Bùi Phạm Hồng</t>
  </si>
  <si>
    <t>2121154277</t>
  </si>
  <si>
    <t>26207120077</t>
  </si>
  <si>
    <t>26217135479</t>
  </si>
  <si>
    <t>26207136114</t>
  </si>
  <si>
    <t>ENG 126 V</t>
  </si>
  <si>
    <t>26217235554</t>
  </si>
  <si>
    <t>Lê Chấn</t>
  </si>
  <si>
    <t>Võ Thị Sa</t>
  </si>
  <si>
    <t>Triệu Thị Mỹ</t>
  </si>
  <si>
    <t>Trịnh Hải</t>
  </si>
  <si>
    <t>Phan Đặng Diễm</t>
  </si>
  <si>
    <t>Huỳnh Bá Minh</t>
  </si>
  <si>
    <t>26202230661</t>
  </si>
  <si>
    <t>26207225955</t>
  </si>
  <si>
    <t>Lê Hoàng Khánh</t>
  </si>
  <si>
    <t>26207234148</t>
  </si>
  <si>
    <t>25217204082</t>
  </si>
  <si>
    <t>26217232360</t>
  </si>
  <si>
    <t>Phạm Lê Thảo</t>
  </si>
  <si>
    <t>Nguyễn Chìu Ngọc</t>
  </si>
  <si>
    <t>26217140326</t>
  </si>
  <si>
    <t>Nguyễn Huỳnh Quốc</t>
  </si>
  <si>
    <t>ENG 126 X</t>
  </si>
  <si>
    <t>2320716887</t>
  </si>
  <si>
    <t>26207126523</t>
  </si>
  <si>
    <t>Lê Thị Giản</t>
  </si>
  <si>
    <t>24211209367</t>
  </si>
  <si>
    <t>26217142721</t>
  </si>
  <si>
    <t>Nguyễn Lê Nam</t>
  </si>
  <si>
    <t>26217142676</t>
  </si>
  <si>
    <t>26217132998</t>
  </si>
  <si>
    <t>25207103485</t>
  </si>
  <si>
    <t>26218633333</t>
  </si>
  <si>
    <t>24207106810</t>
  </si>
  <si>
    <t>Nguyễn Lâm Uyên</t>
  </si>
  <si>
    <t>26207122374</t>
  </si>
  <si>
    <t>Trần Đoàn Tuấn</t>
  </si>
  <si>
    <t>Phạm Hào</t>
  </si>
  <si>
    <t>26207133597</t>
  </si>
  <si>
    <t>Lâm Vũ Thanh</t>
  </si>
  <si>
    <t>Võ Thị Hiếu</t>
  </si>
  <si>
    <t>Huỳnh Ngọc Anh</t>
  </si>
  <si>
    <t>26217120997</t>
  </si>
  <si>
    <t>2320717239</t>
  </si>
  <si>
    <t>ENG 126 Z</t>
  </si>
  <si>
    <t>Nguyễn Võ Thanh</t>
  </si>
  <si>
    <t>26217234499</t>
  </si>
  <si>
    <t>26207223745</t>
  </si>
  <si>
    <t>26207129925</t>
  </si>
  <si>
    <t>26207134438</t>
  </si>
  <si>
    <t>26217234184</t>
  </si>
  <si>
    <t>Nguyễn Cữu Anh</t>
  </si>
  <si>
    <t>26217200095</t>
  </si>
  <si>
    <t>Đinh Thị Nguyên</t>
  </si>
  <si>
    <t>Phạm Thị Uyên</t>
  </si>
  <si>
    <t>Thân Lê Xuân</t>
  </si>
  <si>
    <t>Lê Ngô Thùy</t>
  </si>
  <si>
    <t>Trương Hoàng Phương</t>
  </si>
  <si>
    <t>Nông Thị Nhật</t>
  </si>
  <si>
    <t>401/1</t>
  </si>
  <si>
    <t>401/2</t>
  </si>
  <si>
    <t>401/3</t>
  </si>
  <si>
    <t>501/1</t>
  </si>
  <si>
    <t>501/2</t>
  </si>
  <si>
    <t>501/3</t>
  </si>
  <si>
    <t>605-149-22</t>
  </si>
  <si>
    <t>201-149-22</t>
  </si>
  <si>
    <t>202-149-23</t>
  </si>
  <si>
    <t>203-149-22</t>
  </si>
  <si>
    <t>204-149-23</t>
  </si>
  <si>
    <t>205-149-22</t>
  </si>
  <si>
    <t>206-149-23</t>
  </si>
  <si>
    <t>301-149-22</t>
  </si>
  <si>
    <t>302-149-23</t>
  </si>
  <si>
    <t>303-149-22</t>
  </si>
  <si>
    <t>304-149-23</t>
  </si>
  <si>
    <t>305-149-22</t>
  </si>
  <si>
    <t>306-149-23</t>
  </si>
  <si>
    <t>401/1-149-22</t>
  </si>
  <si>
    <t>401/2-149-22</t>
  </si>
  <si>
    <t>401/3-149-22</t>
  </si>
  <si>
    <t>404-149-23</t>
  </si>
  <si>
    <t>405-149-22</t>
  </si>
  <si>
    <t>406-149-23</t>
  </si>
  <si>
    <t>501/1-149-22</t>
  </si>
  <si>
    <t>501/2-149-22</t>
  </si>
  <si>
    <t>501/3-149-22</t>
  </si>
  <si>
    <t>504-149-23</t>
  </si>
  <si>
    <t>505-149-22</t>
  </si>
  <si>
    <t>506-149-23</t>
  </si>
  <si>
    <t>601-149-22</t>
  </si>
  <si>
    <t>602-149-23</t>
  </si>
  <si>
    <t>603-149-22</t>
  </si>
  <si>
    <t>604-149-23</t>
  </si>
  <si>
    <t>201</t>
  </si>
  <si>
    <t>(LỚP: ENG 126 (B-BB-BD-BF-D-F-H-J-L-N-P-R-T-V-X-Z))</t>
  </si>
  <si>
    <t>149</t>
  </si>
  <si>
    <t>MÔN :Reading Level 1 (International School)* MÃ MÔN:ENG126</t>
  </si>
  <si>
    <t>Thời gian:13h30 - Ngày 23/04/2021 - Phòng: 201 - cơ sở:  334/4 Nguyễn Văn Linh</t>
  </si>
  <si>
    <t>ENG-ENG126-Suat 13h30 - Ngày 23/04/2021</t>
  </si>
  <si>
    <t>202</t>
  </si>
  <si>
    <t>Thời gian:13h30 - Ngày 23/04/2021 - Phòng: 202 - cơ sở:  334/4 Nguyễn Văn Linh</t>
  </si>
  <si>
    <t>203</t>
  </si>
  <si>
    <t>Thời gian:13h30 - Ngày 23/04/2021 - Phòng: 203 - cơ sở:  334/4 Nguyễn Văn Linh</t>
  </si>
  <si>
    <t>204</t>
  </si>
  <si>
    <t>Thời gian:13h30 - Ngày 23/04/2021 - Phòng: 204 - cơ sở:  334/4 Nguyễn Văn Linh</t>
  </si>
  <si>
    <t>205</t>
  </si>
  <si>
    <t>Thời gian:13h30 - Ngày 23/04/2021 - Phòng: 205 - cơ sở:  334/4 Nguyễn Văn Linh</t>
  </si>
  <si>
    <t>5/</t>
  </si>
  <si>
    <t>206</t>
  </si>
  <si>
    <t>Thời gian:13h30 - Ngày 23/04/2021 - Phòng: 206 - cơ sở:  334/4 Nguyễn Văn Linh</t>
  </si>
  <si>
    <t>6/</t>
  </si>
  <si>
    <t>301</t>
  </si>
  <si>
    <t>Thời gian:13h30 - Ngày 23/04/2021 - Phòng: 301 - cơ sở:  334/4 Nguyễn Văn Linh</t>
  </si>
  <si>
    <t>7/</t>
  </si>
  <si>
    <t>Thời gian:13h30 - Ngày 23/04/2021 - Phòng: 302 - cơ sở:  334/4 Nguyễn Văn Linh</t>
  </si>
  <si>
    <t>8/</t>
  </si>
  <si>
    <t>Thời gian:13h30 - Ngày 23/04/2021 - Phòng: 303 - cơ sở:  334/4 Nguyễn Văn Linh</t>
  </si>
  <si>
    <t>9/</t>
  </si>
  <si>
    <t>304</t>
  </si>
  <si>
    <t>Thời gian:13h30 - Ngày 23/04/2021 - Phòng: 304 - cơ sở:  334/4 Nguyễn Văn Linh</t>
  </si>
  <si>
    <t>10/</t>
  </si>
  <si>
    <t>305</t>
  </si>
  <si>
    <t>Thời gian:13h30 - Ngày 23/04/2021 - Phòng: 305 - cơ sở:  334/4 Nguyễn Văn Linh</t>
  </si>
  <si>
    <t>11/</t>
  </si>
  <si>
    <t>306</t>
  </si>
  <si>
    <t>Thời gian:13h30 - Ngày 23/04/2021 - Phòng: 306 - cơ sở:  334/4 Nguyễn Văn Linh</t>
  </si>
  <si>
    <t>12/</t>
  </si>
  <si>
    <t>Thời gian:13h30 - Ngày 23/04/2021 - Phòng: 401/1 - cơ sở:  334/4 Nguyễn Văn Linh</t>
  </si>
  <si>
    <t>13/</t>
  </si>
  <si>
    <t>Thời gian:13h30 - Ngày 23/04/2021 - Phòng: 401/2 - cơ sở:  334/4 Nguyễn Văn Linh</t>
  </si>
  <si>
    <t>14/</t>
  </si>
  <si>
    <t>Thời gian:13h30 - Ngày 23/04/2021 - Phòng: 401/3 - cơ sở:  334/4 Nguyễn Văn Linh</t>
  </si>
  <si>
    <t>15/</t>
  </si>
  <si>
    <t>404</t>
  </si>
  <si>
    <t>Thời gian:13h30 - Ngày 23/04/2021 - Phòng: 404 - cơ sở:  334/4 Nguyễn Văn Linh</t>
  </si>
  <si>
    <t>16/</t>
  </si>
  <si>
    <t>405</t>
  </si>
  <si>
    <t>Thời gian:13h30 - Ngày 23/04/2021 - Phòng: 405 - cơ sở:  334/4 Nguyễn Văn Linh</t>
  </si>
  <si>
    <t>17/</t>
  </si>
  <si>
    <t>406</t>
  </si>
  <si>
    <t>Thời gian:13h30 - Ngày 23/04/2021 - Phòng: 406 - cơ sở:  334/4 Nguyễn Văn Linh</t>
  </si>
  <si>
    <t>18/</t>
  </si>
  <si>
    <t>Thời gian:13h30 - Ngày 23/04/2021 - Phòng: 501/1 - cơ sở:  334/4 Nguyễn Văn Linh</t>
  </si>
  <si>
    <t>19/</t>
  </si>
  <si>
    <t>Thời gian:13h30 - Ngày 23/04/2021 - Phòng: 501/2 - cơ sở:  334/4 Nguyễn Văn Linh</t>
  </si>
  <si>
    <t>20/</t>
  </si>
  <si>
    <t>Thời gian:13h30 - Ngày 23/04/2021 - Phòng: 501/3 - cơ sở:  334/4 Nguyễn Văn Linh</t>
  </si>
  <si>
    <t>21/</t>
  </si>
  <si>
    <t>504</t>
  </si>
  <si>
    <t>Thời gian:13h30 - Ngày 23/04/2021 - Phòng: 504 - cơ sở:  334/4 Nguyễn Văn Linh</t>
  </si>
  <si>
    <t>22/</t>
  </si>
  <si>
    <t>505</t>
  </si>
  <si>
    <t>Thời gian:13h30 - Ngày 23/04/2021 - Phòng: 505 - cơ sở:  334/4 Nguyễn Văn Linh</t>
  </si>
  <si>
    <t>23/</t>
  </si>
  <si>
    <t>506</t>
  </si>
  <si>
    <t>Thời gian:13h30 - Ngày 23/04/2021 - Phòng: 506 - cơ sở:  334/4 Nguyễn Văn Linh</t>
  </si>
  <si>
    <t>24/</t>
  </si>
  <si>
    <t>601</t>
  </si>
  <si>
    <t>Thời gian:13h30 - Ngày 23/04/2021 - Phòng: 601 - cơ sở:  334/4 Nguyễn Văn Linh</t>
  </si>
  <si>
    <t>25/</t>
  </si>
  <si>
    <t>602</t>
  </si>
  <si>
    <t>Thời gian:13h30 - Ngày 23/04/2021 - Phòng: 602 - cơ sở:  334/4 Nguyễn Văn Linh</t>
  </si>
  <si>
    <t>26/</t>
  </si>
  <si>
    <t>603</t>
  </si>
  <si>
    <t>Thời gian:13h30 - Ngày 23/04/2021 - Phòng: 603 - cơ sở:  334/4 Nguyễn Văn Linh</t>
  </si>
  <si>
    <t>27/</t>
  </si>
  <si>
    <t>604</t>
  </si>
  <si>
    <t>Thời gian:13h30 - Ngày 23/04/2021 - Phòng: 604 - cơ sở:  334/4 Nguyễn Văn Linh</t>
  </si>
  <si>
    <t>28/</t>
  </si>
  <si>
    <t>605</t>
  </si>
  <si>
    <t>Thời gian:13h30 - Ngày 23/04/2021 - Phòng: 605 - cơ sở:  334/4 Nguyễn Văn Linh</t>
  </si>
  <si>
    <t>29/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</si>
</sst>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164" formatCode="&quot;$&quot;#,##0_);[Red]\(&quot;$&quot;#,##0\)"/>
    <numFmt numFmtId="165" formatCode="_(* #,##0.00_);_(* \(#,##0.00\);_(* &quot;-&quot;??_);_(@_)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_-* #,##0_-;\-* #,##0_-;_-* &quot;-&quot;_-;_-@_-"/>
    <numFmt numFmtId="169" formatCode="0.0%"/>
    <numFmt numFmtId="170" formatCode="&quot;$&quot;#,##0.00"/>
    <numFmt numFmtId="171" formatCode="#\ ###\ ###"/>
    <numFmt numFmtId="172" formatCode="\$#,##0\ ;\(\$#,##0\)"/>
    <numFmt numFmtId="173" formatCode="#\ ###\ ##0.0"/>
    <numFmt numFmtId="174" formatCode="#\ ###\ ###\ .00"/>
    <numFmt numFmtId="175" formatCode="&quot;$&quot;#,##0;[Red]\-&quot;$&quot;#,##0"/>
    <numFmt numFmtId="176" formatCode="&quot;$&quot;#,##0.00;[Red]\-&quot;$&quot;#,##0.00"/>
    <numFmt numFmtId="177" formatCode="0.00_)"/>
    <numFmt numFmtId="178" formatCode="_-* #,##0.00_-;\-* #,##0.00_-;_-* &quot;-&quot;??_-;_-@_-"/>
    <numFmt numFmtId="179" formatCode="&quot;\&quot;#,##0.00;[Red]&quot;\&quot;\-#,##0.00"/>
    <numFmt numFmtId="180" formatCode="&quot;\&quot;#,##0;[Red]&quot;\&quot;\-#,##0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0.0"/>
    <numFmt numFmtId="184" formatCode="General_)"/>
    <numFmt numFmtId="185" formatCode="_(&quot;£¤&quot;* #,##0_);_(&quot;£¤&quot;* \(#,##0\);_(&quot;£¤&quot;* &quot;-&quot;_);_(@_)"/>
    <numFmt numFmtId="186" formatCode="_(&quot;£¤&quot;* #,##0.00_);_(&quot;£¤&quot;* \(#,##0.00\);_(&quot;£¤&quot;* &quot;-&quot;??_);_(@_)"/>
    <numFmt numFmtId="187" formatCode="0E+00;\趰"/>
    <numFmt numFmtId="188" formatCode="0.0E+00;\趰"/>
    <numFmt numFmtId="189" formatCode="0.00E+00;\许"/>
    <numFmt numFmtId="190" formatCode="0.00E+00;\趰"/>
    <numFmt numFmtId="191" formatCode="_-&quot;£&quot;* #,##0_-;\-&quot;£&quot;* #,##0_-;_-&quot;£&quot;* &quot;-&quot;_-;_-@_-"/>
    <numFmt numFmtId="192" formatCode="0.000"/>
    <numFmt numFmtId="194" formatCode="0.0##"/>
    <numFmt numFmtId="195" formatCode="&quot;$&quot;#,##0_);\(&quot;$&quot;#,##0\)"/>
    <numFmt numFmtId="196" formatCode="#,##0\ &quot;$&quot;_);[Red]\(#,##0\ &quot;$&quot;\)"/>
    <numFmt numFmtId="197" formatCode="_-&quot;£&quot;* #,##0.00_-;\-&quot;£&quot;* #,##0.00_-;_-&quot;£&quot;* &quot;-&quot;??_-;_-@_-"/>
  </numFmts>
  <fonts count="216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sz val="11"/>
      <color indexed="8"/>
      <name val="Calibri"/>
      <family val="2"/>
    </font>
    <font>
      <sz val="7"/>
      <name val="Tahoma"/>
      <family val="2"/>
    </font>
    <font>
      <sz val="8"/>
      <name val="Tahoma"/>
      <family val="2"/>
    </font>
    <font>
      <sz val="13"/>
      <name val="VNtimes new roman"/>
      <family val="2"/>
    </font>
    <font>
      <sz val="9"/>
      <name val="Arial"/>
      <family val="2"/>
    </font>
    <font>
      <sz val="8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sz val="12"/>
      <name val="VNI-Times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charset val="128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.VnTime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b/>
      <sz val="10"/>
      <name val="MS Sans Serif"/>
      <family val="2"/>
    </font>
    <font>
      <sz val="10"/>
      <name val="Helv"/>
      <family val="2"/>
    </font>
    <font>
      <sz val="14"/>
      <name val=".VnArial"/>
      <family val="2"/>
    </font>
    <font>
      <b/>
      <sz val="12"/>
      <name val="Times New Roman"/>
      <family val="1"/>
    </font>
    <font>
      <b/>
      <sz val="8"/>
      <name val="Tahoma"/>
      <family val="2"/>
    </font>
    <font>
      <i/>
      <sz val="11"/>
      <name val="Times New Roman"/>
      <family val="1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sz val="11"/>
      <name val="Times New Roman"/>
      <family val="1"/>
      <charset val="163"/>
    </font>
    <font>
      <b/>
      <sz val="8"/>
      <color indexed="8"/>
      <name val="Times New Roman"/>
      <family val="1"/>
    </font>
    <font>
      <sz val="10"/>
      <name val="Arial"/>
      <family val="2"/>
      <charset val="163"/>
    </font>
    <font>
      <sz val="11"/>
      <name val="??"/>
      <family val="3"/>
      <charset val="129"/>
    </font>
    <font>
      <sz val="11"/>
      <name val="µ¸¿ò"/>
      <charset val="129"/>
    </font>
    <font>
      <sz val="8"/>
      <color indexed="12"/>
      <name val="Helv"/>
    </font>
    <font>
      <sz val="11"/>
      <color indexed="8"/>
      <name val="Times New Roman"/>
      <family val="2"/>
    </font>
    <font>
      <sz val="10"/>
      <name val="VN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0"/>
      <name val="Calibri"/>
      <family val="2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9C6500"/>
      <name val="Arial"/>
      <family val="2"/>
      <scheme val="minor"/>
    </font>
    <font>
      <sz val="13"/>
      <color theme="1"/>
      <name val="Times New Roman"/>
      <family val="2"/>
    </font>
    <font>
      <b/>
      <sz val="11"/>
      <color rgb="FF3F3F3F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9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  <charset val="163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63"/>
      <name val="Arial"/>
      <family val="2"/>
    </font>
    <font>
      <sz val="11"/>
      <color indexed="17"/>
      <name val="Arial"/>
      <family val="2"/>
    </font>
    <font>
      <b/>
      <sz val="15"/>
      <color indexed="22"/>
      <name val="Arial"/>
      <family val="2"/>
    </font>
    <font>
      <b/>
      <sz val="13"/>
      <color indexed="22"/>
      <name val="Arial"/>
      <family val="2"/>
    </font>
    <font>
      <b/>
      <sz val="11"/>
      <color indexed="22"/>
      <name val="Arial"/>
      <family val="2"/>
    </font>
    <font>
      <sz val="11"/>
      <color indexed="22"/>
      <name val="Arial"/>
      <family val="2"/>
    </font>
    <font>
      <sz val="11"/>
      <color indexed="52"/>
      <name val="Arial"/>
      <family val="2"/>
    </font>
    <font>
      <sz val="11"/>
      <color indexed="19"/>
      <name val="Arial"/>
      <family val="2"/>
    </font>
    <font>
      <sz val="13"/>
      <color indexed="8"/>
      <name val="Times New Roman"/>
      <family val="2"/>
    </font>
    <font>
      <sz val="11"/>
      <color indexed="8"/>
      <name val="Tahoma"/>
      <family val="2"/>
    </font>
    <font>
      <b/>
      <sz val="11"/>
      <color indexed="23"/>
      <name val="Arial"/>
      <family val="2"/>
    </font>
    <font>
      <b/>
      <sz val="18"/>
      <color indexed="22"/>
      <name val="Times New Roman"/>
      <family val="2"/>
    </font>
    <font>
      <sz val="11"/>
      <color indexed="10"/>
      <name val="Arial"/>
      <family val="2"/>
    </font>
    <font>
      <sz val="11"/>
      <color indexed="9"/>
      <name val="Calibri"/>
      <family val="2"/>
    </font>
    <font>
      <sz val="11"/>
      <color indexed="9"/>
      <name val="Times New Roman"/>
      <family val="2"/>
    </font>
    <font>
      <sz val="11"/>
      <color indexed="20"/>
      <name val="Calibri"/>
      <family val="2"/>
    </font>
    <font>
      <sz val="11"/>
      <color indexed="20"/>
      <name val="Times New Roman"/>
      <family val="2"/>
    </font>
    <font>
      <b/>
      <sz val="11"/>
      <color indexed="52"/>
      <name val="Calibri"/>
      <family val="2"/>
    </font>
    <font>
      <b/>
      <sz val="11"/>
      <color indexed="52"/>
      <name val="Times New Roman"/>
      <family val="2"/>
    </font>
    <font>
      <b/>
      <sz val="11"/>
      <color indexed="9"/>
      <name val="Calibri"/>
      <family val="2"/>
    </font>
    <font>
      <b/>
      <sz val="11"/>
      <color indexed="9"/>
      <name val="Times New Roman"/>
      <family val="2"/>
    </font>
    <font>
      <sz val="10"/>
      <name val="MS Sans Serif"/>
      <family val="2"/>
      <charset val="1"/>
    </font>
    <font>
      <i/>
      <sz val="11"/>
      <color indexed="63"/>
      <name val="Calibri"/>
      <family val="2"/>
    </font>
    <font>
      <i/>
      <sz val="11"/>
      <color indexed="23"/>
      <name val="Times New Roman"/>
      <family val="2"/>
    </font>
    <font>
      <sz val="11"/>
      <color indexed="17"/>
      <name val="Calibri"/>
      <family val="2"/>
    </font>
    <font>
      <sz val="11"/>
      <color indexed="17"/>
      <name val="Times New Roman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b/>
      <sz val="11"/>
      <color indexed="56"/>
      <name val="Times New Roman"/>
      <family val="2"/>
    </font>
    <font>
      <b/>
      <sz val="18"/>
      <name val="Arial"/>
      <family val="2"/>
    </font>
    <font>
      <u/>
      <sz val="11"/>
      <color indexed="30"/>
      <name val="Calibri"/>
      <family val="2"/>
    </font>
    <font>
      <sz val="11"/>
      <color indexed="52"/>
      <name val="Calibri"/>
      <family val="2"/>
    </font>
    <font>
      <sz val="11"/>
      <color indexed="52"/>
      <name val="Times New Roman"/>
      <family val="2"/>
    </font>
    <font>
      <sz val="11"/>
      <color indexed="19"/>
      <name val="Calibri"/>
      <family val="2"/>
    </font>
    <font>
      <sz val="11"/>
      <color indexed="60"/>
      <name val="Times New Roman"/>
      <family val="2"/>
    </font>
    <font>
      <sz val="11"/>
      <name val="VNtimes new roman"/>
      <family val="2"/>
    </font>
    <font>
      <b/>
      <sz val="11"/>
      <color indexed="23"/>
      <name val="Calibri"/>
      <family val="2"/>
    </font>
    <font>
      <b/>
      <sz val="11"/>
      <color indexed="63"/>
      <name val="Times New Roman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Times New Roman"/>
      <family val="2"/>
    </font>
    <font>
      <b/>
      <sz val="12"/>
      <name val="Arial"/>
      <family val="2"/>
    </font>
    <font>
      <sz val="11"/>
      <color indexed="22"/>
      <name val="Calibri"/>
      <family val="2"/>
    </font>
    <font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color indexed="8"/>
      <name val="Times New Roman"/>
      <family val="1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sz val="11"/>
      <color indexed="8"/>
      <name val="Calibri"/>
      <family val="2"/>
      <charset val="163"/>
    </font>
    <font>
      <u/>
      <sz val="10"/>
      <color indexed="12"/>
      <name val="Arial"/>
      <family val="2"/>
    </font>
    <font>
      <sz val="12"/>
      <name val=".VnTime"/>
      <family val="1"/>
    </font>
    <font>
      <sz val="11"/>
      <color indexed="32"/>
      <name val="VNI-Times"/>
    </font>
    <font>
      <sz val="10"/>
      <name val=".VnTime"/>
      <family val="2"/>
    </font>
    <font>
      <sz val="10"/>
      <name val="Arial"/>
      <family val="2"/>
    </font>
    <font>
      <sz val="11"/>
      <color indexed="8"/>
      <name val="Arial"/>
      <family val="2"/>
      <charset val="163"/>
    </font>
    <font>
      <sz val="11"/>
      <color indexed="9"/>
      <name val="Arial"/>
      <family val="2"/>
      <charset val="163"/>
    </font>
    <font>
      <sz val="11"/>
      <color indexed="20"/>
      <name val="Arial"/>
      <family val="2"/>
      <charset val="163"/>
    </font>
    <font>
      <b/>
      <sz val="11"/>
      <color indexed="52"/>
      <name val="Arial"/>
      <family val="2"/>
      <charset val="163"/>
    </font>
    <font>
      <b/>
      <sz val="11"/>
      <color indexed="9"/>
      <name val="Arial"/>
      <family val="2"/>
      <charset val="163"/>
    </font>
    <font>
      <i/>
      <sz val="11"/>
      <color indexed="63"/>
      <name val="Arial"/>
      <family val="2"/>
      <charset val="163"/>
    </font>
    <font>
      <sz val="11"/>
      <color indexed="17"/>
      <name val="Arial"/>
      <family val="2"/>
      <charset val="163"/>
    </font>
    <font>
      <b/>
      <sz val="11"/>
      <color indexed="22"/>
      <name val="Arial"/>
      <family val="2"/>
      <charset val="163"/>
    </font>
    <font>
      <b/>
      <sz val="11"/>
      <color indexed="54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1"/>
      <color indexed="22"/>
      <name val="Arial"/>
      <family val="2"/>
      <charset val="163"/>
    </font>
    <font>
      <sz val="11"/>
      <color indexed="52"/>
      <name val="Arial"/>
      <family val="2"/>
      <charset val="163"/>
    </font>
    <font>
      <sz val="10"/>
      <name val="MS Sans Serif"/>
      <family val="2"/>
    </font>
    <font>
      <sz val="11"/>
      <color indexed="19"/>
      <name val="Arial"/>
      <family val="2"/>
      <charset val="163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b/>
      <sz val="11"/>
      <color indexed="23"/>
      <name val="Arial"/>
      <family val="2"/>
      <charset val="163"/>
    </font>
    <font>
      <b/>
      <sz val="18"/>
      <color indexed="22"/>
      <name val="Times New Roman"/>
      <family val="2"/>
      <charset val="163"/>
    </font>
    <font>
      <sz val="11"/>
      <color indexed="10"/>
      <name val="Arial"/>
      <family val="2"/>
      <charset val="163"/>
    </font>
    <font>
      <sz val="11"/>
      <color theme="1"/>
      <name val="Arial"/>
      <family val="2"/>
      <charset val="163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0"/>
      <name val="Arial"/>
      <family val="2"/>
      <charset val="163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2"/>
        <bgColor indexed="56"/>
      </patternFill>
    </fill>
    <fill>
      <patternFill patternType="solid">
        <fgColor indexed="60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6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6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8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4"/>
      </bottom>
      <diagonal/>
    </border>
  </borders>
  <cellStyleXfs count="1080">
    <xf numFmtId="0" fontId="0" fillId="0" borderId="0"/>
    <xf numFmtId="166" fontId="6" fillId="0" borderId="0" applyFont="0" applyFill="0" applyBorder="0" applyAlignment="0" applyProtection="0"/>
    <xf numFmtId="0" fontId="22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168" fontId="23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24" fillId="0" borderId="0"/>
    <xf numFmtId="184" fontId="45" fillId="0" borderId="0"/>
    <xf numFmtId="0" fontId="25" fillId="2" borderId="0"/>
    <xf numFmtId="0" fontId="26" fillId="2" borderId="0"/>
    <xf numFmtId="0" fontId="77" fillId="7" borderId="0" applyNumberFormat="0" applyBorder="0" applyAlignment="0" applyProtection="0"/>
    <xf numFmtId="0" fontId="77" fillId="8" borderId="0" applyNumberFormat="0" applyBorder="0" applyAlignment="0" applyProtection="0"/>
    <xf numFmtId="0" fontId="77" fillId="9" borderId="0" applyNumberFormat="0" applyBorder="0" applyAlignment="0" applyProtection="0"/>
    <xf numFmtId="0" fontId="77" fillId="10" borderId="0" applyNumberFormat="0" applyBorder="0" applyAlignment="0" applyProtection="0"/>
    <xf numFmtId="0" fontId="77" fillId="11" borderId="0" applyNumberFormat="0" applyBorder="0" applyAlignment="0" applyProtection="0"/>
    <xf numFmtId="0" fontId="77" fillId="12" borderId="0" applyNumberFormat="0" applyBorder="0" applyAlignment="0" applyProtection="0"/>
    <xf numFmtId="0" fontId="27" fillId="2" borderId="0"/>
    <xf numFmtId="185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0" fontId="28" fillId="0" borderId="0">
      <alignment wrapText="1"/>
    </xf>
    <xf numFmtId="0" fontId="77" fillId="13" borderId="0" applyNumberFormat="0" applyBorder="0" applyAlignment="0" applyProtection="0"/>
    <xf numFmtId="0" fontId="77" fillId="14" borderId="0" applyNumberFormat="0" applyBorder="0" applyAlignment="0" applyProtection="0"/>
    <xf numFmtId="0" fontId="77" fillId="15" borderId="0" applyNumberFormat="0" applyBorder="0" applyAlignment="0" applyProtection="0"/>
    <xf numFmtId="0" fontId="77" fillId="16" borderId="0" applyNumberFormat="0" applyBorder="0" applyAlignment="0" applyProtection="0"/>
    <xf numFmtId="0" fontId="77" fillId="17" borderId="0" applyNumberFormat="0" applyBorder="0" applyAlignment="0" applyProtection="0"/>
    <xf numFmtId="0" fontId="77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20" borderId="0" applyNumberFormat="0" applyBorder="0" applyAlignment="0" applyProtection="0"/>
    <xf numFmtId="0" fontId="78" fillId="21" borderId="0" applyNumberFormat="0" applyBorder="0" applyAlignment="0" applyProtection="0"/>
    <xf numFmtId="0" fontId="78" fillId="22" borderId="0" applyNumberFormat="0" applyBorder="0" applyAlignment="0" applyProtection="0"/>
    <xf numFmtId="0" fontId="78" fillId="23" borderId="0" applyNumberFormat="0" applyBorder="0" applyAlignment="0" applyProtection="0"/>
    <xf numFmtId="0" fontId="78" fillId="24" borderId="0" applyNumberFormat="0" applyBorder="0" applyAlignment="0" applyProtection="0"/>
    <xf numFmtId="0" fontId="78" fillId="25" borderId="0" applyNumberFormat="0" applyBorder="0" applyAlignment="0" applyProtection="0"/>
    <xf numFmtId="0" fontId="78" fillId="26" borderId="0" applyNumberFormat="0" applyBorder="0" applyAlignment="0" applyProtection="0"/>
    <xf numFmtId="0" fontId="78" fillId="27" borderId="0" applyNumberFormat="0" applyBorder="0" applyAlignment="0" applyProtection="0"/>
    <xf numFmtId="0" fontId="78" fillId="28" borderId="0" applyNumberFormat="0" applyBorder="0" applyAlignment="0" applyProtection="0"/>
    <xf numFmtId="0" fontId="78" fillId="29" borderId="0" applyNumberFormat="0" applyBorder="0" applyAlignment="0" applyProtection="0"/>
    <xf numFmtId="0" fontId="78" fillId="30" borderId="0" applyNumberFormat="0" applyBorder="0" applyAlignment="0" applyProtection="0"/>
    <xf numFmtId="0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187" fontId="48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188" fontId="4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189" fontId="48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29" fillId="0" borderId="0" applyFont="0" applyFill="0" applyBorder="0" applyAlignment="0" applyProtection="0"/>
    <xf numFmtId="190" fontId="48" fillId="0" borderId="0" applyFont="0" applyFill="0" applyBorder="0" applyAlignment="0" applyProtection="0"/>
    <xf numFmtId="0" fontId="79" fillId="31" borderId="0" applyNumberFormat="0" applyBorder="0" applyAlignment="0" applyProtection="0"/>
    <xf numFmtId="0" fontId="6" fillId="0" borderId="0" applyFont="0" applyFill="0" applyBorder="0" applyAlignment="0" applyProtection="0">
      <alignment horizontal="right"/>
    </xf>
    <xf numFmtId="0" fontId="29" fillId="0" borderId="0"/>
    <xf numFmtId="0" fontId="69" fillId="0" borderId="0"/>
    <xf numFmtId="0" fontId="29" fillId="0" borderId="0"/>
    <xf numFmtId="37" fontId="49" fillId="0" borderId="0"/>
    <xf numFmtId="0" fontId="50" fillId="0" borderId="0"/>
    <xf numFmtId="0" fontId="6" fillId="0" borderId="0" applyFill="0" applyBorder="0" applyAlignment="0"/>
    <xf numFmtId="0" fontId="6" fillId="0" borderId="0" applyFill="0" applyBorder="0" applyAlignment="0"/>
    <xf numFmtId="169" fontId="6" fillId="0" borderId="0" applyFill="0" applyBorder="0" applyAlignment="0"/>
    <xf numFmtId="170" fontId="6" fillId="0" borderId="0" applyFill="0" applyBorder="0" applyAlignment="0"/>
    <xf numFmtId="0" fontId="80" fillId="32" borderId="33" applyNumberFormat="0" applyAlignment="0" applyProtection="0"/>
    <xf numFmtId="0" fontId="51" fillId="0" borderId="0"/>
    <xf numFmtId="0" fontId="81" fillId="33" borderId="34" applyNumberFormat="0" applyAlignment="0" applyProtection="0"/>
    <xf numFmtId="165" fontId="1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0" fillId="0" borderId="0" applyFont="0" applyFill="0" applyBorder="0" applyAlignment="0" applyProtection="0"/>
    <xf numFmtId="171" fontId="30" fillId="0" borderId="0"/>
    <xf numFmtId="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30" fillId="0" borderId="0"/>
    <xf numFmtId="0" fontId="6" fillId="0" borderId="0" applyFont="0" applyFill="0" applyBorder="0" applyAlignment="0" applyProtection="0"/>
    <xf numFmtId="174" fontId="30" fillId="0" borderId="0"/>
    <xf numFmtId="0" fontId="6" fillId="0" borderId="0" applyFill="0" applyBorder="0" applyAlignment="0"/>
    <xf numFmtId="0" fontId="6" fillId="0" borderId="0" applyFill="0" applyBorder="0" applyAlignment="0"/>
    <xf numFmtId="0" fontId="82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83" fillId="34" borderId="0" applyNumberFormat="0" applyBorder="0" applyAlignment="0" applyProtection="0"/>
    <xf numFmtId="38" fontId="21" fillId="2" borderId="0" applyNumberFormat="0" applyBorder="0" applyAlignment="0" applyProtection="0"/>
    <xf numFmtId="38" fontId="21" fillId="2" borderId="0" applyNumberFormat="0" applyBorder="0" applyAlignment="0" applyProtection="0"/>
    <xf numFmtId="0" fontId="52" fillId="0" borderId="0">
      <alignment horizontal="left"/>
    </xf>
    <xf numFmtId="0" fontId="31" fillId="0" borderId="1" applyNumberFormat="0" applyAlignment="0" applyProtection="0">
      <alignment horizontal="left" vertical="center"/>
    </xf>
    <xf numFmtId="0" fontId="31" fillId="0" borderId="2">
      <alignment horizontal="left" vertical="center"/>
    </xf>
    <xf numFmtId="0" fontId="84" fillId="0" borderId="35" applyNumberFormat="0" applyFill="0" applyAlignment="0" applyProtection="0"/>
    <xf numFmtId="0" fontId="32" fillId="0" borderId="0" applyNumberFormat="0" applyFill="0" applyBorder="0" applyAlignment="0" applyProtection="0"/>
    <xf numFmtId="0" fontId="85" fillId="0" borderId="36" applyNumberFormat="0" applyFill="0" applyAlignment="0" applyProtection="0"/>
    <xf numFmtId="0" fontId="31" fillId="0" borderId="0" applyNumberFormat="0" applyFill="0" applyBorder="0" applyAlignment="0" applyProtection="0"/>
    <xf numFmtId="0" fontId="86" fillId="0" borderId="37" applyNumberFormat="0" applyFill="0" applyAlignment="0" applyProtection="0"/>
    <xf numFmtId="0" fontId="86" fillId="0" borderId="0" applyNumberFormat="0" applyFill="0" applyBorder="0" applyAlignment="0" applyProtection="0"/>
    <xf numFmtId="0" fontId="32" fillId="0" borderId="0" applyProtection="0"/>
    <xf numFmtId="0" fontId="32" fillId="0" borderId="0" applyProtection="0"/>
    <xf numFmtId="0" fontId="31" fillId="0" borderId="0" applyProtection="0"/>
    <xf numFmtId="0" fontId="31" fillId="0" borderId="0" applyProtection="0"/>
    <xf numFmtId="0" fontId="87" fillId="35" borderId="33" applyNumberFormat="0" applyAlignment="0" applyProtection="0"/>
    <xf numFmtId="10" fontId="21" fillId="3" borderId="3" applyNumberFormat="0" applyBorder="0" applyAlignment="0" applyProtection="0"/>
    <xf numFmtId="10" fontId="21" fillId="3" borderId="3" applyNumberFormat="0" applyBorder="0" applyAlignment="0" applyProtection="0"/>
    <xf numFmtId="0" fontId="70" fillId="0" borderId="0"/>
    <xf numFmtId="0" fontId="6" fillId="0" borderId="0" applyFill="0" applyBorder="0" applyAlignment="0"/>
    <xf numFmtId="0" fontId="6" fillId="0" borderId="0" applyFill="0" applyBorder="0" applyAlignment="0"/>
    <xf numFmtId="0" fontId="88" fillId="0" borderId="38" applyNumberFormat="0" applyFill="0" applyAlignment="0" applyProtection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53" fillId="0" borderId="4"/>
    <xf numFmtId="191" fontId="6" fillId="0" borderId="5"/>
    <xf numFmtId="175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4" fillId="0" borderId="0" applyNumberFormat="0" applyFont="0" applyFill="0" applyAlignment="0"/>
    <xf numFmtId="0" fontId="89" fillId="36" borderId="0" applyNumberFormat="0" applyBorder="0" applyAlignment="0" applyProtection="0"/>
    <xf numFmtId="0" fontId="8" fillId="0" borderId="0"/>
    <xf numFmtId="37" fontId="35" fillId="0" borderId="0"/>
    <xf numFmtId="177" fontId="36" fillId="0" borderId="0"/>
    <xf numFmtId="0" fontId="6" fillId="0" borderId="0"/>
    <xf numFmtId="0" fontId="6" fillId="0" borderId="0"/>
    <xf numFmtId="0" fontId="19" fillId="0" borderId="0"/>
    <xf numFmtId="0" fontId="77" fillId="0" borderId="0"/>
    <xf numFmtId="0" fontId="19" fillId="0" borderId="0"/>
    <xf numFmtId="0" fontId="71" fillId="0" borderId="0"/>
    <xf numFmtId="0" fontId="6" fillId="0" borderId="0"/>
    <xf numFmtId="0" fontId="77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90" fillId="0" borderId="0"/>
    <xf numFmtId="0" fontId="47" fillId="0" borderId="0"/>
    <xf numFmtId="0" fontId="9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72" fillId="0" borderId="0"/>
    <xf numFmtId="0" fontId="48" fillId="0" borderId="0"/>
    <xf numFmtId="0" fontId="60" fillId="37" borderId="39" applyNumberFormat="0" applyFont="0" applyAlignment="0" applyProtection="0"/>
    <xf numFmtId="0" fontId="91" fillId="32" borderId="40" applyNumberFormat="0" applyAlignment="0" applyProtection="0"/>
    <xf numFmtId="169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33" fillId="0" borderId="6" applyNumberFormat="0" applyBorder="0"/>
    <xf numFmtId="0" fontId="6" fillId="0" borderId="0" applyFill="0" applyBorder="0" applyAlignment="0"/>
    <xf numFmtId="0" fontId="6" fillId="0" borderId="0" applyFill="0" applyBorder="0" applyAlignment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54" fillId="0" borderId="4">
      <alignment horizontal="center"/>
    </xf>
    <xf numFmtId="3" fontId="33" fillId="0" borderId="0" applyFont="0" applyFill="0" applyBorder="0" applyAlignment="0" applyProtection="0"/>
    <xf numFmtId="0" fontId="33" fillId="4" borderId="0" applyNumberFormat="0" applyFont="0" applyBorder="0" applyAlignment="0" applyProtection="0"/>
    <xf numFmtId="3" fontId="38" fillId="0" borderId="0"/>
    <xf numFmtId="0" fontId="55" fillId="0" borderId="0"/>
    <xf numFmtId="0" fontId="53" fillId="0" borderId="0"/>
    <xf numFmtId="49" fontId="37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92" fillId="0" borderId="0" applyNumberFormat="0" applyFill="0" applyBorder="0" applyAlignment="0" applyProtection="0"/>
    <xf numFmtId="0" fontId="93" fillId="0" borderId="41" applyNumberFormat="0" applyFill="0" applyAlignment="0" applyProtection="0"/>
    <xf numFmtId="0" fontId="6" fillId="0" borderId="7" applyNumberFormat="0" applyFont="0" applyFill="0" applyAlignment="0" applyProtection="0"/>
    <xf numFmtId="0" fontId="9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1" fillId="0" borderId="0"/>
    <xf numFmtId="0" fontId="34" fillId="0" borderId="0"/>
    <xf numFmtId="16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9" fontId="42" fillId="0" borderId="0" applyFont="0" applyFill="0" applyBorder="0" applyAlignment="0" applyProtection="0"/>
    <xf numFmtId="180" fontId="42" fillId="0" borderId="0" applyFont="0" applyFill="0" applyBorder="0" applyAlignment="0" applyProtection="0"/>
    <xf numFmtId="0" fontId="43" fillId="0" borderId="0"/>
    <xf numFmtId="0" fontId="44" fillId="0" borderId="0"/>
    <xf numFmtId="181" fontId="20" fillId="0" borderId="0" applyFont="0" applyFill="0" applyBorder="0" applyAlignment="0" applyProtection="0"/>
    <xf numFmtId="164" fontId="45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>
      <alignment vertical="center"/>
    </xf>
    <xf numFmtId="0" fontId="77" fillId="0" borderId="0"/>
    <xf numFmtId="0" fontId="101" fillId="0" borderId="0"/>
    <xf numFmtId="0" fontId="102" fillId="0" borderId="0"/>
    <xf numFmtId="0" fontId="6" fillId="0" borderId="0"/>
    <xf numFmtId="0" fontId="6" fillId="0" borderId="0"/>
    <xf numFmtId="0" fontId="103" fillId="0" borderId="0"/>
    <xf numFmtId="0" fontId="25" fillId="41" borderId="0"/>
    <xf numFmtId="0" fontId="26" fillId="41" borderId="0"/>
    <xf numFmtId="0" fontId="60" fillId="42" borderId="0" applyNumberFormat="0" applyBorder="0" applyAlignment="0" applyProtection="0"/>
    <xf numFmtId="0" fontId="71" fillId="43" borderId="0" applyNumberFormat="0" applyBorder="0" applyAlignment="0" applyProtection="0"/>
    <xf numFmtId="0" fontId="60" fillId="44" borderId="0" applyNumberFormat="0" applyBorder="0" applyAlignment="0" applyProtection="0"/>
    <xf numFmtId="0" fontId="71" fillId="45" borderId="0" applyNumberFormat="0" applyBorder="0" applyAlignment="0" applyProtection="0"/>
    <xf numFmtId="0" fontId="60" fillId="46" borderId="0" applyNumberFormat="0" applyBorder="0" applyAlignment="0" applyProtection="0"/>
    <xf numFmtId="0" fontId="71" fillId="47" borderId="0" applyNumberFormat="0" applyBorder="0" applyAlignment="0" applyProtection="0"/>
    <xf numFmtId="0" fontId="60" fillId="42" borderId="0" applyNumberFormat="0" applyBorder="0" applyAlignment="0" applyProtection="0"/>
    <xf numFmtId="0" fontId="71" fillId="48" borderId="0" applyNumberFormat="0" applyBorder="0" applyAlignment="0" applyProtection="0"/>
    <xf numFmtId="0" fontId="60" fillId="49" borderId="0" applyNumberFormat="0" applyBorder="0" applyAlignment="0" applyProtection="0"/>
    <xf numFmtId="0" fontId="71" fillId="49" borderId="0" applyNumberFormat="0" applyBorder="0" applyAlignment="0" applyProtection="0"/>
    <xf numFmtId="0" fontId="60" fillId="44" borderId="0" applyNumberFormat="0" applyBorder="0" applyAlignment="0" applyProtection="0"/>
    <xf numFmtId="0" fontId="71" fillId="44" borderId="0" applyNumberFormat="0" applyBorder="0" applyAlignment="0" applyProtection="0"/>
    <xf numFmtId="0" fontId="27" fillId="41" borderId="0"/>
    <xf numFmtId="0" fontId="60" fillId="50" borderId="0" applyNumberFormat="0" applyBorder="0" applyAlignment="0" applyProtection="0"/>
    <xf numFmtId="0" fontId="71" fillId="51" borderId="0" applyNumberFormat="0" applyBorder="0" applyAlignment="0" applyProtection="0"/>
    <xf numFmtId="0" fontId="60" fillId="53" borderId="0" applyNumberFormat="0" applyBorder="0" applyAlignment="0" applyProtection="0"/>
    <xf numFmtId="0" fontId="71" fillId="53" borderId="0" applyNumberFormat="0" applyBorder="0" applyAlignment="0" applyProtection="0"/>
    <xf numFmtId="0" fontId="60" fillId="54" borderId="0" applyNumberFormat="0" applyBorder="0" applyAlignment="0" applyProtection="0"/>
    <xf numFmtId="0" fontId="71" fillId="55" borderId="0" applyNumberFormat="0" applyBorder="0" applyAlignment="0" applyProtection="0"/>
    <xf numFmtId="0" fontId="60" fillId="50" borderId="0" applyNumberFormat="0" applyBorder="0" applyAlignment="0" applyProtection="0"/>
    <xf numFmtId="0" fontId="71" fillId="48" borderId="0" applyNumberFormat="0" applyBorder="0" applyAlignment="0" applyProtection="0"/>
    <xf numFmtId="0" fontId="60" fillId="51" borderId="0" applyNumberFormat="0" applyBorder="0" applyAlignment="0" applyProtection="0"/>
    <xf numFmtId="0" fontId="71" fillId="51" borderId="0" applyNumberFormat="0" applyBorder="0" applyAlignment="0" applyProtection="0"/>
    <xf numFmtId="0" fontId="60" fillId="44" borderId="0" applyNumberFormat="0" applyBorder="0" applyAlignment="0" applyProtection="0"/>
    <xf numFmtId="0" fontId="71" fillId="56" borderId="0" applyNumberFormat="0" applyBorder="0" applyAlignment="0" applyProtection="0"/>
    <xf numFmtId="0" fontId="104" fillId="57" borderId="0" applyNumberFormat="0" applyBorder="0" applyAlignment="0" applyProtection="0"/>
    <xf numFmtId="0" fontId="122" fillId="58" borderId="0" applyNumberFormat="0" applyBorder="0" applyAlignment="0" applyProtection="0"/>
    <xf numFmtId="0" fontId="104" fillId="53" borderId="0" applyNumberFormat="0" applyBorder="0" applyAlignment="0" applyProtection="0"/>
    <xf numFmtId="0" fontId="122" fillId="53" borderId="0" applyNumberFormat="0" applyBorder="0" applyAlignment="0" applyProtection="0"/>
    <xf numFmtId="0" fontId="104" fillId="54" borderId="0" applyNumberFormat="0" applyBorder="0" applyAlignment="0" applyProtection="0"/>
    <xf numFmtId="0" fontId="122" fillId="55" borderId="0" applyNumberFormat="0" applyBorder="0" applyAlignment="0" applyProtection="0"/>
    <xf numFmtId="0" fontId="104" fillId="59" borderId="0" applyNumberFormat="0" applyBorder="0" applyAlignment="0" applyProtection="0"/>
    <xf numFmtId="0" fontId="122" fillId="60" borderId="0" applyNumberFormat="0" applyBorder="0" applyAlignment="0" applyProtection="0"/>
    <xf numFmtId="0" fontId="104" fillId="57" borderId="0" applyNumberFormat="0" applyBorder="0" applyAlignment="0" applyProtection="0"/>
    <xf numFmtId="0" fontId="122" fillId="57" borderId="0" applyNumberFormat="0" applyBorder="0" applyAlignment="0" applyProtection="0"/>
    <xf numFmtId="0" fontId="104" fillId="44" borderId="0" applyNumberFormat="0" applyBorder="0" applyAlignment="0" applyProtection="0"/>
    <xf numFmtId="0" fontId="122" fillId="61" borderId="0" applyNumberFormat="0" applyBorder="0" applyAlignment="0" applyProtection="0"/>
    <xf numFmtId="0" fontId="104" fillId="57" borderId="0" applyNumberFormat="0" applyBorder="0" applyAlignment="0" applyProtection="0"/>
    <xf numFmtId="0" fontId="122" fillId="52" borderId="0" applyNumberFormat="0" applyBorder="0" applyAlignment="0" applyProtection="0"/>
    <xf numFmtId="0" fontId="104" fillId="62" borderId="0" applyNumberFormat="0" applyBorder="0" applyAlignment="0" applyProtection="0"/>
    <xf numFmtId="0" fontId="122" fillId="62" borderId="0" applyNumberFormat="0" applyBorder="0" applyAlignment="0" applyProtection="0"/>
    <xf numFmtId="0" fontId="104" fillId="63" borderId="0" applyNumberFormat="0" applyBorder="0" applyAlignment="0" applyProtection="0"/>
    <xf numFmtId="0" fontId="122" fillId="63" borderId="0" applyNumberFormat="0" applyBorder="0" applyAlignment="0" applyProtection="0"/>
    <xf numFmtId="0" fontId="104" fillId="64" borderId="0" applyNumberFormat="0" applyBorder="0" applyAlignment="0" applyProtection="0"/>
    <xf numFmtId="0" fontId="122" fillId="60" borderId="0" applyNumberFormat="0" applyBorder="0" applyAlignment="0" applyProtection="0"/>
    <xf numFmtId="0" fontId="104" fillId="57" borderId="0" applyNumberFormat="0" applyBorder="0" applyAlignment="0" applyProtection="0"/>
    <xf numFmtId="0" fontId="122" fillId="57" borderId="0" applyNumberFormat="0" applyBorder="0" applyAlignment="0" applyProtection="0"/>
    <xf numFmtId="0" fontId="104" fillId="65" borderId="0" applyNumberFormat="0" applyBorder="0" applyAlignment="0" applyProtection="0"/>
    <xf numFmtId="0" fontId="122" fillId="65" borderId="0" applyNumberFormat="0" applyBorder="0" applyAlignment="0" applyProtection="0"/>
    <xf numFmtId="0" fontId="105" fillId="45" borderId="0" applyNumberFormat="0" applyBorder="0" applyAlignment="0" applyProtection="0"/>
    <xf numFmtId="0" fontId="124" fillId="45" borderId="0" applyNumberFormat="0" applyBorder="0" applyAlignment="0" applyProtection="0"/>
    <xf numFmtId="0" fontId="106" fillId="40" borderId="42" applyNumberFormat="0" applyAlignment="0" applyProtection="0"/>
    <xf numFmtId="0" fontId="126" fillId="66" borderId="43" applyNumberFormat="0" applyAlignment="0" applyProtection="0"/>
    <xf numFmtId="0" fontId="107" fillId="59" borderId="44" applyNumberFormat="0" applyAlignment="0" applyProtection="0"/>
    <xf numFmtId="0" fontId="128" fillId="67" borderId="45" applyNumberFormat="0" applyAlignment="0" applyProtection="0"/>
    <xf numFmtId="165" fontId="6" fillId="0" borderId="0" applyFont="0" applyFill="0" applyBorder="0" applyAlignment="0" applyProtection="0"/>
    <xf numFmtId="0" fontId="129" fillId="0" borderId="0"/>
    <xf numFmtId="0" fontId="108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09" fillId="47" borderId="0" applyNumberFormat="0" applyBorder="0" applyAlignment="0" applyProtection="0"/>
    <xf numFmtId="0" fontId="133" fillId="47" borderId="0" applyNumberFormat="0" applyBorder="0" applyAlignment="0" applyProtection="0"/>
    <xf numFmtId="0" fontId="110" fillId="0" borderId="46" applyNumberFormat="0" applyFill="0" applyAlignment="0" applyProtection="0"/>
    <xf numFmtId="0" fontId="111" fillId="0" borderId="47" applyNumberFormat="0" applyFill="0" applyAlignment="0" applyProtection="0"/>
    <xf numFmtId="0" fontId="112" fillId="0" borderId="48" applyNumberFormat="0" applyFill="0" applyAlignment="0" applyProtection="0"/>
    <xf numFmtId="0" fontId="137" fillId="0" borderId="49" applyNumberFormat="0" applyFill="0" applyAlignment="0" applyProtection="0"/>
    <xf numFmtId="0" fontId="112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32" fillId="0" borderId="0" applyProtection="0"/>
    <xf numFmtId="0" fontId="138" fillId="0" borderId="0" applyProtection="0"/>
    <xf numFmtId="0" fontId="139" fillId="0" borderId="0" applyNumberFormat="0" applyFill="0" applyBorder="0" applyAlignment="0" applyProtection="0">
      <alignment vertical="top"/>
      <protection locked="0"/>
    </xf>
    <xf numFmtId="0" fontId="113" fillId="44" borderId="42" applyNumberFormat="0" applyAlignment="0" applyProtection="0"/>
    <xf numFmtId="0" fontId="114" fillId="0" borderId="50" applyNumberFormat="0" applyFill="0" applyAlignment="0" applyProtection="0"/>
    <xf numFmtId="0" fontId="141" fillId="0" borderId="50" applyNumberFormat="0" applyFill="0" applyAlignment="0" applyProtection="0"/>
    <xf numFmtId="0" fontId="6" fillId="0" borderId="0" applyNumberFormat="0" applyFill="0" applyAlignment="0"/>
    <xf numFmtId="0" fontId="115" fillId="54" borderId="0" applyNumberFormat="0" applyBorder="0" applyAlignment="0" applyProtection="0"/>
    <xf numFmtId="0" fontId="143" fillId="54" borderId="0" applyNumberFormat="0" applyBorder="0" applyAlignment="0" applyProtection="0"/>
    <xf numFmtId="0" fontId="116" fillId="0" borderId="0"/>
    <xf numFmtId="0" fontId="116" fillId="0" borderId="0"/>
    <xf numFmtId="0" fontId="116" fillId="0" borderId="0"/>
    <xf numFmtId="0" fontId="5" fillId="0" borderId="0"/>
    <xf numFmtId="0" fontId="72" fillId="0" borderId="0"/>
    <xf numFmtId="0" fontId="19" fillId="0" borderId="0"/>
    <xf numFmtId="0" fontId="5" fillId="0" borderId="0"/>
    <xf numFmtId="0" fontId="117" fillId="0" borderId="0"/>
    <xf numFmtId="0" fontId="6" fillId="0" borderId="0"/>
    <xf numFmtId="0" fontId="5" fillId="0" borderId="0"/>
    <xf numFmtId="0" fontId="6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6" fillId="0" borderId="0"/>
    <xf numFmtId="0" fontId="6" fillId="0" borderId="0"/>
    <xf numFmtId="0" fontId="6" fillId="0" borderId="0"/>
    <xf numFmtId="0" fontId="67" fillId="46" borderId="32" applyNumberFormat="0" applyFont="0" applyAlignment="0" applyProtection="0"/>
    <xf numFmtId="0" fontId="71" fillId="46" borderId="51" applyNumberFormat="0" applyFont="0" applyAlignment="0" applyProtection="0"/>
    <xf numFmtId="0" fontId="118" fillId="40" borderId="43" applyNumberFormat="0" applyAlignment="0" applyProtection="0"/>
    <xf numFmtId="0" fontId="146" fillId="66" borderId="42" applyNumberFormat="0" applyAlignment="0" applyProtection="0"/>
    <xf numFmtId="9" fontId="7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9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61" fillId="0" borderId="53" applyNumberFormat="0" applyFill="0" applyAlignment="0" applyProtection="0"/>
    <xf numFmtId="0" fontId="12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03" fillId="0" borderId="0"/>
    <xf numFmtId="0" fontId="103" fillId="0" borderId="0" applyFill="0" applyBorder="0" applyAlignment="0"/>
    <xf numFmtId="9" fontId="154" fillId="0" borderId="6" applyNumberFormat="0" applyBorder="0"/>
    <xf numFmtId="0" fontId="145" fillId="40" borderId="43" applyNumberFormat="0" applyAlignment="0" applyProtection="0"/>
    <xf numFmtId="0" fontId="103" fillId="46" borderId="52" applyNumberFormat="0" applyFont="0" applyAlignment="0" applyProtection="0"/>
    <xf numFmtId="0" fontId="6" fillId="0" borderId="0"/>
    <xf numFmtId="0" fontId="6" fillId="0" borderId="0"/>
    <xf numFmtId="194" fontId="157" fillId="0" borderId="0"/>
    <xf numFmtId="37" fontId="156" fillId="0" borderId="0"/>
    <xf numFmtId="0" fontId="155" fillId="0" borderId="0"/>
    <xf numFmtId="0" fontId="142" fillId="54" borderId="0" applyNumberFormat="0" applyBorder="0" applyAlignment="0" applyProtection="0"/>
    <xf numFmtId="0" fontId="140" fillId="0" borderId="50" applyNumberFormat="0" applyFill="0" applyAlignment="0" applyProtection="0"/>
    <xf numFmtId="0" fontId="103" fillId="0" borderId="0" applyFill="0" applyBorder="0" applyAlignment="0"/>
    <xf numFmtId="0" fontId="153" fillId="44" borderId="42" applyNumberFormat="0" applyAlignment="0" applyProtection="0"/>
    <xf numFmtId="0" fontId="152" fillId="0" borderId="0" applyProtection="0"/>
    <xf numFmtId="0" fontId="138" fillId="0" borderId="0" applyProtection="0"/>
    <xf numFmtId="0" fontId="136" fillId="0" borderId="0" applyNumberFormat="0" applyFill="0" applyBorder="0" applyAlignment="0" applyProtection="0"/>
    <xf numFmtId="0" fontId="136" fillId="0" borderId="48" applyNumberFormat="0" applyFill="0" applyAlignment="0" applyProtection="0"/>
    <xf numFmtId="0" fontId="135" fillId="0" borderId="47" applyNumberFormat="0" applyFill="0" applyAlignment="0" applyProtection="0"/>
    <xf numFmtId="0" fontId="134" fillId="0" borderId="46" applyNumberFormat="0" applyFill="0" applyAlignment="0" applyProtection="0"/>
    <xf numFmtId="0" fontId="103" fillId="0" borderId="0" applyFill="0" applyBorder="0" applyAlignment="0"/>
    <xf numFmtId="0" fontId="132" fillId="47" borderId="0" applyNumberFormat="0" applyBorder="0" applyAlignment="0" applyProtection="0"/>
    <xf numFmtId="0" fontId="130" fillId="0" borderId="0" applyNumberFormat="0" applyFill="0" applyBorder="0" applyAlignment="0" applyProtection="0"/>
    <xf numFmtId="0" fontId="127" fillId="42" borderId="44" applyNumberFormat="0" applyAlignment="0" applyProtection="0"/>
    <xf numFmtId="165" fontId="6" fillId="0" borderId="0" quotePrefix="1" applyFont="0" applyFill="0" applyBorder="0" applyAlignment="0">
      <protection locked="0"/>
    </xf>
    <xf numFmtId="0" fontId="125" fillId="40" borderId="42" applyNumberFormat="0" applyAlignment="0" applyProtection="0"/>
    <xf numFmtId="0" fontId="103" fillId="0" borderId="0" applyFill="0" applyBorder="0" applyAlignment="0"/>
    <xf numFmtId="0" fontId="123" fillId="45" borderId="0" applyNumberFormat="0" applyBorder="0" applyAlignment="0" applyProtection="0"/>
    <xf numFmtId="0" fontId="121" fillId="65" borderId="0" applyNumberFormat="0" applyBorder="0" applyAlignment="0" applyProtection="0"/>
    <xf numFmtId="0" fontId="121" fillId="57" borderId="0" applyNumberFormat="0" applyBorder="0" applyAlignment="0" applyProtection="0"/>
    <xf numFmtId="0" fontId="121" fillId="64" borderId="0" applyNumberFormat="0" applyBorder="0" applyAlignment="0" applyProtection="0"/>
    <xf numFmtId="0" fontId="121" fillId="63" borderId="0" applyNumberFormat="0" applyBorder="0" applyAlignment="0" applyProtection="0"/>
    <xf numFmtId="0" fontId="121" fillId="62" borderId="0" applyNumberFormat="0" applyBorder="0" applyAlignment="0" applyProtection="0"/>
    <xf numFmtId="0" fontId="121" fillId="57" borderId="0" applyNumberFormat="0" applyBorder="0" applyAlignment="0" applyProtection="0"/>
    <xf numFmtId="0" fontId="121" fillId="44" borderId="0" applyNumberFormat="0" applyBorder="0" applyAlignment="0" applyProtection="0"/>
    <xf numFmtId="0" fontId="121" fillId="57" borderId="0" applyNumberFormat="0" applyBorder="0" applyAlignment="0" applyProtection="0"/>
    <xf numFmtId="0" fontId="121" fillId="42" borderId="0" applyNumberFormat="0" applyBorder="0" applyAlignment="0" applyProtection="0"/>
    <xf numFmtId="0" fontId="121" fillId="54" borderId="0" applyNumberFormat="0" applyBorder="0" applyAlignment="0" applyProtection="0"/>
    <xf numFmtId="0" fontId="121" fillId="53" borderId="0" applyNumberFormat="0" applyBorder="0" applyAlignment="0" applyProtection="0"/>
    <xf numFmtId="0" fontId="121" fillId="57" borderId="0" applyNumberFormat="0" applyBorder="0" applyAlignment="0" applyProtection="0"/>
    <xf numFmtId="0" fontId="5" fillId="44" borderId="0" applyNumberFormat="0" applyBorder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4" borderId="0" applyNumberFormat="0" applyBorder="0" applyAlignment="0" applyProtection="0"/>
    <xf numFmtId="0" fontId="5" fillId="53" borderId="0" applyNumberFormat="0" applyBorder="0" applyAlignment="0" applyProtection="0"/>
    <xf numFmtId="0" fontId="5" fillId="52" borderId="0" applyNumberFormat="0" applyBorder="0" applyAlignment="0" applyProtection="0"/>
    <xf numFmtId="0" fontId="5" fillId="44" borderId="0" applyNumberFormat="0" applyBorder="0" applyAlignment="0" applyProtection="0"/>
    <xf numFmtId="0" fontId="5" fillId="49" borderId="0" applyNumberFormat="0" applyBorder="0" applyAlignment="0" applyProtection="0"/>
    <xf numFmtId="0" fontId="5" fillId="40" borderId="0" applyNumberFormat="0" applyBorder="0" applyAlignment="0" applyProtection="0"/>
    <xf numFmtId="0" fontId="5" fillId="46" borderId="0" applyNumberFormat="0" applyBorder="0" applyAlignment="0" applyProtection="0"/>
    <xf numFmtId="0" fontId="5" fillId="44" borderId="0" applyNumberFormat="0" applyBorder="0" applyAlignment="0" applyProtection="0"/>
    <xf numFmtId="0" fontId="5" fillId="40" borderId="0" applyNumberFormat="0" applyBorder="0" applyAlignment="0" applyProtection="0"/>
    <xf numFmtId="0" fontId="103" fillId="0" borderId="0" applyFill="0" applyBorder="0" applyAlignment="0"/>
    <xf numFmtId="0" fontId="147" fillId="0" borderId="0" applyNumberFormat="0" applyFill="0" applyBorder="0" applyAlignment="0" applyProtection="0"/>
    <xf numFmtId="0" fontId="149" fillId="0" borderId="53" applyNumberFormat="0" applyFill="0" applyAlignment="0" applyProtection="0"/>
    <xf numFmtId="0" fontId="150" fillId="0" borderId="0" applyNumberFormat="0" applyFill="0" applyBorder="0" applyAlignment="0" applyProtection="0"/>
    <xf numFmtId="0" fontId="113" fillId="44" borderId="42" applyNumberFormat="0" applyAlignment="0" applyProtection="0"/>
    <xf numFmtId="0" fontId="6" fillId="0" borderId="0"/>
    <xf numFmtId="0" fontId="113" fillId="44" borderId="42" applyNumberFormat="0" applyAlignment="0" applyProtection="0"/>
    <xf numFmtId="0" fontId="159" fillId="0" borderId="0"/>
    <xf numFmtId="0" fontId="25" fillId="2" borderId="0" applyProtection="0"/>
    <xf numFmtId="0" fontId="26" fillId="2" borderId="0" applyProtection="0"/>
    <xf numFmtId="0" fontId="5" fillId="43" borderId="0" applyNumberFormat="0" applyBorder="0" applyAlignment="0" applyProtection="0"/>
    <xf numFmtId="0" fontId="5" fillId="43" borderId="0" applyFont="0" applyFill="0"/>
    <xf numFmtId="0" fontId="5" fillId="45" borderId="0" applyNumberFormat="0" applyBorder="0" applyAlignment="0" applyProtection="0"/>
    <xf numFmtId="0" fontId="5" fillId="45" borderId="0" applyFont="0" applyFill="0"/>
    <xf numFmtId="0" fontId="5" fillId="47" borderId="0" applyNumberFormat="0" applyBorder="0" applyAlignment="0" applyProtection="0"/>
    <xf numFmtId="0" fontId="5" fillId="47" borderId="0" applyFont="0" applyFill="0"/>
    <xf numFmtId="0" fontId="5" fillId="48" borderId="0" applyNumberFormat="0" applyBorder="0" applyAlignment="0" applyProtection="0"/>
    <xf numFmtId="0" fontId="5" fillId="48" borderId="0" applyFont="0" applyFill="0"/>
    <xf numFmtId="0" fontId="5" fillId="49" borderId="0" applyFont="0" applyFill="0"/>
    <xf numFmtId="0" fontId="5" fillId="44" borderId="0" applyFont="0" applyFill="0"/>
    <xf numFmtId="0" fontId="27" fillId="2" borderId="0" applyProtection="0"/>
    <xf numFmtId="0" fontId="28" fillId="0" borderId="0" applyProtection="0">
      <alignment wrapText="1"/>
    </xf>
    <xf numFmtId="0" fontId="5" fillId="51" borderId="0" applyNumberFormat="0" applyBorder="0" applyAlignment="0" applyProtection="0"/>
    <xf numFmtId="0" fontId="5" fillId="51" borderId="0" applyFont="0" applyFill="0"/>
    <xf numFmtId="0" fontId="5" fillId="53" borderId="0" applyFont="0" applyFill="0"/>
    <xf numFmtId="0" fontId="5" fillId="55" borderId="0" applyNumberFormat="0" applyBorder="0" applyAlignment="0" applyProtection="0"/>
    <xf numFmtId="0" fontId="5" fillId="55" borderId="0" applyFont="0" applyFill="0"/>
    <xf numFmtId="0" fontId="5" fillId="48" borderId="0" applyNumberFormat="0" applyBorder="0" applyAlignment="0" applyProtection="0"/>
    <xf numFmtId="0" fontId="5" fillId="48" borderId="0" applyFont="0" applyFill="0"/>
    <xf numFmtId="0" fontId="5" fillId="51" borderId="0" applyFont="0" applyFill="0"/>
    <xf numFmtId="0" fontId="5" fillId="56" borderId="0" applyNumberFormat="0" applyBorder="0" applyAlignment="0" applyProtection="0"/>
    <xf numFmtId="0" fontId="5" fillId="56" borderId="0" applyFont="0" applyFill="0"/>
    <xf numFmtId="0" fontId="121" fillId="58" borderId="0" applyNumberFormat="0" applyBorder="0" applyAlignment="0" applyProtection="0"/>
    <xf numFmtId="0" fontId="121" fillId="58" borderId="0" applyFont="0" applyFill="0"/>
    <xf numFmtId="0" fontId="121" fillId="53" borderId="0" applyFont="0" applyFill="0"/>
    <xf numFmtId="0" fontId="121" fillId="55" borderId="0" applyNumberFormat="0" applyBorder="0" applyAlignment="0" applyProtection="0"/>
    <xf numFmtId="0" fontId="121" fillId="55" borderId="0" applyFont="0" applyFill="0"/>
    <xf numFmtId="0" fontId="121" fillId="60" borderId="0" applyNumberFormat="0" applyBorder="0" applyAlignment="0" applyProtection="0"/>
    <xf numFmtId="0" fontId="121" fillId="60" borderId="0" applyFont="0" applyFill="0"/>
    <xf numFmtId="0" fontId="121" fillId="57" borderId="0" applyFont="0" applyFill="0"/>
    <xf numFmtId="0" fontId="121" fillId="61" borderId="0" applyNumberFormat="0" applyBorder="0" applyAlignment="0" applyProtection="0"/>
    <xf numFmtId="0" fontId="121" fillId="61" borderId="0" applyFont="0" applyFill="0"/>
    <xf numFmtId="0" fontId="121" fillId="52" borderId="0" applyNumberFormat="0" applyBorder="0" applyAlignment="0" applyProtection="0"/>
    <xf numFmtId="0" fontId="121" fillId="52" borderId="0" applyFont="0" applyFill="0"/>
    <xf numFmtId="0" fontId="121" fillId="62" borderId="0" applyFont="0" applyFill="0"/>
    <xf numFmtId="0" fontId="121" fillId="63" borderId="0" applyFont="0" applyFill="0"/>
    <xf numFmtId="0" fontId="121" fillId="60" borderId="0" applyNumberFormat="0" applyBorder="0" applyAlignment="0" applyProtection="0"/>
    <xf numFmtId="0" fontId="121" fillId="60" borderId="0" applyFont="0" applyFill="0"/>
    <xf numFmtId="0" fontId="121" fillId="57" borderId="0" applyFont="0" applyFill="0"/>
    <xf numFmtId="0" fontId="121" fillId="65" borderId="0" applyFont="0" applyFill="0"/>
    <xf numFmtId="0" fontId="123" fillId="45" borderId="0" applyFont="0" applyFill="0"/>
    <xf numFmtId="0" fontId="6" fillId="0" borderId="0" applyProtection="0"/>
    <xf numFmtId="0" fontId="6" fillId="0" borderId="0" applyProtection="0"/>
    <xf numFmtId="0" fontId="125" fillId="66" borderId="43" applyNumberFormat="0" applyAlignment="0" applyProtection="0"/>
    <xf numFmtId="0" fontId="125" fillId="66" borderId="43" applyFont="0" applyFill="0" applyBorder="0"/>
    <xf numFmtId="0" fontId="127" fillId="67" borderId="45" applyNumberFormat="0" applyAlignment="0" applyProtection="0"/>
    <xf numFmtId="0" fontId="127" fillId="67" borderId="45" applyFont="0" applyFill="0" applyBorder="0"/>
    <xf numFmtId="165" fontId="159" fillId="0" borderId="0" applyFont="0" applyFill="0" applyBorder="0" applyAlignment="0" applyProtection="0"/>
    <xf numFmtId="165" fontId="5" fillId="0" borderId="0" applyProtection="0"/>
    <xf numFmtId="3" fontId="5" fillId="0" borderId="0" applyProtection="0"/>
    <xf numFmtId="3" fontId="5" fillId="0" borderId="0" applyProtection="0"/>
    <xf numFmtId="3" fontId="5" fillId="0" borderId="0" applyProtection="0"/>
    <xf numFmtId="172" fontId="5" fillId="0" borderId="0" applyProtection="0"/>
    <xf numFmtId="172" fontId="5" fillId="0" borderId="0" applyProtection="0"/>
    <xf numFmtId="0" fontId="5" fillId="0" borderId="0" applyProtection="0"/>
    <xf numFmtId="0" fontId="5" fillId="0" borderId="0" applyProtection="0"/>
    <xf numFmtId="0" fontId="5" fillId="0" borderId="0" applyProtection="0"/>
    <xf numFmtId="0" fontId="6" fillId="0" borderId="0" applyProtection="0"/>
    <xf numFmtId="0" fontId="6" fillId="0" borderId="0" applyProtection="0"/>
    <xf numFmtId="0" fontId="160" fillId="0" borderId="0" applyNumberFormat="0" applyFill="0" applyBorder="0" applyAlignment="0" applyProtection="0"/>
    <xf numFmtId="0" fontId="160" fillId="0" borderId="0" applyFont="0"/>
    <xf numFmtId="2" fontId="5" fillId="0" borderId="0" applyProtection="0"/>
    <xf numFmtId="2" fontId="5" fillId="0" borderId="0" applyProtection="0"/>
    <xf numFmtId="2" fontId="5" fillId="0" borderId="0" applyProtection="0"/>
    <xf numFmtId="0" fontId="132" fillId="47" borderId="0" applyFont="0" applyFill="0"/>
    <xf numFmtId="0" fontId="161" fillId="0" borderId="47" applyNumberFormat="0" applyFill="0" applyAlignment="0" applyProtection="0"/>
    <xf numFmtId="0" fontId="161" fillId="0" borderId="47" applyFont="0" applyBorder="0"/>
    <xf numFmtId="0" fontId="162" fillId="0" borderId="54" applyNumberFormat="0" applyFill="0" applyAlignment="0" applyProtection="0"/>
    <xf numFmtId="0" fontId="162" fillId="0" borderId="54" applyFont="0" applyBorder="0"/>
    <xf numFmtId="0" fontId="163" fillId="0" borderId="49" applyNumberFormat="0" applyFill="0" applyAlignment="0" applyProtection="0"/>
    <xf numFmtId="0" fontId="163" fillId="0" borderId="49" applyFont="0" applyBorder="0"/>
    <xf numFmtId="0" fontId="163" fillId="0" borderId="0" applyNumberFormat="0" applyFill="0" applyBorder="0" applyAlignment="0" applyProtection="0"/>
    <xf numFmtId="0" fontId="163" fillId="0" borderId="0" applyFont="0"/>
    <xf numFmtId="0" fontId="32" fillId="0" borderId="0" applyProtection="0"/>
    <xf numFmtId="0" fontId="31" fillId="0" borderId="0" applyProtection="0"/>
    <xf numFmtId="0" fontId="31" fillId="0" borderId="0" applyProtection="0"/>
    <xf numFmtId="0" fontId="164" fillId="44" borderId="43" applyNumberFormat="0" applyAlignment="0" applyProtection="0"/>
    <xf numFmtId="0" fontId="164" fillId="44" borderId="43" applyFont="0" applyFill="0" applyBorder="0"/>
    <xf numFmtId="0" fontId="6" fillId="0" borderId="0" applyProtection="0"/>
    <xf numFmtId="0" fontId="6" fillId="0" borderId="0" applyProtection="0"/>
    <xf numFmtId="0" fontId="140" fillId="0" borderId="50" applyFont="0" applyBorder="0"/>
    <xf numFmtId="0" fontId="5" fillId="0" borderId="0" applyProtection="0"/>
    <xf numFmtId="0" fontId="165" fillId="54" borderId="0" applyNumberFormat="0" applyBorder="0" applyAlignment="0" applyProtection="0"/>
    <xf numFmtId="0" fontId="165" fillId="54" borderId="0" applyFont="0" applyFill="0"/>
    <xf numFmtId="0" fontId="8" fillId="0" borderId="0" applyProtection="0"/>
    <xf numFmtId="0" fontId="8" fillId="0" borderId="0" applyProtection="0"/>
    <xf numFmtId="0" fontId="8" fillId="0" borderId="0"/>
    <xf numFmtId="194" fontId="72" fillId="0" borderId="0"/>
    <xf numFmtId="177" fontId="36" fillId="0" borderId="0" applyProtection="0"/>
    <xf numFmtId="194" fontId="167" fillId="0" borderId="0"/>
    <xf numFmtId="0" fontId="6" fillId="0" borderId="0" applyProtection="0"/>
    <xf numFmtId="0" fontId="5" fillId="0" borderId="0" applyProtection="0"/>
    <xf numFmtId="0" fontId="6" fillId="0" borderId="0" applyProtection="0"/>
    <xf numFmtId="0" fontId="158" fillId="0" borderId="0" applyProtection="0"/>
    <xf numFmtId="0" fontId="158" fillId="0" borderId="0" applyProtection="0"/>
    <xf numFmtId="0" fontId="5" fillId="0" borderId="0" applyProtection="0"/>
    <xf numFmtId="0" fontId="6" fillId="0" borderId="0" applyProtection="0"/>
    <xf numFmtId="0" fontId="6" fillId="0" borderId="0" applyProtection="0"/>
    <xf numFmtId="0" fontId="6" fillId="0" borderId="0" applyProtection="0">
      <alignment vertical="center"/>
    </xf>
    <xf numFmtId="0" fontId="5" fillId="0" borderId="0"/>
    <xf numFmtId="0" fontId="5" fillId="0" borderId="0" applyNumberFormat="0" applyFont="0" applyFill="0" applyBorder="0" applyAlignment="0" applyProtection="0"/>
    <xf numFmtId="0" fontId="158" fillId="0" borderId="0" applyProtection="0"/>
    <xf numFmtId="0" fontId="158" fillId="0" borderId="0" applyProtection="0"/>
    <xf numFmtId="0" fontId="168" fillId="0" borderId="0" applyProtection="0"/>
    <xf numFmtId="0" fontId="169" fillId="0" borderId="0" applyProtection="0"/>
    <xf numFmtId="0" fontId="67" fillId="0" borderId="0"/>
    <xf numFmtId="0" fontId="167" fillId="0" borderId="0" applyProtection="0"/>
    <xf numFmtId="0" fontId="6" fillId="0" borderId="0" applyProtection="0"/>
    <xf numFmtId="0" fontId="167" fillId="0" borderId="0" applyProtection="0"/>
    <xf numFmtId="0" fontId="67" fillId="0" borderId="0"/>
    <xf numFmtId="0" fontId="67" fillId="0" borderId="0"/>
    <xf numFmtId="0" fontId="6" fillId="0" borderId="0" applyProtection="0"/>
    <xf numFmtId="0" fontId="5" fillId="0" borderId="0" applyProtection="0"/>
    <xf numFmtId="0" fontId="5" fillId="0" borderId="0" applyProtection="0"/>
    <xf numFmtId="0" fontId="8" fillId="0" borderId="0" applyProtection="0"/>
    <xf numFmtId="0" fontId="8" fillId="0" borderId="0" applyProtection="0"/>
    <xf numFmtId="0" fontId="62" fillId="0" borderId="0" applyProtection="0"/>
    <xf numFmtId="0" fontId="6" fillId="0" borderId="0" applyProtection="0"/>
    <xf numFmtId="0" fontId="158" fillId="0" borderId="0" applyProtection="0"/>
    <xf numFmtId="0" fontId="8" fillId="0" borderId="0" applyProtection="0"/>
    <xf numFmtId="0" fontId="167" fillId="0" borderId="0" applyProtection="0"/>
    <xf numFmtId="0" fontId="5" fillId="0" borderId="0"/>
    <xf numFmtId="0" fontId="6" fillId="0" borderId="0" applyProtection="0"/>
    <xf numFmtId="0" fontId="5" fillId="0" borderId="0"/>
    <xf numFmtId="0" fontId="5" fillId="0" borderId="0"/>
    <xf numFmtId="0" fontId="62" fillId="0" borderId="0" applyProtection="0"/>
    <xf numFmtId="0" fontId="62" fillId="0" borderId="0" applyProtection="0"/>
    <xf numFmtId="0" fontId="62" fillId="0" borderId="0" applyProtection="0"/>
    <xf numFmtId="0" fontId="5" fillId="0" borderId="0" applyProtection="0"/>
    <xf numFmtId="0" fontId="5" fillId="0" borderId="0" applyProtection="0"/>
    <xf numFmtId="0" fontId="5" fillId="0" borderId="0" applyNumberFormat="0" applyFont="0" applyFill="0" applyBorder="0" applyAlignment="0" applyProtection="0"/>
    <xf numFmtId="0" fontId="5" fillId="0" borderId="0" applyProtection="0"/>
    <xf numFmtId="0" fontId="5" fillId="0" borderId="0" applyProtection="0"/>
    <xf numFmtId="0" fontId="62" fillId="0" borderId="0" applyProtection="0"/>
    <xf numFmtId="0" fontId="6" fillId="0" borderId="0" applyProtection="0"/>
    <xf numFmtId="0" fontId="6" fillId="0" borderId="0" applyProtection="0"/>
    <xf numFmtId="0" fontId="5" fillId="0" borderId="0" applyNumberFormat="0" applyFont="0" applyFill="0" applyBorder="0" applyAlignment="0" applyProtection="0"/>
    <xf numFmtId="0" fontId="5" fillId="0" borderId="0" applyProtection="0"/>
    <xf numFmtId="0" fontId="6" fillId="0" borderId="0"/>
    <xf numFmtId="0" fontId="170" fillId="0" borderId="0"/>
    <xf numFmtId="0" fontId="6" fillId="0" borderId="0" applyProtection="0"/>
    <xf numFmtId="0" fontId="6" fillId="0" borderId="0" applyProtection="0"/>
    <xf numFmtId="0" fontId="6" fillId="0" borderId="0" applyProtection="0"/>
    <xf numFmtId="0" fontId="170" fillId="0" borderId="0"/>
    <xf numFmtId="0" fontId="5" fillId="0" borderId="0" applyProtection="0"/>
    <xf numFmtId="0" fontId="170" fillId="0" borderId="0"/>
    <xf numFmtId="0" fontId="5" fillId="46" borderId="51" applyNumberFormat="0" applyFont="0" applyAlignment="0" applyProtection="0"/>
    <xf numFmtId="0" fontId="5" fillId="46" borderId="51" applyFill="0" applyBorder="0"/>
    <xf numFmtId="0" fontId="166" fillId="66" borderId="42" applyNumberFormat="0" applyAlignment="0" applyProtection="0"/>
    <xf numFmtId="0" fontId="166" fillId="66" borderId="42" applyFont="0" applyFill="0" applyBorder="0"/>
    <xf numFmtId="9" fontId="5" fillId="0" borderId="0" applyProtection="0"/>
    <xf numFmtId="9" fontId="5" fillId="0" borderId="0" applyProtection="0"/>
    <xf numFmtId="9" fontId="5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148" fillId="0" borderId="0" applyFont="0"/>
    <xf numFmtId="0" fontId="149" fillId="0" borderId="55" applyNumberFormat="0" applyFill="0" applyAlignment="0" applyProtection="0"/>
    <xf numFmtId="0" fontId="149" fillId="0" borderId="55" applyFont="0" applyBorder="0"/>
    <xf numFmtId="0" fontId="150" fillId="0" borderId="0" applyFont="0"/>
    <xf numFmtId="0" fontId="159" fillId="0" borderId="0"/>
    <xf numFmtId="0" fontId="171" fillId="0" borderId="0" applyNumberFormat="0" applyFill="0" applyBorder="0" applyAlignment="0" applyProtection="0">
      <alignment vertical="top"/>
      <protection locked="0"/>
    </xf>
    <xf numFmtId="0" fontId="164" fillId="44" borderId="43" applyNumberFormat="0" applyAlignment="0" applyProtection="0"/>
    <xf numFmtId="0" fontId="5" fillId="0" borderId="0" applyNumberFormat="0" applyFont="0" applyFill="0" applyBorder="0" applyAlignment="0" applyProtection="0"/>
    <xf numFmtId="0" fontId="67" fillId="0" borderId="0"/>
    <xf numFmtId="0" fontId="159" fillId="0" borderId="0"/>
    <xf numFmtId="0" fontId="6" fillId="0" borderId="0" applyFill="0" applyBorder="0" applyAlignment="0"/>
    <xf numFmtId="196" fontId="172" fillId="0" borderId="0" applyFont="0" applyFill="0" applyBorder="0" applyAlignment="0" applyProtection="0"/>
    <xf numFmtId="16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144" fillId="0" borderId="0">
      <alignment vertical="top" wrapText="1"/>
    </xf>
    <xf numFmtId="0" fontId="6" fillId="0" borderId="0" applyFill="0" applyBorder="0" applyAlignment="0"/>
    <xf numFmtId="0" fontId="164" fillId="44" borderId="43" applyNumberFormat="0" applyAlignment="0" applyProtection="0"/>
    <xf numFmtId="0" fontId="6" fillId="0" borderId="0" applyFill="0" applyBorder="0" applyAlignment="0"/>
    <xf numFmtId="0" fontId="5" fillId="0" borderId="0" applyNumberFormat="0" applyFont="0" applyFill="0" applyBorder="0" applyAlignment="0" applyProtection="0"/>
    <xf numFmtId="0" fontId="6" fillId="0" borderId="0"/>
    <xf numFmtId="0" fontId="116" fillId="0" borderId="0"/>
    <xf numFmtId="0" fontId="6" fillId="0" borderId="0"/>
    <xf numFmtId="0" fontId="6" fillId="0" borderId="0"/>
    <xf numFmtId="0" fontId="6" fillId="0" borderId="0" applyFill="0" applyBorder="0" applyAlignment="0"/>
    <xf numFmtId="0" fontId="6" fillId="68" borderId="0"/>
    <xf numFmtId="0" fontId="173" fillId="0" borderId="0"/>
    <xf numFmtId="0" fontId="6" fillId="0" borderId="0" applyFill="0" applyBorder="0" applyAlignment="0"/>
    <xf numFmtId="195" fontId="174" fillId="0" borderId="17">
      <alignment horizontal="left" vertical="top"/>
    </xf>
    <xf numFmtId="191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0" fontId="6" fillId="0" borderId="0"/>
    <xf numFmtId="0" fontId="6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6" fillId="42" borderId="0" applyNumberFormat="0" applyBorder="0" applyAlignment="0" applyProtection="0"/>
    <xf numFmtId="0" fontId="176" fillId="44" borderId="0" applyNumberFormat="0" applyBorder="0" applyAlignment="0" applyProtection="0"/>
    <xf numFmtId="0" fontId="176" fillId="46" borderId="0" applyNumberFormat="0" applyBorder="0" applyAlignment="0" applyProtection="0"/>
    <xf numFmtId="0" fontId="176" fillId="42" borderId="0" applyNumberFormat="0" applyBorder="0" applyAlignment="0" applyProtection="0"/>
    <xf numFmtId="0" fontId="176" fillId="49" borderId="0" applyNumberFormat="0" applyBorder="0" applyAlignment="0" applyProtection="0"/>
    <xf numFmtId="0" fontId="176" fillId="44" borderId="0" applyNumberFormat="0" applyBorder="0" applyAlignment="0" applyProtection="0"/>
    <xf numFmtId="0" fontId="176" fillId="42" borderId="0" applyNumberFormat="0" applyBorder="0" applyAlignment="0" applyProtection="0"/>
    <xf numFmtId="0" fontId="176" fillId="53" borderId="0" applyNumberFormat="0" applyBorder="0" applyAlignment="0" applyProtection="0"/>
    <xf numFmtId="0" fontId="176" fillId="54" borderId="0" applyNumberFormat="0" applyBorder="0" applyAlignment="0" applyProtection="0"/>
    <xf numFmtId="0" fontId="176" fillId="52" borderId="0" applyNumberFormat="0" applyBorder="0" applyAlignment="0" applyProtection="0"/>
    <xf numFmtId="0" fontId="176" fillId="51" borderId="0" applyNumberFormat="0" applyBorder="0" applyAlignment="0" applyProtection="0"/>
    <xf numFmtId="0" fontId="176" fillId="44" borderId="0" applyNumberFormat="0" applyBorder="0" applyAlignment="0" applyProtection="0"/>
    <xf numFmtId="0" fontId="177" fillId="57" borderId="0" applyNumberFormat="0" applyBorder="0" applyAlignment="0" applyProtection="0"/>
    <xf numFmtId="0" fontId="177" fillId="53" borderId="0" applyNumberFormat="0" applyBorder="0" applyAlignment="0" applyProtection="0"/>
    <xf numFmtId="0" fontId="177" fillId="54" borderId="0" applyNumberFormat="0" applyBorder="0" applyAlignment="0" applyProtection="0"/>
    <xf numFmtId="0" fontId="177" fillId="59" borderId="0" applyNumberFormat="0" applyBorder="0" applyAlignment="0" applyProtection="0"/>
    <xf numFmtId="0" fontId="177" fillId="57" borderId="0" applyNumberFormat="0" applyBorder="0" applyAlignment="0" applyProtection="0"/>
    <xf numFmtId="0" fontId="177" fillId="44" borderId="0" applyNumberFormat="0" applyBorder="0" applyAlignment="0" applyProtection="0"/>
    <xf numFmtId="0" fontId="177" fillId="57" borderId="0" applyNumberFormat="0" applyBorder="0" applyAlignment="0" applyProtection="0"/>
    <xf numFmtId="0" fontId="177" fillId="62" borderId="0" applyNumberFormat="0" applyBorder="0" applyAlignment="0" applyProtection="0"/>
    <xf numFmtId="0" fontId="177" fillId="63" borderId="0" applyNumberFormat="0" applyBorder="0" applyAlignment="0" applyProtection="0"/>
    <xf numFmtId="0" fontId="177" fillId="64" borderId="0" applyNumberFormat="0" applyBorder="0" applyAlignment="0" applyProtection="0"/>
    <xf numFmtId="0" fontId="177" fillId="57" borderId="0" applyNumberFormat="0" applyBorder="0" applyAlignment="0" applyProtection="0"/>
    <xf numFmtId="0" fontId="177" fillId="65" borderId="0" applyNumberFormat="0" applyBorder="0" applyAlignment="0" applyProtection="0"/>
    <xf numFmtId="0" fontId="178" fillId="45" borderId="0" applyNumberFormat="0" applyBorder="0" applyAlignment="0" applyProtection="0"/>
    <xf numFmtId="0" fontId="175" fillId="0" borderId="0" applyFill="0" applyBorder="0" applyAlignment="0"/>
    <xf numFmtId="0" fontId="179" fillId="40" borderId="42" applyNumberFormat="0" applyAlignment="0" applyProtection="0"/>
    <xf numFmtId="0" fontId="180" fillId="59" borderId="44" applyNumberFormat="0" applyAlignment="0" applyProtection="0"/>
    <xf numFmtId="0" fontId="175" fillId="0" borderId="0" applyFill="0" applyBorder="0" applyAlignment="0"/>
    <xf numFmtId="0" fontId="181" fillId="0" borderId="0" applyNumberFormat="0" applyFill="0" applyBorder="0" applyAlignment="0" applyProtection="0"/>
    <xf numFmtId="0" fontId="182" fillId="47" borderId="0" applyNumberFormat="0" applyBorder="0" applyAlignment="0" applyProtection="0"/>
    <xf numFmtId="0" fontId="183" fillId="0" borderId="48" applyNumberFormat="0" applyFill="0" applyAlignment="0" applyProtection="0"/>
    <xf numFmtId="0" fontId="184" fillId="0" borderId="56" applyNumberFormat="0" applyFill="0" applyAlignment="0" applyProtection="0"/>
    <xf numFmtId="0" fontId="183" fillId="0" borderId="0" applyNumberFormat="0" applyFill="0" applyBorder="0" applyAlignment="0" applyProtection="0"/>
    <xf numFmtId="0" fontId="185" fillId="0" borderId="0" applyProtection="0"/>
    <xf numFmtId="0" fontId="186" fillId="0" borderId="0" applyProtection="0"/>
    <xf numFmtId="0" fontId="187" fillId="0" borderId="0" applyNumberFormat="0" applyFill="0" applyBorder="0" applyAlignment="0" applyProtection="0">
      <alignment vertical="top"/>
      <protection locked="0"/>
    </xf>
    <xf numFmtId="0" fontId="188" fillId="44" borderId="42" applyNumberFormat="0" applyAlignment="0" applyProtection="0"/>
    <xf numFmtId="0" fontId="175" fillId="0" borderId="0" applyFill="0" applyBorder="0" applyAlignment="0"/>
    <xf numFmtId="0" fontId="189" fillId="0" borderId="50" applyNumberFormat="0" applyFill="0" applyAlignment="0" applyProtection="0"/>
    <xf numFmtId="0" fontId="191" fillId="54" borderId="0" applyNumberFormat="0" applyBorder="0" applyAlignment="0" applyProtection="0"/>
    <xf numFmtId="0" fontId="192" fillId="0" borderId="0"/>
    <xf numFmtId="37" fontId="193" fillId="0" borderId="0"/>
    <xf numFmtId="194" fontId="194" fillId="0" borderId="0"/>
    <xf numFmtId="0" fontId="195" fillId="0" borderId="0" applyProtection="0"/>
    <xf numFmtId="0" fontId="196" fillId="0" borderId="0" applyProtection="0"/>
    <xf numFmtId="0" fontId="194" fillId="0" borderId="0" applyProtection="0"/>
    <xf numFmtId="0" fontId="194" fillId="0" borderId="0" applyProtection="0"/>
    <xf numFmtId="0" fontId="194" fillId="0" borderId="0" applyProtection="0"/>
    <xf numFmtId="0" fontId="170" fillId="0" borderId="0"/>
    <xf numFmtId="0" fontId="175" fillId="46" borderId="32" applyNumberFormat="0" applyFont="0" applyAlignment="0" applyProtection="0"/>
    <xf numFmtId="0" fontId="197" fillId="40" borderId="43" applyNumberFormat="0" applyAlignment="0" applyProtection="0"/>
    <xf numFmtId="9" fontId="190" fillId="0" borderId="6" applyNumberFormat="0" applyBorder="0"/>
    <xf numFmtId="0" fontId="175" fillId="0" borderId="0" applyFill="0" applyBorder="0" applyAlignment="0"/>
    <xf numFmtId="0" fontId="175" fillId="0" borderId="0" applyFill="0" applyBorder="0" applyAlignment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200" fillId="0" borderId="0"/>
    <xf numFmtId="0" fontId="47" fillId="0" borderId="0"/>
    <xf numFmtId="0" fontId="5" fillId="0" borderId="0"/>
    <xf numFmtId="0" fontId="200" fillId="0" borderId="0"/>
    <xf numFmtId="0" fontId="201" fillId="0" borderId="0"/>
    <xf numFmtId="0" fontId="201" fillId="0" borderId="0" applyFill="0" applyBorder="0" applyAlignment="0"/>
    <xf numFmtId="0" fontId="201" fillId="0" borderId="0" applyFill="0" applyBorder="0" applyAlignment="0"/>
    <xf numFmtId="0" fontId="202" fillId="0" borderId="0" applyProtection="0"/>
    <xf numFmtId="0" fontId="203" fillId="0" borderId="0" applyProtection="0"/>
    <xf numFmtId="0" fontId="188" fillId="44" borderId="42" applyNumberFormat="0" applyAlignment="0" applyProtection="0"/>
    <xf numFmtId="0" fontId="201" fillId="0" borderId="0" applyFill="0" applyBorder="0" applyAlignment="0"/>
    <xf numFmtId="0" fontId="205" fillId="0" borderId="0"/>
    <xf numFmtId="37" fontId="206" fillId="0" borderId="0"/>
    <xf numFmtId="194" fontId="207" fillId="0" borderId="0"/>
    <xf numFmtId="0" fontId="208" fillId="0" borderId="0" applyProtection="0"/>
    <xf numFmtId="0" fontId="209" fillId="0" borderId="0" applyProtection="0"/>
    <xf numFmtId="0" fontId="207" fillId="0" borderId="0" applyProtection="0"/>
    <xf numFmtId="0" fontId="207" fillId="0" borderId="0" applyProtection="0"/>
    <xf numFmtId="0" fontId="207" fillId="0" borderId="0" applyProtection="0"/>
    <xf numFmtId="0" fontId="201" fillId="46" borderId="32" applyNumberFormat="0" applyFont="0" applyAlignment="0" applyProtection="0"/>
    <xf numFmtId="9" fontId="204" fillId="0" borderId="6" applyNumberFormat="0" applyBorder="0"/>
    <xf numFmtId="0" fontId="201" fillId="0" borderId="0" applyFill="0" applyBorder="0" applyAlignment="0"/>
    <xf numFmtId="0" fontId="201" fillId="0" borderId="0" applyFill="0" applyBorder="0" applyAlignment="0"/>
    <xf numFmtId="0" fontId="67" fillId="0" borderId="0"/>
    <xf numFmtId="0" fontId="4" fillId="0" borderId="0"/>
    <xf numFmtId="0" fontId="67" fillId="0" borderId="0"/>
    <xf numFmtId="165" fontId="6" fillId="0" borderId="0" quotePrefix="1" applyFont="0" applyFill="0" applyBorder="0" applyAlignment="0">
      <protection locked="0"/>
    </xf>
    <xf numFmtId="0" fontId="77" fillId="0" borderId="0"/>
    <xf numFmtId="0" fontId="212" fillId="0" borderId="0"/>
    <xf numFmtId="0" fontId="212" fillId="0" borderId="0"/>
    <xf numFmtId="0" fontId="213" fillId="0" borderId="0"/>
    <xf numFmtId="0" fontId="6" fillId="0" borderId="0"/>
    <xf numFmtId="0" fontId="213" fillId="0" borderId="0"/>
    <xf numFmtId="0" fontId="47" fillId="0" borderId="0"/>
    <xf numFmtId="0" fontId="6" fillId="0" borderId="0"/>
    <xf numFmtId="0" fontId="214" fillId="0" borderId="0"/>
    <xf numFmtId="0" fontId="19" fillId="0" borderId="0"/>
    <xf numFmtId="0" fontId="170" fillId="0" borderId="0"/>
    <xf numFmtId="0" fontId="6" fillId="0" borderId="0"/>
    <xf numFmtId="0" fontId="72" fillId="0" borderId="0"/>
    <xf numFmtId="0" fontId="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/>
    <xf numFmtId="0" fontId="3" fillId="0" borderId="0"/>
    <xf numFmtId="0" fontId="9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6" fillId="0" borderId="0">
      <alignment vertical="center"/>
    </xf>
    <xf numFmtId="0" fontId="5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21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213" fillId="0" borderId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>
      <alignment horizontal="right"/>
    </xf>
    <xf numFmtId="0" fontId="6" fillId="0" borderId="0" applyFill="0" applyBorder="0" applyAlignment="0"/>
    <xf numFmtId="169" fontId="6" fillId="0" borderId="0" applyFill="0" applyBorder="0" applyAlignment="0"/>
    <xf numFmtId="170" fontId="6" fillId="0" borderId="0" applyFill="0" applyBorder="0" applyAlignment="0"/>
    <xf numFmtId="165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ill="0" applyBorder="0" applyAlignment="0"/>
    <xf numFmtId="2" fontId="6" fillId="0" borderId="0" applyFont="0" applyFill="0" applyBorder="0" applyAlignment="0" applyProtection="0"/>
    <xf numFmtId="0" fontId="6" fillId="0" borderId="0" applyFill="0" applyBorder="0" applyAlignment="0"/>
    <xf numFmtId="191" fontId="6" fillId="0" borderId="5"/>
    <xf numFmtId="0" fontId="6" fillId="0" borderId="0" applyNumberFormat="0" applyFill="0" applyAlignmen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 applyFill="0" applyBorder="0" applyAlignment="0"/>
    <xf numFmtId="0" fontId="6" fillId="0" borderId="0" applyFill="0" applyBorder="0" applyAlignment="0"/>
    <xf numFmtId="0" fontId="6" fillId="0" borderId="7" applyNumberFormat="0" applyFont="0" applyFill="0" applyAlignment="0" applyProtection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/>
    <xf numFmtId="0" fontId="6" fillId="0" borderId="0" applyFill="0" applyBorder="0" applyAlignment="0"/>
    <xf numFmtId="0" fontId="6" fillId="0" borderId="0" applyFill="0" applyBorder="0" applyAlignmen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quotePrefix="1" applyFont="0" applyFill="0" applyBorder="0" applyAlignment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77" fillId="0" borderId="0"/>
    <xf numFmtId="0" fontId="6" fillId="0" borderId="0"/>
    <xf numFmtId="0" fontId="3" fillId="0" borderId="0"/>
    <xf numFmtId="0" fontId="2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5" fillId="0" borderId="0"/>
    <xf numFmtId="0" fontId="101" fillId="0" borderId="0"/>
    <xf numFmtId="0" fontId="67" fillId="0" borderId="0"/>
  </cellStyleXfs>
  <cellXfs count="188">
    <xf numFmtId="0" fontId="0" fillId="0" borderId="0" xfId="0"/>
    <xf numFmtId="0" fontId="62" fillId="0" borderId="0" xfId="0" applyFont="1"/>
    <xf numFmtId="0" fontId="7" fillId="0" borderId="0" xfId="113" applyFont="1"/>
    <xf numFmtId="0" fontId="8" fillId="0" borderId="0" xfId="113" applyFont="1"/>
    <xf numFmtId="14" fontId="7" fillId="0" borderId="0" xfId="113" applyNumberFormat="1" applyFont="1" applyAlignment="1"/>
    <xf numFmtId="14" fontId="7" fillId="0" borderId="0" xfId="113" applyNumberFormat="1" applyFont="1" applyBorder="1" applyAlignment="1"/>
    <xf numFmtId="0" fontId="7" fillId="0" borderId="0" xfId="113" applyFont="1" applyAlignment="1">
      <alignment horizontal="center"/>
    </xf>
    <xf numFmtId="0" fontId="10" fillId="0" borderId="0" xfId="113" applyFont="1" applyAlignment="1">
      <alignment horizontal="center"/>
    </xf>
    <xf numFmtId="0" fontId="11" fillId="0" borderId="0" xfId="113" applyFont="1" applyBorder="1" applyAlignment="1">
      <alignment horizontal="left"/>
    </xf>
    <xf numFmtId="0" fontId="12" fillId="0" borderId="0" xfId="113" applyFont="1" applyBorder="1"/>
    <xf numFmtId="0" fontId="13" fillId="0" borderId="5" xfId="113" applyFont="1" applyBorder="1" applyAlignment="1">
      <alignment horizontal="center" vertical="center" wrapText="1"/>
    </xf>
    <xf numFmtId="0" fontId="14" fillId="0" borderId="0" xfId="113" applyFont="1"/>
    <xf numFmtId="0" fontId="13" fillId="0" borderId="8" xfId="113" applyFont="1" applyBorder="1" applyAlignment="1">
      <alignment horizontal="center" vertical="center" wrapText="1"/>
    </xf>
    <xf numFmtId="49" fontId="17" fillId="0" borderId="9" xfId="113" applyNumberFormat="1" applyFont="1" applyBorder="1" applyAlignment="1">
      <alignment horizontal="center" vertical="center" wrapText="1"/>
    </xf>
    <xf numFmtId="0" fontId="17" fillId="0" borderId="9" xfId="113" applyFont="1" applyBorder="1" applyAlignment="1">
      <alignment horizontal="center" vertical="center" wrapText="1"/>
    </xf>
    <xf numFmtId="0" fontId="13" fillId="0" borderId="10" xfId="113" applyFont="1" applyBorder="1" applyAlignment="1">
      <alignment horizontal="center" vertical="center" wrapText="1"/>
    </xf>
    <xf numFmtId="0" fontId="18" fillId="0" borderId="3" xfId="113" applyFont="1" applyBorder="1" applyAlignment="1">
      <alignment horizontal="right" vertical="center" wrapText="1"/>
    </xf>
    <xf numFmtId="0" fontId="18" fillId="0" borderId="3" xfId="113" applyFont="1" applyBorder="1" applyAlignment="1">
      <alignment horizontal="center" vertical="center" wrapText="1"/>
    </xf>
    <xf numFmtId="0" fontId="14" fillId="0" borderId="0" xfId="113" applyFont="1" applyAlignment="1">
      <alignment horizontal="center"/>
    </xf>
    <xf numFmtId="0" fontId="63" fillId="0" borderId="5" xfId="113" applyNumberFormat="1" applyFont="1" applyBorder="1" applyAlignment="1">
      <alignment horizontal="center"/>
    </xf>
    <xf numFmtId="0" fontId="11" fillId="0" borderId="0" xfId="113" applyFont="1" applyBorder="1" applyAlignment="1"/>
    <xf numFmtId="0" fontId="62" fillId="0" borderId="0" xfId="0" applyFont="1" applyAlignment="1"/>
    <xf numFmtId="0" fontId="0" fillId="0" borderId="0" xfId="0" applyAlignment="1"/>
    <xf numFmtId="0" fontId="9" fillId="0" borderId="0" xfId="113" applyFont="1" applyBorder="1" applyAlignment="1"/>
    <xf numFmtId="0" fontId="10" fillId="0" borderId="0" xfId="113" applyFont="1" applyAlignment="1"/>
    <xf numFmtId="0" fontId="62" fillId="0" borderId="5" xfId="0" applyFont="1" applyBorder="1"/>
    <xf numFmtId="0" fontId="62" fillId="0" borderId="8" xfId="0" applyFont="1" applyBorder="1"/>
    <xf numFmtId="0" fontId="63" fillId="0" borderId="8" xfId="113" applyNumberFormat="1" applyFont="1" applyBorder="1" applyAlignment="1">
      <alignment horizontal="center"/>
    </xf>
    <xf numFmtId="0" fontId="63" fillId="0" borderId="11" xfId="113" applyNumberFormat="1" applyFont="1" applyBorder="1" applyAlignment="1"/>
    <xf numFmtId="0" fontId="63" fillId="0" borderId="12" xfId="113" applyNumberFormat="1" applyFont="1" applyBorder="1" applyAlignment="1"/>
    <xf numFmtId="0" fontId="62" fillId="0" borderId="0" xfId="0" applyFont="1" applyAlignment="1">
      <alignment horizontal="center"/>
    </xf>
    <xf numFmtId="0" fontId="64" fillId="0" borderId="0" xfId="0" applyFont="1" applyAlignment="1"/>
    <xf numFmtId="0" fontId="64" fillId="0" borderId="0" xfId="0" applyFont="1"/>
    <xf numFmtId="0" fontId="63" fillId="0" borderId="13" xfId="113" applyNumberFormat="1" applyFont="1" applyBorder="1" applyAlignment="1"/>
    <xf numFmtId="0" fontId="63" fillId="0" borderId="14" xfId="113" applyNumberFormat="1" applyFont="1" applyBorder="1" applyAlignment="1"/>
    <xf numFmtId="14" fontId="57" fillId="0" borderId="0" xfId="113" applyNumberFormat="1" applyFont="1" applyAlignment="1"/>
    <xf numFmtId="9" fontId="58" fillId="5" borderId="3" xfId="113" applyNumberFormat="1" applyFont="1" applyFill="1" applyBorder="1" applyAlignment="1">
      <alignment horizontal="right" wrapText="1"/>
    </xf>
    <xf numFmtId="0" fontId="62" fillId="0" borderId="0" xfId="0" applyFont="1" applyBorder="1" applyAlignment="1"/>
    <xf numFmtId="0" fontId="62" fillId="0" borderId="10" xfId="0" applyFont="1" applyBorder="1"/>
    <xf numFmtId="0" fontId="63" fillId="0" borderId="10" xfId="113" applyNumberFormat="1" applyFont="1" applyBorder="1" applyAlignment="1">
      <alignment horizontal="center"/>
    </xf>
    <xf numFmtId="0" fontId="63" fillId="0" borderId="15" xfId="113" applyNumberFormat="1" applyFont="1" applyBorder="1" applyAlignment="1"/>
    <xf numFmtId="0" fontId="63" fillId="0" borderId="16" xfId="113" applyNumberFormat="1" applyFont="1" applyBorder="1" applyAlignment="1"/>
    <xf numFmtId="49" fontId="57" fillId="0" borderId="0" xfId="113" applyNumberFormat="1" applyFont="1" applyBorder="1" applyAlignment="1"/>
    <xf numFmtId="49" fontId="10" fillId="0" borderId="0" xfId="113" applyNumberFormat="1" applyFont="1" applyBorder="1" applyAlignment="1"/>
    <xf numFmtId="1" fontId="7" fillId="0" borderId="0" xfId="113" applyNumberFormat="1" applyFont="1" applyBorder="1" applyAlignment="1">
      <alignment horizontal="center" vertical="center"/>
    </xf>
    <xf numFmtId="0" fontId="62" fillId="0" borderId="0" xfId="0" applyFont="1" applyAlignment="1">
      <alignment horizontal="left"/>
    </xf>
    <xf numFmtId="49" fontId="12" fillId="0" borderId="0" xfId="113" applyNumberFormat="1" applyFont="1" applyBorder="1"/>
    <xf numFmtId="0" fontId="95" fillId="0" borderId="0" xfId="113" applyFont="1" applyBorder="1" applyAlignment="1"/>
    <xf numFmtId="0" fontId="96" fillId="0" borderId="0" xfId="0" applyFont="1" applyAlignment="1">
      <alignment horizontal="right"/>
    </xf>
    <xf numFmtId="0" fontId="66" fillId="38" borderId="0" xfId="0" applyFont="1" applyFill="1"/>
    <xf numFmtId="0" fontId="62" fillId="38" borderId="0" xfId="0" applyFont="1" applyFill="1"/>
    <xf numFmtId="0" fontId="62" fillId="38" borderId="0" xfId="0" applyFont="1" applyFill="1" applyAlignment="1"/>
    <xf numFmtId="0" fontId="66" fillId="0" borderId="0" xfId="0" applyFont="1" applyFill="1"/>
    <xf numFmtId="0" fontId="62" fillId="0" borderId="0" xfId="0" applyFont="1" applyFill="1"/>
    <xf numFmtId="0" fontId="62" fillId="0" borderId="0" xfId="0" applyFont="1" applyFill="1" applyAlignment="1"/>
    <xf numFmtId="0" fontId="7" fillId="0" borderId="0" xfId="113" applyNumberFormat="1" applyFont="1" applyBorder="1" applyAlignment="1"/>
    <xf numFmtId="0" fontId="10" fillId="0" borderId="0" xfId="0" applyFont="1" applyFill="1"/>
    <xf numFmtId="0" fontId="7" fillId="0" borderId="0" xfId="0" applyFont="1" applyFill="1" applyAlignment="1"/>
    <xf numFmtId="0" fontId="97" fillId="39" borderId="0" xfId="0" applyFont="1" applyFill="1" applyAlignment="1"/>
    <xf numFmtId="0" fontId="97" fillId="39" borderId="0" xfId="119" applyNumberFormat="1" applyFont="1" applyFill="1" applyAlignment="1"/>
    <xf numFmtId="0" fontId="7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3" fillId="0" borderId="0" xfId="0" applyFont="1" applyFill="1"/>
    <xf numFmtId="0" fontId="98" fillId="39" borderId="0" xfId="119" applyFont="1" applyFill="1" applyAlignment="1">
      <alignment horizontal="center"/>
    </xf>
    <xf numFmtId="0" fontId="73" fillId="0" borderId="3" xfId="133" applyFont="1" applyFill="1" applyBorder="1" applyAlignment="1">
      <alignment horizontal="center"/>
    </xf>
    <xf numFmtId="0" fontId="8" fillId="0" borderId="8" xfId="129" applyFont="1" applyBorder="1" applyAlignment="1" applyProtection="1">
      <alignment horizontal="center"/>
    </xf>
    <xf numFmtId="0" fontId="65" fillId="0" borderId="8" xfId="120" applyNumberFormat="1" applyFont="1" applyFill="1" applyBorder="1" applyAlignment="1" applyProtection="1">
      <alignment horizontal="center" wrapText="1"/>
    </xf>
    <xf numFmtId="0" fontId="65" fillId="0" borderId="11" xfId="120" applyNumberFormat="1" applyFont="1" applyFill="1" applyBorder="1" applyAlignment="1" applyProtection="1">
      <alignment horizontal="left"/>
    </xf>
    <xf numFmtId="0" fontId="65" fillId="0" borderId="12" xfId="120" applyNumberFormat="1" applyFont="1" applyFill="1" applyBorder="1" applyAlignment="1" applyProtection="1">
      <alignment horizontal="left" wrapText="1"/>
    </xf>
    <xf numFmtId="0" fontId="76" fillId="0" borderId="8" xfId="120" applyFont="1" applyBorder="1"/>
    <xf numFmtId="0" fontId="8" fillId="0" borderId="8" xfId="122" applyFont="1" applyBorder="1" applyAlignment="1"/>
    <xf numFmtId="0" fontId="8" fillId="0" borderId="18" xfId="122" applyFont="1" applyBorder="1" applyAlignment="1">
      <alignment horizontal="center"/>
    </xf>
    <xf numFmtId="0" fontId="8" fillId="0" borderId="10" xfId="129" applyFont="1" applyBorder="1" applyAlignment="1" applyProtection="1">
      <alignment horizontal="center"/>
    </xf>
    <xf numFmtId="0" fontId="76" fillId="0" borderId="10" xfId="120" applyFont="1" applyBorder="1"/>
    <xf numFmtId="0" fontId="8" fillId="0" borderId="10" xfId="122" applyFont="1" applyBorder="1" applyAlignment="1"/>
    <xf numFmtId="0" fontId="59" fillId="0" borderId="18" xfId="129" applyFont="1" applyBorder="1" applyAlignment="1" applyProtection="1">
      <alignment horizontal="left"/>
    </xf>
    <xf numFmtId="0" fontId="65" fillId="0" borderId="18" xfId="120" applyNumberFormat="1" applyFont="1" applyFill="1" applyBorder="1" applyAlignment="1" applyProtection="1">
      <alignment horizontal="center" wrapText="1"/>
    </xf>
    <xf numFmtId="0" fontId="65" fillId="0" borderId="18" xfId="120" applyNumberFormat="1" applyFont="1" applyFill="1" applyBorder="1" applyAlignment="1" applyProtection="1">
      <alignment horizontal="left"/>
    </xf>
    <xf numFmtId="0" fontId="65" fillId="0" borderId="18" xfId="120" applyNumberFormat="1" applyFont="1" applyFill="1" applyBorder="1" applyAlignment="1" applyProtection="1">
      <alignment horizontal="left" wrapText="1"/>
    </xf>
    <xf numFmtId="0" fontId="65" fillId="0" borderId="18" xfId="120" applyFont="1" applyBorder="1" applyAlignment="1"/>
    <xf numFmtId="0" fontId="76" fillId="0" borderId="18" xfId="120" applyFont="1" applyBorder="1"/>
    <xf numFmtId="0" fontId="8" fillId="0" borderId="18" xfId="122" applyFont="1" applyBorder="1" applyAlignment="1"/>
    <xf numFmtId="0" fontId="7" fillId="0" borderId="0" xfId="129" applyFont="1" applyBorder="1" applyAlignment="1" applyProtection="1">
      <alignment horizontal="left"/>
    </xf>
    <xf numFmtId="0" fontId="65" fillId="0" borderId="0" xfId="120" applyNumberFormat="1" applyFont="1" applyFill="1" applyBorder="1" applyAlignment="1" applyProtection="1">
      <alignment horizontal="center" wrapText="1"/>
    </xf>
    <xf numFmtId="0" fontId="65" fillId="0" borderId="0" xfId="120" applyNumberFormat="1" applyFont="1" applyFill="1" applyBorder="1" applyAlignment="1" applyProtection="1">
      <alignment horizontal="left"/>
    </xf>
    <xf numFmtId="0" fontId="65" fillId="0" borderId="0" xfId="120" applyNumberFormat="1" applyFont="1" applyFill="1" applyBorder="1" applyAlignment="1" applyProtection="1">
      <alignment horizontal="left" wrapText="1"/>
    </xf>
    <xf numFmtId="0" fontId="65" fillId="0" borderId="0" xfId="120" applyFont="1" applyBorder="1" applyAlignment="1"/>
    <xf numFmtId="0" fontId="76" fillId="0" borderId="0" xfId="120" applyFont="1" applyBorder="1"/>
    <xf numFmtId="0" fontId="8" fillId="0" borderId="0" xfId="122" applyFont="1" applyBorder="1" applyAlignment="1"/>
    <xf numFmtId="0" fontId="8" fillId="0" borderId="0" xfId="122" applyFont="1" applyBorder="1" applyAlignment="1">
      <alignment horizontal="center"/>
    </xf>
    <xf numFmtId="0" fontId="8" fillId="0" borderId="0" xfId="129" applyFont="1" applyBorder="1" applyAlignment="1" applyProtection="1">
      <alignment horizontal="center"/>
    </xf>
    <xf numFmtId="0" fontId="47" fillId="0" borderId="0" xfId="129" applyFont="1" applyBorder="1" applyAlignment="1" applyProtection="1">
      <alignment horizontal="left"/>
    </xf>
    <xf numFmtId="0" fontId="8" fillId="0" borderId="5" xfId="129" applyFont="1" applyBorder="1" applyAlignment="1" applyProtection="1">
      <alignment horizontal="center"/>
    </xf>
    <xf numFmtId="0" fontId="65" fillId="0" borderId="19" xfId="120" applyNumberFormat="1" applyFont="1" applyFill="1" applyBorder="1" applyAlignment="1" applyProtection="1">
      <alignment horizontal="center" wrapText="1"/>
    </xf>
    <xf numFmtId="0" fontId="65" fillId="0" borderId="20" xfId="120" applyNumberFormat="1" applyFont="1" applyFill="1" applyBorder="1" applyAlignment="1" applyProtection="1">
      <alignment horizontal="left"/>
    </xf>
    <xf numFmtId="0" fontId="65" fillId="0" borderId="21" xfId="120" applyNumberFormat="1" applyFont="1" applyFill="1" applyBorder="1" applyAlignment="1" applyProtection="1">
      <alignment horizontal="left" wrapText="1"/>
    </xf>
    <xf numFmtId="0" fontId="76" fillId="0" borderId="5" xfId="120" applyFont="1" applyBorder="1"/>
    <xf numFmtId="0" fontId="8" fillId="0" borderId="5" xfId="122" applyFont="1" applyBorder="1" applyAlignment="1"/>
    <xf numFmtId="0" fontId="65" fillId="0" borderId="8" xfId="120" applyFont="1" applyBorder="1" applyAlignment="1">
      <alignment horizontal="center"/>
    </xf>
    <xf numFmtId="0" fontId="65" fillId="0" borderId="19" xfId="120" applyFont="1" applyBorder="1" applyAlignment="1">
      <alignment horizontal="center"/>
    </xf>
    <xf numFmtId="0" fontId="0" fillId="0" borderId="0" xfId="0" applyFill="1" applyBorder="1"/>
    <xf numFmtId="0" fontId="78" fillId="0" borderId="0" xfId="0" applyFont="1"/>
    <xf numFmtId="0" fontId="100" fillId="0" borderId="8" xfId="120" applyNumberFormat="1" applyFont="1" applyFill="1" applyBorder="1" applyAlignment="1" applyProtection="1">
      <alignment horizontal="center" wrapText="1"/>
    </xf>
    <xf numFmtId="0" fontId="100" fillId="0" borderId="18" xfId="120" applyNumberFormat="1" applyFont="1" applyFill="1" applyBorder="1" applyAlignment="1" applyProtection="1">
      <alignment horizontal="center" wrapText="1"/>
    </xf>
    <xf numFmtId="0" fontId="100" fillId="0" borderId="0" xfId="120" applyNumberFormat="1" applyFont="1" applyFill="1" applyBorder="1" applyAlignment="1" applyProtection="1">
      <alignment horizontal="center" wrapText="1"/>
    </xf>
    <xf numFmtId="0" fontId="100" fillId="0" borderId="8" xfId="120" applyFont="1" applyBorder="1" applyAlignment="1">
      <alignment horizontal="center"/>
    </xf>
    <xf numFmtId="0" fontId="100" fillId="0" borderId="18" xfId="120" applyFont="1" applyBorder="1" applyAlignment="1"/>
    <xf numFmtId="0" fontId="100" fillId="0" borderId="0" xfId="120" applyFont="1" applyBorder="1" applyAlignment="1"/>
    <xf numFmtId="0" fontId="47" fillId="0" borderId="0" xfId="129" applyFont="1" applyBorder="1" applyAlignment="1" applyProtection="1">
      <alignment horizontal="center"/>
    </xf>
    <xf numFmtId="0" fontId="73" fillId="0" borderId="0" xfId="120" applyFont="1" applyBorder="1" applyAlignment="1">
      <alignment horizontal="right"/>
    </xf>
    <xf numFmtId="0" fontId="73" fillId="0" borderId="0" xfId="122" applyFont="1" applyBorder="1" applyAlignment="1">
      <alignment horizontal="left"/>
    </xf>
    <xf numFmtId="0" fontId="210" fillId="0" borderId="0" xfId="122" applyFont="1" applyBorder="1" applyAlignment="1">
      <alignment horizontal="center"/>
    </xf>
    <xf numFmtId="0" fontId="211" fillId="0" borderId="0" xfId="122" applyFont="1" applyBorder="1" applyAlignment="1">
      <alignment horizontal="right"/>
    </xf>
    <xf numFmtId="0" fontId="211" fillId="0" borderId="0" xfId="122" applyFont="1" applyBorder="1" applyAlignment="1">
      <alignment horizontal="left"/>
    </xf>
    <xf numFmtId="0" fontId="0" fillId="0" borderId="0" xfId="0"/>
    <xf numFmtId="0" fontId="8" fillId="0" borderId="18" xfId="122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2" fillId="0" borderId="11" xfId="0" applyFont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17" fillId="0" borderId="9" xfId="113" applyFont="1" applyBorder="1" applyAlignment="1">
      <alignment horizontal="center" vertical="center" wrapText="1"/>
    </xf>
    <xf numFmtId="14" fontId="7" fillId="0" borderId="0" xfId="113" applyNumberFormat="1" applyFont="1" applyBorder="1" applyAlignment="1">
      <alignment horizontal="center"/>
    </xf>
    <xf numFmtId="9" fontId="15" fillId="0" borderId="3" xfId="113" applyNumberFormat="1" applyFont="1" applyBorder="1" applyAlignment="1">
      <alignment horizontal="center" vertical="center"/>
    </xf>
    <xf numFmtId="0" fontId="15" fillId="0" borderId="21" xfId="113" applyFont="1" applyBorder="1" applyAlignment="1">
      <alignment vertical="center" wrapText="1"/>
    </xf>
    <xf numFmtId="0" fontId="15" fillId="0" borderId="24" xfId="113" applyFont="1" applyBorder="1" applyAlignment="1">
      <alignment vertical="center" wrapText="1"/>
    </xf>
    <xf numFmtId="0" fontId="15" fillId="0" borderId="25" xfId="113" applyFont="1" applyBorder="1" applyAlignment="1">
      <alignment vertical="center" wrapText="1"/>
    </xf>
    <xf numFmtId="0" fontId="62" fillId="0" borderId="15" xfId="0" applyFont="1" applyBorder="1" applyAlignment="1">
      <alignment horizontal="center"/>
    </xf>
    <xf numFmtId="0" fontId="62" fillId="0" borderId="26" xfId="0" applyFont="1" applyBorder="1" applyAlignment="1">
      <alignment horizontal="center"/>
    </xf>
    <xf numFmtId="0" fontId="62" fillId="0" borderId="16" xfId="0" applyFont="1" applyBorder="1" applyAlignment="1">
      <alignment horizontal="center"/>
    </xf>
    <xf numFmtId="0" fontId="62" fillId="0" borderId="13" xfId="0" applyFont="1" applyBorder="1" applyAlignment="1">
      <alignment horizontal="center"/>
    </xf>
    <xf numFmtId="0" fontId="62" fillId="0" borderId="2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7" fillId="0" borderId="0" xfId="113" applyFont="1" applyAlignment="1">
      <alignment horizontal="center"/>
    </xf>
    <xf numFmtId="0" fontId="13" fillId="0" borderId="5" xfId="113" applyFont="1" applyBorder="1" applyAlignment="1">
      <alignment horizontal="center" vertical="center" wrapText="1"/>
    </xf>
    <xf numFmtId="0" fontId="13" fillId="0" borderId="8" xfId="113" applyFont="1" applyBorder="1" applyAlignment="1">
      <alignment horizontal="center" vertical="center" wrapText="1"/>
    </xf>
    <xf numFmtId="0" fontId="13" fillId="0" borderId="10" xfId="113" applyFont="1" applyBorder="1" applyAlignment="1">
      <alignment horizontal="center" vertical="center" wrapText="1"/>
    </xf>
    <xf numFmtId="0" fontId="14" fillId="0" borderId="5" xfId="113" applyFont="1" applyBorder="1" applyAlignment="1">
      <alignment horizontal="center" vertical="center" wrapText="1"/>
    </xf>
    <xf numFmtId="0" fontId="14" fillId="0" borderId="8" xfId="113" applyFont="1" applyBorder="1" applyAlignment="1">
      <alignment horizontal="center" vertical="center" wrapText="1"/>
    </xf>
    <xf numFmtId="0" fontId="14" fillId="0" borderId="10" xfId="113" applyFont="1" applyBorder="1" applyAlignment="1">
      <alignment horizontal="center" vertical="center" wrapText="1"/>
    </xf>
    <xf numFmtId="0" fontId="14" fillId="0" borderId="19" xfId="113" applyFont="1" applyBorder="1" applyAlignment="1">
      <alignment horizontal="center" vertical="center" wrapText="1"/>
    </xf>
    <xf numFmtId="0" fontId="14" fillId="0" borderId="17" xfId="113" applyFont="1" applyBorder="1" applyAlignment="1">
      <alignment horizontal="center" vertical="center" wrapText="1"/>
    </xf>
    <xf numFmtId="0" fontId="14" fillId="0" borderId="9" xfId="113" applyFont="1" applyBorder="1" applyAlignment="1">
      <alignment horizontal="center" vertical="center" wrapText="1"/>
    </xf>
    <xf numFmtId="0" fontId="15" fillId="0" borderId="20" xfId="113" applyFont="1" applyBorder="1" applyAlignment="1">
      <alignment vertical="center" wrapText="1"/>
    </xf>
    <xf numFmtId="0" fontId="15" fillId="0" borderId="28" xfId="113" applyFont="1" applyBorder="1" applyAlignment="1">
      <alignment vertical="center" wrapText="1"/>
    </xf>
    <xf numFmtId="0" fontId="15" fillId="0" borderId="29" xfId="113" applyFont="1" applyBorder="1" applyAlignment="1">
      <alignment vertical="center" wrapText="1"/>
    </xf>
    <xf numFmtId="0" fontId="59" fillId="6" borderId="23" xfId="113" applyFont="1" applyFill="1" applyBorder="1" applyAlignment="1">
      <alignment horizontal="center" wrapText="1"/>
    </xf>
    <xf numFmtId="0" fontId="16" fillId="0" borderId="17" xfId="132" applyBorder="1" applyAlignment="1">
      <alignment horizontal="center" vertical="center" wrapText="1"/>
    </xf>
    <xf numFmtId="0" fontId="16" fillId="0" borderId="9" xfId="132" applyBorder="1" applyAlignment="1">
      <alignment horizontal="center" vertical="center" wrapText="1"/>
    </xf>
    <xf numFmtId="0" fontId="13" fillId="0" borderId="20" xfId="113" applyFont="1" applyBorder="1" applyAlignment="1">
      <alignment horizontal="center" vertical="center" wrapText="1"/>
    </xf>
    <xf numFmtId="0" fontId="13" fillId="0" borderId="18" xfId="113" applyFont="1" applyBorder="1" applyAlignment="1">
      <alignment horizontal="center" vertical="center" wrapText="1"/>
    </xf>
    <xf numFmtId="0" fontId="13" fillId="0" borderId="21" xfId="113" applyFont="1" applyBorder="1" applyAlignment="1">
      <alignment horizontal="center" vertical="center" wrapText="1"/>
    </xf>
    <xf numFmtId="0" fontId="13" fillId="0" borderId="28" xfId="113" applyFont="1" applyBorder="1" applyAlignment="1">
      <alignment horizontal="center" vertical="center" wrapText="1"/>
    </xf>
    <xf numFmtId="0" fontId="13" fillId="0" borderId="0" xfId="113" applyFont="1" applyBorder="1" applyAlignment="1">
      <alignment horizontal="center" vertical="center" wrapText="1"/>
    </xf>
    <xf numFmtId="0" fontId="13" fillId="0" borderId="24" xfId="113" applyFont="1" applyBorder="1" applyAlignment="1">
      <alignment horizontal="center" vertical="center" wrapText="1"/>
    </xf>
    <xf numFmtId="0" fontId="13" fillId="0" borderId="29" xfId="113" applyFont="1" applyBorder="1" applyAlignment="1">
      <alignment horizontal="center" vertical="center" wrapText="1"/>
    </xf>
    <xf numFmtId="0" fontId="13" fillId="0" borderId="23" xfId="113" applyFont="1" applyBorder="1" applyAlignment="1">
      <alignment horizontal="center" vertical="center" wrapText="1"/>
    </xf>
    <xf numFmtId="0" fontId="13" fillId="0" borderId="25" xfId="113" applyFont="1" applyBorder="1" applyAlignment="1">
      <alignment horizontal="center" vertical="center" wrapText="1"/>
    </xf>
    <xf numFmtId="0" fontId="63" fillId="0" borderId="11" xfId="0" applyFont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63" fillId="0" borderId="12" xfId="0" applyFont="1" applyBorder="1" applyAlignment="1">
      <alignment horizontal="center"/>
    </xf>
    <xf numFmtId="0" fontId="63" fillId="0" borderId="15" xfId="0" applyFont="1" applyBorder="1" applyAlignment="1">
      <alignment horizontal="center"/>
    </xf>
    <xf numFmtId="0" fontId="63" fillId="0" borderId="26" xfId="0" applyFont="1" applyBorder="1" applyAlignment="1">
      <alignment horizontal="center"/>
    </xf>
    <xf numFmtId="0" fontId="63" fillId="0" borderId="16" xfId="0" applyFont="1" applyBorder="1" applyAlignment="1">
      <alignment horizontal="center"/>
    </xf>
    <xf numFmtId="0" fontId="63" fillId="0" borderId="13" xfId="0" applyFont="1" applyBorder="1" applyAlignment="1">
      <alignment horizontal="center"/>
    </xf>
    <xf numFmtId="0" fontId="63" fillId="0" borderId="27" xfId="0" applyFont="1" applyBorder="1" applyAlignment="1">
      <alignment horizontal="center"/>
    </xf>
    <xf numFmtId="0" fontId="63" fillId="0" borderId="14" xfId="0" applyFont="1" applyBorder="1" applyAlignment="1">
      <alignment horizontal="center"/>
    </xf>
    <xf numFmtId="0" fontId="8" fillId="0" borderId="11" xfId="122" applyFont="1" applyBorder="1" applyAlignment="1">
      <alignment horizontal="center"/>
    </xf>
    <xf numFmtId="0" fontId="8" fillId="0" borderId="22" xfId="122" applyFont="1" applyBorder="1" applyAlignment="1">
      <alignment horizontal="center"/>
    </xf>
    <xf numFmtId="0" fontId="8" fillId="0" borderId="12" xfId="122" applyFont="1" applyBorder="1" applyAlignment="1">
      <alignment horizontal="center"/>
    </xf>
    <xf numFmtId="0" fontId="8" fillId="0" borderId="20" xfId="122" applyFont="1" applyBorder="1" applyAlignment="1">
      <alignment horizontal="center"/>
    </xf>
    <xf numFmtId="0" fontId="8" fillId="0" borderId="18" xfId="122" applyFont="1" applyBorder="1" applyAlignment="1">
      <alignment horizontal="center"/>
    </xf>
    <xf numFmtId="0" fontId="8" fillId="0" borderId="21" xfId="122" applyFont="1" applyBorder="1" applyAlignment="1">
      <alignment horizontal="center"/>
    </xf>
    <xf numFmtId="0" fontId="73" fillId="0" borderId="3" xfId="122" applyFont="1" applyFill="1" applyBorder="1" applyAlignment="1">
      <alignment horizontal="center" vertical="center" wrapText="1"/>
    </xf>
    <xf numFmtId="0" fontId="73" fillId="0" borderId="3" xfId="122" applyFont="1" applyFill="1" applyBorder="1" applyAlignment="1">
      <alignment horizontal="center" vertical="center"/>
    </xf>
    <xf numFmtId="0" fontId="73" fillId="0" borderId="3" xfId="122" applyFont="1" applyFill="1" applyBorder="1" applyAlignment="1">
      <alignment horizontal="center"/>
    </xf>
    <xf numFmtId="0" fontId="73" fillId="0" borderId="20" xfId="122" applyFont="1" applyFill="1" applyBorder="1" applyAlignment="1">
      <alignment horizontal="center" vertical="center" wrapText="1"/>
    </xf>
    <xf numFmtId="0" fontId="73" fillId="0" borderId="18" xfId="122" applyFont="1" applyFill="1" applyBorder="1" applyAlignment="1">
      <alignment horizontal="center" vertical="center" wrapText="1"/>
    </xf>
    <xf numFmtId="0" fontId="73" fillId="0" borderId="21" xfId="122" applyFont="1" applyFill="1" applyBorder="1" applyAlignment="1">
      <alignment horizontal="center" vertical="center" wrapText="1"/>
    </xf>
    <xf numFmtId="0" fontId="73" fillId="0" borderId="29" xfId="122" applyFont="1" applyFill="1" applyBorder="1" applyAlignment="1">
      <alignment horizontal="center" vertical="center" wrapText="1"/>
    </xf>
    <xf numFmtId="0" fontId="73" fillId="0" borderId="23" xfId="122" applyFont="1" applyFill="1" applyBorder="1" applyAlignment="1">
      <alignment horizontal="center" vertical="center" wrapText="1"/>
    </xf>
    <xf numFmtId="0" fontId="73" fillId="0" borderId="25" xfId="122" applyFont="1" applyFill="1" applyBorder="1" applyAlignment="1">
      <alignment horizontal="center" vertical="center" wrapText="1"/>
    </xf>
    <xf numFmtId="0" fontId="73" fillId="0" borderId="30" xfId="122" applyFont="1" applyFill="1" applyBorder="1" applyAlignment="1">
      <alignment horizontal="left" vertical="center"/>
    </xf>
    <xf numFmtId="0" fontId="73" fillId="0" borderId="31" xfId="122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75" fillId="0" borderId="0" xfId="0" applyFont="1" applyFill="1" applyAlignment="1">
      <alignment horizontal="left"/>
    </xf>
    <xf numFmtId="0" fontId="73" fillId="0" borderId="0" xfId="0" applyFont="1" applyFill="1" applyAlignment="1">
      <alignment horizontal="center"/>
    </xf>
    <xf numFmtId="0" fontId="99" fillId="0" borderId="0" xfId="0" applyFont="1" applyFill="1" applyAlignment="1">
      <alignment horizontal="center"/>
    </xf>
  </cellXfs>
  <cellStyles count="1080">
    <cellStyle name="??" xfId="1"/>
    <cellStyle name="?? [0.00]_PRODUCT DETAIL Q1" xfId="2"/>
    <cellStyle name="?? [0]" xfId="3"/>
    <cellStyle name="?? [0] 2" xfId="828"/>
    <cellStyle name="?? 2" xfId="827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1_CMU-PM" xfId="188"/>
    <cellStyle name="1_Sheet2" xfId="357"/>
    <cellStyle name="2" xfId="11"/>
    <cellStyle name="2_CMU-PM" xfId="189"/>
    <cellStyle name="2_Sheet2" xfId="358"/>
    <cellStyle name="20% - Accent1" xfId="12" builtinId="30" customBuiltin="1"/>
    <cellStyle name="20% - Accent1 2" xfId="191"/>
    <cellStyle name="20% - Accent1 2 2" xfId="360"/>
    <cellStyle name="20% - Accent1 3" xfId="348"/>
    <cellStyle name="20% - Accent1 4" xfId="190"/>
    <cellStyle name="20% - Accent1 5" xfId="359"/>
    <cellStyle name="20% - Accent1 6" xfId="552"/>
    <cellStyle name="20% - Accent2" xfId="13" builtinId="34" customBuiltin="1"/>
    <cellStyle name="20% - Accent2 2" xfId="193"/>
    <cellStyle name="20% - Accent2 2 2" xfId="362"/>
    <cellStyle name="20% - Accent2 3" xfId="347"/>
    <cellStyle name="20% - Accent2 4" xfId="192"/>
    <cellStyle name="20% - Accent2 5" xfId="361"/>
    <cellStyle name="20% - Accent2 6" xfId="553"/>
    <cellStyle name="20% - Accent3" xfId="14" builtinId="38" customBuiltin="1"/>
    <cellStyle name="20% - Accent3 2" xfId="195"/>
    <cellStyle name="20% - Accent3 2 2" xfId="364"/>
    <cellStyle name="20% - Accent3 3" xfId="346"/>
    <cellStyle name="20% - Accent3 4" xfId="194"/>
    <cellStyle name="20% - Accent3 5" xfId="363"/>
    <cellStyle name="20% - Accent3 6" xfId="554"/>
    <cellStyle name="20% - Accent4" xfId="15" builtinId="42" customBuiltin="1"/>
    <cellStyle name="20% - Accent4 2" xfId="197"/>
    <cellStyle name="20% - Accent4 2 2" xfId="366"/>
    <cellStyle name="20% - Accent4 3" xfId="345"/>
    <cellStyle name="20% - Accent4 4" xfId="196"/>
    <cellStyle name="20% - Accent4 5" xfId="365"/>
    <cellStyle name="20% - Accent4 6" xfId="555"/>
    <cellStyle name="20% - Accent5" xfId="16" builtinId="46" customBuiltin="1"/>
    <cellStyle name="20% - Accent5 2" xfId="199"/>
    <cellStyle name="20% - Accent5 2 2" xfId="367"/>
    <cellStyle name="20% - Accent5 3" xfId="344"/>
    <cellStyle name="20% - Accent5 4" xfId="198"/>
    <cellStyle name="20% - Accent5 5" xfId="556"/>
    <cellStyle name="20% - Accent6" xfId="17" builtinId="50" customBuiltin="1"/>
    <cellStyle name="20% - Accent6 2" xfId="201"/>
    <cellStyle name="20% - Accent6 2 2" xfId="368"/>
    <cellStyle name="20% - Accent6 3" xfId="343"/>
    <cellStyle name="20% - Accent6 4" xfId="200"/>
    <cellStyle name="20% - Accent6 5" xfId="557"/>
    <cellStyle name="3" xfId="18"/>
    <cellStyle name="3_CMU-PM" xfId="202"/>
    <cellStyle name="3_Sheet2" xfId="369"/>
    <cellStyle name="³f¹ô[0]_ÿÿÿÿÿÿ" xfId="19"/>
    <cellStyle name="³f¹ô_ÿÿÿÿÿÿ" xfId="20"/>
    <cellStyle name="4" xfId="21"/>
    <cellStyle name="4_Sheet2" xfId="370"/>
    <cellStyle name="40% - Accent1" xfId="22" builtinId="31" customBuiltin="1"/>
    <cellStyle name="40% - Accent1 2" xfId="204"/>
    <cellStyle name="40% - Accent1 2 2" xfId="372"/>
    <cellStyle name="40% - Accent1 3" xfId="342"/>
    <cellStyle name="40% - Accent1 4" xfId="203"/>
    <cellStyle name="40% - Accent1 5" xfId="371"/>
    <cellStyle name="40% - Accent1 6" xfId="558"/>
    <cellStyle name="40% - Accent2" xfId="23" builtinId="35" customBuiltin="1"/>
    <cellStyle name="40% - Accent2 2" xfId="206"/>
    <cellStyle name="40% - Accent2 2 2" xfId="373"/>
    <cellStyle name="40% - Accent2 3" xfId="341"/>
    <cellStyle name="40% - Accent2 4" xfId="205"/>
    <cellStyle name="40% - Accent2 5" xfId="559"/>
    <cellStyle name="40% - Accent3" xfId="24" builtinId="39" customBuiltin="1"/>
    <cellStyle name="40% - Accent3 2" xfId="208"/>
    <cellStyle name="40% - Accent3 2 2" xfId="375"/>
    <cellStyle name="40% - Accent3 3" xfId="340"/>
    <cellStyle name="40% - Accent3 4" xfId="207"/>
    <cellStyle name="40% - Accent3 5" xfId="374"/>
    <cellStyle name="40% - Accent3 6" xfId="560"/>
    <cellStyle name="40% - Accent4" xfId="25" builtinId="43" customBuiltin="1"/>
    <cellStyle name="40% - Accent4 2" xfId="210"/>
    <cellStyle name="40% - Accent4 2 2" xfId="377"/>
    <cellStyle name="40% - Accent4 3" xfId="339"/>
    <cellStyle name="40% - Accent4 4" xfId="209"/>
    <cellStyle name="40% - Accent4 5" xfId="376"/>
    <cellStyle name="40% - Accent4 6" xfId="561"/>
    <cellStyle name="40% - Accent5" xfId="26" builtinId="47" customBuiltin="1"/>
    <cellStyle name="40% - Accent5 2" xfId="212"/>
    <cellStyle name="40% - Accent5 2 2" xfId="378"/>
    <cellStyle name="40% - Accent5 3" xfId="338"/>
    <cellStyle name="40% - Accent5 4" xfId="211"/>
    <cellStyle name="40% - Accent5 5" xfId="562"/>
    <cellStyle name="40% - Accent6" xfId="27" builtinId="51" customBuiltin="1"/>
    <cellStyle name="40% - Accent6 2" xfId="214"/>
    <cellStyle name="40% - Accent6 2 2" xfId="380"/>
    <cellStyle name="40% - Accent6 3" xfId="337"/>
    <cellStyle name="40% - Accent6 4" xfId="213"/>
    <cellStyle name="40% - Accent6 5" xfId="379"/>
    <cellStyle name="40% - Accent6 6" xfId="563"/>
    <cellStyle name="60% - Accent1" xfId="28" builtinId="32" customBuiltin="1"/>
    <cellStyle name="60% - Accent1 2" xfId="216"/>
    <cellStyle name="60% - Accent1 2 2" xfId="382"/>
    <cellStyle name="60% - Accent1 3" xfId="336"/>
    <cellStyle name="60% - Accent1 4" xfId="215"/>
    <cellStyle name="60% - Accent1 5" xfId="381"/>
    <cellStyle name="60% - Accent1 6" xfId="564"/>
    <cellStyle name="60% - Accent2" xfId="29" builtinId="36" customBuiltin="1"/>
    <cellStyle name="60% - Accent2 2" xfId="218"/>
    <cellStyle name="60% - Accent2 2 2" xfId="383"/>
    <cellStyle name="60% - Accent2 3" xfId="335"/>
    <cellStyle name="60% - Accent2 4" xfId="217"/>
    <cellStyle name="60% - Accent2 5" xfId="565"/>
    <cellStyle name="60% - Accent3" xfId="30" builtinId="40" customBuiltin="1"/>
    <cellStyle name="60% - Accent3 2" xfId="220"/>
    <cellStyle name="60% - Accent3 2 2" xfId="385"/>
    <cellStyle name="60% - Accent3 3" xfId="334"/>
    <cellStyle name="60% - Accent3 4" xfId="219"/>
    <cellStyle name="60% - Accent3 5" xfId="384"/>
    <cellStyle name="60% - Accent3 6" xfId="566"/>
    <cellStyle name="60% - Accent4" xfId="31" builtinId="44" customBuiltin="1"/>
    <cellStyle name="60% - Accent4 2" xfId="222"/>
    <cellStyle name="60% - Accent4 2 2" xfId="387"/>
    <cellStyle name="60% - Accent4 3" xfId="333"/>
    <cellStyle name="60% - Accent4 4" xfId="221"/>
    <cellStyle name="60% - Accent4 5" xfId="386"/>
    <cellStyle name="60% - Accent4 6" xfId="567"/>
    <cellStyle name="60% - Accent5" xfId="32" builtinId="48" customBuiltin="1"/>
    <cellStyle name="60% - Accent5 2" xfId="224"/>
    <cellStyle name="60% - Accent5 2 2" xfId="388"/>
    <cellStyle name="60% - Accent5 3" xfId="332"/>
    <cellStyle name="60% - Accent5 4" xfId="223"/>
    <cellStyle name="60% - Accent5 5" xfId="568"/>
    <cellStyle name="60% - Accent6" xfId="33" builtinId="52" customBuiltin="1"/>
    <cellStyle name="60% - Accent6 2" xfId="226"/>
    <cellStyle name="60% - Accent6 2 2" xfId="390"/>
    <cellStyle name="60% - Accent6 3" xfId="331"/>
    <cellStyle name="60% - Accent6 4" xfId="225"/>
    <cellStyle name="60% - Accent6 5" xfId="389"/>
    <cellStyle name="60% - Accent6 6" xfId="569"/>
    <cellStyle name="Accent1" xfId="34" builtinId="29" customBuiltin="1"/>
    <cellStyle name="Accent1 2" xfId="228"/>
    <cellStyle name="Accent1 2 2" xfId="392"/>
    <cellStyle name="Accent1 3" xfId="330"/>
    <cellStyle name="Accent1 4" xfId="227"/>
    <cellStyle name="Accent1 5" xfId="391"/>
    <cellStyle name="Accent1 6" xfId="570"/>
    <cellStyle name="Accent2" xfId="35" builtinId="33" customBuiltin="1"/>
    <cellStyle name="Accent2 2" xfId="230"/>
    <cellStyle name="Accent2 2 2" xfId="393"/>
    <cellStyle name="Accent2 3" xfId="329"/>
    <cellStyle name="Accent2 4" xfId="229"/>
    <cellStyle name="Accent2 5" xfId="571"/>
    <cellStyle name="Accent3" xfId="36" builtinId="37" customBuiltin="1"/>
    <cellStyle name="Accent3 2" xfId="232"/>
    <cellStyle name="Accent3 2 2" xfId="394"/>
    <cellStyle name="Accent3 3" xfId="328"/>
    <cellStyle name="Accent3 4" xfId="231"/>
    <cellStyle name="Accent3 5" xfId="572"/>
    <cellStyle name="Accent4" xfId="37" builtinId="41" customBuiltin="1"/>
    <cellStyle name="Accent4 2" xfId="234"/>
    <cellStyle name="Accent4 2 2" xfId="396"/>
    <cellStyle name="Accent4 3" xfId="327"/>
    <cellStyle name="Accent4 4" xfId="233"/>
    <cellStyle name="Accent4 5" xfId="395"/>
    <cellStyle name="Accent4 6" xfId="573"/>
    <cellStyle name="Accent5" xfId="38" builtinId="45" customBuiltin="1"/>
    <cellStyle name="Accent5 2" xfId="236"/>
    <cellStyle name="Accent5 2 2" xfId="397"/>
    <cellStyle name="Accent5 3" xfId="326"/>
    <cellStyle name="Accent5 4" xfId="235"/>
    <cellStyle name="Accent5 5" xfId="574"/>
    <cellStyle name="Accent6" xfId="39" builtinId="49" customBuiltin="1"/>
    <cellStyle name="Accent6 2" xfId="238"/>
    <cellStyle name="Accent6 2 2" xfId="398"/>
    <cellStyle name="Accent6 3" xfId="325"/>
    <cellStyle name="Accent6 4" xfId="237"/>
    <cellStyle name="Accent6 5" xfId="575"/>
    <cellStyle name="ÅëÈ­ [0]_±âÅ¸" xfId="40"/>
    <cellStyle name="AeE­ [0]_INQUIRY ¿µ¾÷AßAø " xfId="41"/>
    <cellStyle name="ÅëÈ­ [0]_S" xfId="42"/>
    <cellStyle name="ÅëÈ­_±âÅ¸" xfId="43"/>
    <cellStyle name="AeE­_INQUIRY ¿µ¾÷AßAø " xfId="44"/>
    <cellStyle name="ÅëÈ­_S" xfId="45"/>
    <cellStyle name="ÄÞ¸¶ [0]_±âÅ¸" xfId="46"/>
    <cellStyle name="AÞ¸¶ [0]_INQUIRY ¿?¾÷AßAø " xfId="47"/>
    <cellStyle name="ÄÞ¸¶ [0]_S" xfId="48"/>
    <cellStyle name="ÄÞ¸¶_±âÅ¸" xfId="49"/>
    <cellStyle name="AÞ¸¶_INQUIRY ¿?¾÷AßAø " xfId="50"/>
    <cellStyle name="ÄÞ¸¶_S" xfId="51"/>
    <cellStyle name="Bad" xfId="52" builtinId="27" customBuiltin="1"/>
    <cellStyle name="Bad 2" xfId="240"/>
    <cellStyle name="Bad 2 2" xfId="399"/>
    <cellStyle name="Bad 3" xfId="324"/>
    <cellStyle name="Bad 4" xfId="239"/>
    <cellStyle name="Bad 5" xfId="576"/>
    <cellStyle name="blank" xfId="53"/>
    <cellStyle name="blank 2" xfId="829"/>
    <cellStyle name="C?AØ_¿?¾÷CoE² " xfId="54"/>
    <cellStyle name="Ç¥ÁØ_#2(M17)_1" xfId="55"/>
    <cellStyle name="C￥AØ_¿μ¾÷CoE² " xfId="56"/>
    <cellStyle name="Ç¥ÁØ_S" xfId="57"/>
    <cellStyle name="C￥AØ_Sheet1_¿μ¾÷CoE² " xfId="58"/>
    <cellStyle name="Calc Currency (0)" xfId="59"/>
    <cellStyle name="Calc Currency (0) 2" xfId="60"/>
    <cellStyle name="Calc Currency (0) 2 2" xfId="323"/>
    <cellStyle name="Calc Currency (0) 2 2 2" xfId="858"/>
    <cellStyle name="Calc Currency (0) 2 3" xfId="400"/>
    <cellStyle name="Calc Currency (0) 3" xfId="401"/>
    <cellStyle name="Calc Currency (0) 3 2" xfId="830"/>
    <cellStyle name="Calc Currency (0) 4" xfId="577"/>
    <cellStyle name="Calc Currency (0) 5" xfId="614"/>
    <cellStyle name="Calc Currency (0)_CH12-KHMT" xfId="526"/>
    <cellStyle name="Calc Percent (0)" xfId="61"/>
    <cellStyle name="Calc Percent (0) 2" xfId="831"/>
    <cellStyle name="Calc Percent (1)" xfId="62"/>
    <cellStyle name="Calc Percent (1) 2" xfId="832"/>
    <cellStyle name="Calculation" xfId="63" builtinId="22" customBuiltin="1"/>
    <cellStyle name="Calculation 2" xfId="242"/>
    <cellStyle name="Calculation 2 2" xfId="403"/>
    <cellStyle name="Calculation 3" xfId="322"/>
    <cellStyle name="Calculation 4" xfId="241"/>
    <cellStyle name="Calculation 5" xfId="402"/>
    <cellStyle name="Calculation 6" xfId="578"/>
    <cellStyle name="category" xfId="64"/>
    <cellStyle name="Comma 2" xfId="66"/>
    <cellStyle name="Comma 2 2" xfId="245"/>
    <cellStyle name="Comma 2 3" xfId="635"/>
    <cellStyle name="Comma 3" xfId="67"/>
    <cellStyle name="Comma 3 2" xfId="407"/>
    <cellStyle name="Comma 3 2 2" xfId="833"/>
    <cellStyle name="Comma 4" xfId="68"/>
    <cellStyle name="Comma 4 2" xfId="321"/>
    <cellStyle name="Comma 4 2 2" xfId="878"/>
    <cellStyle name="Comma 5" xfId="406"/>
    <cellStyle name="comma zerodec" xfId="69"/>
    <cellStyle name="Comma0" xfId="70"/>
    <cellStyle name="Comma0 2" xfId="408"/>
    <cellStyle name="Comma0 2 2" xfId="834"/>
    <cellStyle name="Comma0 3" xfId="409"/>
    <cellStyle name="Comma0_Sheet2" xfId="410"/>
    <cellStyle name="Currency0" xfId="71"/>
    <cellStyle name="Currency0 2" xfId="411"/>
    <cellStyle name="Currency0 2 2" xfId="835"/>
    <cellStyle name="Currency0 3" xfId="412"/>
    <cellStyle name="Currency0_KẾ TOÁN" xfId="527"/>
    <cellStyle name="Currency1" xfId="72"/>
    <cellStyle name="Check Cell" xfId="65" builtinId="23" customBuiltin="1"/>
    <cellStyle name="Check Cell 2" xfId="244"/>
    <cellStyle name="Check Cell 2 2" xfId="405"/>
    <cellStyle name="Check Cell 3" xfId="320"/>
    <cellStyle name="Check Cell 4" xfId="243"/>
    <cellStyle name="Check Cell 5" xfId="404"/>
    <cellStyle name="Check Cell 6" xfId="579"/>
    <cellStyle name="Date" xfId="73"/>
    <cellStyle name="Date 2" xfId="413"/>
    <cellStyle name="Date 2 2" xfId="836"/>
    <cellStyle name="Date 3" xfId="414"/>
    <cellStyle name="Date_Sheet2" xfId="415"/>
    <cellStyle name="Dezimal [0]_Compiling Utility Macros" xfId="528"/>
    <cellStyle name="Dezimal_Compiling Utility Macros" xfId="529"/>
    <cellStyle name="Dollar (zero dec)" xfId="74"/>
    <cellStyle name="DuToanBXD" xfId="530"/>
    <cellStyle name="Enter Currency (0)" xfId="75"/>
    <cellStyle name="Enter Currency (0) 2" xfId="76"/>
    <cellStyle name="Enter Currency (0) 2 2" xfId="317"/>
    <cellStyle name="Enter Currency (0) 2 2 2" xfId="859"/>
    <cellStyle name="Enter Currency (0) 2 3" xfId="416"/>
    <cellStyle name="Enter Currency (0) 3" xfId="417"/>
    <cellStyle name="Enter Currency (0) 3 2" xfId="837"/>
    <cellStyle name="Enter Currency (0) 4" xfId="580"/>
    <cellStyle name="Enter Currency (0) 5" xfId="615"/>
    <cellStyle name="Enter Currency (0)_CH12-KHMT" xfId="531"/>
    <cellStyle name="Excel Built-in Normal" xfId="246"/>
    <cellStyle name="Explanatory Text" xfId="77" builtinId="53" customBuiltin="1"/>
    <cellStyle name="Explanatory Text 2" xfId="248"/>
    <cellStyle name="Explanatory Text 2 2" xfId="419"/>
    <cellStyle name="Explanatory Text 3" xfId="319"/>
    <cellStyle name="Explanatory Text 4" xfId="247"/>
    <cellStyle name="Explanatory Text 5" xfId="418"/>
    <cellStyle name="Explanatory Text 6" xfId="581"/>
    <cellStyle name="Fixed" xfId="78"/>
    <cellStyle name="Fixed 2" xfId="420"/>
    <cellStyle name="Fixed 2 2" xfId="838"/>
    <cellStyle name="Fixed 3" xfId="421"/>
    <cellStyle name="Fixed_Sheet2" xfId="422"/>
    <cellStyle name="Good" xfId="79" builtinId="26" customBuiltin="1"/>
    <cellStyle name="Good 2" xfId="250"/>
    <cellStyle name="Good 2 2" xfId="423"/>
    <cellStyle name="Good 3" xfId="318"/>
    <cellStyle name="Good 4" xfId="249"/>
    <cellStyle name="Good 5" xfId="582"/>
    <cellStyle name="Grey" xfId="80"/>
    <cellStyle name="Grey 2" xfId="81"/>
    <cellStyle name="HEADER" xfId="82"/>
    <cellStyle name="Header1" xfId="83"/>
    <cellStyle name="Header2" xfId="84"/>
    <cellStyle name="Heading 1" xfId="85" builtinId="16" customBuiltin="1"/>
    <cellStyle name="Heading 1 2" xfId="86"/>
    <cellStyle name="Heading 1 2 2" xfId="425"/>
    <cellStyle name="Heading 1 3" xfId="316"/>
    <cellStyle name="Heading 1 4" xfId="251"/>
    <cellStyle name="Heading 1 5" xfId="424"/>
    <cellStyle name="Heading 2" xfId="87" builtinId="17" customBuiltin="1"/>
    <cellStyle name="Heading 2 2" xfId="88"/>
    <cellStyle name="Heading 2 2 2" xfId="427"/>
    <cellStyle name="Heading 2 3" xfId="315"/>
    <cellStyle name="Heading 2 4" xfId="252"/>
    <cellStyle name="Heading 2 5" xfId="426"/>
    <cellStyle name="Heading 3" xfId="89" builtinId="18" customBuiltin="1"/>
    <cellStyle name="Heading 3 2" xfId="254"/>
    <cellStyle name="Heading 3 2 2" xfId="429"/>
    <cellStyle name="Heading 3 2 3" xfId="584"/>
    <cellStyle name="Heading 3 3" xfId="314"/>
    <cellStyle name="Heading 3 4" xfId="253"/>
    <cellStyle name="Heading 3 5" xfId="428"/>
    <cellStyle name="Heading 3 6" xfId="583"/>
    <cellStyle name="Heading 4" xfId="90" builtinId="19" customBuiltin="1"/>
    <cellStyle name="Heading 4 2" xfId="256"/>
    <cellStyle name="Heading 4 2 2" xfId="431"/>
    <cellStyle name="Heading 4 3" xfId="313"/>
    <cellStyle name="Heading 4 4" xfId="255"/>
    <cellStyle name="Heading 4 5" xfId="430"/>
    <cellStyle name="Heading 4 6" xfId="585"/>
    <cellStyle name="HEADING1" xfId="91"/>
    <cellStyle name="HEADING1 1" xfId="257"/>
    <cellStyle name="HEADING1 2" xfId="92"/>
    <cellStyle name="HEADING1 2 2" xfId="312"/>
    <cellStyle name="HEADING1 3" xfId="432"/>
    <cellStyle name="HEADING1 4" xfId="586"/>
    <cellStyle name="HEADING1 5" xfId="616"/>
    <cellStyle name="HEADING1_19AHD" xfId="258"/>
    <cellStyle name="HEADING2" xfId="93"/>
    <cellStyle name="HEADING2 2" xfId="94"/>
    <cellStyle name="HEADING2 2 2" xfId="311"/>
    <cellStyle name="HEADING2 3" xfId="433"/>
    <cellStyle name="HEADING2 4" xfId="587"/>
    <cellStyle name="HEADING2 5" xfId="617"/>
    <cellStyle name="HEADING2_CĐX" xfId="434"/>
    <cellStyle name="Hyperlink 2" xfId="259"/>
    <cellStyle name="Hyperlink 2 2" xfId="521"/>
    <cellStyle name="Hyperlink 2 3" xfId="588"/>
    <cellStyle name="Input" xfId="95" builtinId="20" customBuiltin="1"/>
    <cellStyle name="Input [yellow]" xfId="96"/>
    <cellStyle name="Input [yellow] 2" xfId="97"/>
    <cellStyle name="Input 10" xfId="589"/>
    <cellStyle name="Input 11" xfId="618"/>
    <cellStyle name="Input 2" xfId="98"/>
    <cellStyle name="Input 2 2" xfId="436"/>
    <cellStyle name="Input 3" xfId="310"/>
    <cellStyle name="Input 4" xfId="260"/>
    <cellStyle name="Input 5" xfId="353"/>
    <cellStyle name="Input 6" xfId="355"/>
    <cellStyle name="Input 7" xfId="435"/>
    <cellStyle name="Input 8" xfId="522"/>
    <cellStyle name="Input 9" xfId="532"/>
    <cellStyle name="Link Currency (0)" xfId="99"/>
    <cellStyle name="Link Currency (0) 2" xfId="100"/>
    <cellStyle name="Link Currency (0) 2 2" xfId="309"/>
    <cellStyle name="Link Currency (0) 2 2 2" xfId="860"/>
    <cellStyle name="Link Currency (0) 2 3" xfId="437"/>
    <cellStyle name="Link Currency (0) 3" xfId="438"/>
    <cellStyle name="Link Currency (0) 3 2" xfId="839"/>
    <cellStyle name="Link Currency (0) 4" xfId="590"/>
    <cellStyle name="Link Currency (0) 5" xfId="619"/>
    <cellStyle name="Link Currency (0)_CH12-KHMT" xfId="533"/>
    <cellStyle name="Linked Cell" xfId="101" builtinId="24" customBuiltin="1"/>
    <cellStyle name="Linked Cell 2" xfId="262"/>
    <cellStyle name="Linked Cell 2 2" xfId="439"/>
    <cellStyle name="Linked Cell 3" xfId="308"/>
    <cellStyle name="Linked Cell 4" xfId="261"/>
    <cellStyle name="Linked Cell 5" xfId="591"/>
    <cellStyle name="Milliers [0]_AR1194" xfId="102"/>
    <cellStyle name="Milliers_AR1194" xfId="103"/>
    <cellStyle name="Model" xfId="104"/>
    <cellStyle name="moi" xfId="105"/>
    <cellStyle name="moi 2" xfId="840"/>
    <cellStyle name="Monétaire [0]_AR1194" xfId="106"/>
    <cellStyle name="Monétaire_AR1194" xfId="107"/>
    <cellStyle name="n" xfId="108"/>
    <cellStyle name="n_CMU-PM" xfId="263"/>
    <cellStyle name="n_CMU-PM 2" xfId="841"/>
    <cellStyle name="n_Sheet2" xfId="440"/>
    <cellStyle name="Neutral" xfId="109" builtinId="28" customBuiltin="1"/>
    <cellStyle name="Neutral 2" xfId="265"/>
    <cellStyle name="Neutral 2 2" xfId="442"/>
    <cellStyle name="Neutral 3" xfId="307"/>
    <cellStyle name="Neutral 4" xfId="264"/>
    <cellStyle name="Neutral 5" xfId="441"/>
    <cellStyle name="Neutral 6" xfId="592"/>
    <cellStyle name="New Times Roman" xfId="110"/>
    <cellStyle name="New Times Roman 2" xfId="306"/>
    <cellStyle name="New Times Roman 2 2" xfId="443"/>
    <cellStyle name="New Times Roman 3" xfId="444"/>
    <cellStyle name="New Times Roman 4" xfId="593"/>
    <cellStyle name="New Times Roman 5" xfId="620"/>
    <cellStyle name="New Times Roman_CĐX" xfId="445"/>
    <cellStyle name="no dec" xfId="111"/>
    <cellStyle name="no dec 2" xfId="305"/>
    <cellStyle name="no dec 3" xfId="594"/>
    <cellStyle name="no dec 4" xfId="621"/>
    <cellStyle name="Normal" xfId="0" builtinId="0"/>
    <cellStyle name="Normal - Style1" xfId="112"/>
    <cellStyle name="Normal - Style1 2" xfId="304"/>
    <cellStyle name="Normal - Style1 2 2" xfId="447"/>
    <cellStyle name="Normal - Style1 3" xfId="446"/>
    <cellStyle name="Normal - Style1 4" xfId="595"/>
    <cellStyle name="Normal - Style1 5" xfId="622"/>
    <cellStyle name="Normal - Style1_CHÍNH" xfId="448"/>
    <cellStyle name="Normal 10" xfId="184"/>
    <cellStyle name="Normal 10 2" xfId="450"/>
    <cellStyle name="Normal 10 2 2" xfId="882"/>
    <cellStyle name="Normal 10 2 3" xfId="693"/>
    <cellStyle name="Normal 10 3" xfId="449"/>
    <cellStyle name="Normal 10 3 2" xfId="842"/>
    <cellStyle name="Normal 10 4" xfId="640"/>
    <cellStyle name="Normal 104" xfId="1079"/>
    <cellStyle name="Normal 11" xfId="185"/>
    <cellStyle name="Normal 11 2" xfId="451"/>
    <cellStyle name="Normal 11 2 2" xfId="879"/>
    <cellStyle name="Normal 11 2 3" xfId="689"/>
    <cellStyle name="Normal 11 3" xfId="978"/>
    <cellStyle name="Normal 11 4" xfId="658"/>
    <cellStyle name="Normal 12" xfId="266"/>
    <cellStyle name="Normal 12 2" xfId="452"/>
    <cellStyle name="Normal 13" xfId="267"/>
    <cellStyle name="Normal 13 2" xfId="453"/>
    <cellStyle name="Normal 14" xfId="303"/>
    <cellStyle name="Normal 14 2" xfId="455"/>
    <cellStyle name="Normal 14 2 2" xfId="880"/>
    <cellStyle name="Normal 14 2 3" xfId="690"/>
    <cellStyle name="Normal 14 3" xfId="456"/>
    <cellStyle name="Normal 14 3 2" xfId="979"/>
    <cellStyle name="Normal 14 4" xfId="454"/>
    <cellStyle name="Normal 14 5" xfId="659"/>
    <cellStyle name="Normal 15" xfId="186"/>
    <cellStyle name="Normal 15 2" xfId="457"/>
    <cellStyle name="Normal 15 2 2" xfId="881"/>
    <cellStyle name="Normal 15 2 3" xfId="691"/>
    <cellStyle name="Normal 15 3" xfId="980"/>
    <cellStyle name="Normal 15 4" xfId="660"/>
    <cellStyle name="Normal 16" xfId="187"/>
    <cellStyle name="Normal 16 2" xfId="694"/>
    <cellStyle name="Normal 16 2 2" xfId="883"/>
    <cellStyle name="Normal 16 3" xfId="981"/>
    <cellStyle name="Normal 16 4" xfId="661"/>
    <cellStyle name="Normal 17" xfId="297"/>
    <cellStyle name="Normal 17 2" xfId="458"/>
    <cellStyle name="Normal 17 2 2" xfId="982"/>
    <cellStyle name="Normal 17 3" xfId="662"/>
    <cellStyle name="Normal 18" xfId="354"/>
    <cellStyle name="Normal 18 2" xfId="983"/>
    <cellStyle name="Normal 18 3" xfId="663"/>
    <cellStyle name="Normal 19" xfId="356"/>
    <cellStyle name="Normal 19 2" xfId="984"/>
    <cellStyle name="Normal 19 3" xfId="664"/>
    <cellStyle name="Normal 2" xfId="113"/>
    <cellStyle name="Normal 2 10" xfId="610"/>
    <cellStyle name="Normal 2 11" xfId="114"/>
    <cellStyle name="Normal 2 11 2" xfId="843"/>
    <cellStyle name="Normal 2 12" xfId="702"/>
    <cellStyle name="Normal 2 12 2" xfId="888"/>
    <cellStyle name="Normal 2 2" xfId="115"/>
    <cellStyle name="Normal 2 2 2" xfId="116"/>
    <cellStyle name="Normal 2 2 2 2" xfId="117"/>
    <cellStyle name="Normal 2 2 2 2 2" xfId="461"/>
    <cellStyle name="Normal 2 2 2 2 2 2" xfId="844"/>
    <cellStyle name="Normal 2 2 2 2 3" xfId="460"/>
    <cellStyle name="Normal 2 2 2 2 4" xfId="643"/>
    <cellStyle name="Normal 2 2 2 3" xfId="118"/>
    <cellStyle name="Normal 2 2 2 3 2" xfId="644"/>
    <cellStyle name="Normal 2 2 2 4" xfId="119"/>
    <cellStyle name="Normal 2 2 2 4 2" xfId="861"/>
    <cellStyle name="Normal 2 2 2 5" xfId="642"/>
    <cellStyle name="Normal 2 2 2_KẾ TOÁN" xfId="535"/>
    <cellStyle name="Normal 2 2 3" xfId="120"/>
    <cellStyle name="Normal 2 2 3 2" xfId="302"/>
    <cellStyle name="Normal 2 2 3 2 2" xfId="463"/>
    <cellStyle name="Normal 2 2 3 2 2 2" xfId="757"/>
    <cellStyle name="Normal 2 2 3 2 2 2 2" xfId="991"/>
    <cellStyle name="Normal 2 2 3 2 2 3" xfId="756"/>
    <cellStyle name="Normal 2 2 3 2 2 3 2" xfId="990"/>
    <cellStyle name="Normal 2 2 3 2 2 4" xfId="950"/>
    <cellStyle name="Normal 2 2 3 2 2 5" xfId="746"/>
    <cellStyle name="Normal 2 2 3 2 3" xfId="597"/>
    <cellStyle name="Normal 2 2 3 2 3 2" xfId="992"/>
    <cellStyle name="Normal 2 2 3 2 3 3" xfId="758"/>
    <cellStyle name="Normal 2 2 3 2 4" xfId="624"/>
    <cellStyle name="Normal 2 2 3 2 4 2" xfId="989"/>
    <cellStyle name="Normal 2 2 3 2 4 3" xfId="755"/>
    <cellStyle name="Normal 2 2 3 2 5" xfId="934"/>
    <cellStyle name="Normal 2 2 3 2 6" xfId="710"/>
    <cellStyle name="Normal 2 2 3 3" xfId="462"/>
    <cellStyle name="Normal 2 2 3 4" xfId="596"/>
    <cellStyle name="Normal 2 2 3 5" xfId="623"/>
    <cellStyle name="Normal 2 2 3 6" xfId="645"/>
    <cellStyle name="Normal 2 2 4" xfId="121"/>
    <cellStyle name="Normal 2 2 4 2" xfId="268"/>
    <cellStyle name="Normal 2 2 4_Danh sach thi av cao cap 1 ( noi ) lop k15i ( i1 den i 8 )" xfId="122"/>
    <cellStyle name="Normal 2 2 5" xfId="269"/>
    <cellStyle name="Normal 2 2 6" xfId="641"/>
    <cellStyle name="Normal 2 2_CH12-KHMT" xfId="536"/>
    <cellStyle name="Normal 2 3" xfId="123"/>
    <cellStyle name="Normal 2 3 2" xfId="270"/>
    <cellStyle name="Normal 2 3 2 2" xfId="466"/>
    <cellStyle name="Normal 2 3 2 3" xfId="465"/>
    <cellStyle name="Normal 2 3 2 4" xfId="598"/>
    <cellStyle name="Normal 2 3 2 5" xfId="625"/>
    <cellStyle name="Normal 2 3 3" xfId="467"/>
    <cellStyle name="Normal 2 3 3 2" xfId="599"/>
    <cellStyle name="Normal 2 3 3 3" xfId="626"/>
    <cellStyle name="Normal 2 3 4" xfId="464"/>
    <cellStyle name="Normal 2 3 5" xfId="611"/>
    <cellStyle name="Normal 2 3_AVDL" xfId="468"/>
    <cellStyle name="Normal 2 4" xfId="124"/>
    <cellStyle name="Normal 2 4 2" xfId="271"/>
    <cellStyle name="Normal 2 4 3" xfId="469"/>
    <cellStyle name="Normal 2 5" xfId="125"/>
    <cellStyle name="Normal 2 5 2" xfId="471"/>
    <cellStyle name="Normal 2 5 3" xfId="470"/>
    <cellStyle name="Normal 2 6" xfId="126"/>
    <cellStyle name="Normal 2 6 2" xfId="182"/>
    <cellStyle name="Normal 2 6 2 2" xfId="685"/>
    <cellStyle name="Normal 2 6 2 2 2" xfId="734"/>
    <cellStyle name="Normal 2 6 2 2 2 2" xfId="762"/>
    <cellStyle name="Normal 2 6 2 2 2 2 2" xfId="969"/>
    <cellStyle name="Normal 2 6 2 2 2 3" xfId="761"/>
    <cellStyle name="Normal 2 6 2 2 2 3 2" xfId="995"/>
    <cellStyle name="Normal 2 6 2 2 2 4" xfId="941"/>
    <cellStyle name="Normal 2 6 2 2 3" xfId="763"/>
    <cellStyle name="Normal 2 6 2 2 3 2" xfId="996"/>
    <cellStyle name="Normal 2 6 2 2 4" xfId="760"/>
    <cellStyle name="Normal 2 6 2 2 4 2" xfId="994"/>
    <cellStyle name="Normal 2 6 2 2 5" xfId="925"/>
    <cellStyle name="Normal 2 6 2 3" xfId="706"/>
    <cellStyle name="Normal 2 6 2 3 2" xfId="744"/>
    <cellStyle name="Normal 2 6 2 3 2 2" xfId="766"/>
    <cellStyle name="Normal 2 6 2 3 2 2 2" xfId="999"/>
    <cellStyle name="Normal 2 6 2 3 2 3" xfId="765"/>
    <cellStyle name="Normal 2 6 2 3 2 3 2" xfId="998"/>
    <cellStyle name="Normal 2 6 2 3 2 4" xfId="948"/>
    <cellStyle name="Normal 2 6 2 3 3" xfId="767"/>
    <cellStyle name="Normal 2 6 2 3 3 2" xfId="1000"/>
    <cellStyle name="Normal 2 6 2 3 4" xfId="764"/>
    <cellStyle name="Normal 2 6 2 3 4 2" xfId="997"/>
    <cellStyle name="Normal 2 6 2 3 5" xfId="932"/>
    <cellStyle name="Normal 2 6 2 4" xfId="718"/>
    <cellStyle name="Normal 2 6 2 4 2" xfId="769"/>
    <cellStyle name="Normal 2 6 2 4 2 2" xfId="1002"/>
    <cellStyle name="Normal 2 6 2 4 3" xfId="768"/>
    <cellStyle name="Normal 2 6 2 4 3 2" xfId="1001"/>
    <cellStyle name="Normal 2 6 2 4 4" xfId="937"/>
    <cellStyle name="Normal 2 6 2 5" xfId="770"/>
    <cellStyle name="Normal 2 6 2 5 2" xfId="1003"/>
    <cellStyle name="Normal 2 6 2 6" xfId="759"/>
    <cellStyle name="Normal 2 6 2 6 2" xfId="993"/>
    <cellStyle name="Normal 2 6 2 7" xfId="921"/>
    <cellStyle name="Normal 2 6 3" xfId="472"/>
    <cellStyle name="Normal 2 6 4" xfId="646"/>
    <cellStyle name="Normal 2 7" xfId="459"/>
    <cellStyle name="Normal 2 8" xfId="523"/>
    <cellStyle name="Normal 2 9" xfId="534"/>
    <cellStyle name="Normal 2_AVBD" xfId="272"/>
    <cellStyle name="Normal 20" xfId="520"/>
    <cellStyle name="Normal 20 2" xfId="985"/>
    <cellStyle name="Normal 20 3" xfId="665"/>
    <cellStyle name="Normal 21" xfId="525"/>
    <cellStyle name="Normal 21 2" xfId="986"/>
    <cellStyle name="Normal 21 3" xfId="666"/>
    <cellStyle name="Normal 22" xfId="548"/>
    <cellStyle name="Normal 22 2" xfId="987"/>
    <cellStyle name="Normal 22 3" xfId="667"/>
    <cellStyle name="Normal 23" xfId="549"/>
    <cellStyle name="Normal 23 2" xfId="988"/>
    <cellStyle name="Normal 23 3" xfId="668"/>
    <cellStyle name="Normal 24" xfId="550"/>
    <cellStyle name="Normal 24 2" xfId="719"/>
    <cellStyle name="Normal 24 2 2" xfId="773"/>
    <cellStyle name="Normal 24 2 2 2" xfId="1006"/>
    <cellStyle name="Normal 24 2 3" xfId="772"/>
    <cellStyle name="Normal 24 2 3 2" xfId="1005"/>
    <cellStyle name="Normal 24 2 4" xfId="938"/>
    <cellStyle name="Normal 24 3" xfId="774"/>
    <cellStyle name="Normal 24 3 2" xfId="1007"/>
    <cellStyle name="Normal 24 4" xfId="771"/>
    <cellStyle name="Normal 24 4 2" xfId="1004"/>
    <cellStyle name="Normal 24 5" xfId="922"/>
    <cellStyle name="Normal 24 6" xfId="670"/>
    <cellStyle name="Normal 25" xfId="551"/>
    <cellStyle name="Normal 25 2" xfId="720"/>
    <cellStyle name="Normal 25 2 2" xfId="777"/>
    <cellStyle name="Normal 25 2 2 2" xfId="1010"/>
    <cellStyle name="Normal 25 2 3" xfId="776"/>
    <cellStyle name="Normal 25 2 3 2" xfId="1009"/>
    <cellStyle name="Normal 25 2 4" xfId="939"/>
    <cellStyle name="Normal 25 3" xfId="778"/>
    <cellStyle name="Normal 25 3 2" xfId="1011"/>
    <cellStyle name="Normal 25 4" xfId="775"/>
    <cellStyle name="Normal 25 4 2" xfId="1008"/>
    <cellStyle name="Normal 25 5" xfId="923"/>
    <cellStyle name="Normal 25 6" xfId="671"/>
    <cellStyle name="Normal 26" xfId="609"/>
    <cellStyle name="Normal 26 2" xfId="721"/>
    <cellStyle name="Normal 26 2 2" xfId="896"/>
    <cellStyle name="Normal 26 3" xfId="864"/>
    <cellStyle name="Normal 26 4" xfId="672"/>
    <cellStyle name="Normal 27" xfId="612"/>
    <cellStyle name="Normal 27 2" xfId="722"/>
    <cellStyle name="Normal 27 2 2" xfId="897"/>
    <cellStyle name="Normal 27 3" xfId="865"/>
    <cellStyle name="Normal 27 4" xfId="673"/>
    <cellStyle name="Normal 28" xfId="613"/>
    <cellStyle name="Normal 28 2" xfId="723"/>
    <cellStyle name="Normal 28 2 2" xfId="898"/>
    <cellStyle name="Normal 28 3" xfId="866"/>
    <cellStyle name="Normal 28 4" xfId="674"/>
    <cellStyle name="Normal 29" xfId="632"/>
    <cellStyle name="Normal 29 2" xfId="845"/>
    <cellStyle name="Normal 29 3" xfId="647"/>
    <cellStyle name="Normal 3" xfId="127"/>
    <cellStyle name="Normal 3 12 2" xfId="700"/>
    <cellStyle name="Normal 3 12 2 2" xfId="887"/>
    <cellStyle name="Normal 3 2" xfId="128"/>
    <cellStyle name="Normal 3 2 2" xfId="473"/>
    <cellStyle name="Normal 3 2 2 2" xfId="474"/>
    <cellStyle name="Normal 3 2 3" xfId="475"/>
    <cellStyle name="Normal 3 2 4" xfId="649"/>
    <cellStyle name="Normal 3 2_Sheet2" xfId="476"/>
    <cellStyle name="Normal 3 3" xfId="273"/>
    <cellStyle name="Normal 3 3 2" xfId="478"/>
    <cellStyle name="Normal 3 3 2 2" xfId="692"/>
    <cellStyle name="Normal 3 3 3" xfId="477"/>
    <cellStyle name="Normal 3 3 4" xfId="657"/>
    <cellStyle name="Normal 3 4" xfId="479"/>
    <cellStyle name="Normal 3 4 2" xfId="600"/>
    <cellStyle name="Normal 3 4 3" xfId="627"/>
    <cellStyle name="Normal 3 4 4" xfId="669"/>
    <cellStyle name="Normal 3 5" xfId="707"/>
    <cellStyle name="Normal 3 5 2" xfId="890"/>
    <cellStyle name="Normal 3 6" xfId="648"/>
    <cellStyle name="Normal 3 7" xfId="1078"/>
    <cellStyle name="Normal 3_16MTR" xfId="274"/>
    <cellStyle name="Normal 30" xfId="634"/>
    <cellStyle name="Normal 30 2" xfId="724"/>
    <cellStyle name="Normal 30 2 2" xfId="899"/>
    <cellStyle name="Normal 30 3" xfId="867"/>
    <cellStyle name="Normal 30 4" xfId="675"/>
    <cellStyle name="Normal 31" xfId="637"/>
    <cellStyle name="Normal 31 2" xfId="725"/>
    <cellStyle name="Normal 31 2 2" xfId="900"/>
    <cellStyle name="Normal 31 3" xfId="868"/>
    <cellStyle name="Normal 31 4" xfId="676"/>
    <cellStyle name="Normal 32" xfId="638"/>
    <cellStyle name="Normal 32 2" xfId="726"/>
    <cellStyle name="Normal 32 2 2" xfId="901"/>
    <cellStyle name="Normal 32 3" xfId="869"/>
    <cellStyle name="Normal 32 4" xfId="677"/>
    <cellStyle name="Normal 33" xfId="678"/>
    <cellStyle name="Normal 33 2" xfId="727"/>
    <cellStyle name="Normal 33 2 2" xfId="902"/>
    <cellStyle name="Normal 33 3" xfId="870"/>
    <cellStyle name="Normal 34" xfId="679"/>
    <cellStyle name="Normal 34 2" xfId="728"/>
    <cellStyle name="Normal 34 2 2" xfId="903"/>
    <cellStyle name="Normal 34 3" xfId="871"/>
    <cellStyle name="Normal 35" xfId="680"/>
    <cellStyle name="Normal 35 2" xfId="729"/>
    <cellStyle name="Normal 35 2 2" xfId="904"/>
    <cellStyle name="Normal 35 3" xfId="872"/>
    <cellStyle name="Normal 36" xfId="681"/>
    <cellStyle name="Normal 36 2" xfId="730"/>
    <cellStyle name="Normal 36 2 2" xfId="905"/>
    <cellStyle name="Normal 36 3" xfId="873"/>
    <cellStyle name="Normal 37" xfId="682"/>
    <cellStyle name="Normal 37 2" xfId="731"/>
    <cellStyle name="Normal 37 2 2" xfId="906"/>
    <cellStyle name="Normal 37 3" xfId="874"/>
    <cellStyle name="Normal 38" xfId="683"/>
    <cellStyle name="Normal 38 2" xfId="732"/>
    <cellStyle name="Normal 38 2 2" xfId="907"/>
    <cellStyle name="Normal 38 3" xfId="875"/>
    <cellStyle name="Normal 39" xfId="684"/>
    <cellStyle name="Normal 39 2" xfId="733"/>
    <cellStyle name="Normal 39 2 2" xfId="781"/>
    <cellStyle name="Normal 39 2 2 2" xfId="1014"/>
    <cellStyle name="Normal 39 2 3" xfId="780"/>
    <cellStyle name="Normal 39 2 3 2" xfId="1013"/>
    <cellStyle name="Normal 39 2 4" xfId="940"/>
    <cellStyle name="Normal 39 3" xfId="782"/>
    <cellStyle name="Normal 39 3 2" xfId="1015"/>
    <cellStyle name="Normal 39 4" xfId="779"/>
    <cellStyle name="Normal 39 4 2" xfId="1012"/>
    <cellStyle name="Normal 39 5" xfId="924"/>
    <cellStyle name="Normal 4" xfId="129"/>
    <cellStyle name="Normal 4 2" xfId="276"/>
    <cellStyle name="Normal 4 2 2" xfId="481"/>
    <cellStyle name="Normal 4 2 2 2" xfId="847"/>
    <cellStyle name="Normal 4 2 3" xfId="480"/>
    <cellStyle name="Normal 4 2_AVDL" xfId="482"/>
    <cellStyle name="Normal 4 3" xfId="277"/>
    <cellStyle name="Normal 4 3 2" xfId="484"/>
    <cellStyle name="Normal 4 3 3" xfId="485"/>
    <cellStyle name="Normal 4 3 4" xfId="483"/>
    <cellStyle name="Normal 4 3_HB 30% HP TRƯỜNG CHUYÊN" xfId="486"/>
    <cellStyle name="Normal 4 4" xfId="278"/>
    <cellStyle name="Normal 4 4 2" xfId="487"/>
    <cellStyle name="Normal 4 4 2 2" xfId="848"/>
    <cellStyle name="Normal 4 4 3" xfId="650"/>
    <cellStyle name="Normal 4 5" xfId="279"/>
    <cellStyle name="Normal 4 5 2" xfId="488"/>
    <cellStyle name="Normal 4 6" xfId="280"/>
    <cellStyle name="Normal 4 7" xfId="281"/>
    <cellStyle name="Normal 4 8" xfId="275"/>
    <cellStyle name="Normal 4 8 2" xfId="846"/>
    <cellStyle name="Normal 4 9" xfId="636"/>
    <cellStyle name="Normal 4_CH12-KẾ TOÁN" xfId="537"/>
    <cellStyle name="Normal 40" xfId="688"/>
    <cellStyle name="Normal 40 2" xfId="735"/>
    <cellStyle name="Normal 40 2 2" xfId="785"/>
    <cellStyle name="Normal 40 2 2 2" xfId="1018"/>
    <cellStyle name="Normal 40 2 3" xfId="784"/>
    <cellStyle name="Normal 40 2 3 2" xfId="1017"/>
    <cellStyle name="Normal 40 2 4" xfId="942"/>
    <cellStyle name="Normal 40 3" xfId="786"/>
    <cellStyle name="Normal 40 3 2" xfId="1019"/>
    <cellStyle name="Normal 40 4" xfId="783"/>
    <cellStyle name="Normal 40 4 2" xfId="1016"/>
    <cellStyle name="Normal 40 5" xfId="926"/>
    <cellStyle name="Normal 41" xfId="695"/>
    <cellStyle name="Normal 41 2" xfId="736"/>
    <cellStyle name="Normal 41 2 2" xfId="908"/>
    <cellStyle name="Normal 41 3" xfId="884"/>
    <cellStyle name="Normal 42" xfId="696"/>
    <cellStyle name="Normal 42 2" xfId="701"/>
    <cellStyle name="Normal 42 2 2" xfId="741"/>
    <cellStyle name="Normal 42 2 2 2" xfId="789"/>
    <cellStyle name="Normal 42 2 2 2 2" xfId="1022"/>
    <cellStyle name="Normal 42 2 2 3" xfId="788"/>
    <cellStyle name="Normal 42 2 2 3 2" xfId="1021"/>
    <cellStyle name="Normal 42 2 2 4" xfId="945"/>
    <cellStyle name="Normal 42 2 3" xfId="790"/>
    <cellStyle name="Normal 42 2 3 2" xfId="1023"/>
    <cellStyle name="Normal 42 2 4" xfId="787"/>
    <cellStyle name="Normal 42 2 4 2" xfId="1020"/>
    <cellStyle name="Normal 42 2 5" xfId="929"/>
    <cellStyle name="Normal 42 3" xfId="737"/>
    <cellStyle name="Normal 42 3 2" xfId="909"/>
    <cellStyle name="Normal 42 4" xfId="885"/>
    <cellStyle name="Normal 43" xfId="697"/>
    <cellStyle name="Normal 43 2" xfId="738"/>
    <cellStyle name="Normal 43 2 2" xfId="910"/>
    <cellStyle name="Normal 43 3" xfId="886"/>
    <cellStyle name="Normal 44" xfId="698"/>
    <cellStyle name="Normal 44 2" xfId="739"/>
    <cellStyle name="Normal 44 2 2" xfId="793"/>
    <cellStyle name="Normal 44 2 2 2" xfId="1026"/>
    <cellStyle name="Normal 44 2 3" xfId="792"/>
    <cellStyle name="Normal 44 2 3 2" xfId="1025"/>
    <cellStyle name="Normal 44 2 4" xfId="943"/>
    <cellStyle name="Normal 44 3" xfId="794"/>
    <cellStyle name="Normal 44 3 2" xfId="1027"/>
    <cellStyle name="Normal 44 4" xfId="791"/>
    <cellStyle name="Normal 44 4 2" xfId="1024"/>
    <cellStyle name="Normal 44 5" xfId="927"/>
    <cellStyle name="Normal 45" xfId="546"/>
    <cellStyle name="Normal 45 2" xfId="740"/>
    <cellStyle name="Normal 45 2 2" xfId="797"/>
    <cellStyle name="Normal 45 2 2 2" xfId="1030"/>
    <cellStyle name="Normal 45 2 3" xfId="796"/>
    <cellStyle name="Normal 45 2 3 2" xfId="1029"/>
    <cellStyle name="Normal 45 2 4" xfId="944"/>
    <cellStyle name="Normal 45 3" xfId="798"/>
    <cellStyle name="Normal 45 3 2" xfId="1031"/>
    <cellStyle name="Normal 45 4" xfId="795"/>
    <cellStyle name="Normal 45 4 2" xfId="1028"/>
    <cellStyle name="Normal 45 5" xfId="928"/>
    <cellStyle name="Normal 45 6" xfId="699"/>
    <cellStyle name="Normal 46" xfId="547"/>
    <cellStyle name="Normal 46 2" xfId="743"/>
    <cellStyle name="Normal 46 2 2" xfId="801"/>
    <cellStyle name="Normal 46 2 2 2" xfId="1034"/>
    <cellStyle name="Normal 46 2 3" xfId="800"/>
    <cellStyle name="Normal 46 2 3 2" xfId="1033"/>
    <cellStyle name="Normal 46 2 4" xfId="947"/>
    <cellStyle name="Normal 46 3" xfId="802"/>
    <cellStyle name="Normal 46 3 2" xfId="1035"/>
    <cellStyle name="Normal 46 4" xfId="799"/>
    <cellStyle name="Normal 46 4 2" xfId="1032"/>
    <cellStyle name="Normal 46 5" xfId="931"/>
    <cellStyle name="Normal 46 6" xfId="705"/>
    <cellStyle name="Normal 47" xfId="704"/>
    <cellStyle name="Normal 47 2" xfId="742"/>
    <cellStyle name="Normal 47 2 2" xfId="805"/>
    <cellStyle name="Normal 47 2 2 2" xfId="1038"/>
    <cellStyle name="Normal 47 2 3" xfId="804"/>
    <cellStyle name="Normal 47 2 3 2" xfId="1037"/>
    <cellStyle name="Normal 47 2 4" xfId="946"/>
    <cellStyle name="Normal 47 3" xfId="806"/>
    <cellStyle name="Normal 47 3 2" xfId="1039"/>
    <cellStyle name="Normal 47 4" xfId="803"/>
    <cellStyle name="Normal 47 4 2" xfId="1036"/>
    <cellStyle name="Normal 47 5" xfId="930"/>
    <cellStyle name="Normal 48" xfId="711"/>
    <cellStyle name="Normal 48 2" xfId="747"/>
    <cellStyle name="Normal 48 2 2" xfId="911"/>
    <cellStyle name="Normal 48 3" xfId="891"/>
    <cellStyle name="Normal 49" xfId="712"/>
    <cellStyle name="Normal 49 2" xfId="748"/>
    <cellStyle name="Normal 49 2 2" xfId="912"/>
    <cellStyle name="Normal 49 3" xfId="892"/>
    <cellStyle name="Normal 5" xfId="130"/>
    <cellStyle name="Normal 5 12 2" xfId="703"/>
    <cellStyle name="Normal 5 12 2 2" xfId="889"/>
    <cellStyle name="Normal 5 2" xfId="490"/>
    <cellStyle name="Normal 5 2 2" xfId="491"/>
    <cellStyle name="Normal 5 2 2 2" xfId="708"/>
    <cellStyle name="Normal 5 2 3" xfId="492"/>
    <cellStyle name="Normal 5 2 3 2" xfId="974"/>
    <cellStyle name="Normal 5 2 4" xfId="493"/>
    <cellStyle name="Normal 5 2 5" xfId="652"/>
    <cellStyle name="Normal 5 2_KẾ TOÁN" xfId="538"/>
    <cellStyle name="Normal 5 3" xfId="494"/>
    <cellStyle name="Normal 5 3 2" xfId="973"/>
    <cellStyle name="Normal 5 4" xfId="489"/>
    <cellStyle name="Normal 5 5" xfId="651"/>
    <cellStyle name="Normal 5_AVDL" xfId="495"/>
    <cellStyle name="Normal 50" xfId="713"/>
    <cellStyle name="Normal 50 2" xfId="749"/>
    <cellStyle name="Normal 50 2 2" xfId="913"/>
    <cellStyle name="Normal 50 3" xfId="893"/>
    <cellStyle name="Normal 51" xfId="714"/>
    <cellStyle name="Normal 51 2" xfId="750"/>
    <cellStyle name="Normal 51 2 2" xfId="914"/>
    <cellStyle name="Normal 51 3" xfId="894"/>
    <cellStyle name="Normal 52" xfId="715"/>
    <cellStyle name="Normal 52 2" xfId="808"/>
    <cellStyle name="Normal 52 3" xfId="895"/>
    <cellStyle name="Normal 52 4" xfId="807"/>
    <cellStyle name="Normal 53" xfId="716"/>
    <cellStyle name="Normal 53 2" xfId="810"/>
    <cellStyle name="Normal 53 2 2" xfId="1041"/>
    <cellStyle name="Normal 53 3" xfId="809"/>
    <cellStyle name="Normal 53 3 2" xfId="1040"/>
    <cellStyle name="Normal 53 4" xfId="935"/>
    <cellStyle name="Normal 54" xfId="717"/>
    <cellStyle name="Normal 54 2" xfId="812"/>
    <cellStyle name="Normal 54 2 2" xfId="1043"/>
    <cellStyle name="Normal 54 3" xfId="811"/>
    <cellStyle name="Normal 54 3 2" xfId="1042"/>
    <cellStyle name="Normal 54 4" xfId="936"/>
    <cellStyle name="Normal 55" xfId="751"/>
    <cellStyle name="Normal 55 2" xfId="814"/>
    <cellStyle name="Normal 55 3" xfId="915"/>
    <cellStyle name="Normal 55 4" xfId="813"/>
    <cellStyle name="Normal 56" xfId="752"/>
    <cellStyle name="Normal 56 2" xfId="816"/>
    <cellStyle name="Normal 56 3" xfId="916"/>
    <cellStyle name="Normal 56 4" xfId="815"/>
    <cellStyle name="Normal 57" xfId="753"/>
    <cellStyle name="Normal 57 2" xfId="917"/>
    <cellStyle name="Normal 57 3" xfId="817"/>
    <cellStyle name="Normal 58" xfId="818"/>
    <cellStyle name="Normal 59" xfId="819"/>
    <cellStyle name="Normal 6" xfId="131"/>
    <cellStyle name="Normal 6 2" xfId="496"/>
    <cellStyle name="Normal 6 2 2" xfId="976"/>
    <cellStyle name="Normal 6 2 3" xfId="654"/>
    <cellStyle name="Normal 6 3" xfId="601"/>
    <cellStyle name="Normal 6 3 2" xfId="975"/>
    <cellStyle name="Normal 6 4" xfId="653"/>
    <cellStyle name="Normal 6_AVDL" xfId="497"/>
    <cellStyle name="Normal 60" xfId="820"/>
    <cellStyle name="Normal 61" xfId="826"/>
    <cellStyle name="Normal 62" xfId="754"/>
    <cellStyle name="Normal 63" xfId="825"/>
    <cellStyle name="Normal 64" xfId="918"/>
    <cellStyle name="Normal 64 2" xfId="1048"/>
    <cellStyle name="Normal 65" xfId="919"/>
    <cellStyle name="Normal 65 2" xfId="1049"/>
    <cellStyle name="Normal 66" xfId="920"/>
    <cellStyle name="Normal 66 2" xfId="633"/>
    <cellStyle name="Normal 66 2 2" xfId="971"/>
    <cellStyle name="Normal 66 2 2 2" xfId="1070"/>
    <cellStyle name="Normal 66 2 3" xfId="1068"/>
    <cellStyle name="Normal 66 2 4" xfId="968"/>
    <cellStyle name="Normal 66 2 5" xfId="1075"/>
    <cellStyle name="Normal 66 2 6" xfId="1072"/>
    <cellStyle name="Normal 66 2 7" xfId="1074"/>
    <cellStyle name="Normal 66 2 8" xfId="1076"/>
    <cellStyle name="Normal 66 3" xfId="1050"/>
    <cellStyle name="Normal 67" xfId="951"/>
    <cellStyle name="Normal 67 2" xfId="1051"/>
    <cellStyle name="Normal 68" xfId="952"/>
    <cellStyle name="Normal 68 2" xfId="1052"/>
    <cellStyle name="Normal 69" xfId="953"/>
    <cellStyle name="Normal 69 2" xfId="1053"/>
    <cellStyle name="Normal 7" xfId="183"/>
    <cellStyle name="Normal 7 2" xfId="282"/>
    <cellStyle name="Normal 7 2 2" xfId="500"/>
    <cellStyle name="Normal 7 2 2 2" xfId="850"/>
    <cellStyle name="Normal 7 2 3" xfId="499"/>
    <cellStyle name="Normal 7 3" xfId="498"/>
    <cellStyle name="Normal 7 3 2" xfId="977"/>
    <cellStyle name="Normal 7 3 3" xfId="656"/>
    <cellStyle name="Normal 7 4" xfId="849"/>
    <cellStyle name="Normal 7_DAI HOC" xfId="501"/>
    <cellStyle name="Normal 70" xfId="954"/>
    <cellStyle name="Normal 70 2" xfId="1054"/>
    <cellStyle name="Normal 71" xfId="955"/>
    <cellStyle name="Normal 71 2" xfId="1055"/>
    <cellStyle name="Normal 72" xfId="956"/>
    <cellStyle name="Normal 72 2" xfId="1056"/>
    <cellStyle name="Normal 73" xfId="957"/>
    <cellStyle name="Normal 73 2" xfId="1057"/>
    <cellStyle name="Normal 74" xfId="958"/>
    <cellStyle name="Normal 74 2" xfId="1058"/>
    <cellStyle name="Normal 75" xfId="959"/>
    <cellStyle name="Normal 75 2" xfId="1059"/>
    <cellStyle name="Normal 76" xfId="960"/>
    <cellStyle name="Normal 76 2" xfId="1060"/>
    <cellStyle name="Normal 77" xfId="961"/>
    <cellStyle name="Normal 77 2" xfId="1061"/>
    <cellStyle name="Normal 78" xfId="962"/>
    <cellStyle name="Normal 78 2" xfId="1062"/>
    <cellStyle name="Normal 79" xfId="963"/>
    <cellStyle name="Normal 79 2" xfId="1063"/>
    <cellStyle name="Normal 8" xfId="283"/>
    <cellStyle name="Normal 8 2" xfId="503"/>
    <cellStyle name="Normal 8 2 2" xfId="876"/>
    <cellStyle name="Normal 8 2 3" xfId="686"/>
    <cellStyle name="Normal 8 3" xfId="502"/>
    <cellStyle name="Normal 8 3 2" xfId="745"/>
    <cellStyle name="Normal 8 3 2 2" xfId="823"/>
    <cellStyle name="Normal 8 3 2 2 2" xfId="1046"/>
    <cellStyle name="Normal 8 3 2 3" xfId="822"/>
    <cellStyle name="Normal 8 3 2 3 2" xfId="1045"/>
    <cellStyle name="Normal 8 3 2 4" xfId="949"/>
    <cellStyle name="Normal 8 3 3" xfId="824"/>
    <cellStyle name="Normal 8 3 3 2" xfId="1047"/>
    <cellStyle name="Normal 8 3 4" xfId="821"/>
    <cellStyle name="Normal 8 3 4 2" xfId="1044"/>
    <cellStyle name="Normal 8 3 5" xfId="933"/>
    <cellStyle name="Normal 8 3 6" xfId="709"/>
    <cellStyle name="Normal 8 4" xfId="655"/>
    <cellStyle name="Normal 8_Sheet1" xfId="524"/>
    <cellStyle name="Normal 80" xfId="964"/>
    <cellStyle name="Normal 80 2" xfId="1064"/>
    <cellStyle name="Normal 81" xfId="965"/>
    <cellStyle name="Normal 81 2" xfId="1065"/>
    <cellStyle name="Normal 82" xfId="966"/>
    <cellStyle name="Normal 82 2" xfId="1066"/>
    <cellStyle name="Normal 83" xfId="967"/>
    <cellStyle name="Normal 83 2" xfId="1067"/>
    <cellStyle name="Normal 84" xfId="970"/>
    <cellStyle name="Normal 84 2" xfId="1069"/>
    <cellStyle name="Normal 85" xfId="972"/>
    <cellStyle name="Normal 85 2" xfId="1071"/>
    <cellStyle name="Normal 86" xfId="639"/>
    <cellStyle name="Normal 87" xfId="1077"/>
    <cellStyle name="Normal 9" xfId="284"/>
    <cellStyle name="Normal 9 2" xfId="504"/>
    <cellStyle name="Normal 9 2 2" xfId="877"/>
    <cellStyle name="Normal 9 2 3" xfId="687"/>
    <cellStyle name="Normal 9 3" xfId="851"/>
    <cellStyle name="Normal 91" xfId="1073"/>
    <cellStyle name="Normal_ds_anh_van_khoa_12_hk1" xfId="132"/>
    <cellStyle name="Normal_nv2_2003" xfId="133"/>
    <cellStyle name="Normal1" xfId="134"/>
    <cellStyle name="Note" xfId="135" builtinId="10" customBuiltin="1"/>
    <cellStyle name="Note 2" xfId="286"/>
    <cellStyle name="Note 2 2" xfId="506"/>
    <cellStyle name="Note 3" xfId="301"/>
    <cellStyle name="Note 4" xfId="285"/>
    <cellStyle name="Note 5" xfId="505"/>
    <cellStyle name="Note 6" xfId="602"/>
    <cellStyle name="Note 7" xfId="628"/>
    <cellStyle name="Output" xfId="136" builtinId="21" customBuiltin="1"/>
    <cellStyle name="Output 2" xfId="288"/>
    <cellStyle name="Output 2 2" xfId="508"/>
    <cellStyle name="Output 3" xfId="300"/>
    <cellStyle name="Output 4" xfId="287"/>
    <cellStyle name="Output 5" xfId="507"/>
    <cellStyle name="Output 6" xfId="603"/>
    <cellStyle name="Percent (0)" xfId="137"/>
    <cellStyle name="Percent (0) 2" xfId="852"/>
    <cellStyle name="Percent [2]" xfId="138"/>
    <cellStyle name="Percent [2] 2" xfId="853"/>
    <cellStyle name="Percent 2" xfId="139"/>
    <cellStyle name="Percent 2 2" xfId="290"/>
    <cellStyle name="Percent 2 2 2" xfId="510"/>
    <cellStyle name="Percent 2 3" xfId="289"/>
    <cellStyle name="Percent 2 4" xfId="509"/>
    <cellStyle name="Percent 3" xfId="140"/>
    <cellStyle name="Percent 3 2" xfId="511"/>
    <cellStyle name="Percent 4" xfId="291"/>
    <cellStyle name="Percent 4 2" xfId="854"/>
    <cellStyle name="PERCENTAGE" xfId="141"/>
    <cellStyle name="PERCENTAGE 2" xfId="299"/>
    <cellStyle name="PERCENTAGE 3" xfId="604"/>
    <cellStyle name="PERCENTAGE 4" xfId="629"/>
    <cellStyle name="PrePop Currency (0)" xfId="142"/>
    <cellStyle name="PrePop Currency (0) 2" xfId="143"/>
    <cellStyle name="PrePop Currency (0) 2 2" xfId="298"/>
    <cellStyle name="PrePop Currency (0) 2 2 2" xfId="862"/>
    <cellStyle name="PrePop Currency (0) 2 3" xfId="512"/>
    <cellStyle name="PrePop Currency (0) 3" xfId="513"/>
    <cellStyle name="PrePop Currency (0) 3 2" xfId="855"/>
    <cellStyle name="PrePop Currency (0) 4" xfId="605"/>
    <cellStyle name="PrePop Currency (0) 5" xfId="630"/>
    <cellStyle name="PrePop Currency (0)_CH12-KHMT" xfId="539"/>
    <cellStyle name="PSChar" xfId="144"/>
    <cellStyle name="PSDate" xfId="145"/>
    <cellStyle name="PSDec" xfId="146"/>
    <cellStyle name="PSHeading" xfId="147"/>
    <cellStyle name="PSInt" xfId="148"/>
    <cellStyle name="PSSpacer" xfId="149"/>
    <cellStyle name="songuyen" xfId="150"/>
    <cellStyle name="Standard_Anpassen der Amortisation" xfId="540"/>
    <cellStyle name="Style 1" xfId="151"/>
    <cellStyle name="style_1" xfId="541"/>
    <cellStyle name="subhead" xfId="152"/>
    <cellStyle name="Text Indent A" xfId="153"/>
    <cellStyle name="Text Indent B" xfId="154"/>
    <cellStyle name="Text Indent B 2" xfId="155"/>
    <cellStyle name="Text Indent B 2 2" xfId="349"/>
    <cellStyle name="Text Indent B 2 2 2" xfId="863"/>
    <cellStyle name="Text Indent B 2 3" xfId="514"/>
    <cellStyle name="Text Indent B 3" xfId="515"/>
    <cellStyle name="Text Indent B 3 2" xfId="856"/>
    <cellStyle name="Text Indent B 4" xfId="606"/>
    <cellStyle name="Text Indent B 5" xfId="631"/>
    <cellStyle name="Text Indent B_CH12-KHMT" xfId="542"/>
    <cellStyle name="Title" xfId="156" builtinId="15" customBuiltin="1"/>
    <cellStyle name="Title 2" xfId="293"/>
    <cellStyle name="Title 2 2" xfId="516"/>
    <cellStyle name="Title 3" xfId="350"/>
    <cellStyle name="Title 4" xfId="292"/>
    <cellStyle name="Title 5" xfId="607"/>
    <cellStyle name="Total" xfId="157" builtinId="25" customBuiltin="1"/>
    <cellStyle name="Total 2" xfId="158"/>
    <cellStyle name="Total 2 2" xfId="518"/>
    <cellStyle name="Total 2 2 2" xfId="857"/>
    <cellStyle name="Total 3" xfId="351"/>
    <cellStyle name="Total 4" xfId="294"/>
    <cellStyle name="Total 5" xfId="517"/>
    <cellStyle name="vntxt1" xfId="543"/>
    <cellStyle name="Währung [0]_Compiling Utility Macros" xfId="544"/>
    <cellStyle name="Währung_Compiling Utility Macros" xfId="545"/>
    <cellStyle name="Warning Text" xfId="159" builtinId="11" customBuiltin="1"/>
    <cellStyle name="Warning Text 2" xfId="296"/>
    <cellStyle name="Warning Text 2 2" xfId="519"/>
    <cellStyle name="Warning Text 3" xfId="352"/>
    <cellStyle name="Warning Text 4" xfId="295"/>
    <cellStyle name="Warning Text 5" xfId="608"/>
    <cellStyle name="xuan" xfId="160"/>
    <cellStyle name=" [0.00]_ Att. 1- Cover" xfId="179"/>
    <cellStyle name="_ Att. 1- Cover" xfId="180"/>
    <cellStyle name="?_ Att. 1- Cover" xfId="181"/>
    <cellStyle name="똿뗦먛귟 [0.00]_PRODUCT DETAIL Q1" xfId="161"/>
    <cellStyle name="똿뗦먛귟_PRODUCT DETAIL Q1" xfId="162"/>
    <cellStyle name="믅됞 [0.00]_PRODUCT DETAIL Q1" xfId="163"/>
    <cellStyle name="믅됞_PRODUCT DETAIL Q1" xfId="164"/>
    <cellStyle name="백분율_95" xfId="165"/>
    <cellStyle name="뷭?_BOOKSHIP" xfId="166"/>
    <cellStyle name="콤마 [0]_1202" xfId="170"/>
    <cellStyle name="콤마_1202" xfId="171"/>
    <cellStyle name="통화 [0]_1202" xfId="172"/>
    <cellStyle name="통화_1202" xfId="173"/>
    <cellStyle name="표준_(정보부문)월별인원계획" xfId="174"/>
    <cellStyle name="一般_00Q3902REV.1" xfId="167"/>
    <cellStyle name="千分位[0]_00Q3902REV.1" xfId="168"/>
    <cellStyle name="千分位_00Q3902REV.1" xfId="169"/>
    <cellStyle name="標準_Financial Prpsl" xfId="175"/>
    <cellStyle name="貨幣 [0]_00Q3902REV.1" xfId="176"/>
    <cellStyle name="貨幣[0]_BRE" xfId="177"/>
    <cellStyle name="貨幣_00Q3902REV.1" xfId="178"/>
  </cellStyles>
  <dxfs count="6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131194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4286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Application%20Data\Microsoft\AddIns\ExtractElemen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ExtractElement"/>
    </sheetNames>
    <definedNames>
      <definedName name="ExtractElement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02"/>
  <sheetViews>
    <sheetView topLeftCell="A74" workbookViewId="0">
      <selection activeCell="AF11" sqref="AF11"/>
    </sheetView>
  </sheetViews>
  <sheetFormatPr defaultRowHeight="14.25"/>
  <cols>
    <col min="1" max="1" width="4.375" customWidth="1"/>
    <col min="2" max="2" width="11.125" hidden="1" customWidth="1"/>
    <col min="3" max="3" width="10.125" customWidth="1"/>
    <col min="4" max="4" width="18" style="22" customWidth="1"/>
    <col min="5" max="5" width="7.75" style="22" customWidth="1"/>
    <col min="6" max="6" width="9.625" customWidth="1"/>
    <col min="7" max="7" width="9" customWidth="1"/>
    <col min="8" max="8" width="7" customWidth="1"/>
    <col min="9" max="10" width="5" customWidth="1"/>
    <col min="11" max="13" width="2.875" customWidth="1"/>
    <col min="14" max="14" width="4.875" customWidth="1"/>
    <col min="15" max="17" width="2.875" customWidth="1"/>
    <col min="18" max="18" width="4.875" customWidth="1"/>
    <col min="19" max="21" width="2.875" customWidth="1"/>
    <col min="22" max="22" width="3.25" customWidth="1"/>
    <col min="23" max="26" width="3.875" customWidth="1"/>
    <col min="27" max="27" width="3.375" customWidth="1"/>
    <col min="28" max="28" width="3" customWidth="1"/>
    <col min="29" max="29" width="2.75" customWidth="1"/>
    <col min="30" max="30" width="3" customWidth="1"/>
  </cols>
  <sheetData>
    <row r="1" spans="1:32" s="3" customFormat="1" ht="15.75" customHeight="1">
      <c r="A1" s="132" t="s">
        <v>5</v>
      </c>
      <c r="B1" s="132"/>
      <c r="C1" s="132"/>
      <c r="D1" s="132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2" t="s">
        <v>6</v>
      </c>
      <c r="B2" s="132"/>
      <c r="C2" s="132"/>
      <c r="D2" s="132"/>
      <c r="E2" s="23"/>
      <c r="F2" s="4" t="s">
        <v>7</v>
      </c>
      <c r="G2" s="42" t="s">
        <v>48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21" t="s">
        <v>3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</row>
    <row r="4" spans="1:32" s="3" customFormat="1" ht="15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"/>
      <c r="AB4" s="2"/>
      <c r="AC4" s="2"/>
    </row>
    <row r="5" spans="1:32" s="9" customFormat="1" ht="18" customHeight="1">
      <c r="A5" s="145" t="s">
        <v>2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F5" s="46"/>
    </row>
    <row r="6" spans="1:32" s="11" customFormat="1" ht="17.25" customHeight="1">
      <c r="A6" s="133" t="s">
        <v>4</v>
      </c>
      <c r="B6" s="10"/>
      <c r="C6" s="136" t="s">
        <v>8</v>
      </c>
      <c r="D6" s="142" t="s">
        <v>9</v>
      </c>
      <c r="E6" s="123" t="s">
        <v>10</v>
      </c>
      <c r="F6" s="139" t="s">
        <v>11</v>
      </c>
      <c r="G6" s="136" t="s">
        <v>12</v>
      </c>
      <c r="H6" s="139" t="s">
        <v>13</v>
      </c>
      <c r="I6" s="122" t="s">
        <v>14</v>
      </c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 t="s">
        <v>15</v>
      </c>
      <c r="Y6" s="122"/>
      <c r="Z6" s="122"/>
      <c r="AA6" s="148" t="s">
        <v>16</v>
      </c>
      <c r="AB6" s="149"/>
      <c r="AC6" s="149"/>
      <c r="AD6" s="150"/>
    </row>
    <row r="7" spans="1:32" s="11" customFormat="1" ht="63.75" customHeight="1">
      <c r="A7" s="134"/>
      <c r="B7" s="12"/>
      <c r="C7" s="137"/>
      <c r="D7" s="143"/>
      <c r="E7" s="124"/>
      <c r="F7" s="140"/>
      <c r="G7" s="137"/>
      <c r="H7" s="146"/>
      <c r="I7" s="13" t="s">
        <v>31</v>
      </c>
      <c r="J7" s="14" t="s">
        <v>34</v>
      </c>
      <c r="K7" s="120" t="s">
        <v>32</v>
      </c>
      <c r="L7" s="120"/>
      <c r="M7" s="120"/>
      <c r="N7" s="120"/>
      <c r="O7" s="120" t="s">
        <v>33</v>
      </c>
      <c r="P7" s="120"/>
      <c r="Q7" s="120"/>
      <c r="R7" s="120"/>
      <c r="S7" s="120" t="s">
        <v>35</v>
      </c>
      <c r="T7" s="120"/>
      <c r="U7" s="120"/>
      <c r="V7" s="120"/>
      <c r="W7" s="14" t="s">
        <v>36</v>
      </c>
      <c r="X7" s="14" t="s">
        <v>37</v>
      </c>
      <c r="Y7" s="14" t="s">
        <v>38</v>
      </c>
      <c r="Z7" s="14" t="s">
        <v>39</v>
      </c>
      <c r="AA7" s="151"/>
      <c r="AB7" s="152"/>
      <c r="AC7" s="152"/>
      <c r="AD7" s="153"/>
    </row>
    <row r="8" spans="1:32" s="18" customFormat="1" ht="21">
      <c r="A8" s="135"/>
      <c r="B8" s="15"/>
      <c r="C8" s="138"/>
      <c r="D8" s="144"/>
      <c r="E8" s="125"/>
      <c r="F8" s="141"/>
      <c r="G8" s="138"/>
      <c r="H8" s="147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54"/>
      <c r="AB8" s="155"/>
      <c r="AC8" s="155"/>
      <c r="AD8" s="156"/>
    </row>
    <row r="9" spans="1:32" s="1" customFormat="1" ht="19.5" customHeight="1">
      <c r="A9" s="26">
        <v>1</v>
      </c>
      <c r="B9" s="26" t="str">
        <f>$G$2&amp;TEXT(A9,"00")</f>
        <v>15E4901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29"/>
      <c r="AB9" s="130"/>
      <c r="AC9" s="130"/>
      <c r="AD9" s="131"/>
    </row>
    <row r="10" spans="1:32" s="1" customFormat="1" ht="19.5" customHeight="1">
      <c r="A10" s="26">
        <v>2</v>
      </c>
      <c r="B10" s="26" t="str">
        <f t="shared" ref="B10:B56" si="0">$G$2&amp;TEXT(A10,"00")</f>
        <v>15E4902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17"/>
      <c r="AB10" s="118"/>
      <c r="AC10" s="118"/>
      <c r="AD10" s="119"/>
    </row>
    <row r="11" spans="1:32" s="1" customFormat="1" ht="19.5" customHeight="1">
      <c r="A11" s="26">
        <v>3</v>
      </c>
      <c r="B11" s="26" t="str">
        <f t="shared" si="0"/>
        <v>15E4903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17"/>
      <c r="AB11" s="118"/>
      <c r="AC11" s="118"/>
      <c r="AD11" s="119"/>
    </row>
    <row r="12" spans="1:32" s="1" customFormat="1" ht="19.5" customHeight="1">
      <c r="A12" s="26">
        <v>4</v>
      </c>
      <c r="B12" s="26" t="str">
        <f t="shared" si="0"/>
        <v>15E4904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17"/>
      <c r="AB12" s="118"/>
      <c r="AC12" s="118"/>
      <c r="AD12" s="119"/>
    </row>
    <row r="13" spans="1:32" s="1" customFormat="1" ht="19.5" customHeight="1">
      <c r="A13" s="26">
        <v>5</v>
      </c>
      <c r="B13" s="26" t="str">
        <f t="shared" si="0"/>
        <v>15E4905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17"/>
      <c r="AB13" s="118"/>
      <c r="AC13" s="118"/>
      <c r="AD13" s="119"/>
    </row>
    <row r="14" spans="1:32" s="1" customFormat="1" ht="19.5" customHeight="1">
      <c r="A14" s="26">
        <v>6</v>
      </c>
      <c r="B14" s="26" t="str">
        <f>$G$2&amp;TEXT(A14,"00")</f>
        <v>15E4906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17"/>
      <c r="AB14" s="118"/>
      <c r="AC14" s="118"/>
      <c r="AD14" s="119"/>
    </row>
    <row r="15" spans="1:32" s="1" customFormat="1" ht="19.5" customHeight="1">
      <c r="A15" s="26">
        <v>7</v>
      </c>
      <c r="B15" s="26" t="str">
        <f t="shared" si="0"/>
        <v>15E4907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17"/>
      <c r="AB15" s="118"/>
      <c r="AC15" s="118"/>
      <c r="AD15" s="119"/>
    </row>
    <row r="16" spans="1:32" s="1" customFormat="1" ht="19.5" customHeight="1">
      <c r="A16" s="26">
        <v>8</v>
      </c>
      <c r="B16" s="26" t="str">
        <f t="shared" si="0"/>
        <v>15E4908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17"/>
      <c r="AB16" s="118"/>
      <c r="AC16" s="118"/>
      <c r="AD16" s="119"/>
    </row>
    <row r="17" spans="1:30" s="1" customFormat="1" ht="19.5" customHeight="1">
      <c r="A17" s="26">
        <v>9</v>
      </c>
      <c r="B17" s="26" t="str">
        <f t="shared" si="0"/>
        <v>15E4909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17"/>
      <c r="AB17" s="118"/>
      <c r="AC17" s="118"/>
      <c r="AD17" s="119"/>
    </row>
    <row r="18" spans="1:30" s="1" customFormat="1" ht="19.5" customHeight="1">
      <c r="A18" s="26">
        <v>10</v>
      </c>
      <c r="B18" s="26" t="str">
        <f t="shared" si="0"/>
        <v>15E4910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17"/>
      <c r="AB18" s="118"/>
      <c r="AC18" s="118"/>
      <c r="AD18" s="119"/>
    </row>
    <row r="19" spans="1:30" s="1" customFormat="1" ht="19.5" customHeight="1">
      <c r="A19" s="26">
        <v>11</v>
      </c>
      <c r="B19" s="26" t="str">
        <f t="shared" si="0"/>
        <v>15E4911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17"/>
      <c r="AB19" s="118"/>
      <c r="AC19" s="118"/>
      <c r="AD19" s="119"/>
    </row>
    <row r="20" spans="1:30" s="1" customFormat="1" ht="19.5" customHeight="1">
      <c r="A20" s="26">
        <v>12</v>
      </c>
      <c r="B20" s="26" t="str">
        <f t="shared" si="0"/>
        <v>15E4912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17"/>
      <c r="AB20" s="118"/>
      <c r="AC20" s="118"/>
      <c r="AD20" s="119"/>
    </row>
    <row r="21" spans="1:30" s="1" customFormat="1" ht="19.5" customHeight="1">
      <c r="A21" s="26">
        <v>13</v>
      </c>
      <c r="B21" s="26" t="str">
        <f t="shared" si="0"/>
        <v>15E4913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17"/>
      <c r="AB21" s="118"/>
      <c r="AC21" s="118"/>
      <c r="AD21" s="119"/>
    </row>
    <row r="22" spans="1:30" s="1" customFormat="1" ht="19.5" customHeight="1">
      <c r="A22" s="26">
        <v>14</v>
      </c>
      <c r="B22" s="26" t="str">
        <f t="shared" si="0"/>
        <v>15E4914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17"/>
      <c r="AB22" s="118"/>
      <c r="AC22" s="118"/>
      <c r="AD22" s="119"/>
    </row>
    <row r="23" spans="1:30" s="1" customFormat="1" ht="19.5" customHeight="1">
      <c r="A23" s="38">
        <v>15</v>
      </c>
      <c r="B23" s="38" t="str">
        <f t="shared" si="0"/>
        <v>15E4915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26"/>
      <c r="AB23" s="127"/>
      <c r="AC23" s="127"/>
      <c r="AD23" s="128"/>
    </row>
    <row r="24" spans="1:30" s="1" customFormat="1" ht="15">
      <c r="A24" s="21" t="s">
        <v>25</v>
      </c>
      <c r="B24" s="21"/>
      <c r="C24" s="21"/>
      <c r="D24" s="37"/>
      <c r="E24" s="37"/>
      <c r="F24" s="37"/>
      <c r="G24" s="37"/>
      <c r="S24" s="116" t="s">
        <v>30</v>
      </c>
      <c r="T24" s="116"/>
      <c r="U24" s="116"/>
      <c r="V24" s="116"/>
      <c r="W24" s="116"/>
      <c r="X24" s="116"/>
      <c r="Y24" s="116"/>
      <c r="Z24" s="116"/>
      <c r="AA24" s="116"/>
    </row>
    <row r="25" spans="1:30" s="1" customFormat="1" ht="15">
      <c r="A25" s="31" t="s">
        <v>26</v>
      </c>
      <c r="B25" s="31"/>
      <c r="C25" s="31"/>
      <c r="D25" s="21"/>
      <c r="E25" s="21"/>
      <c r="F25" s="21"/>
      <c r="G25" s="21"/>
      <c r="K25" s="116" t="s">
        <v>22</v>
      </c>
      <c r="L25" s="116"/>
      <c r="M25" s="116"/>
      <c r="N25" s="116"/>
      <c r="O25" s="116"/>
      <c r="P25" s="116"/>
      <c r="Q25" s="116"/>
      <c r="R25" s="116"/>
      <c r="T25" s="21"/>
      <c r="U25" s="21"/>
      <c r="V25" s="116" t="s">
        <v>23</v>
      </c>
      <c r="W25" s="116"/>
      <c r="X25" s="116"/>
      <c r="Y25" s="116"/>
      <c r="Z25" s="116"/>
      <c r="AA25" s="116"/>
    </row>
    <row r="26" spans="1:30" s="1" customFormat="1" ht="15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16" t="s">
        <v>24</v>
      </c>
      <c r="L26" s="116"/>
      <c r="M26" s="116"/>
      <c r="N26" s="116"/>
      <c r="O26" s="116"/>
      <c r="P26" s="116"/>
      <c r="Q26" s="116"/>
      <c r="R26" s="116"/>
      <c r="S26" s="30"/>
      <c r="T26" s="30"/>
      <c r="U26" s="30"/>
      <c r="V26" s="116" t="s">
        <v>24</v>
      </c>
      <c r="W26" s="116"/>
      <c r="X26" s="116"/>
      <c r="Y26" s="116"/>
      <c r="Z26" s="116"/>
      <c r="AA26" s="116"/>
    </row>
    <row r="27" spans="1:30" s="1" customFormat="1" ht="15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 ht="15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 ht="15">
      <c r="D29" s="21"/>
      <c r="E29" s="21"/>
    </row>
    <row r="30" spans="1:30" s="1" customFormat="1" ht="15">
      <c r="D30" s="21"/>
      <c r="E30" s="21"/>
    </row>
    <row r="31" spans="1:30" s="1" customFormat="1" ht="15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15E4916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29"/>
      <c r="AB32" s="130"/>
      <c r="AC32" s="130"/>
      <c r="AD32" s="131"/>
    </row>
    <row r="33" spans="1:30" s="1" customFormat="1" ht="19.5" customHeight="1">
      <c r="A33" s="26">
        <v>17</v>
      </c>
      <c r="B33" s="26" t="str">
        <f t="shared" si="0"/>
        <v>15E4917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17"/>
      <c r="AB33" s="118"/>
      <c r="AC33" s="118"/>
      <c r="AD33" s="119"/>
    </row>
    <row r="34" spans="1:30" s="1" customFormat="1" ht="19.5" customHeight="1">
      <c r="A34" s="26">
        <v>18</v>
      </c>
      <c r="B34" s="26" t="str">
        <f t="shared" si="0"/>
        <v>15E4918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17"/>
      <c r="AB34" s="118"/>
      <c r="AC34" s="118"/>
      <c r="AD34" s="119"/>
    </row>
    <row r="35" spans="1:30" s="1" customFormat="1" ht="19.5" customHeight="1">
      <c r="A35" s="26">
        <v>19</v>
      </c>
      <c r="B35" s="26" t="str">
        <f t="shared" si="0"/>
        <v>15E4919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17"/>
      <c r="AB35" s="118"/>
      <c r="AC35" s="118"/>
      <c r="AD35" s="119"/>
    </row>
    <row r="36" spans="1:30" s="1" customFormat="1" ht="19.5" customHeight="1">
      <c r="A36" s="26">
        <v>20</v>
      </c>
      <c r="B36" s="26" t="str">
        <f t="shared" si="0"/>
        <v>15E4920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17"/>
      <c r="AB36" s="118"/>
      <c r="AC36" s="118"/>
      <c r="AD36" s="119"/>
    </row>
    <row r="37" spans="1:30" s="1" customFormat="1" ht="19.5" customHeight="1">
      <c r="A37" s="26">
        <v>21</v>
      </c>
      <c r="B37" s="26" t="str">
        <f t="shared" si="0"/>
        <v>15E4921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17"/>
      <c r="AB37" s="118"/>
      <c r="AC37" s="118"/>
      <c r="AD37" s="119"/>
    </row>
    <row r="38" spans="1:30" s="1" customFormat="1" ht="19.5" customHeight="1">
      <c r="A38" s="26">
        <v>22</v>
      </c>
      <c r="B38" s="26" t="str">
        <f t="shared" si="0"/>
        <v>15E4922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17"/>
      <c r="AB38" s="118"/>
      <c r="AC38" s="118"/>
      <c r="AD38" s="119"/>
    </row>
    <row r="39" spans="1:30" s="1" customFormat="1" ht="19.5" customHeight="1">
      <c r="A39" s="26">
        <v>23</v>
      </c>
      <c r="B39" s="26" t="str">
        <f t="shared" si="0"/>
        <v>15E4923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17"/>
      <c r="AB39" s="118"/>
      <c r="AC39" s="118"/>
      <c r="AD39" s="119"/>
    </row>
    <row r="40" spans="1:30" s="1" customFormat="1" ht="19.5" customHeight="1">
      <c r="A40" s="26">
        <v>24</v>
      </c>
      <c r="B40" s="26" t="str">
        <f t="shared" si="0"/>
        <v>15E4924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17"/>
      <c r="AB40" s="118"/>
      <c r="AC40" s="118"/>
      <c r="AD40" s="119"/>
    </row>
    <row r="41" spans="1:30" s="1" customFormat="1" ht="19.5" customHeight="1">
      <c r="A41" s="26">
        <v>25</v>
      </c>
      <c r="B41" s="26" t="str">
        <f t="shared" si="0"/>
        <v>15E4925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17"/>
      <c r="AB41" s="118"/>
      <c r="AC41" s="118"/>
      <c r="AD41" s="119"/>
    </row>
    <row r="42" spans="1:30" s="1" customFormat="1" ht="19.5" customHeight="1">
      <c r="A42" s="26">
        <v>26</v>
      </c>
      <c r="B42" s="26" t="str">
        <f t="shared" si="0"/>
        <v>15E4926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17"/>
      <c r="AB42" s="118"/>
      <c r="AC42" s="118"/>
      <c r="AD42" s="119"/>
    </row>
    <row r="43" spans="1:30" s="1" customFormat="1" ht="19.5" customHeight="1">
      <c r="A43" s="26">
        <v>27</v>
      </c>
      <c r="B43" s="26" t="str">
        <f t="shared" si="0"/>
        <v>15E4927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17"/>
      <c r="AB43" s="118"/>
      <c r="AC43" s="118"/>
      <c r="AD43" s="119"/>
    </row>
    <row r="44" spans="1:30" s="1" customFormat="1" ht="19.5" customHeight="1">
      <c r="A44" s="26">
        <v>28</v>
      </c>
      <c r="B44" s="26" t="str">
        <f t="shared" si="0"/>
        <v>15E4928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17"/>
      <c r="AB44" s="118"/>
      <c r="AC44" s="118"/>
      <c r="AD44" s="119"/>
    </row>
    <row r="45" spans="1:30" s="1" customFormat="1" ht="19.5" customHeight="1">
      <c r="A45" s="26">
        <v>29</v>
      </c>
      <c r="B45" s="26" t="str">
        <f t="shared" si="0"/>
        <v>15E4929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17"/>
      <c r="AB45" s="118"/>
      <c r="AC45" s="118"/>
      <c r="AD45" s="119"/>
    </row>
    <row r="46" spans="1:30" s="1" customFormat="1" ht="19.5" customHeight="1">
      <c r="A46" s="38">
        <v>30</v>
      </c>
      <c r="B46" s="38" t="str">
        <f t="shared" si="0"/>
        <v>15E4930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26"/>
      <c r="AB46" s="127"/>
      <c r="AC46" s="127"/>
      <c r="AD46" s="128"/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16" t="s">
        <v>30</v>
      </c>
      <c r="T47" s="116"/>
      <c r="U47" s="116"/>
      <c r="V47" s="116"/>
      <c r="W47" s="116"/>
      <c r="X47" s="116"/>
      <c r="Y47" s="116"/>
      <c r="Z47" s="116"/>
      <c r="AA47" s="116"/>
    </row>
    <row r="48" spans="1:30" s="1" customFormat="1" ht="15">
      <c r="A48" s="31" t="s">
        <v>26</v>
      </c>
      <c r="B48" s="31"/>
      <c r="C48" s="31"/>
      <c r="D48" s="21"/>
      <c r="E48" s="21"/>
      <c r="F48" s="21"/>
      <c r="G48" s="21"/>
      <c r="K48" s="116" t="s">
        <v>22</v>
      </c>
      <c r="L48" s="116"/>
      <c r="M48" s="116"/>
      <c r="N48" s="116"/>
      <c r="O48" s="116"/>
      <c r="P48" s="116"/>
      <c r="Q48" s="116"/>
      <c r="R48" s="116"/>
      <c r="T48" s="21"/>
      <c r="U48" s="21"/>
      <c r="V48" s="116" t="s">
        <v>23</v>
      </c>
      <c r="W48" s="116"/>
      <c r="X48" s="116"/>
      <c r="Y48" s="116"/>
      <c r="Z48" s="116"/>
      <c r="AA48" s="116"/>
    </row>
    <row r="49" spans="1:30" s="1" customFormat="1" ht="15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16" t="s">
        <v>24</v>
      </c>
      <c r="L49" s="116"/>
      <c r="M49" s="116"/>
      <c r="N49" s="116"/>
      <c r="O49" s="116"/>
      <c r="P49" s="116"/>
      <c r="Q49" s="116"/>
      <c r="R49" s="116"/>
      <c r="S49" s="30"/>
      <c r="T49" s="30"/>
      <c r="U49" s="30"/>
      <c r="V49" s="116" t="s">
        <v>24</v>
      </c>
      <c r="W49" s="116"/>
      <c r="X49" s="116"/>
      <c r="Y49" s="116"/>
      <c r="Z49" s="116"/>
      <c r="AA49" s="116"/>
    </row>
    <row r="50" spans="1:30" s="1" customFormat="1" ht="15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 ht="15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 ht="15">
      <c r="D52" s="21"/>
      <c r="E52" s="21"/>
    </row>
    <row r="53" spans="1:30" s="1" customFormat="1" ht="15">
      <c r="D53" s="21"/>
      <c r="E53" s="21"/>
    </row>
    <row r="54" spans="1:30" s="1" customFormat="1" ht="15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15E4931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29"/>
      <c r="AB55" s="130"/>
      <c r="AC55" s="130"/>
      <c r="AD55" s="131"/>
    </row>
    <row r="56" spans="1:30" s="1" customFormat="1" ht="19.5" customHeight="1">
      <c r="A56" s="26">
        <v>32</v>
      </c>
      <c r="B56" s="26" t="str">
        <f t="shared" si="0"/>
        <v>15E4932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17"/>
      <c r="AB56" s="118"/>
      <c r="AC56" s="118"/>
      <c r="AD56" s="119"/>
    </row>
    <row r="57" spans="1:30" s="1" customFormat="1" ht="19.5" customHeight="1">
      <c r="A57" s="26">
        <v>33</v>
      </c>
      <c r="B57" s="26" t="str">
        <f t="shared" ref="B57:B87" si="1">$G$2&amp;TEXT(A57,"00")</f>
        <v>15E4933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17"/>
      <c r="AB57" s="118"/>
      <c r="AC57" s="118"/>
      <c r="AD57" s="119"/>
    </row>
    <row r="58" spans="1:30" s="1" customFormat="1" ht="19.5" customHeight="1">
      <c r="A58" s="26">
        <v>34</v>
      </c>
      <c r="B58" s="26" t="str">
        <f t="shared" si="1"/>
        <v>15E4934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17"/>
      <c r="AB58" s="118"/>
      <c r="AC58" s="118"/>
      <c r="AD58" s="119"/>
    </row>
    <row r="59" spans="1:30" s="1" customFormat="1" ht="19.5" customHeight="1">
      <c r="A59" s="26">
        <v>35</v>
      </c>
      <c r="B59" s="26" t="str">
        <f t="shared" si="1"/>
        <v>15E4935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17"/>
      <c r="AB59" s="118"/>
      <c r="AC59" s="118"/>
      <c r="AD59" s="119"/>
    </row>
    <row r="60" spans="1:30" s="1" customFormat="1" ht="19.5" customHeight="1">
      <c r="A60" s="26">
        <v>36</v>
      </c>
      <c r="B60" s="26" t="str">
        <f t="shared" si="1"/>
        <v>15E4936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17"/>
      <c r="AB60" s="118"/>
      <c r="AC60" s="118"/>
      <c r="AD60" s="119"/>
    </row>
    <row r="61" spans="1:30" s="1" customFormat="1" ht="19.5" customHeight="1">
      <c r="A61" s="26">
        <v>37</v>
      </c>
      <c r="B61" s="26" t="str">
        <f t="shared" si="1"/>
        <v>15E4937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17"/>
      <c r="AB61" s="118"/>
      <c r="AC61" s="118"/>
      <c r="AD61" s="119"/>
    </row>
    <row r="62" spans="1:30" s="1" customFormat="1" ht="19.5" customHeight="1">
      <c r="A62" s="26">
        <v>38</v>
      </c>
      <c r="B62" s="26" t="str">
        <f t="shared" si="1"/>
        <v>15E4938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17"/>
      <c r="AB62" s="118"/>
      <c r="AC62" s="118"/>
      <c r="AD62" s="119"/>
    </row>
    <row r="63" spans="1:30" s="1" customFormat="1" ht="19.5" customHeight="1">
      <c r="A63" s="26">
        <v>39</v>
      </c>
      <c r="B63" s="26" t="str">
        <f t="shared" si="1"/>
        <v>15E4939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17"/>
      <c r="AB63" s="118"/>
      <c r="AC63" s="118"/>
      <c r="AD63" s="119"/>
    </row>
    <row r="64" spans="1:30" s="1" customFormat="1" ht="19.5" customHeight="1">
      <c r="A64" s="26">
        <v>40</v>
      </c>
      <c r="B64" s="26" t="str">
        <f t="shared" si="1"/>
        <v>15E4940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17"/>
      <c r="AB64" s="118"/>
      <c r="AC64" s="118"/>
      <c r="AD64" s="119"/>
    </row>
    <row r="65" spans="1:30" s="1" customFormat="1" ht="19.5" customHeight="1">
      <c r="A65" s="26">
        <v>41</v>
      </c>
      <c r="B65" s="26" t="str">
        <f t="shared" si="1"/>
        <v>15E4941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17"/>
      <c r="AB65" s="118"/>
      <c r="AC65" s="118"/>
      <c r="AD65" s="119"/>
    </row>
    <row r="66" spans="1:30" s="1" customFormat="1" ht="19.5" customHeight="1">
      <c r="A66" s="26">
        <v>42</v>
      </c>
      <c r="B66" s="26" t="str">
        <f t="shared" si="1"/>
        <v>15E4942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17"/>
      <c r="AB66" s="118"/>
      <c r="AC66" s="118"/>
      <c r="AD66" s="119"/>
    </row>
    <row r="67" spans="1:30" s="1" customFormat="1" ht="19.5" customHeight="1">
      <c r="A67" s="26">
        <v>43</v>
      </c>
      <c r="B67" s="26" t="str">
        <f t="shared" si="1"/>
        <v>15E4943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17"/>
      <c r="AB67" s="118"/>
      <c r="AC67" s="118"/>
      <c r="AD67" s="119"/>
    </row>
    <row r="68" spans="1:30" s="1" customFormat="1" ht="19.5" customHeight="1">
      <c r="A68" s="26">
        <v>44</v>
      </c>
      <c r="B68" s="26" t="str">
        <f t="shared" si="1"/>
        <v>15E4944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17"/>
      <c r="AB68" s="118"/>
      <c r="AC68" s="118"/>
      <c r="AD68" s="119"/>
    </row>
    <row r="69" spans="1:30" s="1" customFormat="1" ht="19.5" customHeight="1">
      <c r="A69" s="38">
        <v>45</v>
      </c>
      <c r="B69" s="38" t="str">
        <f t="shared" si="1"/>
        <v>15E4945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26"/>
      <c r="AB69" s="127"/>
      <c r="AC69" s="127"/>
      <c r="AD69" s="128"/>
    </row>
    <row r="70" spans="1:30" s="1" customFormat="1" ht="15">
      <c r="A70" s="21" t="s">
        <v>25</v>
      </c>
      <c r="B70" s="21"/>
      <c r="C70" s="21"/>
      <c r="D70" s="37"/>
      <c r="E70" s="37"/>
      <c r="F70" s="37"/>
      <c r="G70" s="37"/>
      <c r="S70" s="116" t="s">
        <v>30</v>
      </c>
      <c r="T70" s="116"/>
      <c r="U70" s="116"/>
      <c r="V70" s="116"/>
      <c r="W70" s="116"/>
      <c r="X70" s="116"/>
      <c r="Y70" s="116"/>
      <c r="Z70" s="116"/>
      <c r="AA70" s="116"/>
    </row>
    <row r="71" spans="1:30" s="1" customFormat="1" ht="15">
      <c r="A71" s="31" t="s">
        <v>26</v>
      </c>
      <c r="B71" s="31"/>
      <c r="C71" s="31"/>
      <c r="D71" s="21"/>
      <c r="E71" s="21"/>
      <c r="F71" s="21"/>
      <c r="G71" s="21"/>
      <c r="K71" s="116" t="s">
        <v>22</v>
      </c>
      <c r="L71" s="116"/>
      <c r="M71" s="116"/>
      <c r="N71" s="116"/>
      <c r="O71" s="116"/>
      <c r="P71" s="116"/>
      <c r="Q71" s="116"/>
      <c r="R71" s="116"/>
      <c r="T71" s="21"/>
      <c r="U71" s="21"/>
      <c r="V71" s="116" t="s">
        <v>23</v>
      </c>
      <c r="W71" s="116"/>
      <c r="X71" s="116"/>
      <c r="Y71" s="116"/>
      <c r="Z71" s="116"/>
      <c r="AA71" s="116"/>
    </row>
    <row r="72" spans="1:30" s="1" customFormat="1" ht="15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16" t="s">
        <v>24</v>
      </c>
      <c r="L72" s="116"/>
      <c r="M72" s="116"/>
      <c r="N72" s="116"/>
      <c r="O72" s="116"/>
      <c r="P72" s="116"/>
      <c r="Q72" s="116"/>
      <c r="R72" s="116"/>
      <c r="S72" s="30"/>
      <c r="T72" s="30"/>
      <c r="U72" s="30"/>
      <c r="V72" s="116" t="s">
        <v>24</v>
      </c>
      <c r="W72" s="116"/>
      <c r="X72" s="116"/>
      <c r="Y72" s="116"/>
      <c r="Z72" s="116"/>
      <c r="AA72" s="116"/>
    </row>
    <row r="73" spans="1:30" s="1" customFormat="1" ht="15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 ht="15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 ht="15">
      <c r="D75" s="21"/>
      <c r="E75" s="21"/>
    </row>
    <row r="76" spans="1:30" s="1" customFormat="1" ht="15">
      <c r="D76" s="21"/>
      <c r="E76" s="21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customHeight="1">
      <c r="A78" s="25">
        <v>46</v>
      </c>
      <c r="B78" s="25" t="str">
        <f t="shared" si="1"/>
        <v>15E4946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9"/>
      <c r="AB78" s="130"/>
      <c r="AC78" s="130"/>
      <c r="AD78" s="131"/>
    </row>
    <row r="79" spans="1:30" s="1" customFormat="1" ht="19.5" customHeight="1">
      <c r="A79" s="26">
        <v>47</v>
      </c>
      <c r="B79" s="26" t="str">
        <f t="shared" si="1"/>
        <v>15E4947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7"/>
      <c r="AB79" s="118"/>
      <c r="AC79" s="118"/>
      <c r="AD79" s="119"/>
    </row>
    <row r="80" spans="1:30" s="1" customFormat="1" ht="19.5" customHeight="1">
      <c r="A80" s="26">
        <v>48</v>
      </c>
      <c r="B80" s="26" t="str">
        <f t="shared" si="1"/>
        <v>15E4948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7"/>
      <c r="AB80" s="118"/>
      <c r="AC80" s="118"/>
      <c r="AD80" s="119"/>
    </row>
    <row r="81" spans="1:30" s="1" customFormat="1" ht="19.5" customHeight="1">
      <c r="A81" s="26">
        <v>49</v>
      </c>
      <c r="B81" s="26" t="str">
        <f t="shared" si="1"/>
        <v>15E4949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7"/>
      <c r="AB81" s="118"/>
      <c r="AC81" s="118"/>
      <c r="AD81" s="119"/>
    </row>
    <row r="82" spans="1:30" s="1" customFormat="1" ht="19.5" customHeight="1">
      <c r="A82" s="26">
        <v>50</v>
      </c>
      <c r="B82" s="26" t="str">
        <f t="shared" si="1"/>
        <v>15E4950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7"/>
      <c r="AB82" s="118"/>
      <c r="AC82" s="118"/>
      <c r="AD82" s="119"/>
    </row>
    <row r="83" spans="1:30" s="1" customFormat="1" ht="19.5" customHeight="1">
      <c r="A83" s="26">
        <v>51</v>
      </c>
      <c r="B83" s="26" t="str">
        <f t="shared" si="1"/>
        <v>15E4951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7"/>
      <c r="AB83" s="118"/>
      <c r="AC83" s="118"/>
      <c r="AD83" s="119"/>
    </row>
    <row r="84" spans="1:30" s="1" customFormat="1" ht="19.5" customHeight="1">
      <c r="A84" s="26">
        <v>52</v>
      </c>
      <c r="B84" s="26" t="str">
        <f t="shared" si="1"/>
        <v>15E4952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7"/>
      <c r="AB84" s="118"/>
      <c r="AC84" s="118"/>
      <c r="AD84" s="119"/>
    </row>
    <row r="85" spans="1:30" s="1" customFormat="1" ht="19.5" customHeight="1">
      <c r="A85" s="26">
        <v>53</v>
      </c>
      <c r="B85" s="26" t="str">
        <f t="shared" si="1"/>
        <v>15E4953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7"/>
      <c r="AB85" s="118"/>
      <c r="AC85" s="118"/>
      <c r="AD85" s="119"/>
    </row>
    <row r="86" spans="1:30" s="1" customFormat="1" ht="19.5" customHeight="1">
      <c r="A86" s="26">
        <v>54</v>
      </c>
      <c r="B86" s="26" t="str">
        <f t="shared" si="1"/>
        <v>15E4954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7"/>
      <c r="AB86" s="118"/>
      <c r="AC86" s="118"/>
      <c r="AD86" s="119"/>
    </row>
    <row r="87" spans="1:30" s="1" customFormat="1" ht="19.5" customHeight="1">
      <c r="A87" s="26">
        <v>55</v>
      </c>
      <c r="B87" s="26" t="str">
        <f t="shared" si="1"/>
        <v>15E4955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7"/>
      <c r="AB87" s="118"/>
      <c r="AC87" s="118"/>
      <c r="AD87" s="119"/>
    </row>
    <row r="88" spans="1:30" s="1" customFormat="1" ht="19.5" customHeight="1">
      <c r="A88" s="26">
        <v>56</v>
      </c>
      <c r="B88" s="26" t="str">
        <f>$G$2&amp;TEXT(A88,"00")</f>
        <v>15E4956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7"/>
      <c r="AB88" s="118"/>
      <c r="AC88" s="118"/>
      <c r="AD88" s="119"/>
    </row>
    <row r="89" spans="1:30" s="1" customFormat="1" ht="19.5" customHeight="1">
      <c r="A89" s="26">
        <v>57</v>
      </c>
      <c r="B89" s="26" t="str">
        <f>$G$2&amp;TEXT(A89,"00")</f>
        <v>15E4957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7"/>
      <c r="AB89" s="118"/>
      <c r="AC89" s="118"/>
      <c r="AD89" s="119"/>
    </row>
    <row r="90" spans="1:30" s="1" customFormat="1" ht="19.5" customHeight="1">
      <c r="A90" s="26">
        <v>58</v>
      </c>
      <c r="B90" s="26" t="str">
        <f>$G$2&amp;TEXT(A90,"00")</f>
        <v>15E4958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7"/>
      <c r="AB90" s="118"/>
      <c r="AC90" s="118"/>
      <c r="AD90" s="119"/>
    </row>
    <row r="91" spans="1:30" s="1" customFormat="1" ht="19.5" customHeight="1">
      <c r="A91" s="26">
        <v>59</v>
      </c>
      <c r="B91" s="26" t="str">
        <f>$G$2&amp;TEXT(A91,"00")</f>
        <v>15E4959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7"/>
      <c r="AB91" s="118"/>
      <c r="AC91" s="118"/>
      <c r="AD91" s="119"/>
    </row>
    <row r="92" spans="1:30" s="1" customFormat="1" ht="19.5" customHeight="1">
      <c r="A92" s="38">
        <v>60</v>
      </c>
      <c r="B92" s="38" t="str">
        <f>$G$2&amp;TEXT(A92,"00")</f>
        <v>15E4960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26"/>
      <c r="AB92" s="127"/>
      <c r="AC92" s="127"/>
      <c r="AD92" s="128"/>
    </row>
    <row r="93" spans="1:30" s="1" customFormat="1" ht="15">
      <c r="A93" s="21" t="s">
        <v>25</v>
      </c>
      <c r="B93" s="21"/>
      <c r="C93" s="21"/>
      <c r="D93" s="37"/>
      <c r="E93" s="37"/>
      <c r="F93" s="37"/>
      <c r="G93" s="37"/>
      <c r="S93" s="116" t="s">
        <v>30</v>
      </c>
      <c r="T93" s="116"/>
      <c r="U93" s="116"/>
      <c r="V93" s="116"/>
      <c r="W93" s="116"/>
      <c r="X93" s="116"/>
      <c r="Y93" s="116"/>
      <c r="Z93" s="116"/>
      <c r="AA93" s="116"/>
    </row>
    <row r="94" spans="1:30" s="1" customFormat="1" ht="15">
      <c r="A94" s="31" t="s">
        <v>26</v>
      </c>
      <c r="B94" s="31"/>
      <c r="C94" s="31"/>
      <c r="D94" s="21"/>
      <c r="E94" s="21"/>
      <c r="F94" s="21"/>
      <c r="G94" s="21"/>
      <c r="K94" s="116" t="s">
        <v>22</v>
      </c>
      <c r="L94" s="116"/>
      <c r="M94" s="116"/>
      <c r="N94" s="116"/>
      <c r="O94" s="116"/>
      <c r="P94" s="116"/>
      <c r="Q94" s="116"/>
      <c r="R94" s="116"/>
      <c r="T94" s="21"/>
      <c r="U94" s="21"/>
      <c r="V94" s="116" t="s">
        <v>23</v>
      </c>
      <c r="W94" s="116"/>
      <c r="X94" s="116"/>
      <c r="Y94" s="116"/>
      <c r="Z94" s="116"/>
      <c r="AA94" s="116"/>
    </row>
    <row r="95" spans="1:30" s="1" customFormat="1" ht="15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16" t="s">
        <v>24</v>
      </c>
      <c r="L95" s="116"/>
      <c r="M95" s="116"/>
      <c r="N95" s="116"/>
      <c r="O95" s="116"/>
      <c r="P95" s="116"/>
      <c r="Q95" s="116"/>
      <c r="R95" s="116"/>
      <c r="S95" s="30"/>
      <c r="T95" s="30"/>
      <c r="U95" s="30"/>
      <c r="V95" s="116" t="s">
        <v>24</v>
      </c>
      <c r="W95" s="116"/>
      <c r="X95" s="116"/>
      <c r="Y95" s="116"/>
      <c r="Z95" s="116"/>
      <c r="AA95" s="116"/>
    </row>
    <row r="96" spans="1:30" s="1" customFormat="1" ht="15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 ht="15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 ht="15">
      <c r="D98" s="21"/>
      <c r="E98" s="21"/>
    </row>
    <row r="99" spans="1:29" s="1" customFormat="1" ht="15">
      <c r="D99" s="21"/>
      <c r="E99" s="21"/>
    </row>
    <row r="100" spans="1:29" s="1" customFormat="1" ht="15">
      <c r="D100" s="21"/>
      <c r="E100" s="21"/>
      <c r="AB100" s="48" t="s">
        <v>53</v>
      </c>
      <c r="AC100" s="45"/>
    </row>
    <row r="101" spans="1:29" s="1" customFormat="1" ht="15">
      <c r="D101" s="21"/>
      <c r="E101" s="21"/>
    </row>
    <row r="102" spans="1:29" s="1" customFormat="1" ht="15">
      <c r="D102" s="21"/>
      <c r="E102" s="21"/>
    </row>
  </sheetData>
  <mergeCells count="97">
    <mergeCell ref="AA91:AD91"/>
    <mergeCell ref="AA92:AD92"/>
    <mergeCell ref="AA85:AD85"/>
    <mergeCell ref="AA86:AD86"/>
    <mergeCell ref="AA87:AD87"/>
    <mergeCell ref="AA88:AD88"/>
    <mergeCell ref="AA89:AD89"/>
    <mergeCell ref="AA90:AD90"/>
    <mergeCell ref="AA79:AD79"/>
    <mergeCell ref="V72:AA72"/>
    <mergeCell ref="AA80:AD80"/>
    <mergeCell ref="AA83:AD83"/>
    <mergeCell ref="AA84:AD84"/>
    <mergeCell ref="AA81:AD81"/>
    <mergeCell ref="AA82:AD82"/>
    <mergeCell ref="AA66:AD66"/>
    <mergeCell ref="AA67:AD67"/>
    <mergeCell ref="AA78:AD78"/>
    <mergeCell ref="V71:AA71"/>
    <mergeCell ref="AA68:AD68"/>
    <mergeCell ref="AA69:AD69"/>
    <mergeCell ref="AA61:AD61"/>
    <mergeCell ref="AA64:AD64"/>
    <mergeCell ref="AA65:AD65"/>
    <mergeCell ref="AA62:AD62"/>
    <mergeCell ref="AA63:AD63"/>
    <mergeCell ref="AA58:AD58"/>
    <mergeCell ref="AA59:AD59"/>
    <mergeCell ref="AA56:AD56"/>
    <mergeCell ref="AA57:AD57"/>
    <mergeCell ref="AA60:AD60"/>
    <mergeCell ref="AA45:AD45"/>
    <mergeCell ref="AA42:AD42"/>
    <mergeCell ref="AA43:AD43"/>
    <mergeCell ref="AA46:AD46"/>
    <mergeCell ref="AA55:AD55"/>
    <mergeCell ref="AA39:AD39"/>
    <mergeCell ref="AA40:AD40"/>
    <mergeCell ref="AA33:AD33"/>
    <mergeCell ref="AA41:AD41"/>
    <mergeCell ref="AA44:AD44"/>
    <mergeCell ref="AA19:AD19"/>
    <mergeCell ref="AA20:AD20"/>
    <mergeCell ref="AA6:AD8"/>
    <mergeCell ref="AA9:AD9"/>
    <mergeCell ref="AA10:AD10"/>
    <mergeCell ref="AA11:AD11"/>
    <mergeCell ref="AA12:AD12"/>
    <mergeCell ref="AA13:AD13"/>
    <mergeCell ref="AA23:AD23"/>
    <mergeCell ref="AA32:AD32"/>
    <mergeCell ref="A1:D1"/>
    <mergeCell ref="A2:D2"/>
    <mergeCell ref="A6:A8"/>
    <mergeCell ref="C6:C8"/>
    <mergeCell ref="F6:F8"/>
    <mergeCell ref="I6:W6"/>
    <mergeCell ref="D6:D8"/>
    <mergeCell ref="A5:AD5"/>
    <mergeCell ref="H6:H8"/>
    <mergeCell ref="G6:G8"/>
    <mergeCell ref="AA15:AD15"/>
    <mergeCell ref="AA16:AD16"/>
    <mergeCell ref="AA17:AD17"/>
    <mergeCell ref="AA18:AD18"/>
    <mergeCell ref="O7:R7"/>
    <mergeCell ref="K49:R49"/>
    <mergeCell ref="V49:AA49"/>
    <mergeCell ref="S70:AA70"/>
    <mergeCell ref="E3:AD3"/>
    <mergeCell ref="X6:Z6"/>
    <mergeCell ref="S7:V7"/>
    <mergeCell ref="K7:N7"/>
    <mergeCell ref="E6:E8"/>
    <mergeCell ref="S47:AA47"/>
    <mergeCell ref="K48:R48"/>
    <mergeCell ref="V48:AA48"/>
    <mergeCell ref="AA21:AD21"/>
    <mergeCell ref="AA22:AD22"/>
    <mergeCell ref="AA14:AD14"/>
    <mergeCell ref="S24:AA24"/>
    <mergeCell ref="K71:R71"/>
    <mergeCell ref="K25:R25"/>
    <mergeCell ref="V95:AA95"/>
    <mergeCell ref="K95:R95"/>
    <mergeCell ref="K94:R94"/>
    <mergeCell ref="V94:AA94"/>
    <mergeCell ref="S93:AA93"/>
    <mergeCell ref="AA36:AD36"/>
    <mergeCell ref="AA37:AD37"/>
    <mergeCell ref="K72:R72"/>
    <mergeCell ref="K26:R26"/>
    <mergeCell ref="V26:AA26"/>
    <mergeCell ref="AA34:AD34"/>
    <mergeCell ref="AA35:AD35"/>
    <mergeCell ref="V25:AA25"/>
    <mergeCell ref="AA38:AD38"/>
  </mergeCells>
  <phoneticPr fontId="21" type="noConversion"/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1488</v>
      </c>
    </row>
    <row r="2" spans="1:15" s="56" customFormat="1" ht="15">
      <c r="C2" s="186" t="s">
        <v>59</v>
      </c>
      <c r="D2" s="186"/>
      <c r="E2" s="59" t="s">
        <v>1523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1524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68</v>
      </c>
      <c r="B8" s="65">
        <v>1</v>
      </c>
      <c r="C8" s="102" t="s">
        <v>977</v>
      </c>
      <c r="D8" s="67" t="s">
        <v>1219</v>
      </c>
      <c r="E8" s="68" t="s">
        <v>89</v>
      </c>
      <c r="F8" s="105" t="s">
        <v>1203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69</v>
      </c>
      <c r="B9" s="65">
        <v>2</v>
      </c>
      <c r="C9" s="102" t="s">
        <v>979</v>
      </c>
      <c r="D9" s="67" t="s">
        <v>297</v>
      </c>
      <c r="E9" s="68" t="s">
        <v>195</v>
      </c>
      <c r="F9" s="105" t="s">
        <v>1203</v>
      </c>
      <c r="G9" s="105" t="s">
        <v>98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70</v>
      </c>
      <c r="B10" s="65">
        <v>3</v>
      </c>
      <c r="C10" s="102" t="s">
        <v>783</v>
      </c>
      <c r="D10" s="67" t="s">
        <v>314</v>
      </c>
      <c r="E10" s="68" t="s">
        <v>118</v>
      </c>
      <c r="F10" s="105" t="s">
        <v>1203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71</v>
      </c>
      <c r="B11" s="65">
        <v>4</v>
      </c>
      <c r="C11" s="102" t="s">
        <v>983</v>
      </c>
      <c r="D11" s="67" t="s">
        <v>470</v>
      </c>
      <c r="E11" s="68" t="s">
        <v>85</v>
      </c>
      <c r="F11" s="105" t="s">
        <v>1203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72</v>
      </c>
      <c r="B12" s="65">
        <v>5</v>
      </c>
      <c r="C12" s="102" t="s">
        <v>790</v>
      </c>
      <c r="D12" s="67" t="s">
        <v>402</v>
      </c>
      <c r="E12" s="68" t="s">
        <v>85</v>
      </c>
      <c r="F12" s="105" t="s">
        <v>1203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73</v>
      </c>
      <c r="B13" s="65">
        <v>6</v>
      </c>
      <c r="C13" s="102" t="s">
        <v>1220</v>
      </c>
      <c r="D13" s="67" t="s">
        <v>560</v>
      </c>
      <c r="E13" s="68" t="s">
        <v>321</v>
      </c>
      <c r="F13" s="105" t="s">
        <v>1203</v>
      </c>
      <c r="G13" s="105" t="s">
        <v>662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74</v>
      </c>
      <c r="B14" s="65">
        <v>7</v>
      </c>
      <c r="C14" s="102" t="s">
        <v>986</v>
      </c>
      <c r="D14" s="67" t="s">
        <v>466</v>
      </c>
      <c r="E14" s="68" t="s">
        <v>144</v>
      </c>
      <c r="F14" s="105" t="s">
        <v>1203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75</v>
      </c>
      <c r="B15" s="65">
        <v>8</v>
      </c>
      <c r="C15" s="102" t="s">
        <v>809</v>
      </c>
      <c r="D15" s="67" t="s">
        <v>1221</v>
      </c>
      <c r="E15" s="68" t="s">
        <v>162</v>
      </c>
      <c r="F15" s="105" t="s">
        <v>1203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76</v>
      </c>
      <c r="B16" s="65">
        <v>9</v>
      </c>
      <c r="C16" s="102" t="s">
        <v>810</v>
      </c>
      <c r="D16" s="67" t="s">
        <v>1222</v>
      </c>
      <c r="E16" s="68" t="s">
        <v>162</v>
      </c>
      <c r="F16" s="105" t="s">
        <v>1203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77</v>
      </c>
      <c r="B17" s="65">
        <v>10</v>
      </c>
      <c r="C17" s="102" t="s">
        <v>989</v>
      </c>
      <c r="D17" s="67" t="s">
        <v>462</v>
      </c>
      <c r="E17" s="68" t="s">
        <v>229</v>
      </c>
      <c r="F17" s="105" t="s">
        <v>1203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78</v>
      </c>
      <c r="B18" s="65">
        <v>11</v>
      </c>
      <c r="C18" s="102" t="s">
        <v>1223</v>
      </c>
      <c r="D18" s="67" t="s">
        <v>1224</v>
      </c>
      <c r="E18" s="68" t="s">
        <v>180</v>
      </c>
      <c r="F18" s="105" t="s">
        <v>1203</v>
      </c>
      <c r="G18" s="105" t="s">
        <v>662</v>
      </c>
      <c r="H18" s="69"/>
      <c r="I18" s="70"/>
      <c r="J18" s="70"/>
      <c r="K18" s="70"/>
      <c r="L18" s="166" t="s">
        <v>99</v>
      </c>
      <c r="M18" s="167"/>
      <c r="N18" s="168"/>
      <c r="O18" s="114" t="s">
        <v>1518</v>
      </c>
    </row>
    <row r="19" spans="1:15" ht="20.100000000000001" customHeight="1">
      <c r="A19" s="114">
        <v>79</v>
      </c>
      <c r="B19" s="65">
        <v>12</v>
      </c>
      <c r="C19" s="102" t="s">
        <v>829</v>
      </c>
      <c r="D19" s="67" t="s">
        <v>408</v>
      </c>
      <c r="E19" s="68" t="s">
        <v>157</v>
      </c>
      <c r="F19" s="105" t="s">
        <v>1203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80</v>
      </c>
      <c r="B20" s="65">
        <v>13</v>
      </c>
      <c r="C20" s="102" t="s">
        <v>834</v>
      </c>
      <c r="D20" s="67" t="s">
        <v>169</v>
      </c>
      <c r="E20" s="68" t="s">
        <v>286</v>
      </c>
      <c r="F20" s="105" t="s">
        <v>1203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81</v>
      </c>
      <c r="B21" s="65">
        <v>14</v>
      </c>
      <c r="C21" s="102" t="s">
        <v>1002</v>
      </c>
      <c r="D21" s="67" t="s">
        <v>424</v>
      </c>
      <c r="E21" s="68" t="s">
        <v>134</v>
      </c>
      <c r="F21" s="105" t="s">
        <v>1203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82</v>
      </c>
      <c r="B22" s="65">
        <v>15</v>
      </c>
      <c r="C22" s="102" t="s">
        <v>838</v>
      </c>
      <c r="D22" s="67" t="s">
        <v>1225</v>
      </c>
      <c r="E22" s="68" t="s">
        <v>273</v>
      </c>
      <c r="F22" s="105" t="s">
        <v>1226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83</v>
      </c>
      <c r="B23" s="65">
        <v>16</v>
      </c>
      <c r="C23" s="102" t="s">
        <v>1110</v>
      </c>
      <c r="D23" s="67" t="s">
        <v>1227</v>
      </c>
      <c r="E23" s="68" t="s">
        <v>115</v>
      </c>
      <c r="F23" s="105" t="s">
        <v>1226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84</v>
      </c>
      <c r="B24" s="65">
        <v>17</v>
      </c>
      <c r="C24" s="102" t="s">
        <v>840</v>
      </c>
      <c r="D24" s="67" t="s">
        <v>443</v>
      </c>
      <c r="E24" s="68" t="s">
        <v>115</v>
      </c>
      <c r="F24" s="105" t="s">
        <v>1226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85</v>
      </c>
      <c r="B25" s="65">
        <v>18</v>
      </c>
      <c r="C25" s="102" t="s">
        <v>673</v>
      </c>
      <c r="D25" s="67" t="s">
        <v>603</v>
      </c>
      <c r="E25" s="68" t="s">
        <v>189</v>
      </c>
      <c r="F25" s="105" t="s">
        <v>1226</v>
      </c>
      <c r="G25" s="105" t="s">
        <v>602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86</v>
      </c>
      <c r="B26" s="65">
        <v>19</v>
      </c>
      <c r="C26" s="102" t="s">
        <v>1047</v>
      </c>
      <c r="D26" s="67" t="s">
        <v>332</v>
      </c>
      <c r="E26" s="68" t="s">
        <v>275</v>
      </c>
      <c r="F26" s="105" t="s">
        <v>1226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87</v>
      </c>
      <c r="B27" s="65">
        <v>20</v>
      </c>
      <c r="C27" s="102" t="s">
        <v>856</v>
      </c>
      <c r="D27" s="67" t="s">
        <v>319</v>
      </c>
      <c r="E27" s="68" t="s">
        <v>120</v>
      </c>
      <c r="F27" s="105" t="s">
        <v>1226</v>
      </c>
      <c r="G27" s="105" t="s">
        <v>660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88</v>
      </c>
      <c r="B28" s="65">
        <v>21</v>
      </c>
      <c r="C28" s="102" t="s">
        <v>1004</v>
      </c>
      <c r="D28" s="67" t="s">
        <v>449</v>
      </c>
      <c r="E28" s="68" t="s">
        <v>190</v>
      </c>
      <c r="F28" s="105" t="s">
        <v>1226</v>
      </c>
      <c r="G28" s="105" t="s">
        <v>660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89</v>
      </c>
      <c r="B29" s="65">
        <v>22</v>
      </c>
      <c r="C29" s="102" t="s">
        <v>1228</v>
      </c>
      <c r="D29" s="67" t="s">
        <v>345</v>
      </c>
      <c r="E29" s="68" t="s">
        <v>78</v>
      </c>
      <c r="F29" s="105" t="s">
        <v>1226</v>
      </c>
      <c r="G29" s="105" t="s">
        <v>660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90</v>
      </c>
      <c r="B30" s="65">
        <v>23</v>
      </c>
      <c r="C30" s="102" t="s">
        <v>1049</v>
      </c>
      <c r="D30" s="67" t="s">
        <v>313</v>
      </c>
      <c r="E30" s="68" t="s">
        <v>200</v>
      </c>
      <c r="F30" s="105" t="s">
        <v>1226</v>
      </c>
      <c r="G30" s="105" t="s">
        <v>660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53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1489</v>
      </c>
    </row>
    <row r="2" spans="1:15" s="56" customFormat="1" ht="15">
      <c r="C2" s="186" t="s">
        <v>59</v>
      </c>
      <c r="D2" s="186"/>
      <c r="E2" s="59" t="s">
        <v>1525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1526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91</v>
      </c>
      <c r="B8" s="65">
        <v>1</v>
      </c>
      <c r="C8" s="102" t="s">
        <v>1007</v>
      </c>
      <c r="D8" s="67" t="s">
        <v>389</v>
      </c>
      <c r="E8" s="68" t="s">
        <v>88</v>
      </c>
      <c r="F8" s="105" t="s">
        <v>1226</v>
      </c>
      <c r="G8" s="105" t="s">
        <v>660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92</v>
      </c>
      <c r="B9" s="65">
        <v>2</v>
      </c>
      <c r="C9" s="102" t="s">
        <v>1229</v>
      </c>
      <c r="D9" s="67" t="s">
        <v>353</v>
      </c>
      <c r="E9" s="68" t="s">
        <v>217</v>
      </c>
      <c r="F9" s="105" t="s">
        <v>1226</v>
      </c>
      <c r="G9" s="105" t="s">
        <v>660</v>
      </c>
      <c r="H9" s="69"/>
      <c r="I9" s="70"/>
      <c r="J9" s="70"/>
      <c r="K9" s="70"/>
      <c r="L9" s="166" t="s">
        <v>99</v>
      </c>
      <c r="M9" s="167"/>
      <c r="N9" s="168"/>
      <c r="O9" s="114" t="s">
        <v>1518</v>
      </c>
    </row>
    <row r="10" spans="1:15" ht="20.100000000000001" customHeight="1">
      <c r="A10" s="114">
        <v>93</v>
      </c>
      <c r="B10" s="65">
        <v>3</v>
      </c>
      <c r="C10" s="102" t="s">
        <v>1230</v>
      </c>
      <c r="D10" s="67" t="s">
        <v>1231</v>
      </c>
      <c r="E10" s="68" t="s">
        <v>116</v>
      </c>
      <c r="F10" s="105" t="s">
        <v>1226</v>
      </c>
      <c r="G10" s="105" t="s">
        <v>660</v>
      </c>
      <c r="H10" s="69"/>
      <c r="I10" s="70"/>
      <c r="J10" s="70"/>
      <c r="K10" s="70"/>
      <c r="L10" s="166" t="s">
        <v>99</v>
      </c>
      <c r="M10" s="167"/>
      <c r="N10" s="168"/>
      <c r="O10" s="114" t="s">
        <v>1518</v>
      </c>
    </row>
    <row r="11" spans="1:15" ht="20.100000000000001" customHeight="1">
      <c r="A11" s="114">
        <v>94</v>
      </c>
      <c r="B11" s="65">
        <v>4</v>
      </c>
      <c r="C11" s="102" t="s">
        <v>1052</v>
      </c>
      <c r="D11" s="67" t="s">
        <v>436</v>
      </c>
      <c r="E11" s="68" t="s">
        <v>80</v>
      </c>
      <c r="F11" s="105" t="s">
        <v>1226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95</v>
      </c>
      <c r="B12" s="65">
        <v>5</v>
      </c>
      <c r="C12" s="102" t="s">
        <v>1012</v>
      </c>
      <c r="D12" s="67" t="s">
        <v>1232</v>
      </c>
      <c r="E12" s="68" t="s">
        <v>129</v>
      </c>
      <c r="F12" s="105" t="s">
        <v>1226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96</v>
      </c>
      <c r="B13" s="65">
        <v>6</v>
      </c>
      <c r="C13" s="102" t="s">
        <v>889</v>
      </c>
      <c r="D13" s="67" t="s">
        <v>193</v>
      </c>
      <c r="E13" s="68" t="s">
        <v>364</v>
      </c>
      <c r="F13" s="105" t="s">
        <v>1226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97</v>
      </c>
      <c r="B14" s="65">
        <v>7</v>
      </c>
      <c r="C14" s="102" t="s">
        <v>893</v>
      </c>
      <c r="D14" s="67" t="s">
        <v>442</v>
      </c>
      <c r="E14" s="68" t="s">
        <v>184</v>
      </c>
      <c r="F14" s="105" t="s">
        <v>1226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98</v>
      </c>
      <c r="B15" s="65">
        <v>8</v>
      </c>
      <c r="C15" s="102" t="s">
        <v>892</v>
      </c>
      <c r="D15" s="67" t="s">
        <v>164</v>
      </c>
      <c r="E15" s="68" t="s">
        <v>184</v>
      </c>
      <c r="F15" s="105" t="s">
        <v>1226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99</v>
      </c>
      <c r="B16" s="65">
        <v>9</v>
      </c>
      <c r="C16" s="102" t="s">
        <v>1233</v>
      </c>
      <c r="D16" s="67" t="s">
        <v>230</v>
      </c>
      <c r="E16" s="68" t="s">
        <v>184</v>
      </c>
      <c r="F16" s="105" t="s">
        <v>1226</v>
      </c>
      <c r="G16" s="105" t="s">
        <v>660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100</v>
      </c>
      <c r="B17" s="65">
        <v>10</v>
      </c>
      <c r="C17" s="102" t="s">
        <v>1080</v>
      </c>
      <c r="D17" s="67" t="s">
        <v>300</v>
      </c>
      <c r="E17" s="68" t="s">
        <v>184</v>
      </c>
      <c r="F17" s="105" t="s">
        <v>1226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101</v>
      </c>
      <c r="B18" s="65">
        <v>11</v>
      </c>
      <c r="C18" s="102" t="s">
        <v>1234</v>
      </c>
      <c r="D18" s="67" t="s">
        <v>309</v>
      </c>
      <c r="E18" s="68" t="s">
        <v>205</v>
      </c>
      <c r="F18" s="105" t="s">
        <v>1226</v>
      </c>
      <c r="G18" s="105" t="s">
        <v>660</v>
      </c>
      <c r="H18" s="69"/>
      <c r="I18" s="70"/>
      <c r="J18" s="70"/>
      <c r="K18" s="70"/>
      <c r="L18" s="166" t="s">
        <v>99</v>
      </c>
      <c r="M18" s="167"/>
      <c r="N18" s="168"/>
      <c r="O18" s="114" t="s">
        <v>1518</v>
      </c>
    </row>
    <row r="19" spans="1:15" ht="20.100000000000001" customHeight="1">
      <c r="A19" s="114">
        <v>102</v>
      </c>
      <c r="B19" s="65">
        <v>12</v>
      </c>
      <c r="C19" s="102" t="s">
        <v>894</v>
      </c>
      <c r="D19" s="67" t="s">
        <v>93</v>
      </c>
      <c r="E19" s="68" t="s">
        <v>205</v>
      </c>
      <c r="F19" s="105" t="s">
        <v>1226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103</v>
      </c>
      <c r="B20" s="65">
        <v>13</v>
      </c>
      <c r="C20" s="102" t="s">
        <v>897</v>
      </c>
      <c r="D20" s="67" t="s">
        <v>135</v>
      </c>
      <c r="E20" s="68" t="s">
        <v>221</v>
      </c>
      <c r="F20" s="105" t="s">
        <v>1226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104</v>
      </c>
      <c r="B21" s="65">
        <v>14</v>
      </c>
      <c r="C21" s="102" t="s">
        <v>899</v>
      </c>
      <c r="D21" s="67" t="s">
        <v>1235</v>
      </c>
      <c r="E21" s="68" t="s">
        <v>171</v>
      </c>
      <c r="F21" s="105" t="s">
        <v>1226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105</v>
      </c>
      <c r="B22" s="65">
        <v>15</v>
      </c>
      <c r="C22" s="102" t="s">
        <v>1160</v>
      </c>
      <c r="D22" s="67" t="s">
        <v>475</v>
      </c>
      <c r="E22" s="68" t="s">
        <v>165</v>
      </c>
      <c r="F22" s="105" t="s">
        <v>1226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106</v>
      </c>
      <c r="B23" s="65">
        <v>16</v>
      </c>
      <c r="C23" s="102" t="s">
        <v>1054</v>
      </c>
      <c r="D23" s="67" t="s">
        <v>657</v>
      </c>
      <c r="E23" s="68" t="s">
        <v>165</v>
      </c>
      <c r="F23" s="105" t="s">
        <v>1226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107</v>
      </c>
      <c r="B24" s="65">
        <v>17</v>
      </c>
      <c r="C24" s="102" t="s">
        <v>907</v>
      </c>
      <c r="D24" s="67" t="s">
        <v>1236</v>
      </c>
      <c r="E24" s="68" t="s">
        <v>199</v>
      </c>
      <c r="F24" s="105" t="s">
        <v>1226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108</v>
      </c>
      <c r="B25" s="65">
        <v>18</v>
      </c>
      <c r="C25" s="102" t="s">
        <v>1237</v>
      </c>
      <c r="D25" s="67" t="s">
        <v>137</v>
      </c>
      <c r="E25" s="68" t="s">
        <v>194</v>
      </c>
      <c r="F25" s="105" t="s">
        <v>1226</v>
      </c>
      <c r="G25" s="105" t="s">
        <v>660</v>
      </c>
      <c r="H25" s="69"/>
      <c r="I25" s="70"/>
      <c r="J25" s="70"/>
      <c r="K25" s="70"/>
      <c r="L25" s="166" t="s">
        <v>99</v>
      </c>
      <c r="M25" s="167"/>
      <c r="N25" s="168"/>
      <c r="O25" s="114" t="s">
        <v>1518</v>
      </c>
    </row>
    <row r="26" spans="1:15" ht="20.100000000000001" customHeight="1">
      <c r="A26" s="114">
        <v>109</v>
      </c>
      <c r="B26" s="65">
        <v>19</v>
      </c>
      <c r="C26" s="102" t="s">
        <v>1017</v>
      </c>
      <c r="D26" s="67" t="s">
        <v>309</v>
      </c>
      <c r="E26" s="68" t="s">
        <v>81</v>
      </c>
      <c r="F26" s="105" t="s">
        <v>1226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110</v>
      </c>
      <c r="B27" s="65">
        <v>20</v>
      </c>
      <c r="C27" s="102" t="s">
        <v>923</v>
      </c>
      <c r="D27" s="67" t="s">
        <v>112</v>
      </c>
      <c r="E27" s="68" t="s">
        <v>128</v>
      </c>
      <c r="F27" s="105" t="s">
        <v>1226</v>
      </c>
      <c r="G27" s="105" t="s">
        <v>660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111</v>
      </c>
      <c r="B28" s="65">
        <v>21</v>
      </c>
      <c r="C28" s="102" t="s">
        <v>925</v>
      </c>
      <c r="D28" s="67" t="s">
        <v>388</v>
      </c>
      <c r="E28" s="68" t="s">
        <v>242</v>
      </c>
      <c r="F28" s="105" t="s">
        <v>1226</v>
      </c>
      <c r="G28" s="105" t="s">
        <v>660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112</v>
      </c>
      <c r="B29" s="65">
        <v>22</v>
      </c>
      <c r="C29" s="102" t="s">
        <v>1056</v>
      </c>
      <c r="D29" s="67" t="s">
        <v>491</v>
      </c>
      <c r="E29" s="68" t="s">
        <v>226</v>
      </c>
      <c r="F29" s="105" t="s">
        <v>1226</v>
      </c>
      <c r="G29" s="105" t="s">
        <v>660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1527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1490</v>
      </c>
    </row>
    <row r="2" spans="1:15" s="56" customFormat="1" ht="15">
      <c r="C2" s="186" t="s">
        <v>59</v>
      </c>
      <c r="D2" s="186"/>
      <c r="E2" s="59" t="s">
        <v>1528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1529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113</v>
      </c>
      <c r="B8" s="65">
        <v>1</v>
      </c>
      <c r="C8" s="102" t="s">
        <v>943</v>
      </c>
      <c r="D8" s="67" t="s">
        <v>1238</v>
      </c>
      <c r="E8" s="68" t="s">
        <v>119</v>
      </c>
      <c r="F8" s="105" t="s">
        <v>1226</v>
      </c>
      <c r="G8" s="105" t="s">
        <v>660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114</v>
      </c>
      <c r="B9" s="65">
        <v>2</v>
      </c>
      <c r="C9" s="102" t="s">
        <v>1119</v>
      </c>
      <c r="D9" s="67" t="s">
        <v>297</v>
      </c>
      <c r="E9" s="68" t="s">
        <v>203</v>
      </c>
      <c r="F9" s="105" t="s">
        <v>1226</v>
      </c>
      <c r="G9" s="105" t="s">
        <v>660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115</v>
      </c>
      <c r="B10" s="65">
        <v>3</v>
      </c>
      <c r="C10" s="102" t="s">
        <v>1132</v>
      </c>
      <c r="D10" s="67" t="s">
        <v>510</v>
      </c>
      <c r="E10" s="68" t="s">
        <v>180</v>
      </c>
      <c r="F10" s="105" t="s">
        <v>1226</v>
      </c>
      <c r="G10" s="105" t="s">
        <v>660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116</v>
      </c>
      <c r="B11" s="65">
        <v>4</v>
      </c>
      <c r="C11" s="102" t="s">
        <v>1019</v>
      </c>
      <c r="D11" s="67" t="s">
        <v>554</v>
      </c>
      <c r="E11" s="68" t="s">
        <v>188</v>
      </c>
      <c r="F11" s="105" t="s">
        <v>1226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117</v>
      </c>
      <c r="B12" s="65">
        <v>5</v>
      </c>
      <c r="C12" s="102" t="s">
        <v>948</v>
      </c>
      <c r="D12" s="67" t="s">
        <v>630</v>
      </c>
      <c r="E12" s="68" t="s">
        <v>130</v>
      </c>
      <c r="F12" s="105" t="s">
        <v>1226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118</v>
      </c>
      <c r="B13" s="65">
        <v>6</v>
      </c>
      <c r="C13" s="102" t="s">
        <v>1239</v>
      </c>
      <c r="D13" s="67" t="s">
        <v>1240</v>
      </c>
      <c r="E13" s="68" t="s">
        <v>157</v>
      </c>
      <c r="F13" s="105" t="s">
        <v>1226</v>
      </c>
      <c r="G13" s="105" t="s">
        <v>660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119</v>
      </c>
      <c r="B14" s="65">
        <v>7</v>
      </c>
      <c r="C14" s="102" t="s">
        <v>950</v>
      </c>
      <c r="D14" s="67" t="s">
        <v>1241</v>
      </c>
      <c r="E14" s="68" t="s">
        <v>111</v>
      </c>
      <c r="F14" s="105" t="s">
        <v>1226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120</v>
      </c>
      <c r="B15" s="65">
        <v>8</v>
      </c>
      <c r="C15" s="102" t="s">
        <v>952</v>
      </c>
      <c r="D15" s="67" t="s">
        <v>636</v>
      </c>
      <c r="E15" s="68" t="s">
        <v>111</v>
      </c>
      <c r="F15" s="105" t="s">
        <v>1226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121</v>
      </c>
      <c r="B16" s="65">
        <v>9</v>
      </c>
      <c r="C16" s="102" t="s">
        <v>1242</v>
      </c>
      <c r="D16" s="67" t="s">
        <v>545</v>
      </c>
      <c r="E16" s="68" t="s">
        <v>115</v>
      </c>
      <c r="F16" s="105" t="s">
        <v>1243</v>
      </c>
      <c r="G16" s="105" t="s">
        <v>650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122</v>
      </c>
      <c r="B17" s="65">
        <v>10</v>
      </c>
      <c r="C17" s="102" t="s">
        <v>1244</v>
      </c>
      <c r="D17" s="67" t="s">
        <v>658</v>
      </c>
      <c r="E17" s="68" t="s">
        <v>115</v>
      </c>
      <c r="F17" s="105" t="s">
        <v>1243</v>
      </c>
      <c r="G17" s="105" t="s">
        <v>662</v>
      </c>
      <c r="H17" s="69"/>
      <c r="I17" s="70"/>
      <c r="J17" s="70"/>
      <c r="K17" s="70"/>
      <c r="L17" s="166" t="s">
        <v>99</v>
      </c>
      <c r="M17" s="167"/>
      <c r="N17" s="168"/>
      <c r="O17" s="114" t="s">
        <v>1518</v>
      </c>
    </row>
    <row r="18" spans="1:15" ht="20.100000000000001" customHeight="1">
      <c r="A18" s="114">
        <v>123</v>
      </c>
      <c r="B18" s="65">
        <v>11</v>
      </c>
      <c r="C18" s="102" t="s">
        <v>1026</v>
      </c>
      <c r="D18" s="67" t="s">
        <v>326</v>
      </c>
      <c r="E18" s="68" t="s">
        <v>115</v>
      </c>
      <c r="F18" s="105" t="s">
        <v>1243</v>
      </c>
      <c r="G18" s="105" t="s">
        <v>98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124</v>
      </c>
      <c r="B19" s="65">
        <v>12</v>
      </c>
      <c r="C19" s="102" t="s">
        <v>1245</v>
      </c>
      <c r="D19" s="67" t="s">
        <v>351</v>
      </c>
      <c r="E19" s="68" t="s">
        <v>210</v>
      </c>
      <c r="F19" s="105" t="s">
        <v>1243</v>
      </c>
      <c r="G19" s="105" t="s">
        <v>662</v>
      </c>
      <c r="H19" s="69"/>
      <c r="I19" s="70"/>
      <c r="J19" s="70"/>
      <c r="K19" s="70"/>
      <c r="L19" s="166" t="s">
        <v>99</v>
      </c>
      <c r="M19" s="167"/>
      <c r="N19" s="168"/>
      <c r="O19" s="114" t="s">
        <v>1518</v>
      </c>
    </row>
    <row r="20" spans="1:15" ht="20.100000000000001" customHeight="1">
      <c r="A20" s="114">
        <v>125</v>
      </c>
      <c r="B20" s="65">
        <v>13</v>
      </c>
      <c r="C20" s="102" t="s">
        <v>960</v>
      </c>
      <c r="D20" s="67" t="s">
        <v>563</v>
      </c>
      <c r="E20" s="68" t="s">
        <v>574</v>
      </c>
      <c r="F20" s="105" t="s">
        <v>1243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126</v>
      </c>
      <c r="B21" s="65">
        <v>14</v>
      </c>
      <c r="C21" s="102" t="s">
        <v>1246</v>
      </c>
      <c r="D21" s="67" t="s">
        <v>637</v>
      </c>
      <c r="E21" s="68" t="s">
        <v>214</v>
      </c>
      <c r="F21" s="105" t="s">
        <v>1243</v>
      </c>
      <c r="G21" s="105" t="s">
        <v>650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127</v>
      </c>
      <c r="B22" s="65">
        <v>15</v>
      </c>
      <c r="C22" s="102" t="s">
        <v>713</v>
      </c>
      <c r="D22" s="67" t="s">
        <v>586</v>
      </c>
      <c r="E22" s="68" t="s">
        <v>92</v>
      </c>
      <c r="F22" s="105" t="s">
        <v>1243</v>
      </c>
      <c r="G22" s="105" t="s">
        <v>634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128</v>
      </c>
      <c r="B23" s="65">
        <v>16</v>
      </c>
      <c r="C23" s="102" t="s">
        <v>1029</v>
      </c>
      <c r="D23" s="67" t="s">
        <v>428</v>
      </c>
      <c r="E23" s="68" t="s">
        <v>87</v>
      </c>
      <c r="F23" s="105" t="s">
        <v>1243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129</v>
      </c>
      <c r="B24" s="65">
        <v>17</v>
      </c>
      <c r="C24" s="102" t="s">
        <v>964</v>
      </c>
      <c r="D24" s="67" t="s">
        <v>346</v>
      </c>
      <c r="E24" s="68" t="s">
        <v>87</v>
      </c>
      <c r="F24" s="105" t="s">
        <v>1243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130</v>
      </c>
      <c r="B25" s="65">
        <v>18</v>
      </c>
      <c r="C25" s="102" t="s">
        <v>1247</v>
      </c>
      <c r="D25" s="67" t="s">
        <v>363</v>
      </c>
      <c r="E25" s="68" t="s">
        <v>236</v>
      </c>
      <c r="F25" s="105" t="s">
        <v>1243</v>
      </c>
      <c r="G25" s="105" t="s">
        <v>656</v>
      </c>
      <c r="H25" s="69"/>
      <c r="I25" s="70"/>
      <c r="J25" s="70"/>
      <c r="K25" s="70"/>
      <c r="L25" s="166" t="s">
        <v>99</v>
      </c>
      <c r="M25" s="167"/>
      <c r="N25" s="168"/>
      <c r="O25" s="114" t="s">
        <v>1518</v>
      </c>
    </row>
    <row r="26" spans="1:15" ht="20.100000000000001" customHeight="1">
      <c r="A26" s="114">
        <v>131</v>
      </c>
      <c r="B26" s="65">
        <v>19</v>
      </c>
      <c r="C26" s="102" t="s">
        <v>1248</v>
      </c>
      <c r="D26" s="67" t="s">
        <v>252</v>
      </c>
      <c r="E26" s="68" t="s">
        <v>301</v>
      </c>
      <c r="F26" s="105" t="s">
        <v>1243</v>
      </c>
      <c r="G26" s="105" t="s">
        <v>650</v>
      </c>
      <c r="H26" s="69"/>
      <c r="I26" s="70"/>
      <c r="J26" s="70"/>
      <c r="K26" s="70"/>
      <c r="L26" s="166" t="s">
        <v>99</v>
      </c>
      <c r="M26" s="167"/>
      <c r="N26" s="168"/>
      <c r="O26" s="114" t="s">
        <v>1518</v>
      </c>
    </row>
    <row r="27" spans="1:15" ht="20.100000000000001" customHeight="1">
      <c r="A27" s="114">
        <v>132</v>
      </c>
      <c r="B27" s="65">
        <v>20</v>
      </c>
      <c r="C27" s="102" t="s">
        <v>1031</v>
      </c>
      <c r="D27" s="67" t="s">
        <v>93</v>
      </c>
      <c r="E27" s="68" t="s">
        <v>78</v>
      </c>
      <c r="F27" s="105" t="s">
        <v>1243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133</v>
      </c>
      <c r="B28" s="65">
        <v>21</v>
      </c>
      <c r="C28" s="102" t="s">
        <v>740</v>
      </c>
      <c r="D28" s="67" t="s">
        <v>314</v>
      </c>
      <c r="E28" s="68" t="s">
        <v>113</v>
      </c>
      <c r="F28" s="105" t="s">
        <v>1243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134</v>
      </c>
      <c r="B29" s="65">
        <v>22</v>
      </c>
      <c r="C29" s="102" t="s">
        <v>1249</v>
      </c>
      <c r="D29" s="67" t="s">
        <v>322</v>
      </c>
      <c r="E29" s="68" t="s">
        <v>183</v>
      </c>
      <c r="F29" s="105" t="s">
        <v>1243</v>
      </c>
      <c r="G29" s="105" t="s">
        <v>662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135</v>
      </c>
      <c r="B30" s="65">
        <v>23</v>
      </c>
      <c r="C30" s="102" t="s">
        <v>1250</v>
      </c>
      <c r="D30" s="67" t="s">
        <v>299</v>
      </c>
      <c r="E30" s="68" t="s">
        <v>263</v>
      </c>
      <c r="F30" s="105" t="s">
        <v>1243</v>
      </c>
      <c r="G30" s="105" t="s">
        <v>642</v>
      </c>
      <c r="H30" s="69"/>
      <c r="I30" s="70"/>
      <c r="J30" s="70"/>
      <c r="K30" s="70"/>
      <c r="L30" s="166" t="s">
        <v>99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1530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1491</v>
      </c>
    </row>
    <row r="2" spans="1:15" s="56" customFormat="1" ht="15">
      <c r="C2" s="186" t="s">
        <v>59</v>
      </c>
      <c r="D2" s="186"/>
      <c r="E2" s="59" t="s">
        <v>1531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1532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136</v>
      </c>
      <c r="B8" s="65">
        <v>1</v>
      </c>
      <c r="C8" s="102" t="s">
        <v>750</v>
      </c>
      <c r="D8" s="67" t="s">
        <v>433</v>
      </c>
      <c r="E8" s="68" t="s">
        <v>178</v>
      </c>
      <c r="F8" s="105" t="s">
        <v>1243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137</v>
      </c>
      <c r="B9" s="65">
        <v>2</v>
      </c>
      <c r="C9" s="102" t="s">
        <v>1251</v>
      </c>
      <c r="D9" s="67" t="s">
        <v>652</v>
      </c>
      <c r="E9" s="68" t="s">
        <v>126</v>
      </c>
      <c r="F9" s="105" t="s">
        <v>1243</v>
      </c>
      <c r="G9" s="105" t="s">
        <v>650</v>
      </c>
      <c r="H9" s="69"/>
      <c r="I9" s="70"/>
      <c r="J9" s="70"/>
      <c r="K9" s="70"/>
      <c r="L9" s="166" t="s">
        <v>99</v>
      </c>
      <c r="M9" s="167"/>
      <c r="N9" s="168"/>
      <c r="O9" s="114" t="s">
        <v>1518</v>
      </c>
    </row>
    <row r="10" spans="1:15" ht="20.100000000000001" customHeight="1">
      <c r="A10" s="114">
        <v>138</v>
      </c>
      <c r="B10" s="65">
        <v>3</v>
      </c>
      <c r="C10" s="102" t="s">
        <v>755</v>
      </c>
      <c r="D10" s="67" t="s">
        <v>193</v>
      </c>
      <c r="E10" s="68" t="s">
        <v>219</v>
      </c>
      <c r="F10" s="105" t="s">
        <v>1243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139</v>
      </c>
      <c r="B11" s="65">
        <v>4</v>
      </c>
      <c r="C11" s="102" t="s">
        <v>1252</v>
      </c>
      <c r="D11" s="67" t="s">
        <v>94</v>
      </c>
      <c r="E11" s="68" t="s">
        <v>219</v>
      </c>
      <c r="F11" s="105" t="s">
        <v>1243</v>
      </c>
      <c r="G11" s="105" t="s">
        <v>662</v>
      </c>
      <c r="H11" s="69"/>
      <c r="I11" s="70"/>
      <c r="J11" s="70"/>
      <c r="K11" s="70"/>
      <c r="L11" s="166" t="s">
        <v>99</v>
      </c>
      <c r="M11" s="167"/>
      <c r="N11" s="168"/>
      <c r="O11" s="114" t="s">
        <v>1518</v>
      </c>
    </row>
    <row r="12" spans="1:15" ht="20.100000000000001" customHeight="1">
      <c r="A12" s="114">
        <v>140</v>
      </c>
      <c r="B12" s="65">
        <v>5</v>
      </c>
      <c r="C12" s="102" t="s">
        <v>1069</v>
      </c>
      <c r="D12" s="67" t="s">
        <v>346</v>
      </c>
      <c r="E12" s="68" t="s">
        <v>219</v>
      </c>
      <c r="F12" s="105" t="s">
        <v>1243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141</v>
      </c>
      <c r="B13" s="65">
        <v>6</v>
      </c>
      <c r="C13" s="102" t="s">
        <v>1101</v>
      </c>
      <c r="D13" s="67" t="s">
        <v>280</v>
      </c>
      <c r="E13" s="68" t="s">
        <v>205</v>
      </c>
      <c r="F13" s="105" t="s">
        <v>1243</v>
      </c>
      <c r="G13" s="105" t="s">
        <v>662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142</v>
      </c>
      <c r="B14" s="65">
        <v>7</v>
      </c>
      <c r="C14" s="102" t="s">
        <v>1036</v>
      </c>
      <c r="D14" s="67" t="s">
        <v>599</v>
      </c>
      <c r="E14" s="68" t="s">
        <v>83</v>
      </c>
      <c r="F14" s="105" t="s">
        <v>1243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143</v>
      </c>
      <c r="B15" s="65">
        <v>8</v>
      </c>
      <c r="C15" s="102" t="s">
        <v>769</v>
      </c>
      <c r="D15" s="67" t="s">
        <v>610</v>
      </c>
      <c r="E15" s="68" t="s">
        <v>165</v>
      </c>
      <c r="F15" s="105" t="s">
        <v>1243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144</v>
      </c>
      <c r="B16" s="65">
        <v>9</v>
      </c>
      <c r="C16" s="102" t="s">
        <v>778</v>
      </c>
      <c r="D16" s="67" t="s">
        <v>1253</v>
      </c>
      <c r="E16" s="68" t="s">
        <v>199</v>
      </c>
      <c r="F16" s="105" t="s">
        <v>1243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145</v>
      </c>
      <c r="B17" s="65">
        <v>10</v>
      </c>
      <c r="C17" s="102" t="s">
        <v>1145</v>
      </c>
      <c r="D17" s="67" t="s">
        <v>1254</v>
      </c>
      <c r="E17" s="68" t="s">
        <v>118</v>
      </c>
      <c r="F17" s="105" t="s">
        <v>1243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146</v>
      </c>
      <c r="B18" s="65">
        <v>11</v>
      </c>
      <c r="C18" s="102" t="s">
        <v>1040</v>
      </c>
      <c r="D18" s="67" t="s">
        <v>482</v>
      </c>
      <c r="E18" s="68" t="s">
        <v>107</v>
      </c>
      <c r="F18" s="105" t="s">
        <v>1243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147</v>
      </c>
      <c r="B19" s="65">
        <v>12</v>
      </c>
      <c r="C19" s="102" t="s">
        <v>1105</v>
      </c>
      <c r="D19" s="67" t="s">
        <v>155</v>
      </c>
      <c r="E19" s="68" t="s">
        <v>85</v>
      </c>
      <c r="F19" s="105" t="s">
        <v>1243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148</v>
      </c>
      <c r="B20" s="65">
        <v>13</v>
      </c>
      <c r="C20" s="102" t="s">
        <v>984</v>
      </c>
      <c r="D20" s="67" t="s">
        <v>622</v>
      </c>
      <c r="E20" s="68" t="s">
        <v>108</v>
      </c>
      <c r="F20" s="105" t="s">
        <v>1243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149</v>
      </c>
      <c r="B21" s="65">
        <v>14</v>
      </c>
      <c r="C21" s="102" t="s">
        <v>791</v>
      </c>
      <c r="D21" s="67" t="s">
        <v>322</v>
      </c>
      <c r="E21" s="68" t="s">
        <v>108</v>
      </c>
      <c r="F21" s="105" t="s">
        <v>1243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150</v>
      </c>
      <c r="B22" s="65">
        <v>15</v>
      </c>
      <c r="C22" s="102" t="s">
        <v>1074</v>
      </c>
      <c r="D22" s="67" t="s">
        <v>166</v>
      </c>
      <c r="E22" s="68" t="s">
        <v>136</v>
      </c>
      <c r="F22" s="105" t="s">
        <v>1243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151</v>
      </c>
      <c r="B23" s="65">
        <v>16</v>
      </c>
      <c r="C23" s="102" t="s">
        <v>988</v>
      </c>
      <c r="D23" s="67" t="s">
        <v>632</v>
      </c>
      <c r="E23" s="68" t="s">
        <v>222</v>
      </c>
      <c r="F23" s="105" t="s">
        <v>1243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152</v>
      </c>
      <c r="B24" s="65">
        <v>17</v>
      </c>
      <c r="C24" s="102" t="s">
        <v>813</v>
      </c>
      <c r="D24" s="67" t="s">
        <v>461</v>
      </c>
      <c r="E24" s="68" t="s">
        <v>229</v>
      </c>
      <c r="F24" s="105" t="s">
        <v>1243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153</v>
      </c>
      <c r="B25" s="65">
        <v>18</v>
      </c>
      <c r="C25" s="102" t="s">
        <v>992</v>
      </c>
      <c r="D25" s="67" t="s">
        <v>380</v>
      </c>
      <c r="E25" s="68" t="s">
        <v>198</v>
      </c>
      <c r="F25" s="105" t="s">
        <v>1243</v>
      </c>
      <c r="G25" s="105" t="s">
        <v>650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154</v>
      </c>
      <c r="B26" s="65">
        <v>19</v>
      </c>
      <c r="C26" s="102" t="s">
        <v>994</v>
      </c>
      <c r="D26" s="67" t="s">
        <v>423</v>
      </c>
      <c r="E26" s="68" t="s">
        <v>284</v>
      </c>
      <c r="F26" s="105" t="s">
        <v>1243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155</v>
      </c>
      <c r="B27" s="65">
        <v>20</v>
      </c>
      <c r="C27" s="102" t="s">
        <v>823</v>
      </c>
      <c r="D27" s="67" t="s">
        <v>1255</v>
      </c>
      <c r="E27" s="68" t="s">
        <v>82</v>
      </c>
      <c r="F27" s="105" t="s">
        <v>1243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156</v>
      </c>
      <c r="B28" s="65">
        <v>21</v>
      </c>
      <c r="C28" s="102" t="s">
        <v>822</v>
      </c>
      <c r="D28" s="67" t="s">
        <v>297</v>
      </c>
      <c r="E28" s="68" t="s">
        <v>82</v>
      </c>
      <c r="F28" s="105" t="s">
        <v>1243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157</v>
      </c>
      <c r="B29" s="65">
        <v>22</v>
      </c>
      <c r="C29" s="102" t="s">
        <v>827</v>
      </c>
      <c r="D29" s="67" t="s">
        <v>102</v>
      </c>
      <c r="E29" s="68" t="s">
        <v>188</v>
      </c>
      <c r="F29" s="105" t="s">
        <v>1243</v>
      </c>
      <c r="G29" s="105" t="s">
        <v>662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1533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1492</v>
      </c>
    </row>
    <row r="2" spans="1:15" s="56" customFormat="1" ht="15">
      <c r="C2" s="186" t="s">
        <v>59</v>
      </c>
      <c r="D2" s="186"/>
      <c r="E2" s="59" t="s">
        <v>670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1534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158</v>
      </c>
      <c r="B8" s="65">
        <v>1</v>
      </c>
      <c r="C8" s="102" t="s">
        <v>1150</v>
      </c>
      <c r="D8" s="67" t="s">
        <v>1256</v>
      </c>
      <c r="E8" s="68" t="s">
        <v>157</v>
      </c>
      <c r="F8" s="105" t="s">
        <v>1243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159</v>
      </c>
      <c r="B9" s="65">
        <v>2</v>
      </c>
      <c r="C9" s="102" t="s">
        <v>832</v>
      </c>
      <c r="D9" s="67" t="s">
        <v>521</v>
      </c>
      <c r="E9" s="68" t="s">
        <v>111</v>
      </c>
      <c r="F9" s="105" t="s">
        <v>1243</v>
      </c>
      <c r="G9" s="105" t="s">
        <v>614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160</v>
      </c>
      <c r="B10" s="65">
        <v>3</v>
      </c>
      <c r="C10" s="102" t="s">
        <v>676</v>
      </c>
      <c r="D10" s="67" t="s">
        <v>647</v>
      </c>
      <c r="E10" s="68" t="s">
        <v>269</v>
      </c>
      <c r="F10" s="105" t="s">
        <v>1243</v>
      </c>
      <c r="G10" s="105" t="s">
        <v>645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161</v>
      </c>
      <c r="B11" s="65">
        <v>4</v>
      </c>
      <c r="C11" s="102" t="s">
        <v>1109</v>
      </c>
      <c r="D11" s="67" t="s">
        <v>1257</v>
      </c>
      <c r="E11" s="68" t="s">
        <v>269</v>
      </c>
      <c r="F11" s="105" t="s">
        <v>1243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162</v>
      </c>
      <c r="B12" s="65">
        <v>5</v>
      </c>
      <c r="C12" s="102" t="s">
        <v>835</v>
      </c>
      <c r="D12" s="67" t="s">
        <v>1258</v>
      </c>
      <c r="E12" s="68" t="s">
        <v>269</v>
      </c>
      <c r="F12" s="105" t="s">
        <v>1243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163</v>
      </c>
      <c r="B13" s="65">
        <v>6</v>
      </c>
      <c r="C13" s="102" t="s">
        <v>683</v>
      </c>
      <c r="D13" s="67" t="s">
        <v>576</v>
      </c>
      <c r="E13" s="68" t="s">
        <v>115</v>
      </c>
      <c r="F13" s="105" t="s">
        <v>1259</v>
      </c>
      <c r="G13" s="105" t="s">
        <v>662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164</v>
      </c>
      <c r="B14" s="65">
        <v>7</v>
      </c>
      <c r="C14" s="102" t="s">
        <v>679</v>
      </c>
      <c r="D14" s="67" t="s">
        <v>1260</v>
      </c>
      <c r="E14" s="68" t="s">
        <v>115</v>
      </c>
      <c r="F14" s="105" t="s">
        <v>1259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165</v>
      </c>
      <c r="B15" s="65">
        <v>8</v>
      </c>
      <c r="C15" s="102" t="s">
        <v>686</v>
      </c>
      <c r="D15" s="67" t="s">
        <v>193</v>
      </c>
      <c r="E15" s="68" t="s">
        <v>207</v>
      </c>
      <c r="F15" s="105" t="s">
        <v>1259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166</v>
      </c>
      <c r="B16" s="65">
        <v>9</v>
      </c>
      <c r="C16" s="102" t="s">
        <v>687</v>
      </c>
      <c r="D16" s="67" t="s">
        <v>292</v>
      </c>
      <c r="E16" s="68" t="s">
        <v>210</v>
      </c>
      <c r="F16" s="105" t="s">
        <v>1259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167</v>
      </c>
      <c r="B17" s="65">
        <v>10</v>
      </c>
      <c r="C17" s="102" t="s">
        <v>688</v>
      </c>
      <c r="D17" s="67" t="s">
        <v>1261</v>
      </c>
      <c r="E17" s="68" t="s">
        <v>167</v>
      </c>
      <c r="F17" s="105" t="s">
        <v>1259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168</v>
      </c>
      <c r="B18" s="65">
        <v>11</v>
      </c>
      <c r="C18" s="102" t="s">
        <v>689</v>
      </c>
      <c r="D18" s="67" t="s">
        <v>421</v>
      </c>
      <c r="E18" s="68" t="s">
        <v>148</v>
      </c>
      <c r="F18" s="105" t="s">
        <v>1259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169</v>
      </c>
      <c r="B19" s="65">
        <v>12</v>
      </c>
      <c r="C19" s="102" t="s">
        <v>700</v>
      </c>
      <c r="D19" s="67" t="s">
        <v>346</v>
      </c>
      <c r="E19" s="68" t="s">
        <v>204</v>
      </c>
      <c r="F19" s="105" t="s">
        <v>1259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170</v>
      </c>
      <c r="B20" s="65">
        <v>13</v>
      </c>
      <c r="C20" s="102" t="s">
        <v>962</v>
      </c>
      <c r="D20" s="67" t="s">
        <v>218</v>
      </c>
      <c r="E20" s="68" t="s">
        <v>120</v>
      </c>
      <c r="F20" s="105" t="s">
        <v>1259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171</v>
      </c>
      <c r="B21" s="65">
        <v>14</v>
      </c>
      <c r="C21" s="102" t="s">
        <v>706</v>
      </c>
      <c r="D21" s="67" t="s">
        <v>146</v>
      </c>
      <c r="E21" s="68" t="s">
        <v>120</v>
      </c>
      <c r="F21" s="105" t="s">
        <v>1259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172</v>
      </c>
      <c r="B22" s="65">
        <v>15</v>
      </c>
      <c r="C22" s="102" t="s">
        <v>721</v>
      </c>
      <c r="D22" s="67" t="s">
        <v>346</v>
      </c>
      <c r="E22" s="68" t="s">
        <v>77</v>
      </c>
      <c r="F22" s="105" t="s">
        <v>1259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173</v>
      </c>
      <c r="B23" s="65">
        <v>16</v>
      </c>
      <c r="C23" s="102" t="s">
        <v>965</v>
      </c>
      <c r="D23" s="67" t="s">
        <v>252</v>
      </c>
      <c r="E23" s="68" t="s">
        <v>78</v>
      </c>
      <c r="F23" s="105" t="s">
        <v>1259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174</v>
      </c>
      <c r="B24" s="65">
        <v>17</v>
      </c>
      <c r="C24" s="102" t="s">
        <v>726</v>
      </c>
      <c r="D24" s="67" t="s">
        <v>1262</v>
      </c>
      <c r="E24" s="68" t="s">
        <v>200</v>
      </c>
      <c r="F24" s="105" t="s">
        <v>1259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175</v>
      </c>
      <c r="B25" s="65">
        <v>18</v>
      </c>
      <c r="C25" s="102" t="s">
        <v>1064</v>
      </c>
      <c r="D25" s="67" t="s">
        <v>572</v>
      </c>
      <c r="E25" s="68" t="s">
        <v>110</v>
      </c>
      <c r="F25" s="105" t="s">
        <v>1259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176</v>
      </c>
      <c r="B26" s="65">
        <v>19</v>
      </c>
      <c r="C26" s="102" t="s">
        <v>1263</v>
      </c>
      <c r="D26" s="67" t="s">
        <v>465</v>
      </c>
      <c r="E26" s="68" t="s">
        <v>110</v>
      </c>
      <c r="F26" s="105" t="s">
        <v>1259</v>
      </c>
      <c r="G26" s="105" t="s">
        <v>662</v>
      </c>
      <c r="H26" s="69"/>
      <c r="I26" s="70"/>
      <c r="J26" s="70"/>
      <c r="K26" s="70"/>
      <c r="L26" s="166" t="s">
        <v>99</v>
      </c>
      <c r="M26" s="167"/>
      <c r="N26" s="168"/>
      <c r="O26" s="114" t="s">
        <v>1518</v>
      </c>
    </row>
    <row r="27" spans="1:15" ht="20.100000000000001" customHeight="1">
      <c r="A27" s="114">
        <v>177</v>
      </c>
      <c r="B27" s="65">
        <v>20</v>
      </c>
      <c r="C27" s="102" t="s">
        <v>1032</v>
      </c>
      <c r="D27" s="67" t="s">
        <v>1264</v>
      </c>
      <c r="E27" s="68" t="s">
        <v>156</v>
      </c>
      <c r="F27" s="105" t="s">
        <v>1259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178</v>
      </c>
      <c r="B28" s="65">
        <v>21</v>
      </c>
      <c r="C28" s="102" t="s">
        <v>966</v>
      </c>
      <c r="D28" s="67" t="s">
        <v>1265</v>
      </c>
      <c r="E28" s="68" t="s">
        <v>156</v>
      </c>
      <c r="F28" s="105" t="s">
        <v>1259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179</v>
      </c>
      <c r="B29" s="65">
        <v>22</v>
      </c>
      <c r="C29" s="102" t="s">
        <v>1125</v>
      </c>
      <c r="D29" s="67" t="s">
        <v>95</v>
      </c>
      <c r="E29" s="68" t="s">
        <v>663</v>
      </c>
      <c r="F29" s="105" t="s">
        <v>1259</v>
      </c>
      <c r="G29" s="105" t="s">
        <v>662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180</v>
      </c>
      <c r="B30" s="65">
        <v>23</v>
      </c>
      <c r="C30" s="102" t="s">
        <v>1266</v>
      </c>
      <c r="D30" s="67" t="s">
        <v>397</v>
      </c>
      <c r="E30" s="68" t="s">
        <v>124</v>
      </c>
      <c r="F30" s="105" t="s">
        <v>1259</v>
      </c>
      <c r="G30" s="105" t="s">
        <v>583</v>
      </c>
      <c r="H30" s="69"/>
      <c r="I30" s="70"/>
      <c r="J30" s="70"/>
      <c r="K30" s="70"/>
      <c r="L30" s="166" t="s">
        <v>99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1535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1493</v>
      </c>
    </row>
    <row r="2" spans="1:15" s="56" customFormat="1" ht="15">
      <c r="C2" s="186" t="s">
        <v>59</v>
      </c>
      <c r="D2" s="186"/>
      <c r="E2" s="59" t="s">
        <v>671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1536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181</v>
      </c>
      <c r="B8" s="65">
        <v>1</v>
      </c>
      <c r="C8" s="102" t="s">
        <v>1267</v>
      </c>
      <c r="D8" s="67" t="s">
        <v>103</v>
      </c>
      <c r="E8" s="68" t="s">
        <v>159</v>
      </c>
      <c r="F8" s="105" t="s">
        <v>1259</v>
      </c>
      <c r="G8" s="105" t="s">
        <v>662</v>
      </c>
      <c r="H8" s="69"/>
      <c r="I8" s="70"/>
      <c r="J8" s="70"/>
      <c r="K8" s="70"/>
      <c r="L8" s="169" t="s">
        <v>99</v>
      </c>
      <c r="M8" s="170"/>
      <c r="N8" s="171"/>
      <c r="O8" s="114" t="s">
        <v>1518</v>
      </c>
    </row>
    <row r="9" spans="1:15" ht="20.100000000000001" customHeight="1">
      <c r="A9" s="114">
        <v>182</v>
      </c>
      <c r="B9" s="65">
        <v>2</v>
      </c>
      <c r="C9" s="102" t="s">
        <v>1133</v>
      </c>
      <c r="D9" s="67" t="s">
        <v>558</v>
      </c>
      <c r="E9" s="68" t="s">
        <v>84</v>
      </c>
      <c r="F9" s="105" t="s">
        <v>1259</v>
      </c>
      <c r="G9" s="105" t="s">
        <v>583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183</v>
      </c>
      <c r="B10" s="65">
        <v>3</v>
      </c>
      <c r="C10" s="102" t="s">
        <v>744</v>
      </c>
      <c r="D10" s="67" t="s">
        <v>608</v>
      </c>
      <c r="E10" s="68" t="s">
        <v>139</v>
      </c>
      <c r="F10" s="105" t="s">
        <v>1259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184</v>
      </c>
      <c r="B11" s="65">
        <v>4</v>
      </c>
      <c r="C11" s="102" t="s">
        <v>745</v>
      </c>
      <c r="D11" s="67" t="s">
        <v>256</v>
      </c>
      <c r="E11" s="68" t="s">
        <v>139</v>
      </c>
      <c r="F11" s="105" t="s">
        <v>1259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185</v>
      </c>
      <c r="B12" s="65">
        <v>5</v>
      </c>
      <c r="C12" s="102" t="s">
        <v>758</v>
      </c>
      <c r="D12" s="67" t="s">
        <v>1268</v>
      </c>
      <c r="E12" s="68" t="s">
        <v>83</v>
      </c>
      <c r="F12" s="105" t="s">
        <v>1259</v>
      </c>
      <c r="G12" s="105" t="s">
        <v>666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186</v>
      </c>
      <c r="B13" s="65">
        <v>6</v>
      </c>
      <c r="C13" s="102" t="s">
        <v>1269</v>
      </c>
      <c r="D13" s="67" t="s">
        <v>1270</v>
      </c>
      <c r="E13" s="68" t="s">
        <v>83</v>
      </c>
      <c r="F13" s="105" t="s">
        <v>1259</v>
      </c>
      <c r="G13" s="105" t="s">
        <v>662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187</v>
      </c>
      <c r="B14" s="65">
        <v>7</v>
      </c>
      <c r="C14" s="102" t="s">
        <v>766</v>
      </c>
      <c r="D14" s="67" t="s">
        <v>518</v>
      </c>
      <c r="E14" s="68" t="s">
        <v>122</v>
      </c>
      <c r="F14" s="105" t="s">
        <v>1259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188</v>
      </c>
      <c r="B15" s="65">
        <v>8</v>
      </c>
      <c r="C15" s="102" t="s">
        <v>978</v>
      </c>
      <c r="D15" s="67" t="s">
        <v>354</v>
      </c>
      <c r="E15" s="68" t="s">
        <v>194</v>
      </c>
      <c r="F15" s="105" t="s">
        <v>1259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189</v>
      </c>
      <c r="B16" s="65">
        <v>9</v>
      </c>
      <c r="C16" s="102" t="s">
        <v>1103</v>
      </c>
      <c r="D16" s="67" t="s">
        <v>607</v>
      </c>
      <c r="E16" s="68" t="s">
        <v>287</v>
      </c>
      <c r="F16" s="105" t="s">
        <v>1259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190</v>
      </c>
      <c r="B17" s="65">
        <v>10</v>
      </c>
      <c r="C17" s="102" t="s">
        <v>1041</v>
      </c>
      <c r="D17" s="67" t="s">
        <v>458</v>
      </c>
      <c r="E17" s="68" t="s">
        <v>85</v>
      </c>
      <c r="F17" s="105" t="s">
        <v>1259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191</v>
      </c>
      <c r="B18" s="65">
        <v>11</v>
      </c>
      <c r="C18" s="102" t="s">
        <v>792</v>
      </c>
      <c r="D18" s="67" t="s">
        <v>329</v>
      </c>
      <c r="E18" s="68" t="s">
        <v>128</v>
      </c>
      <c r="F18" s="105" t="s">
        <v>1259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192</v>
      </c>
      <c r="B19" s="65">
        <v>12</v>
      </c>
      <c r="C19" s="102" t="s">
        <v>805</v>
      </c>
      <c r="D19" s="67" t="s">
        <v>654</v>
      </c>
      <c r="E19" s="68" t="s">
        <v>187</v>
      </c>
      <c r="F19" s="105" t="s">
        <v>1259</v>
      </c>
      <c r="G19" s="105" t="s">
        <v>650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193</v>
      </c>
      <c r="B20" s="65">
        <v>13</v>
      </c>
      <c r="C20" s="102" t="s">
        <v>1271</v>
      </c>
      <c r="D20" s="67" t="s">
        <v>355</v>
      </c>
      <c r="E20" s="68" t="s">
        <v>239</v>
      </c>
      <c r="F20" s="105" t="s">
        <v>1259</v>
      </c>
      <c r="G20" s="105" t="s">
        <v>662</v>
      </c>
      <c r="H20" s="69"/>
      <c r="I20" s="70"/>
      <c r="J20" s="70"/>
      <c r="K20" s="70"/>
      <c r="L20" s="166" t="s">
        <v>99</v>
      </c>
      <c r="M20" s="167"/>
      <c r="N20" s="168"/>
      <c r="O20" s="114" t="s">
        <v>1518</v>
      </c>
    </row>
    <row r="21" spans="1:15" ht="20.100000000000001" customHeight="1">
      <c r="A21" s="114">
        <v>194</v>
      </c>
      <c r="B21" s="65">
        <v>14</v>
      </c>
      <c r="C21" s="102" t="s">
        <v>811</v>
      </c>
      <c r="D21" s="67" t="s">
        <v>503</v>
      </c>
      <c r="E21" s="68" t="s">
        <v>136</v>
      </c>
      <c r="F21" s="105" t="s">
        <v>1259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195</v>
      </c>
      <c r="B22" s="65">
        <v>15</v>
      </c>
      <c r="C22" s="102" t="s">
        <v>1073</v>
      </c>
      <c r="D22" s="67" t="s">
        <v>1272</v>
      </c>
      <c r="E22" s="68" t="s">
        <v>136</v>
      </c>
      <c r="F22" s="105" t="s">
        <v>1259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196</v>
      </c>
      <c r="B23" s="65">
        <v>16</v>
      </c>
      <c r="C23" s="102" t="s">
        <v>1273</v>
      </c>
      <c r="D23" s="67" t="s">
        <v>517</v>
      </c>
      <c r="E23" s="68" t="s">
        <v>188</v>
      </c>
      <c r="F23" s="105" t="s">
        <v>1259</v>
      </c>
      <c r="G23" s="105" t="s">
        <v>583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197</v>
      </c>
      <c r="B24" s="65">
        <v>17</v>
      </c>
      <c r="C24" s="102" t="s">
        <v>1108</v>
      </c>
      <c r="D24" s="67" t="s">
        <v>295</v>
      </c>
      <c r="E24" s="68" t="s">
        <v>157</v>
      </c>
      <c r="F24" s="105" t="s">
        <v>1259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198</v>
      </c>
      <c r="B25" s="65">
        <v>18</v>
      </c>
      <c r="C25" s="102" t="s">
        <v>1000</v>
      </c>
      <c r="D25" s="67" t="s">
        <v>542</v>
      </c>
      <c r="E25" s="68" t="s">
        <v>111</v>
      </c>
      <c r="F25" s="105" t="s">
        <v>1259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199</v>
      </c>
      <c r="B26" s="65">
        <v>19</v>
      </c>
      <c r="C26" s="102" t="s">
        <v>831</v>
      </c>
      <c r="D26" s="67" t="s">
        <v>387</v>
      </c>
      <c r="E26" s="68" t="s">
        <v>111</v>
      </c>
      <c r="F26" s="105" t="s">
        <v>1259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200</v>
      </c>
      <c r="B27" s="65">
        <v>20</v>
      </c>
      <c r="C27" s="102" t="s">
        <v>833</v>
      </c>
      <c r="D27" s="67" t="s">
        <v>441</v>
      </c>
      <c r="E27" s="68" t="s">
        <v>111</v>
      </c>
      <c r="F27" s="105" t="s">
        <v>1259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201</v>
      </c>
      <c r="B28" s="65">
        <v>21</v>
      </c>
      <c r="C28" s="102" t="s">
        <v>842</v>
      </c>
      <c r="D28" s="67" t="s">
        <v>1274</v>
      </c>
      <c r="E28" s="68" t="s">
        <v>278</v>
      </c>
      <c r="F28" s="105" t="s">
        <v>1275</v>
      </c>
      <c r="G28" s="105" t="s">
        <v>660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202</v>
      </c>
      <c r="B29" s="65">
        <v>22</v>
      </c>
      <c r="C29" s="102" t="s">
        <v>1276</v>
      </c>
      <c r="D29" s="67" t="s">
        <v>289</v>
      </c>
      <c r="E29" s="68" t="s">
        <v>279</v>
      </c>
      <c r="F29" s="105" t="s">
        <v>1275</v>
      </c>
      <c r="G29" s="105" t="s">
        <v>660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1537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1494</v>
      </c>
    </row>
    <row r="2" spans="1:15" s="56" customFormat="1" ht="15">
      <c r="C2" s="186" t="s">
        <v>59</v>
      </c>
      <c r="D2" s="186"/>
      <c r="E2" s="59" t="s">
        <v>1538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1539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203</v>
      </c>
      <c r="B8" s="65">
        <v>1</v>
      </c>
      <c r="C8" s="102" t="s">
        <v>1152</v>
      </c>
      <c r="D8" s="67" t="s">
        <v>426</v>
      </c>
      <c r="E8" s="68" t="s">
        <v>148</v>
      </c>
      <c r="F8" s="105" t="s">
        <v>1275</v>
      </c>
      <c r="G8" s="105" t="s">
        <v>660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204</v>
      </c>
      <c r="B9" s="65">
        <v>2</v>
      </c>
      <c r="C9" s="102" t="s">
        <v>848</v>
      </c>
      <c r="D9" s="67" t="s">
        <v>1277</v>
      </c>
      <c r="E9" s="68" t="s">
        <v>174</v>
      </c>
      <c r="F9" s="105" t="s">
        <v>1275</v>
      </c>
      <c r="G9" s="105" t="s">
        <v>660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205</v>
      </c>
      <c r="B10" s="65">
        <v>3</v>
      </c>
      <c r="C10" s="102" t="s">
        <v>1278</v>
      </c>
      <c r="D10" s="67" t="s">
        <v>382</v>
      </c>
      <c r="E10" s="68" t="s">
        <v>172</v>
      </c>
      <c r="F10" s="105" t="s">
        <v>1275</v>
      </c>
      <c r="G10" s="105" t="s">
        <v>660</v>
      </c>
      <c r="H10" s="69"/>
      <c r="I10" s="70"/>
      <c r="J10" s="70"/>
      <c r="K10" s="70"/>
      <c r="L10" s="166" t="s">
        <v>99</v>
      </c>
      <c r="M10" s="167"/>
      <c r="N10" s="168"/>
      <c r="O10" s="114" t="s">
        <v>1518</v>
      </c>
    </row>
    <row r="11" spans="1:15" ht="20.100000000000001" customHeight="1">
      <c r="A11" s="114">
        <v>206</v>
      </c>
      <c r="B11" s="65">
        <v>4</v>
      </c>
      <c r="C11" s="102" t="s">
        <v>853</v>
      </c>
      <c r="D11" s="67" t="s">
        <v>316</v>
      </c>
      <c r="E11" s="68" t="s">
        <v>214</v>
      </c>
      <c r="F11" s="105" t="s">
        <v>1275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207</v>
      </c>
      <c r="B12" s="65">
        <v>5</v>
      </c>
      <c r="C12" s="102" t="s">
        <v>852</v>
      </c>
      <c r="D12" s="67" t="s">
        <v>454</v>
      </c>
      <c r="E12" s="68" t="s">
        <v>214</v>
      </c>
      <c r="F12" s="105" t="s">
        <v>1275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208</v>
      </c>
      <c r="B13" s="65">
        <v>6</v>
      </c>
      <c r="C13" s="102" t="s">
        <v>857</v>
      </c>
      <c r="D13" s="67" t="s">
        <v>146</v>
      </c>
      <c r="E13" s="68" t="s">
        <v>120</v>
      </c>
      <c r="F13" s="105" t="s">
        <v>1275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209</v>
      </c>
      <c r="B14" s="65">
        <v>7</v>
      </c>
      <c r="C14" s="102" t="s">
        <v>860</v>
      </c>
      <c r="D14" s="67" t="s">
        <v>277</v>
      </c>
      <c r="E14" s="68" t="s">
        <v>235</v>
      </c>
      <c r="F14" s="105" t="s">
        <v>1275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210</v>
      </c>
      <c r="B15" s="65">
        <v>8</v>
      </c>
      <c r="C15" s="102" t="s">
        <v>1279</v>
      </c>
      <c r="D15" s="67" t="s">
        <v>469</v>
      </c>
      <c r="E15" s="68" t="s">
        <v>236</v>
      </c>
      <c r="F15" s="105" t="s">
        <v>1275</v>
      </c>
      <c r="G15" s="105" t="s">
        <v>660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211</v>
      </c>
      <c r="B16" s="65">
        <v>9</v>
      </c>
      <c r="C16" s="102" t="s">
        <v>865</v>
      </c>
      <c r="D16" s="67" t="s">
        <v>1280</v>
      </c>
      <c r="E16" s="68" t="s">
        <v>77</v>
      </c>
      <c r="F16" s="105" t="s">
        <v>1275</v>
      </c>
      <c r="G16" s="105" t="s">
        <v>660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212</v>
      </c>
      <c r="B17" s="65">
        <v>10</v>
      </c>
      <c r="C17" s="102" t="s">
        <v>866</v>
      </c>
      <c r="D17" s="67" t="s">
        <v>393</v>
      </c>
      <c r="E17" s="68" t="s">
        <v>245</v>
      </c>
      <c r="F17" s="105" t="s">
        <v>1275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213</v>
      </c>
      <c r="B18" s="65">
        <v>11</v>
      </c>
      <c r="C18" s="102" t="s">
        <v>1281</v>
      </c>
      <c r="D18" s="67" t="s">
        <v>246</v>
      </c>
      <c r="E18" s="68" t="s">
        <v>156</v>
      </c>
      <c r="F18" s="105" t="s">
        <v>1275</v>
      </c>
      <c r="G18" s="105" t="s">
        <v>648</v>
      </c>
      <c r="H18" s="69"/>
      <c r="I18" s="70"/>
      <c r="J18" s="70"/>
      <c r="K18" s="70"/>
      <c r="L18" s="166" t="s">
        <v>99</v>
      </c>
      <c r="M18" s="167"/>
      <c r="N18" s="168"/>
      <c r="O18" s="114" t="s">
        <v>1518</v>
      </c>
    </row>
    <row r="19" spans="1:15" ht="20.100000000000001" customHeight="1">
      <c r="A19" s="114">
        <v>214</v>
      </c>
      <c r="B19" s="65">
        <v>12</v>
      </c>
      <c r="C19" s="102" t="s">
        <v>1282</v>
      </c>
      <c r="D19" s="67" t="s">
        <v>329</v>
      </c>
      <c r="E19" s="68" t="s">
        <v>156</v>
      </c>
      <c r="F19" s="105" t="s">
        <v>1275</v>
      </c>
      <c r="G19" s="105" t="s">
        <v>660</v>
      </c>
      <c r="H19" s="69"/>
      <c r="I19" s="70"/>
      <c r="J19" s="70"/>
      <c r="K19" s="70"/>
      <c r="L19" s="166" t="s">
        <v>99</v>
      </c>
      <c r="M19" s="167"/>
      <c r="N19" s="168"/>
      <c r="O19" s="114" t="s">
        <v>1518</v>
      </c>
    </row>
    <row r="20" spans="1:15" ht="20.100000000000001" customHeight="1">
      <c r="A20" s="114">
        <v>215</v>
      </c>
      <c r="B20" s="65">
        <v>13</v>
      </c>
      <c r="C20" s="102" t="s">
        <v>1283</v>
      </c>
      <c r="D20" s="67" t="s">
        <v>531</v>
      </c>
      <c r="E20" s="68" t="s">
        <v>124</v>
      </c>
      <c r="F20" s="105" t="s">
        <v>1275</v>
      </c>
      <c r="G20" s="105" t="s">
        <v>660</v>
      </c>
      <c r="H20" s="69"/>
      <c r="I20" s="70"/>
      <c r="J20" s="70"/>
      <c r="K20" s="70"/>
      <c r="L20" s="166" t="s">
        <v>99</v>
      </c>
      <c r="M20" s="167"/>
      <c r="N20" s="168"/>
      <c r="O20" s="114" t="s">
        <v>1518</v>
      </c>
    </row>
    <row r="21" spans="1:15" ht="20.100000000000001" customHeight="1">
      <c r="A21" s="114">
        <v>216</v>
      </c>
      <c r="B21" s="65">
        <v>14</v>
      </c>
      <c r="C21" s="102" t="s">
        <v>879</v>
      </c>
      <c r="D21" s="67" t="s">
        <v>1284</v>
      </c>
      <c r="E21" s="68" t="s">
        <v>84</v>
      </c>
      <c r="F21" s="105" t="s">
        <v>1275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217</v>
      </c>
      <c r="B22" s="65">
        <v>15</v>
      </c>
      <c r="C22" s="102" t="s">
        <v>880</v>
      </c>
      <c r="D22" s="67" t="s">
        <v>580</v>
      </c>
      <c r="E22" s="68" t="s">
        <v>113</v>
      </c>
      <c r="F22" s="105" t="s">
        <v>1275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218</v>
      </c>
      <c r="B23" s="65">
        <v>16</v>
      </c>
      <c r="C23" s="102" t="s">
        <v>881</v>
      </c>
      <c r="D23" s="67" t="s">
        <v>370</v>
      </c>
      <c r="E23" s="68" t="s">
        <v>113</v>
      </c>
      <c r="F23" s="105" t="s">
        <v>1275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219</v>
      </c>
      <c r="B24" s="65">
        <v>17</v>
      </c>
      <c r="C24" s="102" t="s">
        <v>886</v>
      </c>
      <c r="D24" s="67" t="s">
        <v>1285</v>
      </c>
      <c r="E24" s="68" t="s">
        <v>80</v>
      </c>
      <c r="F24" s="105" t="s">
        <v>1275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220</v>
      </c>
      <c r="B25" s="65">
        <v>18</v>
      </c>
      <c r="C25" s="102" t="s">
        <v>1286</v>
      </c>
      <c r="D25" s="67" t="s">
        <v>387</v>
      </c>
      <c r="E25" s="68" t="s">
        <v>125</v>
      </c>
      <c r="F25" s="105" t="s">
        <v>1275</v>
      </c>
      <c r="G25" s="105" t="s">
        <v>615</v>
      </c>
      <c r="H25" s="69"/>
      <c r="I25" s="70"/>
      <c r="J25" s="70"/>
      <c r="K25" s="70"/>
      <c r="L25" s="166" t="s">
        <v>99</v>
      </c>
      <c r="M25" s="167"/>
      <c r="N25" s="168"/>
      <c r="O25" s="114" t="s">
        <v>1518</v>
      </c>
    </row>
    <row r="26" spans="1:15" ht="20.100000000000001" customHeight="1">
      <c r="A26" s="114">
        <v>221</v>
      </c>
      <c r="B26" s="65">
        <v>19</v>
      </c>
      <c r="C26" s="102" t="s">
        <v>890</v>
      </c>
      <c r="D26" s="67" t="s">
        <v>1287</v>
      </c>
      <c r="E26" s="68" t="s">
        <v>126</v>
      </c>
      <c r="F26" s="105" t="s">
        <v>1275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222</v>
      </c>
      <c r="B27" s="65">
        <v>20</v>
      </c>
      <c r="C27" s="102" t="s">
        <v>891</v>
      </c>
      <c r="D27" s="67" t="s">
        <v>476</v>
      </c>
      <c r="E27" s="68" t="s">
        <v>184</v>
      </c>
      <c r="F27" s="105" t="s">
        <v>1275</v>
      </c>
      <c r="G27" s="105" t="s">
        <v>660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223</v>
      </c>
      <c r="B28" s="65">
        <v>21</v>
      </c>
      <c r="C28" s="102" t="s">
        <v>1014</v>
      </c>
      <c r="D28" s="67" t="s">
        <v>1288</v>
      </c>
      <c r="E28" s="68" t="s">
        <v>83</v>
      </c>
      <c r="F28" s="105" t="s">
        <v>1275</v>
      </c>
      <c r="G28" s="105" t="s">
        <v>660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224</v>
      </c>
      <c r="B29" s="65">
        <v>22</v>
      </c>
      <c r="C29" s="102" t="s">
        <v>896</v>
      </c>
      <c r="D29" s="67" t="s">
        <v>265</v>
      </c>
      <c r="E29" s="68" t="s">
        <v>179</v>
      </c>
      <c r="F29" s="105" t="s">
        <v>1275</v>
      </c>
      <c r="G29" s="105" t="s">
        <v>660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225</v>
      </c>
      <c r="B30" s="65">
        <v>23</v>
      </c>
      <c r="C30" s="102" t="s">
        <v>900</v>
      </c>
      <c r="D30" s="67" t="s">
        <v>417</v>
      </c>
      <c r="E30" s="68" t="s">
        <v>122</v>
      </c>
      <c r="F30" s="105" t="s">
        <v>1275</v>
      </c>
      <c r="G30" s="105" t="s">
        <v>660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1540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1495</v>
      </c>
    </row>
    <row r="2" spans="1:15" s="56" customFormat="1" ht="15">
      <c r="C2" s="186" t="s">
        <v>59</v>
      </c>
      <c r="D2" s="186"/>
      <c r="E2" s="59" t="s">
        <v>1541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1542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226</v>
      </c>
      <c r="B8" s="65">
        <v>1</v>
      </c>
      <c r="C8" s="102" t="s">
        <v>905</v>
      </c>
      <c r="D8" s="67" t="s">
        <v>499</v>
      </c>
      <c r="E8" s="68" t="s">
        <v>185</v>
      </c>
      <c r="F8" s="105" t="s">
        <v>1275</v>
      </c>
      <c r="G8" s="105" t="s">
        <v>660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227</v>
      </c>
      <c r="B9" s="65">
        <v>2</v>
      </c>
      <c r="C9" s="102" t="s">
        <v>908</v>
      </c>
      <c r="D9" s="67" t="s">
        <v>96</v>
      </c>
      <c r="E9" s="68" t="s">
        <v>199</v>
      </c>
      <c r="F9" s="105" t="s">
        <v>1275</v>
      </c>
      <c r="G9" s="105" t="s">
        <v>660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228</v>
      </c>
      <c r="B10" s="65">
        <v>3</v>
      </c>
      <c r="C10" s="102" t="s">
        <v>1115</v>
      </c>
      <c r="D10" s="67" t="s">
        <v>526</v>
      </c>
      <c r="E10" s="68" t="s">
        <v>89</v>
      </c>
      <c r="F10" s="105" t="s">
        <v>1275</v>
      </c>
      <c r="G10" s="105" t="s">
        <v>660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229</v>
      </c>
      <c r="B11" s="65">
        <v>4</v>
      </c>
      <c r="C11" s="102" t="s">
        <v>1161</v>
      </c>
      <c r="D11" s="67" t="s">
        <v>95</v>
      </c>
      <c r="E11" s="68" t="s">
        <v>138</v>
      </c>
      <c r="F11" s="105" t="s">
        <v>1275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230</v>
      </c>
      <c r="B12" s="65">
        <v>5</v>
      </c>
      <c r="C12" s="102" t="s">
        <v>1130</v>
      </c>
      <c r="D12" s="67" t="s">
        <v>569</v>
      </c>
      <c r="E12" s="68" t="s">
        <v>118</v>
      </c>
      <c r="F12" s="105" t="s">
        <v>1275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231</v>
      </c>
      <c r="B13" s="65">
        <v>6</v>
      </c>
      <c r="C13" s="102" t="s">
        <v>911</v>
      </c>
      <c r="D13" s="67" t="s">
        <v>274</v>
      </c>
      <c r="E13" s="68" t="s">
        <v>336</v>
      </c>
      <c r="F13" s="105" t="s">
        <v>1275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232</v>
      </c>
      <c r="B14" s="65">
        <v>7</v>
      </c>
      <c r="C14" s="102" t="s">
        <v>1055</v>
      </c>
      <c r="D14" s="67" t="s">
        <v>315</v>
      </c>
      <c r="E14" s="68" t="s">
        <v>128</v>
      </c>
      <c r="F14" s="105" t="s">
        <v>1275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233</v>
      </c>
      <c r="B15" s="65">
        <v>8</v>
      </c>
      <c r="C15" s="102" t="s">
        <v>931</v>
      </c>
      <c r="D15" s="67" t="s">
        <v>508</v>
      </c>
      <c r="E15" s="68" t="s">
        <v>226</v>
      </c>
      <c r="F15" s="105" t="s">
        <v>1275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234</v>
      </c>
      <c r="B16" s="65">
        <v>9</v>
      </c>
      <c r="C16" s="102" t="s">
        <v>1289</v>
      </c>
      <c r="D16" s="67" t="s">
        <v>337</v>
      </c>
      <c r="E16" s="68" t="s">
        <v>136</v>
      </c>
      <c r="F16" s="105" t="s">
        <v>1275</v>
      </c>
      <c r="G16" s="105" t="s">
        <v>660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235</v>
      </c>
      <c r="B17" s="65">
        <v>10</v>
      </c>
      <c r="C17" s="102" t="s">
        <v>939</v>
      </c>
      <c r="D17" s="67" t="s">
        <v>398</v>
      </c>
      <c r="E17" s="68" t="s">
        <v>136</v>
      </c>
      <c r="F17" s="105" t="s">
        <v>1275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236</v>
      </c>
      <c r="B18" s="65">
        <v>11</v>
      </c>
      <c r="C18" s="102" t="s">
        <v>944</v>
      </c>
      <c r="D18" s="67" t="s">
        <v>1290</v>
      </c>
      <c r="E18" s="68" t="s">
        <v>203</v>
      </c>
      <c r="F18" s="105" t="s">
        <v>1275</v>
      </c>
      <c r="G18" s="105" t="s">
        <v>660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237</v>
      </c>
      <c r="B19" s="65">
        <v>12</v>
      </c>
      <c r="C19" s="102" t="s">
        <v>946</v>
      </c>
      <c r="D19" s="67" t="s">
        <v>1291</v>
      </c>
      <c r="E19" s="68" t="s">
        <v>170</v>
      </c>
      <c r="F19" s="105" t="s">
        <v>1275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238</v>
      </c>
      <c r="B20" s="65">
        <v>13</v>
      </c>
      <c r="C20" s="102" t="s">
        <v>1166</v>
      </c>
      <c r="D20" s="67" t="s">
        <v>478</v>
      </c>
      <c r="E20" s="68" t="s">
        <v>188</v>
      </c>
      <c r="F20" s="105" t="s">
        <v>1275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239</v>
      </c>
      <c r="B21" s="65">
        <v>14</v>
      </c>
      <c r="C21" s="102" t="s">
        <v>949</v>
      </c>
      <c r="D21" s="67" t="s">
        <v>127</v>
      </c>
      <c r="E21" s="68" t="s">
        <v>157</v>
      </c>
      <c r="F21" s="105" t="s">
        <v>1275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240</v>
      </c>
      <c r="B22" s="65">
        <v>15</v>
      </c>
      <c r="C22" s="102" t="s">
        <v>1022</v>
      </c>
      <c r="D22" s="67" t="s">
        <v>155</v>
      </c>
      <c r="E22" s="68" t="s">
        <v>516</v>
      </c>
      <c r="F22" s="105" t="s">
        <v>1275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241</v>
      </c>
      <c r="B23" s="65">
        <v>16</v>
      </c>
      <c r="C23" s="102" t="s">
        <v>1292</v>
      </c>
      <c r="D23" s="67" t="s">
        <v>406</v>
      </c>
      <c r="E23" s="68" t="s">
        <v>269</v>
      </c>
      <c r="F23" s="105" t="s">
        <v>1275</v>
      </c>
      <c r="G23" s="105" t="s">
        <v>660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242</v>
      </c>
      <c r="B24" s="65">
        <v>17</v>
      </c>
      <c r="C24" s="102" t="s">
        <v>1293</v>
      </c>
      <c r="D24" s="67" t="s">
        <v>414</v>
      </c>
      <c r="E24" s="68" t="s">
        <v>243</v>
      </c>
      <c r="F24" s="105" t="s">
        <v>1294</v>
      </c>
      <c r="G24" s="105" t="s">
        <v>662</v>
      </c>
      <c r="H24" s="69"/>
      <c r="I24" s="70"/>
      <c r="J24" s="70"/>
      <c r="K24" s="70"/>
      <c r="L24" s="166" t="s">
        <v>99</v>
      </c>
      <c r="M24" s="167"/>
      <c r="N24" s="168"/>
      <c r="O24" s="114" t="s">
        <v>1518</v>
      </c>
    </row>
    <row r="25" spans="1:15" ht="20.100000000000001" customHeight="1">
      <c r="A25" s="114">
        <v>243</v>
      </c>
      <c r="B25" s="65">
        <v>18</v>
      </c>
      <c r="C25" s="102" t="s">
        <v>1027</v>
      </c>
      <c r="D25" s="67" t="s">
        <v>320</v>
      </c>
      <c r="E25" s="68" t="s">
        <v>260</v>
      </c>
      <c r="F25" s="105" t="s">
        <v>1294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244</v>
      </c>
      <c r="B26" s="65">
        <v>19</v>
      </c>
      <c r="C26" s="102" t="s">
        <v>694</v>
      </c>
      <c r="D26" s="67" t="s">
        <v>294</v>
      </c>
      <c r="E26" s="68" t="s">
        <v>150</v>
      </c>
      <c r="F26" s="105" t="s">
        <v>1294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245</v>
      </c>
      <c r="B27" s="65">
        <v>20</v>
      </c>
      <c r="C27" s="102" t="s">
        <v>1091</v>
      </c>
      <c r="D27" s="67" t="s">
        <v>403</v>
      </c>
      <c r="E27" s="68" t="s">
        <v>172</v>
      </c>
      <c r="F27" s="105" t="s">
        <v>1294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246</v>
      </c>
      <c r="B28" s="65">
        <v>21</v>
      </c>
      <c r="C28" s="102" t="s">
        <v>1092</v>
      </c>
      <c r="D28" s="67" t="s">
        <v>318</v>
      </c>
      <c r="E28" s="68" t="s">
        <v>204</v>
      </c>
      <c r="F28" s="105" t="s">
        <v>1294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247</v>
      </c>
      <c r="B29" s="65">
        <v>22</v>
      </c>
      <c r="C29" s="102" t="s">
        <v>1295</v>
      </c>
      <c r="D29" s="67" t="s">
        <v>400</v>
      </c>
      <c r="E29" s="68" t="s">
        <v>120</v>
      </c>
      <c r="F29" s="105" t="s">
        <v>1294</v>
      </c>
      <c r="G29" s="105" t="s">
        <v>642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1543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1496</v>
      </c>
    </row>
    <row r="2" spans="1:15" s="56" customFormat="1" ht="15">
      <c r="C2" s="186" t="s">
        <v>59</v>
      </c>
      <c r="D2" s="186"/>
      <c r="E2" s="59" t="s">
        <v>1544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1545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248</v>
      </c>
      <c r="B8" s="65">
        <v>1</v>
      </c>
      <c r="C8" s="102" t="s">
        <v>707</v>
      </c>
      <c r="D8" s="67" t="s">
        <v>304</v>
      </c>
      <c r="E8" s="68" t="s">
        <v>235</v>
      </c>
      <c r="F8" s="105" t="s">
        <v>1294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249</v>
      </c>
      <c r="B9" s="65">
        <v>2</v>
      </c>
      <c r="C9" s="102" t="s">
        <v>709</v>
      </c>
      <c r="D9" s="67" t="s">
        <v>1296</v>
      </c>
      <c r="E9" s="68" t="s">
        <v>190</v>
      </c>
      <c r="F9" s="105" t="s">
        <v>1294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250</v>
      </c>
      <c r="B10" s="65">
        <v>3</v>
      </c>
      <c r="C10" s="102" t="s">
        <v>716</v>
      </c>
      <c r="D10" s="67" t="s">
        <v>193</v>
      </c>
      <c r="E10" s="68" t="s">
        <v>272</v>
      </c>
      <c r="F10" s="105" t="s">
        <v>1294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251</v>
      </c>
      <c r="B11" s="65">
        <v>4</v>
      </c>
      <c r="C11" s="102" t="s">
        <v>717</v>
      </c>
      <c r="D11" s="67" t="s">
        <v>415</v>
      </c>
      <c r="E11" s="68" t="s">
        <v>264</v>
      </c>
      <c r="F11" s="105" t="s">
        <v>1294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252</v>
      </c>
      <c r="B12" s="65">
        <v>5</v>
      </c>
      <c r="C12" s="102" t="s">
        <v>718</v>
      </c>
      <c r="D12" s="67" t="s">
        <v>507</v>
      </c>
      <c r="E12" s="68" t="s">
        <v>236</v>
      </c>
      <c r="F12" s="105" t="s">
        <v>1294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253</v>
      </c>
      <c r="B13" s="65">
        <v>6</v>
      </c>
      <c r="C13" s="102" t="s">
        <v>725</v>
      </c>
      <c r="D13" s="67" t="s">
        <v>598</v>
      </c>
      <c r="E13" s="68" t="s">
        <v>78</v>
      </c>
      <c r="F13" s="105" t="s">
        <v>1294</v>
      </c>
      <c r="G13" s="105" t="s">
        <v>662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254</v>
      </c>
      <c r="B14" s="65">
        <v>7</v>
      </c>
      <c r="C14" s="102" t="s">
        <v>727</v>
      </c>
      <c r="D14" s="67" t="s">
        <v>543</v>
      </c>
      <c r="E14" s="68" t="s">
        <v>156</v>
      </c>
      <c r="F14" s="105" t="s">
        <v>1294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255</v>
      </c>
      <c r="B15" s="65">
        <v>8</v>
      </c>
      <c r="C15" s="102" t="s">
        <v>731</v>
      </c>
      <c r="D15" s="67" t="s">
        <v>411</v>
      </c>
      <c r="E15" s="68" t="s">
        <v>306</v>
      </c>
      <c r="F15" s="105" t="s">
        <v>1294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256</v>
      </c>
      <c r="B16" s="65">
        <v>9</v>
      </c>
      <c r="C16" s="102" t="s">
        <v>1140</v>
      </c>
      <c r="D16" s="67" t="s">
        <v>627</v>
      </c>
      <c r="E16" s="68" t="s">
        <v>84</v>
      </c>
      <c r="F16" s="105" t="s">
        <v>1294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257</v>
      </c>
      <c r="B17" s="65">
        <v>10</v>
      </c>
      <c r="C17" s="102" t="s">
        <v>1139</v>
      </c>
      <c r="D17" s="67" t="s">
        <v>570</v>
      </c>
      <c r="E17" s="68" t="s">
        <v>84</v>
      </c>
      <c r="F17" s="105" t="s">
        <v>1294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258</v>
      </c>
      <c r="B18" s="65">
        <v>11</v>
      </c>
      <c r="C18" s="102" t="s">
        <v>1297</v>
      </c>
      <c r="D18" s="67" t="s">
        <v>325</v>
      </c>
      <c r="E18" s="68" t="s">
        <v>181</v>
      </c>
      <c r="F18" s="105" t="s">
        <v>1294</v>
      </c>
      <c r="G18" s="105" t="s">
        <v>583</v>
      </c>
      <c r="H18" s="69"/>
      <c r="I18" s="70"/>
      <c r="J18" s="70"/>
      <c r="K18" s="70"/>
      <c r="L18" s="166" t="s">
        <v>99</v>
      </c>
      <c r="M18" s="167"/>
      <c r="N18" s="168"/>
      <c r="O18" s="114" t="s">
        <v>1518</v>
      </c>
    </row>
    <row r="19" spans="1:15" ht="20.100000000000001" customHeight="1">
      <c r="A19" s="114">
        <v>259</v>
      </c>
      <c r="B19" s="65">
        <v>12</v>
      </c>
      <c r="C19" s="102" t="s">
        <v>1033</v>
      </c>
      <c r="D19" s="67" t="s">
        <v>152</v>
      </c>
      <c r="E19" s="68" t="s">
        <v>116</v>
      </c>
      <c r="F19" s="105" t="s">
        <v>1294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260</v>
      </c>
      <c r="B20" s="65">
        <v>13</v>
      </c>
      <c r="C20" s="102" t="s">
        <v>837</v>
      </c>
      <c r="D20" s="67" t="s">
        <v>1298</v>
      </c>
      <c r="E20" s="68" t="s">
        <v>80</v>
      </c>
      <c r="F20" s="105" t="s">
        <v>1294</v>
      </c>
      <c r="G20" s="105" t="s">
        <v>667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261</v>
      </c>
      <c r="B21" s="65">
        <v>14</v>
      </c>
      <c r="C21" s="102" t="s">
        <v>747</v>
      </c>
      <c r="D21" s="67" t="s">
        <v>1299</v>
      </c>
      <c r="E21" s="68" t="s">
        <v>80</v>
      </c>
      <c r="F21" s="105" t="s">
        <v>1294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262</v>
      </c>
      <c r="B22" s="65">
        <v>15</v>
      </c>
      <c r="C22" s="102" t="s">
        <v>1300</v>
      </c>
      <c r="D22" s="67" t="s">
        <v>1301</v>
      </c>
      <c r="E22" s="68" t="s">
        <v>311</v>
      </c>
      <c r="F22" s="105" t="s">
        <v>1294</v>
      </c>
      <c r="G22" s="105" t="s">
        <v>669</v>
      </c>
      <c r="H22" s="69"/>
      <c r="I22" s="70"/>
      <c r="J22" s="70"/>
      <c r="K22" s="70"/>
      <c r="L22" s="166" t="s">
        <v>99</v>
      </c>
      <c r="M22" s="167"/>
      <c r="N22" s="168"/>
      <c r="O22" s="114" t="s">
        <v>1518</v>
      </c>
    </row>
    <row r="23" spans="1:15" ht="20.100000000000001" customHeight="1">
      <c r="A23" s="114">
        <v>263</v>
      </c>
      <c r="B23" s="65">
        <v>16</v>
      </c>
      <c r="C23" s="102" t="s">
        <v>1302</v>
      </c>
      <c r="D23" s="67" t="s">
        <v>644</v>
      </c>
      <c r="E23" s="68" t="s">
        <v>251</v>
      </c>
      <c r="F23" s="105" t="s">
        <v>1294</v>
      </c>
      <c r="G23" s="105" t="s">
        <v>662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264</v>
      </c>
      <c r="B24" s="65">
        <v>17</v>
      </c>
      <c r="C24" s="102" t="s">
        <v>1303</v>
      </c>
      <c r="D24" s="67" t="s">
        <v>346</v>
      </c>
      <c r="E24" s="68" t="s">
        <v>271</v>
      </c>
      <c r="F24" s="105" t="s">
        <v>1294</v>
      </c>
      <c r="G24" s="105" t="s">
        <v>577</v>
      </c>
      <c r="H24" s="69"/>
      <c r="I24" s="70"/>
      <c r="J24" s="70"/>
      <c r="K24" s="70"/>
      <c r="L24" s="166" t="s">
        <v>99</v>
      </c>
      <c r="M24" s="167"/>
      <c r="N24" s="168"/>
      <c r="O24" s="114" t="s">
        <v>1518</v>
      </c>
    </row>
    <row r="25" spans="1:15" ht="20.100000000000001" customHeight="1">
      <c r="A25" s="114">
        <v>265</v>
      </c>
      <c r="B25" s="65">
        <v>18</v>
      </c>
      <c r="C25" s="102" t="s">
        <v>773</v>
      </c>
      <c r="D25" s="67" t="s">
        <v>1304</v>
      </c>
      <c r="E25" s="68" t="s">
        <v>165</v>
      </c>
      <c r="F25" s="105" t="s">
        <v>1294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266</v>
      </c>
      <c r="B26" s="65">
        <v>19</v>
      </c>
      <c r="C26" s="102" t="s">
        <v>1038</v>
      </c>
      <c r="D26" s="67" t="s">
        <v>1305</v>
      </c>
      <c r="E26" s="68" t="s">
        <v>141</v>
      </c>
      <c r="F26" s="105" t="s">
        <v>1294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267</v>
      </c>
      <c r="B27" s="65">
        <v>20</v>
      </c>
      <c r="C27" s="102" t="s">
        <v>774</v>
      </c>
      <c r="D27" s="67" t="s">
        <v>258</v>
      </c>
      <c r="E27" s="68" t="s">
        <v>141</v>
      </c>
      <c r="F27" s="105" t="s">
        <v>1294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268</v>
      </c>
      <c r="B28" s="65">
        <v>21</v>
      </c>
      <c r="C28" s="102" t="s">
        <v>1134</v>
      </c>
      <c r="D28" s="67" t="s">
        <v>158</v>
      </c>
      <c r="E28" s="68" t="s">
        <v>199</v>
      </c>
      <c r="F28" s="105" t="s">
        <v>1294</v>
      </c>
      <c r="G28" s="105" t="s">
        <v>583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269</v>
      </c>
      <c r="B29" s="65">
        <v>22</v>
      </c>
      <c r="C29" s="102" t="s">
        <v>776</v>
      </c>
      <c r="D29" s="67" t="s">
        <v>524</v>
      </c>
      <c r="E29" s="68" t="s">
        <v>199</v>
      </c>
      <c r="F29" s="105" t="s">
        <v>1294</v>
      </c>
      <c r="G29" s="105" t="s">
        <v>662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270</v>
      </c>
      <c r="B30" s="65">
        <v>23</v>
      </c>
      <c r="C30" s="102" t="s">
        <v>1306</v>
      </c>
      <c r="D30" s="67" t="s">
        <v>557</v>
      </c>
      <c r="E30" s="68" t="s">
        <v>142</v>
      </c>
      <c r="F30" s="105" t="s">
        <v>1294</v>
      </c>
      <c r="G30" s="105" t="s">
        <v>556</v>
      </c>
      <c r="H30" s="69"/>
      <c r="I30" s="70"/>
      <c r="J30" s="70"/>
      <c r="K30" s="70"/>
      <c r="L30" s="166" t="s">
        <v>99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1546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1497</v>
      </c>
    </row>
    <row r="2" spans="1:15" s="56" customFormat="1" ht="15">
      <c r="C2" s="186" t="s">
        <v>59</v>
      </c>
      <c r="D2" s="186"/>
      <c r="E2" s="59" t="s">
        <v>1478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1547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271</v>
      </c>
      <c r="B8" s="65">
        <v>1</v>
      </c>
      <c r="C8" s="102" t="s">
        <v>954</v>
      </c>
      <c r="D8" s="67" t="s">
        <v>620</v>
      </c>
      <c r="E8" s="68" t="s">
        <v>85</v>
      </c>
      <c r="F8" s="105" t="s">
        <v>1294</v>
      </c>
      <c r="G8" s="105" t="s">
        <v>615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272</v>
      </c>
      <c r="B9" s="65">
        <v>2</v>
      </c>
      <c r="C9" s="102" t="s">
        <v>1148</v>
      </c>
      <c r="D9" s="67" t="s">
        <v>1307</v>
      </c>
      <c r="E9" s="68" t="s">
        <v>85</v>
      </c>
      <c r="F9" s="105" t="s">
        <v>1294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273</v>
      </c>
      <c r="B10" s="65">
        <v>3</v>
      </c>
      <c r="C10" s="102" t="s">
        <v>793</v>
      </c>
      <c r="D10" s="67" t="s">
        <v>497</v>
      </c>
      <c r="E10" s="68" t="s">
        <v>242</v>
      </c>
      <c r="F10" s="105" t="s">
        <v>1294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274</v>
      </c>
      <c r="B11" s="65">
        <v>4</v>
      </c>
      <c r="C11" s="102" t="s">
        <v>985</v>
      </c>
      <c r="D11" s="67" t="s">
        <v>448</v>
      </c>
      <c r="E11" s="68" t="s">
        <v>244</v>
      </c>
      <c r="F11" s="105" t="s">
        <v>1294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275</v>
      </c>
      <c r="B12" s="65">
        <v>5</v>
      </c>
      <c r="C12" s="102" t="s">
        <v>796</v>
      </c>
      <c r="D12" s="67" t="s">
        <v>1308</v>
      </c>
      <c r="E12" s="68" t="s">
        <v>244</v>
      </c>
      <c r="F12" s="105" t="s">
        <v>1294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276</v>
      </c>
      <c r="B13" s="65">
        <v>6</v>
      </c>
      <c r="C13" s="102" t="s">
        <v>1149</v>
      </c>
      <c r="D13" s="67" t="s">
        <v>193</v>
      </c>
      <c r="E13" s="68" t="s">
        <v>239</v>
      </c>
      <c r="F13" s="105" t="s">
        <v>1294</v>
      </c>
      <c r="G13" s="105" t="s">
        <v>662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277</v>
      </c>
      <c r="B14" s="65">
        <v>7</v>
      </c>
      <c r="C14" s="102" t="s">
        <v>1044</v>
      </c>
      <c r="D14" s="67" t="s">
        <v>501</v>
      </c>
      <c r="E14" s="68" t="s">
        <v>109</v>
      </c>
      <c r="F14" s="105" t="s">
        <v>1294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278</v>
      </c>
      <c r="B15" s="65">
        <v>8</v>
      </c>
      <c r="C15" s="102" t="s">
        <v>1045</v>
      </c>
      <c r="D15" s="67" t="s">
        <v>430</v>
      </c>
      <c r="E15" s="68" t="s">
        <v>162</v>
      </c>
      <c r="F15" s="105" t="s">
        <v>1294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279</v>
      </c>
      <c r="B16" s="65">
        <v>9</v>
      </c>
      <c r="C16" s="102" t="s">
        <v>674</v>
      </c>
      <c r="D16" s="67" t="s">
        <v>297</v>
      </c>
      <c r="E16" s="68" t="s">
        <v>290</v>
      </c>
      <c r="F16" s="105" t="s">
        <v>1294</v>
      </c>
      <c r="G16" s="105" t="s">
        <v>601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280</v>
      </c>
      <c r="B17" s="65">
        <v>10</v>
      </c>
      <c r="C17" s="102" t="s">
        <v>815</v>
      </c>
      <c r="D17" s="67" t="s">
        <v>537</v>
      </c>
      <c r="E17" s="68" t="s">
        <v>198</v>
      </c>
      <c r="F17" s="105" t="s">
        <v>1294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281</v>
      </c>
      <c r="B18" s="65">
        <v>11</v>
      </c>
      <c r="C18" s="102" t="s">
        <v>821</v>
      </c>
      <c r="D18" s="67" t="s">
        <v>530</v>
      </c>
      <c r="E18" s="68" t="s">
        <v>145</v>
      </c>
      <c r="F18" s="105" t="s">
        <v>1294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282</v>
      </c>
      <c r="B19" s="65">
        <v>12</v>
      </c>
      <c r="C19" s="102" t="s">
        <v>996</v>
      </c>
      <c r="D19" s="67" t="s">
        <v>1309</v>
      </c>
      <c r="E19" s="68" t="s">
        <v>82</v>
      </c>
      <c r="F19" s="105" t="s">
        <v>1294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283</v>
      </c>
      <c r="B20" s="65">
        <v>13</v>
      </c>
      <c r="C20" s="102" t="s">
        <v>826</v>
      </c>
      <c r="D20" s="67" t="s">
        <v>338</v>
      </c>
      <c r="E20" s="68" t="s">
        <v>188</v>
      </c>
      <c r="F20" s="105" t="s">
        <v>1294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284</v>
      </c>
      <c r="B21" s="65">
        <v>14</v>
      </c>
      <c r="C21" s="102" t="s">
        <v>825</v>
      </c>
      <c r="D21" s="67" t="s">
        <v>522</v>
      </c>
      <c r="E21" s="68" t="s">
        <v>188</v>
      </c>
      <c r="F21" s="105" t="s">
        <v>1294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285</v>
      </c>
      <c r="B22" s="65">
        <v>15</v>
      </c>
      <c r="C22" s="102" t="s">
        <v>998</v>
      </c>
      <c r="D22" s="67" t="s">
        <v>507</v>
      </c>
      <c r="E22" s="68" t="s">
        <v>86</v>
      </c>
      <c r="F22" s="105" t="s">
        <v>1294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286</v>
      </c>
      <c r="B23" s="65">
        <v>16</v>
      </c>
      <c r="C23" s="102" t="s">
        <v>1310</v>
      </c>
      <c r="D23" s="67" t="s">
        <v>562</v>
      </c>
      <c r="E23" s="68" t="s">
        <v>111</v>
      </c>
      <c r="F23" s="105" t="s">
        <v>1294</v>
      </c>
      <c r="G23" s="105" t="s">
        <v>659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287</v>
      </c>
      <c r="B24" s="65">
        <v>17</v>
      </c>
      <c r="C24" s="102" t="s">
        <v>677</v>
      </c>
      <c r="D24" s="67" t="s">
        <v>533</v>
      </c>
      <c r="E24" s="68" t="s">
        <v>212</v>
      </c>
      <c r="F24" s="105" t="s">
        <v>1311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288</v>
      </c>
      <c r="B25" s="65">
        <v>18</v>
      </c>
      <c r="C25" s="102" t="s">
        <v>1312</v>
      </c>
      <c r="D25" s="67" t="s">
        <v>514</v>
      </c>
      <c r="E25" s="68" t="s">
        <v>115</v>
      </c>
      <c r="F25" s="105" t="s">
        <v>1311</v>
      </c>
      <c r="G25" s="105" t="s">
        <v>662</v>
      </c>
      <c r="H25" s="69"/>
      <c r="I25" s="70"/>
      <c r="J25" s="70"/>
      <c r="K25" s="70"/>
      <c r="L25" s="166" t="s">
        <v>99</v>
      </c>
      <c r="M25" s="167"/>
      <c r="N25" s="168"/>
      <c r="O25" s="114" t="s">
        <v>1518</v>
      </c>
    </row>
    <row r="26" spans="1:15" ht="20.100000000000001" customHeight="1">
      <c r="A26" s="114">
        <v>289</v>
      </c>
      <c r="B26" s="65">
        <v>19</v>
      </c>
      <c r="C26" s="102" t="s">
        <v>680</v>
      </c>
      <c r="D26" s="67" t="s">
        <v>344</v>
      </c>
      <c r="E26" s="68" t="s">
        <v>115</v>
      </c>
      <c r="F26" s="105" t="s">
        <v>1311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290</v>
      </c>
      <c r="B27" s="65">
        <v>20</v>
      </c>
      <c r="C27" s="102" t="s">
        <v>678</v>
      </c>
      <c r="D27" s="67" t="s">
        <v>1313</v>
      </c>
      <c r="E27" s="68" t="s">
        <v>115</v>
      </c>
      <c r="F27" s="105" t="s">
        <v>1311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291</v>
      </c>
      <c r="B28" s="65">
        <v>21</v>
      </c>
      <c r="C28" s="102" t="s">
        <v>1314</v>
      </c>
      <c r="D28" s="67" t="s">
        <v>486</v>
      </c>
      <c r="E28" s="68" t="s">
        <v>115</v>
      </c>
      <c r="F28" s="105" t="s">
        <v>1311</v>
      </c>
      <c r="G28" s="105" t="s">
        <v>662</v>
      </c>
      <c r="H28" s="69"/>
      <c r="I28" s="70"/>
      <c r="J28" s="70"/>
      <c r="K28" s="70"/>
      <c r="L28" s="166" t="s">
        <v>99</v>
      </c>
      <c r="M28" s="167"/>
      <c r="N28" s="168"/>
      <c r="O28" s="114" t="s">
        <v>1518</v>
      </c>
    </row>
    <row r="29" spans="1:15" ht="20.100000000000001" customHeight="1">
      <c r="A29" s="114">
        <v>292</v>
      </c>
      <c r="B29" s="65">
        <v>22</v>
      </c>
      <c r="C29" s="102" t="s">
        <v>1315</v>
      </c>
      <c r="D29" s="67" t="s">
        <v>1316</v>
      </c>
      <c r="E29" s="68" t="s">
        <v>115</v>
      </c>
      <c r="F29" s="105" t="s">
        <v>1311</v>
      </c>
      <c r="G29" s="105" t="s">
        <v>662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1548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02"/>
  <sheetViews>
    <sheetView workbookViewId="0">
      <selection activeCell="H27" sqref="H27"/>
    </sheetView>
  </sheetViews>
  <sheetFormatPr defaultRowHeight="14.25"/>
  <cols>
    <col min="1" max="1" width="4.375" customWidth="1"/>
    <col min="2" max="2" width="11.125" hidden="1" customWidth="1"/>
    <col min="3" max="3" width="10.125" customWidth="1"/>
    <col min="4" max="4" width="18" style="22" customWidth="1"/>
    <col min="5" max="5" width="7.75" style="22" customWidth="1"/>
    <col min="6" max="6" width="9.625" customWidth="1"/>
    <col min="7" max="7" width="9" customWidth="1"/>
    <col min="8" max="8" width="7" customWidth="1"/>
    <col min="9" max="10" width="5" customWidth="1"/>
    <col min="11" max="13" width="2.875" customWidth="1"/>
    <col min="14" max="14" width="4.875" customWidth="1"/>
    <col min="15" max="17" width="2.875" customWidth="1"/>
    <col min="18" max="18" width="4.875" customWidth="1"/>
    <col min="19" max="21" width="2.875" customWidth="1"/>
    <col min="22" max="22" width="3.25" customWidth="1"/>
    <col min="23" max="26" width="3.875" customWidth="1"/>
    <col min="27" max="27" width="3.375" customWidth="1"/>
    <col min="28" max="28" width="3" customWidth="1"/>
    <col min="29" max="29" width="2.75" customWidth="1"/>
    <col min="30" max="30" width="3" customWidth="1"/>
  </cols>
  <sheetData>
    <row r="1" spans="1:32" s="3" customFormat="1" ht="15.75" customHeight="1">
      <c r="A1" s="132" t="s">
        <v>5</v>
      </c>
      <c r="B1" s="132"/>
      <c r="C1" s="132"/>
      <c r="D1" s="132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2" t="s">
        <v>6</v>
      </c>
      <c r="B2" s="132"/>
      <c r="C2" s="132"/>
      <c r="D2" s="132"/>
      <c r="E2" s="23"/>
      <c r="F2" s="4" t="s">
        <v>7</v>
      </c>
      <c r="G2" s="42" t="s">
        <v>46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21" t="s">
        <v>3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</row>
    <row r="4" spans="1:32" s="3" customFormat="1" ht="15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5" t="s">
        <v>2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F5" s="46"/>
    </row>
    <row r="6" spans="1:32" s="11" customFormat="1" ht="17.25" customHeight="1">
      <c r="A6" s="133" t="s">
        <v>4</v>
      </c>
      <c r="B6" s="10"/>
      <c r="C6" s="136" t="s">
        <v>8</v>
      </c>
      <c r="D6" s="142" t="s">
        <v>9</v>
      </c>
      <c r="E6" s="123" t="s">
        <v>10</v>
      </c>
      <c r="F6" s="139" t="s">
        <v>11</v>
      </c>
      <c r="G6" s="136" t="s">
        <v>12</v>
      </c>
      <c r="H6" s="139" t="s">
        <v>13</v>
      </c>
      <c r="I6" s="122" t="s">
        <v>14</v>
      </c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 t="s">
        <v>15</v>
      </c>
      <c r="Y6" s="122"/>
      <c r="Z6" s="122"/>
      <c r="AA6" s="148" t="s">
        <v>16</v>
      </c>
      <c r="AB6" s="149"/>
      <c r="AC6" s="149"/>
      <c r="AD6" s="150"/>
    </row>
    <row r="7" spans="1:32" s="11" customFormat="1" ht="63.75" customHeight="1">
      <c r="A7" s="134"/>
      <c r="B7" s="12"/>
      <c r="C7" s="137"/>
      <c r="D7" s="143"/>
      <c r="E7" s="124"/>
      <c r="F7" s="140"/>
      <c r="G7" s="137"/>
      <c r="H7" s="146"/>
      <c r="I7" s="13" t="s">
        <v>31</v>
      </c>
      <c r="J7" s="14" t="s">
        <v>34</v>
      </c>
      <c r="K7" s="120" t="s">
        <v>32</v>
      </c>
      <c r="L7" s="120"/>
      <c r="M7" s="120"/>
      <c r="N7" s="120"/>
      <c r="O7" s="120" t="s">
        <v>33</v>
      </c>
      <c r="P7" s="120"/>
      <c r="Q7" s="120"/>
      <c r="R7" s="120"/>
      <c r="S7" s="120" t="s">
        <v>35</v>
      </c>
      <c r="T7" s="120"/>
      <c r="U7" s="120"/>
      <c r="V7" s="120"/>
      <c r="W7" s="14" t="s">
        <v>36</v>
      </c>
      <c r="X7" s="14" t="s">
        <v>37</v>
      </c>
      <c r="Y7" s="14" t="s">
        <v>38</v>
      </c>
      <c r="Z7" s="14" t="s">
        <v>39</v>
      </c>
      <c r="AA7" s="151"/>
      <c r="AB7" s="152"/>
      <c r="AC7" s="152"/>
      <c r="AD7" s="153"/>
    </row>
    <row r="8" spans="1:32" s="18" customFormat="1" ht="21">
      <c r="A8" s="135"/>
      <c r="B8" s="15"/>
      <c r="C8" s="138"/>
      <c r="D8" s="144"/>
      <c r="E8" s="125"/>
      <c r="F8" s="141"/>
      <c r="G8" s="138"/>
      <c r="H8" s="147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54"/>
      <c r="AB8" s="155"/>
      <c r="AC8" s="155"/>
      <c r="AD8" s="156"/>
    </row>
    <row r="9" spans="1:32" s="1" customFormat="1" ht="19.5" customHeight="1">
      <c r="A9" s="26">
        <v>1</v>
      </c>
      <c r="B9" s="26" t="str">
        <f>$G$2&amp;TEXT(A9,"00")</f>
        <v>15E3001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3" t="e">
        <f>IF(ISNA(VLOOKUP($B9,#REF!,AA$4,0))=FALSE,VLOOKUP($B9,#REF!,AA$4,0),"")</f>
        <v>#REF!</v>
      </c>
      <c r="AB9" s="164" t="e">
        <f>IF(ISNA(VLOOKUP($B9,#REF!,AB$4,0))=FALSE,VLOOKUP($B9,#REF!,AB$4,0),"")</f>
        <v>#REF!</v>
      </c>
      <c r="AC9" s="164" t="e">
        <f>IF(ISNA(VLOOKUP($B9,#REF!,AC$4,0))=FALSE,VLOOKUP($B9,#REF!,AC$4,0),"")</f>
        <v>#REF!</v>
      </c>
      <c r="AD9" s="165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15E3002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15E3003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15E3004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15E3005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15E3006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15E3007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15E3008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15E3009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15E3010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15E3011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15E3012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15E3013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15E3014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15E3015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0" t="e">
        <f>IF(ISNA(VLOOKUP($B23,#REF!,AA$4,0))=FALSE,VLOOKUP($B23,#REF!,AA$4,0),"")</f>
        <v>#REF!</v>
      </c>
      <c r="AB23" s="161" t="e">
        <f>IF(ISNA(VLOOKUP($B23,#REF!,AB$4,0))=FALSE,VLOOKUP($B23,#REF!,AB$4,0),"")</f>
        <v>#REF!</v>
      </c>
      <c r="AC23" s="161" t="e">
        <f>IF(ISNA(VLOOKUP($B23,#REF!,AC$4,0))=FALSE,VLOOKUP($B23,#REF!,AC$4,0),"")</f>
        <v>#REF!</v>
      </c>
      <c r="AD23" s="162" t="e">
        <f>IF(ISNA(VLOOKUP($B23,#REF!,AD$4,0))=FALSE,VLOOKUP($B23,#REF!,AD$4,0),"")</f>
        <v>#REF!</v>
      </c>
    </row>
    <row r="24" spans="1:30" s="1" customFormat="1" ht="15">
      <c r="A24" s="21" t="s">
        <v>25</v>
      </c>
      <c r="B24" s="21"/>
      <c r="C24" s="21"/>
      <c r="D24" s="37"/>
      <c r="E24" s="37"/>
      <c r="F24" s="37"/>
      <c r="G24" s="37"/>
      <c r="S24" s="116" t="s">
        <v>30</v>
      </c>
      <c r="T24" s="116"/>
      <c r="U24" s="116"/>
      <c r="V24" s="116"/>
      <c r="W24" s="116"/>
      <c r="X24" s="116"/>
      <c r="Y24" s="116"/>
      <c r="Z24" s="116"/>
      <c r="AA24" s="116"/>
    </row>
    <row r="25" spans="1:30" s="1" customFormat="1" ht="15">
      <c r="A25" s="31" t="s">
        <v>26</v>
      </c>
      <c r="B25" s="31"/>
      <c r="C25" s="31"/>
      <c r="D25" s="21"/>
      <c r="E25" s="21"/>
      <c r="F25" s="21"/>
      <c r="G25" s="21"/>
      <c r="K25" s="116" t="s">
        <v>22</v>
      </c>
      <c r="L25" s="116"/>
      <c r="M25" s="116"/>
      <c r="N25" s="116"/>
      <c r="O25" s="116"/>
      <c r="P25" s="116"/>
      <c r="Q25" s="116"/>
      <c r="R25" s="116"/>
      <c r="T25" s="21"/>
      <c r="U25" s="21"/>
      <c r="V25" s="116" t="s">
        <v>23</v>
      </c>
      <c r="W25" s="116"/>
      <c r="X25" s="116"/>
      <c r="Y25" s="116"/>
      <c r="Z25" s="116"/>
      <c r="AA25" s="116"/>
    </row>
    <row r="26" spans="1:30" s="1" customFormat="1" ht="15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16" t="s">
        <v>24</v>
      </c>
      <c r="L26" s="116"/>
      <c r="M26" s="116"/>
      <c r="N26" s="116"/>
      <c r="O26" s="116"/>
      <c r="P26" s="116"/>
      <c r="Q26" s="116"/>
      <c r="R26" s="116"/>
      <c r="S26" s="30"/>
      <c r="T26" s="30"/>
      <c r="U26" s="30"/>
      <c r="V26" s="116" t="s">
        <v>24</v>
      </c>
      <c r="W26" s="116"/>
      <c r="X26" s="116"/>
      <c r="Y26" s="116"/>
      <c r="Z26" s="116"/>
      <c r="AA26" s="116"/>
    </row>
    <row r="27" spans="1:30" s="1" customFormat="1" ht="15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 ht="15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 ht="15">
      <c r="A29" s="52"/>
      <c r="B29" s="53"/>
      <c r="C29" s="53"/>
      <c r="D29" s="54"/>
      <c r="E29" s="54"/>
      <c r="F29" s="53"/>
      <c r="G29" s="53"/>
      <c r="H29" s="53"/>
    </row>
    <row r="30" spans="1:30" s="1" customFormat="1" ht="15">
      <c r="A30" s="52"/>
      <c r="B30" s="53"/>
      <c r="C30" s="53"/>
      <c r="D30" s="54"/>
      <c r="E30" s="54"/>
      <c r="F30" s="53"/>
      <c r="G30" s="53"/>
      <c r="H30" s="53"/>
    </row>
    <row r="31" spans="1:30" s="1" customFormat="1" ht="15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15E3016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3" t="e">
        <f>IF(ISNA(VLOOKUP($B32,#REF!,AA$4,0))=FALSE,VLOOKUP($B32,#REF!,AA$4,0),"")</f>
        <v>#REF!</v>
      </c>
      <c r="AB32" s="164" t="e">
        <f>IF(ISNA(VLOOKUP($B32,#REF!,AB$4,0))=FALSE,VLOOKUP($B32,#REF!,AB$4,0),"")</f>
        <v>#REF!</v>
      </c>
      <c r="AC32" s="164" t="e">
        <f>IF(ISNA(VLOOKUP($B32,#REF!,AC$4,0))=FALSE,VLOOKUP($B32,#REF!,AC$4,0),"")</f>
        <v>#REF!</v>
      </c>
      <c r="AD32" s="165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15E3017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15E3018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15E3019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15E3020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15E3021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15E3022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15E3023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15E3024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15E3025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15E3026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15E3027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15E3028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15E3029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15E3030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0" t="e">
        <f>IF(ISNA(VLOOKUP($B46,#REF!,AA$4,0))=FALSE,VLOOKUP($B46,#REF!,AA$4,0),"")</f>
        <v>#REF!</v>
      </c>
      <c r="AB46" s="161" t="e">
        <f>IF(ISNA(VLOOKUP($B46,#REF!,AB$4,0))=FALSE,VLOOKUP($B46,#REF!,AB$4,0),"")</f>
        <v>#REF!</v>
      </c>
      <c r="AC46" s="161" t="e">
        <f>IF(ISNA(VLOOKUP($B46,#REF!,AC$4,0))=FALSE,VLOOKUP($B46,#REF!,AC$4,0),"")</f>
        <v>#REF!</v>
      </c>
      <c r="AD46" s="162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16" t="s">
        <v>30</v>
      </c>
      <c r="T47" s="116"/>
      <c r="U47" s="116"/>
      <c r="V47" s="116"/>
      <c r="W47" s="116"/>
      <c r="X47" s="116"/>
      <c r="Y47" s="116"/>
      <c r="Z47" s="116"/>
      <c r="AA47" s="116"/>
    </row>
    <row r="48" spans="1:30" s="1" customFormat="1" ht="15">
      <c r="A48" s="31" t="s">
        <v>26</v>
      </c>
      <c r="B48" s="31"/>
      <c r="C48" s="31"/>
      <c r="D48" s="21"/>
      <c r="E48" s="21"/>
      <c r="F48" s="21"/>
      <c r="G48" s="21"/>
      <c r="K48" s="116" t="s">
        <v>22</v>
      </c>
      <c r="L48" s="116"/>
      <c r="M48" s="116"/>
      <c r="N48" s="116"/>
      <c r="O48" s="116"/>
      <c r="P48" s="116"/>
      <c r="Q48" s="116"/>
      <c r="R48" s="116"/>
      <c r="T48" s="21"/>
      <c r="U48" s="21"/>
      <c r="V48" s="116" t="s">
        <v>23</v>
      </c>
      <c r="W48" s="116"/>
      <c r="X48" s="116"/>
      <c r="Y48" s="116"/>
      <c r="Z48" s="116"/>
      <c r="AA48" s="116"/>
    </row>
    <row r="49" spans="1:30" s="1" customFormat="1" ht="15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16" t="s">
        <v>24</v>
      </c>
      <c r="L49" s="116"/>
      <c r="M49" s="116"/>
      <c r="N49" s="116"/>
      <c r="O49" s="116"/>
      <c r="P49" s="116"/>
      <c r="Q49" s="116"/>
      <c r="R49" s="116"/>
      <c r="S49" s="30"/>
      <c r="T49" s="30"/>
      <c r="U49" s="30"/>
      <c r="V49" s="116" t="s">
        <v>24</v>
      </c>
      <c r="W49" s="116"/>
      <c r="X49" s="116"/>
      <c r="Y49" s="116"/>
      <c r="Z49" s="116"/>
      <c r="AA49" s="116"/>
    </row>
    <row r="50" spans="1:30" s="1" customFormat="1" ht="15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 ht="15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 ht="15">
      <c r="A52" s="52"/>
      <c r="B52" s="53"/>
      <c r="C52" s="53"/>
      <c r="D52" s="54"/>
      <c r="E52" s="54"/>
      <c r="F52" s="53"/>
      <c r="G52" s="53"/>
      <c r="H52" s="53"/>
    </row>
    <row r="53" spans="1:30" s="1" customFormat="1" ht="15">
      <c r="A53" s="52"/>
      <c r="B53" s="53"/>
      <c r="C53" s="53"/>
      <c r="D53" s="54"/>
      <c r="E53" s="54"/>
      <c r="F53" s="53"/>
      <c r="G53" s="53"/>
      <c r="H53" s="53"/>
    </row>
    <row r="54" spans="1:30" s="1" customFormat="1" ht="15">
      <c r="D54" s="21"/>
      <c r="E54" s="21"/>
      <c r="AB54" s="48" t="s">
        <v>51</v>
      </c>
      <c r="AC54" s="45"/>
    </row>
    <row r="55" spans="1:30" s="1" customFormat="1" ht="19.5" hidden="1" customHeight="1">
      <c r="A55" s="25">
        <v>31</v>
      </c>
      <c r="B55" s="25" t="str">
        <f t="shared" si="0"/>
        <v>15E3031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29"/>
      <c r="AB55" s="130"/>
      <c r="AC55" s="130"/>
      <c r="AD55" s="131"/>
    </row>
    <row r="56" spans="1:30" s="1" customFormat="1" ht="19.5" hidden="1" customHeight="1">
      <c r="A56" s="26">
        <v>32</v>
      </c>
      <c r="B56" s="26" t="str">
        <f t="shared" si="0"/>
        <v>15E3032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17"/>
      <c r="AB56" s="118"/>
      <c r="AC56" s="118"/>
      <c r="AD56" s="119"/>
    </row>
    <row r="57" spans="1:30" s="1" customFormat="1" ht="19.5" hidden="1" customHeight="1">
      <c r="A57" s="26">
        <v>33</v>
      </c>
      <c r="B57" s="26" t="str">
        <f t="shared" si="0"/>
        <v>15E3033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17"/>
      <c r="AB57" s="118"/>
      <c r="AC57" s="118"/>
      <c r="AD57" s="119"/>
    </row>
    <row r="58" spans="1:30" s="1" customFormat="1" ht="19.5" hidden="1" customHeight="1">
      <c r="A58" s="26">
        <v>34</v>
      </c>
      <c r="B58" s="26" t="str">
        <f t="shared" si="0"/>
        <v>15E3034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17"/>
      <c r="AB58" s="118"/>
      <c r="AC58" s="118"/>
      <c r="AD58" s="119"/>
    </row>
    <row r="59" spans="1:30" s="1" customFormat="1" ht="19.5" hidden="1" customHeight="1">
      <c r="A59" s="26">
        <v>35</v>
      </c>
      <c r="B59" s="26" t="str">
        <f t="shared" si="0"/>
        <v>15E3035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17"/>
      <c r="AB59" s="118"/>
      <c r="AC59" s="118"/>
      <c r="AD59" s="119"/>
    </row>
    <row r="60" spans="1:30" s="1" customFormat="1" ht="19.5" hidden="1" customHeight="1">
      <c r="A60" s="26">
        <v>36</v>
      </c>
      <c r="B60" s="26" t="str">
        <f t="shared" si="0"/>
        <v>15E3036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17"/>
      <c r="AB60" s="118"/>
      <c r="AC60" s="118"/>
      <c r="AD60" s="119"/>
    </row>
    <row r="61" spans="1:30" s="1" customFormat="1" ht="19.5" hidden="1" customHeight="1">
      <c r="A61" s="26">
        <v>37</v>
      </c>
      <c r="B61" s="26" t="str">
        <f t="shared" si="0"/>
        <v>15E3037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17"/>
      <c r="AB61" s="118"/>
      <c r="AC61" s="118"/>
      <c r="AD61" s="119"/>
    </row>
    <row r="62" spans="1:30" s="1" customFormat="1" ht="19.5" hidden="1" customHeight="1">
      <c r="A62" s="26">
        <v>38</v>
      </c>
      <c r="B62" s="26" t="str">
        <f t="shared" si="0"/>
        <v>15E3038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17"/>
      <c r="AB62" s="118"/>
      <c r="AC62" s="118"/>
      <c r="AD62" s="119"/>
    </row>
    <row r="63" spans="1:30" s="1" customFormat="1" ht="19.5" hidden="1" customHeight="1">
      <c r="A63" s="26">
        <v>39</v>
      </c>
      <c r="B63" s="26" t="str">
        <f t="shared" si="0"/>
        <v>15E3039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17"/>
      <c r="AB63" s="118"/>
      <c r="AC63" s="118"/>
      <c r="AD63" s="119"/>
    </row>
    <row r="64" spans="1:30" s="1" customFormat="1" ht="19.5" hidden="1" customHeight="1">
      <c r="A64" s="26">
        <v>40</v>
      </c>
      <c r="B64" s="26" t="str">
        <f t="shared" si="0"/>
        <v>15E3040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17"/>
      <c r="AB64" s="118"/>
      <c r="AC64" s="118"/>
      <c r="AD64" s="119"/>
    </row>
    <row r="65" spans="1:30" s="1" customFormat="1" ht="19.5" hidden="1" customHeight="1">
      <c r="A65" s="26">
        <v>41</v>
      </c>
      <c r="B65" s="26" t="str">
        <f t="shared" si="0"/>
        <v>15E3041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17"/>
      <c r="AB65" s="118"/>
      <c r="AC65" s="118"/>
      <c r="AD65" s="119"/>
    </row>
    <row r="66" spans="1:30" s="1" customFormat="1" ht="19.5" hidden="1" customHeight="1">
      <c r="A66" s="26">
        <v>42</v>
      </c>
      <c r="B66" s="26" t="str">
        <f t="shared" si="0"/>
        <v>15E3042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17"/>
      <c r="AB66" s="118"/>
      <c r="AC66" s="118"/>
      <c r="AD66" s="119"/>
    </row>
    <row r="67" spans="1:30" s="1" customFormat="1" ht="19.5" hidden="1" customHeight="1">
      <c r="A67" s="26">
        <v>43</v>
      </c>
      <c r="B67" s="26" t="str">
        <f t="shared" si="0"/>
        <v>15E3043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17"/>
      <c r="AB67" s="118"/>
      <c r="AC67" s="118"/>
      <c r="AD67" s="119"/>
    </row>
    <row r="68" spans="1:30" s="1" customFormat="1" ht="19.5" hidden="1" customHeight="1">
      <c r="A68" s="26">
        <v>44</v>
      </c>
      <c r="B68" s="26" t="str">
        <f t="shared" si="0"/>
        <v>15E3044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17"/>
      <c r="AB68" s="118"/>
      <c r="AC68" s="118"/>
      <c r="AD68" s="119"/>
    </row>
    <row r="69" spans="1:30" s="1" customFormat="1" ht="19.5" hidden="1" customHeight="1">
      <c r="A69" s="38">
        <v>45</v>
      </c>
      <c r="B69" s="38" t="str">
        <f t="shared" si="0"/>
        <v>15E3045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26"/>
      <c r="AB69" s="127"/>
      <c r="AC69" s="127"/>
      <c r="AD69" s="128"/>
    </row>
    <row r="70" spans="1:30" s="1" customFormat="1" ht="15" hidden="1">
      <c r="A70" s="21" t="s">
        <v>25</v>
      </c>
      <c r="B70" s="21"/>
      <c r="C70" s="21"/>
      <c r="D70" s="37"/>
      <c r="E70" s="37"/>
      <c r="F70" s="37"/>
      <c r="G70" s="37"/>
      <c r="S70" s="116" t="s">
        <v>30</v>
      </c>
      <c r="T70" s="116"/>
      <c r="U70" s="116"/>
      <c r="V70" s="116"/>
      <c r="W70" s="116"/>
      <c r="X70" s="116"/>
      <c r="Y70" s="116"/>
      <c r="Z70" s="116"/>
      <c r="AA70" s="116"/>
    </row>
    <row r="71" spans="1:30" s="1" customFormat="1" ht="15" hidden="1">
      <c r="A71" s="31" t="s">
        <v>26</v>
      </c>
      <c r="B71" s="31"/>
      <c r="C71" s="31"/>
      <c r="D71" s="21"/>
      <c r="E71" s="21"/>
      <c r="F71" s="21"/>
      <c r="G71" s="21"/>
      <c r="K71" s="116" t="s">
        <v>22</v>
      </c>
      <c r="L71" s="116"/>
      <c r="M71" s="116"/>
      <c r="N71" s="116"/>
      <c r="O71" s="116"/>
      <c r="P71" s="116"/>
      <c r="Q71" s="116"/>
      <c r="R71" s="116"/>
      <c r="T71" s="21"/>
      <c r="U71" s="21"/>
      <c r="V71" s="116" t="s">
        <v>23</v>
      </c>
      <c r="W71" s="116"/>
      <c r="X71" s="116"/>
      <c r="Y71" s="116"/>
      <c r="Z71" s="116"/>
      <c r="AA71" s="116"/>
    </row>
    <row r="72" spans="1:30" s="1" customFormat="1" ht="15" hidden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16" t="s">
        <v>24</v>
      </c>
      <c r="L72" s="116"/>
      <c r="M72" s="116"/>
      <c r="N72" s="116"/>
      <c r="O72" s="116"/>
      <c r="P72" s="116"/>
      <c r="Q72" s="116"/>
      <c r="R72" s="116"/>
      <c r="S72" s="30"/>
      <c r="T72" s="30"/>
      <c r="U72" s="30"/>
      <c r="V72" s="116" t="s">
        <v>24</v>
      </c>
      <c r="W72" s="116"/>
      <c r="X72" s="116"/>
      <c r="Y72" s="116"/>
      <c r="Z72" s="116"/>
      <c r="AA72" s="116"/>
    </row>
    <row r="73" spans="1:30" s="1" customFormat="1" ht="15" hidden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 ht="15" hidden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 ht="15" hidden="1">
      <c r="A75" s="49" t="s">
        <v>55</v>
      </c>
      <c r="B75" s="50"/>
      <c r="C75" s="50"/>
      <c r="D75" s="51"/>
      <c r="E75" s="51"/>
      <c r="F75" s="50"/>
      <c r="G75" s="50"/>
      <c r="H75" s="50"/>
    </row>
    <row r="76" spans="1:30" s="1" customFormat="1" ht="15" hidden="1">
      <c r="A76" s="49" t="s">
        <v>54</v>
      </c>
      <c r="B76" s="50"/>
      <c r="C76" s="50"/>
      <c r="D76" s="51"/>
      <c r="E76" s="51"/>
      <c r="F76" s="50"/>
      <c r="G76" s="50"/>
      <c r="H76" s="50"/>
    </row>
    <row r="77" spans="1:30" s="1" customFormat="1" ht="16.5" hidden="1" customHeight="1">
      <c r="D77" s="21"/>
      <c r="E77" s="21"/>
      <c r="AB77" s="48" t="s">
        <v>52</v>
      </c>
      <c r="AC77" s="45"/>
    </row>
    <row r="78" spans="1:30" s="1" customFormat="1" ht="19.5" hidden="1" customHeight="1">
      <c r="A78" s="25">
        <v>46</v>
      </c>
      <c r="B78" s="25" t="str">
        <f t="shared" ref="B78:B92" si="1">$G$2&amp;TEXT(A78,"00")</f>
        <v>15E3046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9"/>
      <c r="AB78" s="130"/>
      <c r="AC78" s="130"/>
      <c r="AD78" s="131"/>
    </row>
    <row r="79" spans="1:30" s="1" customFormat="1" ht="19.5" hidden="1" customHeight="1">
      <c r="A79" s="26">
        <v>47</v>
      </c>
      <c r="B79" s="26" t="str">
        <f t="shared" si="1"/>
        <v>15E3047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7"/>
      <c r="AB79" s="118"/>
      <c r="AC79" s="118"/>
      <c r="AD79" s="119"/>
    </row>
    <row r="80" spans="1:30" s="1" customFormat="1" ht="19.5" hidden="1" customHeight="1">
      <c r="A80" s="26">
        <v>48</v>
      </c>
      <c r="B80" s="26" t="str">
        <f t="shared" si="1"/>
        <v>15E3048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7"/>
      <c r="AB80" s="118"/>
      <c r="AC80" s="118"/>
      <c r="AD80" s="119"/>
    </row>
    <row r="81" spans="1:30" s="1" customFormat="1" ht="19.5" hidden="1" customHeight="1">
      <c r="A81" s="26">
        <v>49</v>
      </c>
      <c r="B81" s="26" t="str">
        <f t="shared" si="1"/>
        <v>15E3049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7"/>
      <c r="AB81" s="118"/>
      <c r="AC81" s="118"/>
      <c r="AD81" s="119"/>
    </row>
    <row r="82" spans="1:30" s="1" customFormat="1" ht="19.5" hidden="1" customHeight="1">
      <c r="A82" s="26">
        <v>50</v>
      </c>
      <c r="B82" s="26" t="str">
        <f t="shared" si="1"/>
        <v>15E3050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7"/>
      <c r="AB82" s="118"/>
      <c r="AC82" s="118"/>
      <c r="AD82" s="119"/>
    </row>
    <row r="83" spans="1:30" s="1" customFormat="1" ht="19.5" hidden="1" customHeight="1">
      <c r="A83" s="26">
        <v>51</v>
      </c>
      <c r="B83" s="26" t="str">
        <f t="shared" si="1"/>
        <v>15E3051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7"/>
      <c r="AB83" s="118"/>
      <c r="AC83" s="118"/>
      <c r="AD83" s="119"/>
    </row>
    <row r="84" spans="1:30" s="1" customFormat="1" ht="19.5" hidden="1" customHeight="1">
      <c r="A84" s="26">
        <v>52</v>
      </c>
      <c r="B84" s="26" t="str">
        <f t="shared" si="1"/>
        <v>15E3052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7"/>
      <c r="AB84" s="118"/>
      <c r="AC84" s="118"/>
      <c r="AD84" s="119"/>
    </row>
    <row r="85" spans="1:30" s="1" customFormat="1" ht="19.5" hidden="1" customHeight="1">
      <c r="A85" s="26">
        <v>53</v>
      </c>
      <c r="B85" s="26" t="str">
        <f t="shared" si="1"/>
        <v>15E3053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7"/>
      <c r="AB85" s="118"/>
      <c r="AC85" s="118"/>
      <c r="AD85" s="119"/>
    </row>
    <row r="86" spans="1:30" s="1" customFormat="1" ht="19.5" hidden="1" customHeight="1">
      <c r="A86" s="26">
        <v>54</v>
      </c>
      <c r="B86" s="26" t="str">
        <f t="shared" si="1"/>
        <v>15E3054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7"/>
      <c r="AB86" s="118"/>
      <c r="AC86" s="118"/>
      <c r="AD86" s="119"/>
    </row>
    <row r="87" spans="1:30" s="1" customFormat="1" ht="19.5" hidden="1" customHeight="1">
      <c r="A87" s="26">
        <v>55</v>
      </c>
      <c r="B87" s="26" t="str">
        <f t="shared" si="1"/>
        <v>15E3055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7"/>
      <c r="AB87" s="118"/>
      <c r="AC87" s="118"/>
      <c r="AD87" s="119"/>
    </row>
    <row r="88" spans="1:30" s="1" customFormat="1" ht="19.5" hidden="1" customHeight="1">
      <c r="A88" s="26">
        <v>56</v>
      </c>
      <c r="B88" s="26" t="str">
        <f t="shared" si="1"/>
        <v>15E3056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7"/>
      <c r="AB88" s="118"/>
      <c r="AC88" s="118"/>
      <c r="AD88" s="119"/>
    </row>
    <row r="89" spans="1:30" s="1" customFormat="1" ht="19.5" hidden="1" customHeight="1">
      <c r="A89" s="26">
        <v>57</v>
      </c>
      <c r="B89" s="26" t="str">
        <f t="shared" si="1"/>
        <v>15E3057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7"/>
      <c r="AB89" s="118"/>
      <c r="AC89" s="118"/>
      <c r="AD89" s="119"/>
    </row>
    <row r="90" spans="1:30" s="1" customFormat="1" ht="19.5" hidden="1" customHeight="1">
      <c r="A90" s="26">
        <v>58</v>
      </c>
      <c r="B90" s="26" t="str">
        <f t="shared" si="1"/>
        <v>15E3058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7"/>
      <c r="AB90" s="118"/>
      <c r="AC90" s="118"/>
      <c r="AD90" s="119"/>
    </row>
    <row r="91" spans="1:30" s="1" customFormat="1" ht="19.5" hidden="1" customHeight="1">
      <c r="A91" s="26">
        <v>59</v>
      </c>
      <c r="B91" s="26" t="str">
        <f t="shared" si="1"/>
        <v>15E3059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7"/>
      <c r="AB91" s="118"/>
      <c r="AC91" s="118"/>
      <c r="AD91" s="119"/>
    </row>
    <row r="92" spans="1:30" s="1" customFormat="1" ht="19.5" hidden="1" customHeight="1">
      <c r="A92" s="38">
        <v>60</v>
      </c>
      <c r="B92" s="38" t="str">
        <f t="shared" si="1"/>
        <v>15E3060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26"/>
      <c r="AB92" s="127"/>
      <c r="AC92" s="127"/>
      <c r="AD92" s="128"/>
    </row>
    <row r="93" spans="1:30" s="1" customFormat="1" ht="15" hidden="1">
      <c r="A93" s="21" t="s">
        <v>25</v>
      </c>
      <c r="B93" s="21"/>
      <c r="C93" s="21"/>
      <c r="D93" s="37"/>
      <c r="E93" s="37"/>
      <c r="F93" s="37"/>
      <c r="G93" s="37"/>
      <c r="S93" s="116" t="s">
        <v>30</v>
      </c>
      <c r="T93" s="116"/>
      <c r="U93" s="116"/>
      <c r="V93" s="116"/>
      <c r="W93" s="116"/>
      <c r="X93" s="116"/>
      <c r="Y93" s="116"/>
      <c r="Z93" s="116"/>
      <c r="AA93" s="116"/>
    </row>
    <row r="94" spans="1:30" s="1" customFormat="1" ht="15" hidden="1">
      <c r="A94" s="31" t="s">
        <v>26</v>
      </c>
      <c r="B94" s="31"/>
      <c r="C94" s="31"/>
      <c r="D94" s="21"/>
      <c r="E94" s="21"/>
      <c r="F94" s="21"/>
      <c r="G94" s="21"/>
      <c r="K94" s="116" t="s">
        <v>22</v>
      </c>
      <c r="L94" s="116"/>
      <c r="M94" s="116"/>
      <c r="N94" s="116"/>
      <c r="O94" s="116"/>
      <c r="P94" s="116"/>
      <c r="Q94" s="116"/>
      <c r="R94" s="116"/>
      <c r="T94" s="21"/>
      <c r="U94" s="21"/>
      <c r="V94" s="116" t="s">
        <v>23</v>
      </c>
      <c r="W94" s="116"/>
      <c r="X94" s="116"/>
      <c r="Y94" s="116"/>
      <c r="Z94" s="116"/>
      <c r="AA94" s="116"/>
    </row>
    <row r="95" spans="1:30" s="1" customFormat="1" ht="15" hidden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16" t="s">
        <v>24</v>
      </c>
      <c r="L95" s="116"/>
      <c r="M95" s="116"/>
      <c r="N95" s="116"/>
      <c r="O95" s="116"/>
      <c r="P95" s="116"/>
      <c r="Q95" s="116"/>
      <c r="R95" s="116"/>
      <c r="S95" s="30"/>
      <c r="T95" s="30"/>
      <c r="U95" s="30"/>
      <c r="V95" s="116" t="s">
        <v>24</v>
      </c>
      <c r="W95" s="116"/>
      <c r="X95" s="116"/>
      <c r="Y95" s="116"/>
      <c r="Z95" s="116"/>
      <c r="AA95" s="116"/>
    </row>
    <row r="96" spans="1:30" s="1" customFormat="1" ht="15" hidden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 ht="15" hidden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 ht="15" hidden="1">
      <c r="A98" s="49" t="s">
        <v>55</v>
      </c>
      <c r="B98" s="50"/>
      <c r="C98" s="50"/>
      <c r="D98" s="51"/>
      <c r="E98" s="51"/>
      <c r="F98" s="50"/>
      <c r="G98" s="50"/>
      <c r="H98" s="50"/>
    </row>
    <row r="99" spans="1:29" s="1" customFormat="1" ht="15" hidden="1">
      <c r="A99" s="49" t="s">
        <v>54</v>
      </c>
      <c r="B99" s="50"/>
      <c r="C99" s="50"/>
      <c r="D99" s="51"/>
      <c r="E99" s="51"/>
      <c r="F99" s="50"/>
      <c r="G99" s="50"/>
      <c r="H99" s="50"/>
    </row>
    <row r="100" spans="1:29" s="1" customFormat="1" ht="15" hidden="1">
      <c r="D100" s="21"/>
      <c r="E100" s="21"/>
      <c r="AB100" s="48" t="s">
        <v>53</v>
      </c>
      <c r="AC100" s="45"/>
    </row>
    <row r="101" spans="1:29" s="1" customFormat="1" ht="15">
      <c r="D101" s="21"/>
      <c r="E101" s="21"/>
    </row>
    <row r="102" spans="1:29" s="1" customFormat="1" ht="15">
      <c r="D102" s="21"/>
      <c r="E102" s="21"/>
    </row>
  </sheetData>
  <mergeCells count="97"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  <mergeCell ref="S7:V7"/>
    <mergeCell ref="AA20:AD20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A21:AD21"/>
    <mergeCell ref="AA22:AD22"/>
    <mergeCell ref="AA23:AD23"/>
    <mergeCell ref="S24:AA24"/>
    <mergeCell ref="K25:R25"/>
    <mergeCell ref="V25:AA25"/>
    <mergeCell ref="AA41:AD41"/>
    <mergeCell ref="K26:R26"/>
    <mergeCell ref="V26:AA26"/>
    <mergeCell ref="AA32:AD32"/>
    <mergeCell ref="AA33:AD33"/>
    <mergeCell ref="AA34:AD34"/>
    <mergeCell ref="AA35:AD35"/>
    <mergeCell ref="AA36:AD36"/>
    <mergeCell ref="AA37:AD37"/>
    <mergeCell ref="AA38:AD38"/>
    <mergeCell ref="AA39:AD39"/>
    <mergeCell ref="AA40:AD40"/>
    <mergeCell ref="AA56:AD56"/>
    <mergeCell ref="AA42:AD42"/>
    <mergeCell ref="AA43:AD43"/>
    <mergeCell ref="AA44:AD44"/>
    <mergeCell ref="AA45:AD45"/>
    <mergeCell ref="AA46:AD46"/>
    <mergeCell ref="S47:AA47"/>
    <mergeCell ref="K48:R48"/>
    <mergeCell ref="V48:AA48"/>
    <mergeCell ref="K49:R49"/>
    <mergeCell ref="V49:AA49"/>
    <mergeCell ref="AA55:AD55"/>
    <mergeCell ref="AA68:AD68"/>
    <mergeCell ref="AA57:AD57"/>
    <mergeCell ref="AA58:AD58"/>
    <mergeCell ref="AA59:AD59"/>
    <mergeCell ref="AA60:AD60"/>
    <mergeCell ref="AA61:AD61"/>
    <mergeCell ref="AA62:AD62"/>
    <mergeCell ref="AA63:AD63"/>
    <mergeCell ref="AA64:AD64"/>
    <mergeCell ref="AA65:AD65"/>
    <mergeCell ref="AA66:AD66"/>
    <mergeCell ref="AA67:AD67"/>
    <mergeCell ref="AA69:AD69"/>
    <mergeCell ref="S70:AA70"/>
    <mergeCell ref="K71:R71"/>
    <mergeCell ref="V71:AA71"/>
    <mergeCell ref="K72:R72"/>
    <mergeCell ref="V72:AA72"/>
    <mergeCell ref="AA89:AD89"/>
    <mergeCell ref="AA78:AD78"/>
    <mergeCell ref="AA79:AD79"/>
    <mergeCell ref="AA80:AD80"/>
    <mergeCell ref="AA81:AD81"/>
    <mergeCell ref="AA82:AD82"/>
    <mergeCell ref="AA83:AD83"/>
    <mergeCell ref="AA84:AD84"/>
    <mergeCell ref="AA85:AD85"/>
    <mergeCell ref="AA86:AD86"/>
    <mergeCell ref="AA87:AD87"/>
    <mergeCell ref="AA88:AD88"/>
    <mergeCell ref="K95:R95"/>
    <mergeCell ref="V95:AA95"/>
    <mergeCell ref="AA90:AD90"/>
    <mergeCell ref="AA91:AD91"/>
    <mergeCell ref="AA92:AD92"/>
    <mergeCell ref="S93:AA93"/>
    <mergeCell ref="K94:R94"/>
    <mergeCell ref="V94:AA94"/>
  </mergeCells>
  <conditionalFormatting sqref="AA1:AD1048576">
    <cfRule type="cellIs" dxfId="61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1498</v>
      </c>
    </row>
    <row r="2" spans="1:15" s="56" customFormat="1" ht="15">
      <c r="C2" s="186" t="s">
        <v>59</v>
      </c>
      <c r="D2" s="186"/>
      <c r="E2" s="59" t="s">
        <v>1479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1549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293</v>
      </c>
      <c r="B8" s="65">
        <v>1</v>
      </c>
      <c r="C8" s="102" t="s">
        <v>691</v>
      </c>
      <c r="D8" s="67" t="s">
        <v>633</v>
      </c>
      <c r="E8" s="68" t="s">
        <v>307</v>
      </c>
      <c r="F8" s="105" t="s">
        <v>1311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294</v>
      </c>
      <c r="B9" s="65">
        <v>2</v>
      </c>
      <c r="C9" s="102" t="s">
        <v>957</v>
      </c>
      <c r="D9" s="67" t="s">
        <v>1317</v>
      </c>
      <c r="E9" s="68" t="s">
        <v>307</v>
      </c>
      <c r="F9" s="105" t="s">
        <v>1311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295</v>
      </c>
      <c r="B10" s="65">
        <v>3</v>
      </c>
      <c r="C10" s="102" t="s">
        <v>1318</v>
      </c>
      <c r="D10" s="67" t="s">
        <v>346</v>
      </c>
      <c r="E10" s="68" t="s">
        <v>150</v>
      </c>
      <c r="F10" s="105" t="s">
        <v>1311</v>
      </c>
      <c r="G10" s="105" t="s">
        <v>662</v>
      </c>
      <c r="H10" s="69"/>
      <c r="I10" s="70"/>
      <c r="J10" s="70"/>
      <c r="K10" s="70"/>
      <c r="L10" s="166" t="s">
        <v>99</v>
      </c>
      <c r="M10" s="167"/>
      <c r="N10" s="168"/>
      <c r="O10" s="114" t="s">
        <v>1518</v>
      </c>
    </row>
    <row r="11" spans="1:15" ht="20.100000000000001" customHeight="1">
      <c r="A11" s="114">
        <v>296</v>
      </c>
      <c r="B11" s="65">
        <v>4</v>
      </c>
      <c r="C11" s="102" t="s">
        <v>1048</v>
      </c>
      <c r="D11" s="67" t="s">
        <v>398</v>
      </c>
      <c r="E11" s="68" t="s">
        <v>275</v>
      </c>
      <c r="F11" s="105" t="s">
        <v>1311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297</v>
      </c>
      <c r="B12" s="65">
        <v>5</v>
      </c>
      <c r="C12" s="102" t="s">
        <v>961</v>
      </c>
      <c r="D12" s="67" t="s">
        <v>346</v>
      </c>
      <c r="E12" s="68" t="s">
        <v>291</v>
      </c>
      <c r="F12" s="105" t="s">
        <v>1311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298</v>
      </c>
      <c r="B13" s="65">
        <v>6</v>
      </c>
      <c r="C13" s="102" t="s">
        <v>1319</v>
      </c>
      <c r="D13" s="67" t="s">
        <v>410</v>
      </c>
      <c r="E13" s="68" t="s">
        <v>204</v>
      </c>
      <c r="F13" s="105" t="s">
        <v>1311</v>
      </c>
      <c r="G13" s="105" t="s">
        <v>662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299</v>
      </c>
      <c r="B14" s="65">
        <v>7</v>
      </c>
      <c r="C14" s="102" t="s">
        <v>702</v>
      </c>
      <c r="D14" s="67" t="s">
        <v>479</v>
      </c>
      <c r="E14" s="68" t="s">
        <v>215</v>
      </c>
      <c r="F14" s="105" t="s">
        <v>1311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300</v>
      </c>
      <c r="B15" s="65">
        <v>8</v>
      </c>
      <c r="C15" s="102" t="s">
        <v>854</v>
      </c>
      <c r="D15" s="67" t="s">
        <v>604</v>
      </c>
      <c r="E15" s="68" t="s">
        <v>215</v>
      </c>
      <c r="F15" s="105" t="s">
        <v>1311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301</v>
      </c>
      <c r="B16" s="65">
        <v>9</v>
      </c>
      <c r="C16" s="102" t="s">
        <v>1320</v>
      </c>
      <c r="D16" s="67" t="s">
        <v>1321</v>
      </c>
      <c r="E16" s="68" t="s">
        <v>202</v>
      </c>
      <c r="F16" s="105" t="s">
        <v>1311</v>
      </c>
      <c r="G16" s="105" t="s">
        <v>662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302</v>
      </c>
      <c r="B17" s="65">
        <v>10</v>
      </c>
      <c r="C17" s="102" t="s">
        <v>1322</v>
      </c>
      <c r="D17" s="67" t="s">
        <v>480</v>
      </c>
      <c r="E17" s="68" t="s">
        <v>92</v>
      </c>
      <c r="F17" s="105" t="s">
        <v>1311</v>
      </c>
      <c r="G17" s="105" t="s">
        <v>662</v>
      </c>
      <c r="H17" s="69"/>
      <c r="I17" s="70"/>
      <c r="J17" s="70"/>
      <c r="K17" s="70"/>
      <c r="L17" s="166" t="s">
        <v>99</v>
      </c>
      <c r="M17" s="167"/>
      <c r="N17" s="168"/>
      <c r="O17" s="114" t="s">
        <v>1518</v>
      </c>
    </row>
    <row r="18" spans="1:15" ht="20.100000000000001" customHeight="1">
      <c r="A18" s="114">
        <v>303</v>
      </c>
      <c r="B18" s="65">
        <v>11</v>
      </c>
      <c r="C18" s="102" t="s">
        <v>963</v>
      </c>
      <c r="D18" s="67" t="s">
        <v>547</v>
      </c>
      <c r="E18" s="68" t="s">
        <v>87</v>
      </c>
      <c r="F18" s="105" t="s">
        <v>1311</v>
      </c>
      <c r="G18" s="105" t="s">
        <v>98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304</v>
      </c>
      <c r="B19" s="65">
        <v>12</v>
      </c>
      <c r="C19" s="102" t="s">
        <v>1323</v>
      </c>
      <c r="D19" s="67" t="s">
        <v>649</v>
      </c>
      <c r="E19" s="68" t="s">
        <v>236</v>
      </c>
      <c r="F19" s="105" t="s">
        <v>1311</v>
      </c>
      <c r="G19" s="105" t="s">
        <v>648</v>
      </c>
      <c r="H19" s="69"/>
      <c r="I19" s="70"/>
      <c r="J19" s="70"/>
      <c r="K19" s="70"/>
      <c r="L19" s="166" t="s">
        <v>99</v>
      </c>
      <c r="M19" s="167"/>
      <c r="N19" s="168"/>
      <c r="O19" s="114" t="s">
        <v>1518</v>
      </c>
    </row>
    <row r="20" spans="1:15" ht="20.100000000000001" customHeight="1">
      <c r="A20" s="114">
        <v>305</v>
      </c>
      <c r="B20" s="65">
        <v>13</v>
      </c>
      <c r="C20" s="102" t="s">
        <v>720</v>
      </c>
      <c r="D20" s="67" t="s">
        <v>1324</v>
      </c>
      <c r="E20" s="68" t="s">
        <v>175</v>
      </c>
      <c r="F20" s="105" t="s">
        <v>1311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306</v>
      </c>
      <c r="B21" s="65">
        <v>14</v>
      </c>
      <c r="C21" s="102" t="s">
        <v>869</v>
      </c>
      <c r="D21" s="67" t="s">
        <v>1325</v>
      </c>
      <c r="E21" s="68" t="s">
        <v>191</v>
      </c>
      <c r="F21" s="105" t="s">
        <v>1311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307</v>
      </c>
      <c r="B22" s="65">
        <v>15</v>
      </c>
      <c r="C22" s="102" t="s">
        <v>1096</v>
      </c>
      <c r="D22" s="67" t="s">
        <v>1326</v>
      </c>
      <c r="E22" s="68" t="s">
        <v>201</v>
      </c>
      <c r="F22" s="105" t="s">
        <v>1311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308</v>
      </c>
      <c r="B23" s="65">
        <v>16</v>
      </c>
      <c r="C23" s="102" t="s">
        <v>969</v>
      </c>
      <c r="D23" s="67" t="s">
        <v>331</v>
      </c>
      <c r="E23" s="68" t="s">
        <v>129</v>
      </c>
      <c r="F23" s="105" t="s">
        <v>1311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309</v>
      </c>
      <c r="B24" s="65">
        <v>17</v>
      </c>
      <c r="C24" s="102" t="s">
        <v>754</v>
      </c>
      <c r="D24" s="67" t="s">
        <v>489</v>
      </c>
      <c r="E24" s="68" t="s">
        <v>184</v>
      </c>
      <c r="F24" s="105" t="s">
        <v>1311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310</v>
      </c>
      <c r="B25" s="65">
        <v>18</v>
      </c>
      <c r="C25" s="102" t="s">
        <v>1100</v>
      </c>
      <c r="D25" s="67" t="s">
        <v>552</v>
      </c>
      <c r="E25" s="68" t="s">
        <v>184</v>
      </c>
      <c r="F25" s="105" t="s">
        <v>1311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311</v>
      </c>
      <c r="B26" s="65">
        <v>19</v>
      </c>
      <c r="C26" s="102" t="s">
        <v>1127</v>
      </c>
      <c r="D26" s="67" t="s">
        <v>1327</v>
      </c>
      <c r="E26" s="68" t="s">
        <v>83</v>
      </c>
      <c r="F26" s="105" t="s">
        <v>1311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312</v>
      </c>
      <c r="B27" s="65">
        <v>20</v>
      </c>
      <c r="C27" s="102" t="s">
        <v>765</v>
      </c>
      <c r="D27" s="67" t="s">
        <v>484</v>
      </c>
      <c r="E27" s="68" t="s">
        <v>221</v>
      </c>
      <c r="F27" s="105" t="s">
        <v>1311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313</v>
      </c>
      <c r="B28" s="65">
        <v>21</v>
      </c>
      <c r="C28" s="102" t="s">
        <v>974</v>
      </c>
      <c r="D28" s="67" t="s">
        <v>408</v>
      </c>
      <c r="E28" s="68" t="s">
        <v>165</v>
      </c>
      <c r="F28" s="105" t="s">
        <v>1311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314</v>
      </c>
      <c r="B29" s="65">
        <v>22</v>
      </c>
      <c r="C29" s="102" t="s">
        <v>1162</v>
      </c>
      <c r="D29" s="67" t="s">
        <v>94</v>
      </c>
      <c r="E29" s="68" t="s">
        <v>195</v>
      </c>
      <c r="F29" s="105" t="s">
        <v>1311</v>
      </c>
      <c r="G29" s="105" t="s">
        <v>660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1550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1499</v>
      </c>
    </row>
    <row r="2" spans="1:15" s="56" customFormat="1" ht="15">
      <c r="C2" s="186" t="s">
        <v>59</v>
      </c>
      <c r="D2" s="186"/>
      <c r="E2" s="59" t="s">
        <v>1480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1551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315</v>
      </c>
      <c r="B8" s="65">
        <v>1</v>
      </c>
      <c r="C8" s="102" t="s">
        <v>784</v>
      </c>
      <c r="D8" s="67" t="s">
        <v>228</v>
      </c>
      <c r="E8" s="68" t="s">
        <v>336</v>
      </c>
      <c r="F8" s="105" t="s">
        <v>1311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316</v>
      </c>
      <c r="B9" s="65">
        <v>2</v>
      </c>
      <c r="C9" s="102" t="s">
        <v>1147</v>
      </c>
      <c r="D9" s="67" t="s">
        <v>334</v>
      </c>
      <c r="E9" s="68" t="s">
        <v>143</v>
      </c>
      <c r="F9" s="105" t="s">
        <v>1311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317</v>
      </c>
      <c r="B10" s="65">
        <v>3</v>
      </c>
      <c r="C10" s="102" t="s">
        <v>981</v>
      </c>
      <c r="D10" s="67" t="s">
        <v>415</v>
      </c>
      <c r="E10" s="68" t="s">
        <v>85</v>
      </c>
      <c r="F10" s="105" t="s">
        <v>1311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318</v>
      </c>
      <c r="B11" s="65">
        <v>4</v>
      </c>
      <c r="C11" s="102" t="s">
        <v>787</v>
      </c>
      <c r="D11" s="67" t="s">
        <v>590</v>
      </c>
      <c r="E11" s="68" t="s">
        <v>85</v>
      </c>
      <c r="F11" s="105" t="s">
        <v>1311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319</v>
      </c>
      <c r="B12" s="65">
        <v>5</v>
      </c>
      <c r="C12" s="102" t="s">
        <v>794</v>
      </c>
      <c r="D12" s="67" t="s">
        <v>155</v>
      </c>
      <c r="E12" s="68" t="s">
        <v>242</v>
      </c>
      <c r="F12" s="105" t="s">
        <v>1311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320</v>
      </c>
      <c r="B13" s="65">
        <v>6</v>
      </c>
      <c r="C13" s="102" t="s">
        <v>800</v>
      </c>
      <c r="D13" s="67" t="s">
        <v>393</v>
      </c>
      <c r="E13" s="68" t="s">
        <v>144</v>
      </c>
      <c r="F13" s="105" t="s">
        <v>1311</v>
      </c>
      <c r="G13" s="105" t="s">
        <v>662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321</v>
      </c>
      <c r="B14" s="65">
        <v>7</v>
      </c>
      <c r="C14" s="102" t="s">
        <v>987</v>
      </c>
      <c r="D14" s="67" t="s">
        <v>1328</v>
      </c>
      <c r="E14" s="68" t="s">
        <v>109</v>
      </c>
      <c r="F14" s="105" t="s">
        <v>1311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322</v>
      </c>
      <c r="B15" s="65">
        <v>8</v>
      </c>
      <c r="C15" s="102" t="s">
        <v>1329</v>
      </c>
      <c r="D15" s="67" t="s">
        <v>374</v>
      </c>
      <c r="E15" s="68" t="s">
        <v>136</v>
      </c>
      <c r="F15" s="105" t="s">
        <v>1311</v>
      </c>
      <c r="G15" s="105" t="s">
        <v>662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323</v>
      </c>
      <c r="B16" s="65">
        <v>9</v>
      </c>
      <c r="C16" s="102" t="s">
        <v>990</v>
      </c>
      <c r="D16" s="67" t="s">
        <v>495</v>
      </c>
      <c r="E16" s="68" t="s">
        <v>229</v>
      </c>
      <c r="F16" s="105" t="s">
        <v>1311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324</v>
      </c>
      <c r="B17" s="65">
        <v>10</v>
      </c>
      <c r="C17" s="102" t="s">
        <v>814</v>
      </c>
      <c r="D17" s="67" t="s">
        <v>1330</v>
      </c>
      <c r="E17" s="68" t="s">
        <v>114</v>
      </c>
      <c r="F17" s="105" t="s">
        <v>1311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325</v>
      </c>
      <c r="B18" s="65">
        <v>11</v>
      </c>
      <c r="C18" s="102" t="s">
        <v>1331</v>
      </c>
      <c r="D18" s="67" t="s">
        <v>97</v>
      </c>
      <c r="E18" s="68" t="s">
        <v>145</v>
      </c>
      <c r="F18" s="105" t="s">
        <v>1311</v>
      </c>
      <c r="G18" s="105" t="s">
        <v>662</v>
      </c>
      <c r="H18" s="69"/>
      <c r="I18" s="70"/>
      <c r="J18" s="70"/>
      <c r="K18" s="70"/>
      <c r="L18" s="166" t="s">
        <v>99</v>
      </c>
      <c r="M18" s="167"/>
      <c r="N18" s="168"/>
      <c r="O18" s="114" t="s">
        <v>1518</v>
      </c>
    </row>
    <row r="19" spans="1:15" ht="20.100000000000001" customHeight="1">
      <c r="A19" s="114">
        <v>326</v>
      </c>
      <c r="B19" s="65">
        <v>12</v>
      </c>
      <c r="C19" s="102" t="s">
        <v>999</v>
      </c>
      <c r="D19" s="67" t="s">
        <v>490</v>
      </c>
      <c r="E19" s="68" t="s">
        <v>111</v>
      </c>
      <c r="F19" s="105" t="s">
        <v>1311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327</v>
      </c>
      <c r="B20" s="65">
        <v>13</v>
      </c>
      <c r="C20" s="102" t="s">
        <v>839</v>
      </c>
      <c r="D20" s="67" t="s">
        <v>640</v>
      </c>
      <c r="E20" s="68" t="s">
        <v>115</v>
      </c>
      <c r="F20" s="105" t="s">
        <v>1332</v>
      </c>
      <c r="G20" s="105" t="s">
        <v>614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328</v>
      </c>
      <c r="B21" s="65">
        <v>14</v>
      </c>
      <c r="C21" s="102" t="s">
        <v>1088</v>
      </c>
      <c r="D21" s="67" t="s">
        <v>536</v>
      </c>
      <c r="E21" s="68" t="s">
        <v>115</v>
      </c>
      <c r="F21" s="105" t="s">
        <v>1332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329</v>
      </c>
      <c r="B22" s="65">
        <v>15</v>
      </c>
      <c r="C22" s="102" t="s">
        <v>685</v>
      </c>
      <c r="D22" s="67" t="s">
        <v>1333</v>
      </c>
      <c r="E22" s="68" t="s">
        <v>115</v>
      </c>
      <c r="F22" s="105" t="s">
        <v>1332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330</v>
      </c>
      <c r="B23" s="65">
        <v>16</v>
      </c>
      <c r="C23" s="102" t="s">
        <v>682</v>
      </c>
      <c r="D23" s="67" t="s">
        <v>488</v>
      </c>
      <c r="E23" s="68" t="s">
        <v>115</v>
      </c>
      <c r="F23" s="105" t="s">
        <v>1332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331</v>
      </c>
      <c r="B24" s="65">
        <v>17</v>
      </c>
      <c r="C24" s="102" t="s">
        <v>1090</v>
      </c>
      <c r="D24" s="67" t="s">
        <v>1334</v>
      </c>
      <c r="E24" s="68" t="s">
        <v>115</v>
      </c>
      <c r="F24" s="105" t="s">
        <v>1332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332</v>
      </c>
      <c r="B25" s="65">
        <v>18</v>
      </c>
      <c r="C25" s="102" t="s">
        <v>843</v>
      </c>
      <c r="D25" s="67" t="s">
        <v>346</v>
      </c>
      <c r="E25" s="68" t="s">
        <v>267</v>
      </c>
      <c r="F25" s="105" t="s">
        <v>1332</v>
      </c>
      <c r="G25" s="105" t="s">
        <v>645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333</v>
      </c>
      <c r="B26" s="65">
        <v>19</v>
      </c>
      <c r="C26" s="102" t="s">
        <v>958</v>
      </c>
      <c r="D26" s="67" t="s">
        <v>429</v>
      </c>
      <c r="E26" s="68" t="s">
        <v>307</v>
      </c>
      <c r="F26" s="105" t="s">
        <v>1332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334</v>
      </c>
      <c r="B27" s="65">
        <v>20</v>
      </c>
      <c r="C27" s="102" t="s">
        <v>1123</v>
      </c>
      <c r="D27" s="67" t="s">
        <v>1335</v>
      </c>
      <c r="E27" s="68" t="s">
        <v>383</v>
      </c>
      <c r="F27" s="105" t="s">
        <v>1332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335</v>
      </c>
      <c r="B28" s="65">
        <v>21</v>
      </c>
      <c r="C28" s="102" t="s">
        <v>1336</v>
      </c>
      <c r="D28" s="67" t="s">
        <v>281</v>
      </c>
      <c r="E28" s="68" t="s">
        <v>154</v>
      </c>
      <c r="F28" s="105" t="s">
        <v>1332</v>
      </c>
      <c r="G28" s="105" t="s">
        <v>662</v>
      </c>
      <c r="H28" s="69"/>
      <c r="I28" s="70"/>
      <c r="J28" s="70"/>
      <c r="K28" s="70"/>
      <c r="L28" s="166" t="s">
        <v>99</v>
      </c>
      <c r="M28" s="167"/>
      <c r="N28" s="168"/>
      <c r="O28" s="114" t="s">
        <v>1518</v>
      </c>
    </row>
    <row r="29" spans="1:15" ht="20.100000000000001" customHeight="1">
      <c r="A29" s="114">
        <v>336</v>
      </c>
      <c r="B29" s="65">
        <v>22</v>
      </c>
      <c r="C29" s="102" t="s">
        <v>697</v>
      </c>
      <c r="D29" s="67" t="s">
        <v>258</v>
      </c>
      <c r="E29" s="68" t="s">
        <v>154</v>
      </c>
      <c r="F29" s="105" t="s">
        <v>1332</v>
      </c>
      <c r="G29" s="105" t="s">
        <v>662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1552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1500</v>
      </c>
    </row>
    <row r="2" spans="1:15" s="56" customFormat="1" ht="15">
      <c r="C2" s="186" t="s">
        <v>59</v>
      </c>
      <c r="D2" s="186"/>
      <c r="E2" s="59" t="s">
        <v>1553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1554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337</v>
      </c>
      <c r="B8" s="65">
        <v>1</v>
      </c>
      <c r="C8" s="102" t="s">
        <v>698</v>
      </c>
      <c r="D8" s="67" t="s">
        <v>437</v>
      </c>
      <c r="E8" s="68" t="s">
        <v>172</v>
      </c>
      <c r="F8" s="105" t="s">
        <v>1332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338</v>
      </c>
      <c r="B9" s="65">
        <v>2</v>
      </c>
      <c r="C9" s="102" t="s">
        <v>1337</v>
      </c>
      <c r="D9" s="67" t="s">
        <v>1338</v>
      </c>
      <c r="E9" s="68" t="s">
        <v>173</v>
      </c>
      <c r="F9" s="105" t="s">
        <v>1332</v>
      </c>
      <c r="G9" s="105" t="s">
        <v>662</v>
      </c>
      <c r="H9" s="69"/>
      <c r="I9" s="70"/>
      <c r="J9" s="70"/>
      <c r="K9" s="70"/>
      <c r="L9" s="166" t="s">
        <v>99</v>
      </c>
      <c r="M9" s="167"/>
      <c r="N9" s="168"/>
      <c r="O9" s="114" t="s">
        <v>1518</v>
      </c>
    </row>
    <row r="10" spans="1:15" ht="20.100000000000001" customHeight="1">
      <c r="A10" s="114">
        <v>339</v>
      </c>
      <c r="B10" s="65">
        <v>3</v>
      </c>
      <c r="C10" s="102" t="s">
        <v>703</v>
      </c>
      <c r="D10" s="67" t="s">
        <v>412</v>
      </c>
      <c r="E10" s="68" t="s">
        <v>215</v>
      </c>
      <c r="F10" s="105" t="s">
        <v>1332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340</v>
      </c>
      <c r="B11" s="65">
        <v>4</v>
      </c>
      <c r="C11" s="102" t="s">
        <v>705</v>
      </c>
      <c r="D11" s="67" t="s">
        <v>487</v>
      </c>
      <c r="E11" s="68" t="s">
        <v>104</v>
      </c>
      <c r="F11" s="105" t="s">
        <v>1332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341</v>
      </c>
      <c r="B12" s="65">
        <v>5</v>
      </c>
      <c r="C12" s="102" t="s">
        <v>1136</v>
      </c>
      <c r="D12" s="67" t="s">
        <v>553</v>
      </c>
      <c r="E12" s="68" t="s">
        <v>104</v>
      </c>
      <c r="F12" s="105" t="s">
        <v>1332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342</v>
      </c>
      <c r="B13" s="65">
        <v>6</v>
      </c>
      <c r="C13" s="102" t="s">
        <v>1339</v>
      </c>
      <c r="D13" s="67" t="s">
        <v>131</v>
      </c>
      <c r="E13" s="68" t="s">
        <v>123</v>
      </c>
      <c r="F13" s="105" t="s">
        <v>1332</v>
      </c>
      <c r="G13" s="105" t="s">
        <v>662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343</v>
      </c>
      <c r="B14" s="65">
        <v>7</v>
      </c>
      <c r="C14" s="102" t="s">
        <v>708</v>
      </c>
      <c r="D14" s="67" t="s">
        <v>1340</v>
      </c>
      <c r="E14" s="68" t="s">
        <v>235</v>
      </c>
      <c r="F14" s="105" t="s">
        <v>1332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344</v>
      </c>
      <c r="B15" s="65">
        <v>8</v>
      </c>
      <c r="C15" s="102" t="s">
        <v>712</v>
      </c>
      <c r="D15" s="67" t="s">
        <v>424</v>
      </c>
      <c r="E15" s="68" t="s">
        <v>216</v>
      </c>
      <c r="F15" s="105" t="s">
        <v>1332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345</v>
      </c>
      <c r="B16" s="65">
        <v>9</v>
      </c>
      <c r="C16" s="102" t="s">
        <v>1124</v>
      </c>
      <c r="D16" s="67" t="s">
        <v>416</v>
      </c>
      <c r="E16" s="68" t="s">
        <v>160</v>
      </c>
      <c r="F16" s="105" t="s">
        <v>1332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346</v>
      </c>
      <c r="B17" s="65">
        <v>10</v>
      </c>
      <c r="C17" s="102" t="s">
        <v>1157</v>
      </c>
      <c r="D17" s="67" t="s">
        <v>475</v>
      </c>
      <c r="E17" s="68" t="s">
        <v>182</v>
      </c>
      <c r="F17" s="105" t="s">
        <v>1332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347</v>
      </c>
      <c r="B18" s="65">
        <v>11</v>
      </c>
      <c r="C18" s="102" t="s">
        <v>728</v>
      </c>
      <c r="D18" s="67" t="s">
        <v>169</v>
      </c>
      <c r="E18" s="68" t="s">
        <v>106</v>
      </c>
      <c r="F18" s="105" t="s">
        <v>1332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348</v>
      </c>
      <c r="B19" s="65">
        <v>12</v>
      </c>
      <c r="C19" s="102" t="s">
        <v>734</v>
      </c>
      <c r="D19" s="67" t="s">
        <v>1341</v>
      </c>
      <c r="E19" s="68" t="s">
        <v>84</v>
      </c>
      <c r="F19" s="105" t="s">
        <v>1332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349</v>
      </c>
      <c r="B20" s="65">
        <v>13</v>
      </c>
      <c r="C20" s="102" t="s">
        <v>1066</v>
      </c>
      <c r="D20" s="67" t="s">
        <v>479</v>
      </c>
      <c r="E20" s="68" t="s">
        <v>116</v>
      </c>
      <c r="F20" s="105" t="s">
        <v>1332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350</v>
      </c>
      <c r="B21" s="65">
        <v>14</v>
      </c>
      <c r="C21" s="102" t="s">
        <v>741</v>
      </c>
      <c r="D21" s="67" t="s">
        <v>600</v>
      </c>
      <c r="E21" s="68" t="s">
        <v>116</v>
      </c>
      <c r="F21" s="105" t="s">
        <v>1332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351</v>
      </c>
      <c r="B22" s="65">
        <v>15</v>
      </c>
      <c r="C22" s="102" t="s">
        <v>743</v>
      </c>
      <c r="D22" s="67" t="s">
        <v>1342</v>
      </c>
      <c r="E22" s="68" t="s">
        <v>139</v>
      </c>
      <c r="F22" s="105" t="s">
        <v>1332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352</v>
      </c>
      <c r="B23" s="65">
        <v>16</v>
      </c>
      <c r="C23" s="102" t="s">
        <v>1343</v>
      </c>
      <c r="D23" s="67" t="s">
        <v>389</v>
      </c>
      <c r="E23" s="68" t="s">
        <v>213</v>
      </c>
      <c r="F23" s="105" t="s">
        <v>1332</v>
      </c>
      <c r="G23" s="105" t="s">
        <v>662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353</v>
      </c>
      <c r="B24" s="65">
        <v>17</v>
      </c>
      <c r="C24" s="102" t="s">
        <v>1067</v>
      </c>
      <c r="D24" s="67" t="s">
        <v>651</v>
      </c>
      <c r="E24" s="68" t="s">
        <v>163</v>
      </c>
      <c r="F24" s="105" t="s">
        <v>1332</v>
      </c>
      <c r="G24" s="105" t="s">
        <v>650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354</v>
      </c>
      <c r="B25" s="65">
        <v>18</v>
      </c>
      <c r="C25" s="102" t="s">
        <v>1126</v>
      </c>
      <c r="D25" s="67" t="s">
        <v>1344</v>
      </c>
      <c r="E25" s="68" t="s">
        <v>205</v>
      </c>
      <c r="F25" s="105" t="s">
        <v>1332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355</v>
      </c>
      <c r="B26" s="65">
        <v>19</v>
      </c>
      <c r="C26" s="102" t="s">
        <v>761</v>
      </c>
      <c r="D26" s="67" t="s">
        <v>384</v>
      </c>
      <c r="E26" s="68" t="s">
        <v>83</v>
      </c>
      <c r="F26" s="105" t="s">
        <v>1332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356</v>
      </c>
      <c r="B27" s="65">
        <v>20</v>
      </c>
      <c r="C27" s="102" t="s">
        <v>1037</v>
      </c>
      <c r="D27" s="67" t="s">
        <v>588</v>
      </c>
      <c r="E27" s="68" t="s">
        <v>221</v>
      </c>
      <c r="F27" s="105" t="s">
        <v>1332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357</v>
      </c>
      <c r="B28" s="65">
        <v>21</v>
      </c>
      <c r="C28" s="102" t="s">
        <v>1144</v>
      </c>
      <c r="D28" s="67" t="s">
        <v>381</v>
      </c>
      <c r="E28" s="68" t="s">
        <v>122</v>
      </c>
      <c r="F28" s="105" t="s">
        <v>1332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358</v>
      </c>
      <c r="B29" s="65">
        <v>22</v>
      </c>
      <c r="C29" s="102" t="s">
        <v>1345</v>
      </c>
      <c r="D29" s="67" t="s">
        <v>121</v>
      </c>
      <c r="E29" s="68" t="s">
        <v>122</v>
      </c>
      <c r="F29" s="105" t="s">
        <v>1332</v>
      </c>
      <c r="G29" s="105" t="s">
        <v>662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359</v>
      </c>
      <c r="B30" s="65">
        <v>23</v>
      </c>
      <c r="C30" s="102" t="s">
        <v>1346</v>
      </c>
      <c r="D30" s="67" t="s">
        <v>328</v>
      </c>
      <c r="E30" s="68" t="s">
        <v>231</v>
      </c>
      <c r="F30" s="105" t="s">
        <v>1332</v>
      </c>
      <c r="G30" s="105" t="s">
        <v>662</v>
      </c>
      <c r="H30" s="69"/>
      <c r="I30" s="70"/>
      <c r="J30" s="70"/>
      <c r="K30" s="70"/>
      <c r="L30" s="166" t="s">
        <v>99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1555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1501</v>
      </c>
    </row>
    <row r="2" spans="1:15" s="56" customFormat="1" ht="15">
      <c r="C2" s="186" t="s">
        <v>59</v>
      </c>
      <c r="D2" s="186"/>
      <c r="E2" s="59" t="s">
        <v>1556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1557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360</v>
      </c>
      <c r="B8" s="65">
        <v>1</v>
      </c>
      <c r="C8" s="102" t="s">
        <v>799</v>
      </c>
      <c r="D8" s="67" t="s">
        <v>385</v>
      </c>
      <c r="E8" s="68" t="s">
        <v>144</v>
      </c>
      <c r="F8" s="105" t="s">
        <v>1332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361</v>
      </c>
      <c r="B9" s="65">
        <v>2</v>
      </c>
      <c r="C9" s="102" t="s">
        <v>801</v>
      </c>
      <c r="D9" s="67" t="s">
        <v>566</v>
      </c>
      <c r="E9" s="68" t="s">
        <v>369</v>
      </c>
      <c r="F9" s="105" t="s">
        <v>1332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362</v>
      </c>
      <c r="B10" s="65">
        <v>3</v>
      </c>
      <c r="C10" s="102" t="s">
        <v>675</v>
      </c>
      <c r="D10" s="67" t="s">
        <v>500</v>
      </c>
      <c r="E10" s="68" t="s">
        <v>226</v>
      </c>
      <c r="F10" s="105" t="s">
        <v>1332</v>
      </c>
      <c r="G10" s="105" t="s">
        <v>550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363</v>
      </c>
      <c r="B11" s="65">
        <v>4</v>
      </c>
      <c r="C11" s="102" t="s">
        <v>816</v>
      </c>
      <c r="D11" s="67" t="s">
        <v>451</v>
      </c>
      <c r="E11" s="68" t="s">
        <v>119</v>
      </c>
      <c r="F11" s="105" t="s">
        <v>1332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364</v>
      </c>
      <c r="B12" s="65">
        <v>5</v>
      </c>
      <c r="C12" s="102" t="s">
        <v>817</v>
      </c>
      <c r="D12" s="67" t="s">
        <v>152</v>
      </c>
      <c r="E12" s="68" t="s">
        <v>284</v>
      </c>
      <c r="F12" s="105" t="s">
        <v>1332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365</v>
      </c>
      <c r="B13" s="65">
        <v>6</v>
      </c>
      <c r="C13" s="102" t="s">
        <v>1165</v>
      </c>
      <c r="D13" s="67" t="s">
        <v>1347</v>
      </c>
      <c r="E13" s="68" t="s">
        <v>145</v>
      </c>
      <c r="F13" s="105" t="s">
        <v>1332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366</v>
      </c>
      <c r="B14" s="65">
        <v>7</v>
      </c>
      <c r="C14" s="102" t="s">
        <v>1348</v>
      </c>
      <c r="D14" s="67" t="s">
        <v>318</v>
      </c>
      <c r="E14" s="68" t="s">
        <v>111</v>
      </c>
      <c r="F14" s="105" t="s">
        <v>1332</v>
      </c>
      <c r="G14" s="105" t="s">
        <v>662</v>
      </c>
      <c r="H14" s="69"/>
      <c r="I14" s="70"/>
      <c r="J14" s="70"/>
      <c r="K14" s="70"/>
      <c r="L14" s="166" t="s">
        <v>99</v>
      </c>
      <c r="M14" s="167"/>
      <c r="N14" s="168"/>
      <c r="O14" s="114" t="s">
        <v>1518</v>
      </c>
    </row>
    <row r="15" spans="1:15" ht="20.100000000000001" customHeight="1">
      <c r="A15" s="114">
        <v>367</v>
      </c>
      <c r="B15" s="65">
        <v>8</v>
      </c>
      <c r="C15" s="102" t="s">
        <v>1349</v>
      </c>
      <c r="D15" s="67" t="s">
        <v>230</v>
      </c>
      <c r="E15" s="68" t="s">
        <v>212</v>
      </c>
      <c r="F15" s="105" t="s">
        <v>1350</v>
      </c>
      <c r="G15" s="105" t="s">
        <v>623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368</v>
      </c>
      <c r="B16" s="65">
        <v>9</v>
      </c>
      <c r="C16" s="102" t="s">
        <v>684</v>
      </c>
      <c r="D16" s="67" t="s">
        <v>425</v>
      </c>
      <c r="E16" s="68" t="s">
        <v>115</v>
      </c>
      <c r="F16" s="105" t="s">
        <v>1350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369</v>
      </c>
      <c r="B17" s="65">
        <v>10</v>
      </c>
      <c r="C17" s="102" t="s">
        <v>1089</v>
      </c>
      <c r="D17" s="67" t="s">
        <v>611</v>
      </c>
      <c r="E17" s="68" t="s">
        <v>115</v>
      </c>
      <c r="F17" s="105" t="s">
        <v>1350</v>
      </c>
      <c r="G17" s="105" t="s">
        <v>98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370</v>
      </c>
      <c r="B18" s="65">
        <v>11</v>
      </c>
      <c r="C18" s="102" t="s">
        <v>693</v>
      </c>
      <c r="D18" s="67" t="s">
        <v>1351</v>
      </c>
      <c r="E18" s="68" t="s">
        <v>150</v>
      </c>
      <c r="F18" s="105" t="s">
        <v>1350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371</v>
      </c>
      <c r="B19" s="65">
        <v>12</v>
      </c>
      <c r="C19" s="102" t="s">
        <v>695</v>
      </c>
      <c r="D19" s="67" t="s">
        <v>326</v>
      </c>
      <c r="E19" s="68" t="s">
        <v>225</v>
      </c>
      <c r="F19" s="105" t="s">
        <v>1350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372</v>
      </c>
      <c r="B20" s="65">
        <v>13</v>
      </c>
      <c r="C20" s="102" t="s">
        <v>701</v>
      </c>
      <c r="D20" s="67" t="s">
        <v>439</v>
      </c>
      <c r="E20" s="68" t="s">
        <v>215</v>
      </c>
      <c r="F20" s="105" t="s">
        <v>1350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373</v>
      </c>
      <c r="B21" s="65">
        <v>14</v>
      </c>
      <c r="C21" s="102" t="s">
        <v>710</v>
      </c>
      <c r="D21" s="67" t="s">
        <v>95</v>
      </c>
      <c r="E21" s="68" t="s">
        <v>190</v>
      </c>
      <c r="F21" s="105" t="s">
        <v>1350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374</v>
      </c>
      <c r="B22" s="65">
        <v>15</v>
      </c>
      <c r="C22" s="102" t="s">
        <v>724</v>
      </c>
      <c r="D22" s="67" t="s">
        <v>346</v>
      </c>
      <c r="E22" s="68" t="s">
        <v>78</v>
      </c>
      <c r="F22" s="105" t="s">
        <v>1350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375</v>
      </c>
      <c r="B23" s="65">
        <v>16</v>
      </c>
      <c r="C23" s="102" t="s">
        <v>967</v>
      </c>
      <c r="D23" s="67" t="s">
        <v>1352</v>
      </c>
      <c r="E23" s="68" t="s">
        <v>140</v>
      </c>
      <c r="F23" s="105" t="s">
        <v>1350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376</v>
      </c>
      <c r="B24" s="65">
        <v>17</v>
      </c>
      <c r="C24" s="102" t="s">
        <v>1023</v>
      </c>
      <c r="D24" s="67" t="s">
        <v>366</v>
      </c>
      <c r="E24" s="68" t="s">
        <v>79</v>
      </c>
      <c r="F24" s="105" t="s">
        <v>1350</v>
      </c>
      <c r="G24" s="105" t="s">
        <v>528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377</v>
      </c>
      <c r="B25" s="65">
        <v>18</v>
      </c>
      <c r="C25" s="102" t="s">
        <v>735</v>
      </c>
      <c r="D25" s="67" t="s">
        <v>631</v>
      </c>
      <c r="E25" s="68" t="s">
        <v>84</v>
      </c>
      <c r="F25" s="105" t="s">
        <v>1350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378</v>
      </c>
      <c r="B26" s="65">
        <v>19</v>
      </c>
      <c r="C26" s="102" t="s">
        <v>738</v>
      </c>
      <c r="D26" s="67" t="s">
        <v>401</v>
      </c>
      <c r="E26" s="68" t="s">
        <v>302</v>
      </c>
      <c r="F26" s="105" t="s">
        <v>1350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379</v>
      </c>
      <c r="B27" s="65">
        <v>20</v>
      </c>
      <c r="C27" s="102" t="s">
        <v>742</v>
      </c>
      <c r="D27" s="67" t="s">
        <v>458</v>
      </c>
      <c r="E27" s="68" t="s">
        <v>139</v>
      </c>
      <c r="F27" s="105" t="s">
        <v>1350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380</v>
      </c>
      <c r="B28" s="65">
        <v>21</v>
      </c>
      <c r="C28" s="102" t="s">
        <v>1353</v>
      </c>
      <c r="D28" s="67" t="s">
        <v>359</v>
      </c>
      <c r="E28" s="68" t="s">
        <v>163</v>
      </c>
      <c r="F28" s="105" t="s">
        <v>1350</v>
      </c>
      <c r="G28" s="105" t="s">
        <v>581</v>
      </c>
      <c r="H28" s="69"/>
      <c r="I28" s="70"/>
      <c r="J28" s="70"/>
      <c r="K28" s="70"/>
      <c r="L28" s="166" t="s">
        <v>99</v>
      </c>
      <c r="M28" s="167"/>
      <c r="N28" s="168"/>
      <c r="O28" s="114" t="s">
        <v>1518</v>
      </c>
    </row>
    <row r="29" spans="1:15" ht="20.100000000000001" customHeight="1">
      <c r="A29" s="114">
        <v>381</v>
      </c>
      <c r="B29" s="65">
        <v>22</v>
      </c>
      <c r="C29" s="102" t="s">
        <v>1060</v>
      </c>
      <c r="D29" s="67" t="s">
        <v>414</v>
      </c>
      <c r="E29" s="68" t="s">
        <v>257</v>
      </c>
      <c r="F29" s="105" t="s">
        <v>1350</v>
      </c>
      <c r="G29" s="105" t="s">
        <v>639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1558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1502</v>
      </c>
    </row>
    <row r="2" spans="1:15" s="56" customFormat="1" ht="15">
      <c r="C2" s="186" t="s">
        <v>59</v>
      </c>
      <c r="D2" s="186"/>
      <c r="E2" s="59" t="s">
        <v>1559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1560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382</v>
      </c>
      <c r="B8" s="65">
        <v>1</v>
      </c>
      <c r="C8" s="102" t="s">
        <v>753</v>
      </c>
      <c r="D8" s="67" t="s">
        <v>360</v>
      </c>
      <c r="E8" s="68" t="s">
        <v>184</v>
      </c>
      <c r="F8" s="105" t="s">
        <v>1350</v>
      </c>
      <c r="G8" s="105" t="s">
        <v>650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383</v>
      </c>
      <c r="B9" s="65">
        <v>2</v>
      </c>
      <c r="C9" s="102" t="s">
        <v>759</v>
      </c>
      <c r="D9" s="67" t="s">
        <v>494</v>
      </c>
      <c r="E9" s="68" t="s">
        <v>83</v>
      </c>
      <c r="F9" s="105" t="s">
        <v>1350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384</v>
      </c>
      <c r="B10" s="65">
        <v>3</v>
      </c>
      <c r="C10" s="102" t="s">
        <v>1142</v>
      </c>
      <c r="D10" s="67" t="s">
        <v>228</v>
      </c>
      <c r="E10" s="68" t="s">
        <v>271</v>
      </c>
      <c r="F10" s="105" t="s">
        <v>1350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385</v>
      </c>
      <c r="B11" s="65">
        <v>4</v>
      </c>
      <c r="C11" s="102" t="s">
        <v>767</v>
      </c>
      <c r="D11" s="67" t="s">
        <v>193</v>
      </c>
      <c r="E11" s="68" t="s">
        <v>196</v>
      </c>
      <c r="F11" s="105" t="s">
        <v>1350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386</v>
      </c>
      <c r="B12" s="65">
        <v>5</v>
      </c>
      <c r="C12" s="102" t="s">
        <v>771</v>
      </c>
      <c r="D12" s="67" t="s">
        <v>339</v>
      </c>
      <c r="E12" s="68" t="s">
        <v>165</v>
      </c>
      <c r="F12" s="105" t="s">
        <v>1350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387</v>
      </c>
      <c r="B13" s="65">
        <v>6</v>
      </c>
      <c r="C13" s="102" t="s">
        <v>1070</v>
      </c>
      <c r="D13" s="67" t="s">
        <v>1354</v>
      </c>
      <c r="E13" s="68" t="s">
        <v>141</v>
      </c>
      <c r="F13" s="105" t="s">
        <v>1350</v>
      </c>
      <c r="G13" s="105" t="s">
        <v>662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388</v>
      </c>
      <c r="B14" s="65">
        <v>7</v>
      </c>
      <c r="C14" s="102" t="s">
        <v>775</v>
      </c>
      <c r="D14" s="67" t="s">
        <v>460</v>
      </c>
      <c r="E14" s="68" t="s">
        <v>141</v>
      </c>
      <c r="F14" s="105" t="s">
        <v>1350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389</v>
      </c>
      <c r="B15" s="65">
        <v>8</v>
      </c>
      <c r="C15" s="102" t="s">
        <v>1355</v>
      </c>
      <c r="D15" s="67" t="s">
        <v>1356</v>
      </c>
      <c r="E15" s="68" t="s">
        <v>194</v>
      </c>
      <c r="F15" s="105" t="s">
        <v>1350</v>
      </c>
      <c r="G15" s="105" t="s">
        <v>662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390</v>
      </c>
      <c r="B16" s="65">
        <v>9</v>
      </c>
      <c r="C16" s="102" t="s">
        <v>779</v>
      </c>
      <c r="D16" s="67" t="s">
        <v>1357</v>
      </c>
      <c r="E16" s="68" t="s">
        <v>194</v>
      </c>
      <c r="F16" s="105" t="s">
        <v>1350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391</v>
      </c>
      <c r="B17" s="65">
        <v>10</v>
      </c>
      <c r="C17" s="102" t="s">
        <v>1358</v>
      </c>
      <c r="D17" s="67" t="s">
        <v>265</v>
      </c>
      <c r="E17" s="68" t="s">
        <v>143</v>
      </c>
      <c r="F17" s="105" t="s">
        <v>1350</v>
      </c>
      <c r="G17" s="105" t="s">
        <v>662</v>
      </c>
      <c r="H17" s="69"/>
      <c r="I17" s="70"/>
      <c r="J17" s="70"/>
      <c r="K17" s="70"/>
      <c r="L17" s="166" t="s">
        <v>99</v>
      </c>
      <c r="M17" s="167"/>
      <c r="N17" s="168"/>
      <c r="O17" s="114" t="s">
        <v>1518</v>
      </c>
    </row>
    <row r="18" spans="1:15" ht="20.100000000000001" customHeight="1">
      <c r="A18" s="114">
        <v>392</v>
      </c>
      <c r="B18" s="65">
        <v>11</v>
      </c>
      <c r="C18" s="102" t="s">
        <v>1104</v>
      </c>
      <c r="D18" s="67" t="s">
        <v>346</v>
      </c>
      <c r="E18" s="68" t="s">
        <v>153</v>
      </c>
      <c r="F18" s="105" t="s">
        <v>1350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393</v>
      </c>
      <c r="B19" s="65">
        <v>12</v>
      </c>
      <c r="C19" s="102" t="s">
        <v>786</v>
      </c>
      <c r="D19" s="67" t="s">
        <v>377</v>
      </c>
      <c r="E19" s="68" t="s">
        <v>153</v>
      </c>
      <c r="F19" s="105" t="s">
        <v>1350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394</v>
      </c>
      <c r="B20" s="65">
        <v>13</v>
      </c>
      <c r="C20" s="102" t="s">
        <v>1359</v>
      </c>
      <c r="D20" s="67" t="s">
        <v>638</v>
      </c>
      <c r="E20" s="68" t="s">
        <v>108</v>
      </c>
      <c r="F20" s="105" t="s">
        <v>1350</v>
      </c>
      <c r="G20" s="105" t="s">
        <v>662</v>
      </c>
      <c r="H20" s="69"/>
      <c r="I20" s="70"/>
      <c r="J20" s="70"/>
      <c r="K20" s="70"/>
      <c r="L20" s="166" t="s">
        <v>99</v>
      </c>
      <c r="M20" s="167"/>
      <c r="N20" s="168"/>
      <c r="O20" s="114" t="s">
        <v>1518</v>
      </c>
    </row>
    <row r="21" spans="1:15" ht="20.100000000000001" customHeight="1">
      <c r="A21" s="114">
        <v>395</v>
      </c>
      <c r="B21" s="65">
        <v>14</v>
      </c>
      <c r="C21" s="102" t="s">
        <v>1360</v>
      </c>
      <c r="D21" s="67" t="s">
        <v>538</v>
      </c>
      <c r="E21" s="68" t="s">
        <v>244</v>
      </c>
      <c r="F21" s="105" t="s">
        <v>1350</v>
      </c>
      <c r="G21" s="105" t="s">
        <v>662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396</v>
      </c>
      <c r="B22" s="65">
        <v>15</v>
      </c>
      <c r="C22" s="102" t="s">
        <v>804</v>
      </c>
      <c r="D22" s="67" t="s">
        <v>97</v>
      </c>
      <c r="E22" s="68" t="s">
        <v>296</v>
      </c>
      <c r="F22" s="105" t="s">
        <v>1350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397</v>
      </c>
      <c r="B23" s="65">
        <v>16</v>
      </c>
      <c r="C23" s="102" t="s">
        <v>1361</v>
      </c>
      <c r="D23" s="67" t="s">
        <v>621</v>
      </c>
      <c r="E23" s="68" t="s">
        <v>109</v>
      </c>
      <c r="F23" s="105" t="s">
        <v>1350</v>
      </c>
      <c r="G23" s="105" t="s">
        <v>615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398</v>
      </c>
      <c r="B24" s="65">
        <v>17</v>
      </c>
      <c r="C24" s="102" t="s">
        <v>808</v>
      </c>
      <c r="D24" s="67" t="s">
        <v>1362</v>
      </c>
      <c r="E24" s="68" t="s">
        <v>109</v>
      </c>
      <c r="F24" s="105" t="s">
        <v>1350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399</v>
      </c>
      <c r="B25" s="65">
        <v>18</v>
      </c>
      <c r="C25" s="102" t="s">
        <v>806</v>
      </c>
      <c r="D25" s="67" t="s">
        <v>605</v>
      </c>
      <c r="E25" s="68" t="s">
        <v>109</v>
      </c>
      <c r="F25" s="105" t="s">
        <v>1350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400</v>
      </c>
      <c r="B26" s="65">
        <v>19</v>
      </c>
      <c r="C26" s="102" t="s">
        <v>1363</v>
      </c>
      <c r="D26" s="67" t="s">
        <v>592</v>
      </c>
      <c r="E26" s="68" t="s">
        <v>180</v>
      </c>
      <c r="F26" s="105" t="s">
        <v>1350</v>
      </c>
      <c r="G26" s="105" t="s">
        <v>623</v>
      </c>
      <c r="H26" s="69"/>
      <c r="I26" s="70"/>
      <c r="J26" s="70"/>
      <c r="K26" s="70"/>
      <c r="L26" s="166" t="s">
        <v>99</v>
      </c>
      <c r="M26" s="167"/>
      <c r="N26" s="168"/>
      <c r="O26" s="114" t="s">
        <v>1518</v>
      </c>
    </row>
    <row r="27" spans="1:15" ht="20.100000000000001" customHeight="1">
      <c r="A27" s="114">
        <v>401</v>
      </c>
      <c r="B27" s="65">
        <v>20</v>
      </c>
      <c r="C27" s="102" t="s">
        <v>819</v>
      </c>
      <c r="D27" s="67" t="s">
        <v>423</v>
      </c>
      <c r="E27" s="68" t="s">
        <v>180</v>
      </c>
      <c r="F27" s="105" t="s">
        <v>1350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402</v>
      </c>
      <c r="B28" s="65">
        <v>21</v>
      </c>
      <c r="C28" s="102" t="s">
        <v>1364</v>
      </c>
      <c r="D28" s="67" t="s">
        <v>575</v>
      </c>
      <c r="E28" s="68" t="s">
        <v>520</v>
      </c>
      <c r="F28" s="105" t="s">
        <v>1350</v>
      </c>
      <c r="G28" s="105" t="s">
        <v>662</v>
      </c>
      <c r="H28" s="69"/>
      <c r="I28" s="70"/>
      <c r="J28" s="70"/>
      <c r="K28" s="70"/>
      <c r="L28" s="166" t="s">
        <v>99</v>
      </c>
      <c r="M28" s="167"/>
      <c r="N28" s="168"/>
      <c r="O28" s="114" t="s">
        <v>1518</v>
      </c>
    </row>
    <row r="29" spans="1:15" ht="20.100000000000001" customHeight="1">
      <c r="A29" s="114">
        <v>403</v>
      </c>
      <c r="B29" s="65">
        <v>22</v>
      </c>
      <c r="C29" s="102" t="s">
        <v>1365</v>
      </c>
      <c r="D29" s="67" t="s">
        <v>515</v>
      </c>
      <c r="E29" s="68" t="s">
        <v>130</v>
      </c>
      <c r="F29" s="105" t="s">
        <v>1350</v>
      </c>
      <c r="G29" s="105" t="s">
        <v>662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404</v>
      </c>
      <c r="B30" s="65">
        <v>23</v>
      </c>
      <c r="C30" s="102" t="s">
        <v>830</v>
      </c>
      <c r="D30" s="67" t="s">
        <v>1366</v>
      </c>
      <c r="E30" s="68" t="s">
        <v>111</v>
      </c>
      <c r="F30" s="105" t="s">
        <v>1350</v>
      </c>
      <c r="G30" s="105" t="s">
        <v>662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1561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1503</v>
      </c>
    </row>
    <row r="2" spans="1:15" s="56" customFormat="1" ht="15">
      <c r="C2" s="186" t="s">
        <v>59</v>
      </c>
      <c r="D2" s="186"/>
      <c r="E2" s="59" t="s">
        <v>1481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1562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405</v>
      </c>
      <c r="B8" s="65">
        <v>1</v>
      </c>
      <c r="C8" s="102" t="s">
        <v>1001</v>
      </c>
      <c r="D8" s="67" t="s">
        <v>1367</v>
      </c>
      <c r="E8" s="68" t="s">
        <v>111</v>
      </c>
      <c r="F8" s="105" t="s">
        <v>1350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406</v>
      </c>
      <c r="B9" s="65">
        <v>2</v>
      </c>
      <c r="C9" s="102" t="s">
        <v>1368</v>
      </c>
      <c r="D9" s="67" t="s">
        <v>348</v>
      </c>
      <c r="E9" s="68" t="s">
        <v>269</v>
      </c>
      <c r="F9" s="105" t="s">
        <v>1350</v>
      </c>
      <c r="G9" s="105" t="s">
        <v>662</v>
      </c>
      <c r="H9" s="69"/>
      <c r="I9" s="70"/>
      <c r="J9" s="70"/>
      <c r="K9" s="70"/>
      <c r="L9" s="166" t="s">
        <v>99</v>
      </c>
      <c r="M9" s="167"/>
      <c r="N9" s="168"/>
      <c r="O9" s="114" t="s">
        <v>1518</v>
      </c>
    </row>
    <row r="10" spans="1:15" ht="20.100000000000001" customHeight="1">
      <c r="A10" s="114">
        <v>407</v>
      </c>
      <c r="B10" s="65">
        <v>3</v>
      </c>
      <c r="C10" s="102" t="s">
        <v>836</v>
      </c>
      <c r="D10" s="67" t="s">
        <v>534</v>
      </c>
      <c r="E10" s="68" t="s">
        <v>255</v>
      </c>
      <c r="F10" s="105" t="s">
        <v>1350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408</v>
      </c>
      <c r="B11" s="65">
        <v>4</v>
      </c>
      <c r="C11" s="102" t="s">
        <v>1058</v>
      </c>
      <c r="D11" s="67" t="s">
        <v>324</v>
      </c>
      <c r="E11" s="68" t="s">
        <v>211</v>
      </c>
      <c r="F11" s="105" t="s">
        <v>1369</v>
      </c>
      <c r="G11" s="105" t="s">
        <v>582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409</v>
      </c>
      <c r="B12" s="65">
        <v>5</v>
      </c>
      <c r="C12" s="102" t="s">
        <v>1059</v>
      </c>
      <c r="D12" s="67" t="s">
        <v>646</v>
      </c>
      <c r="E12" s="68" t="s">
        <v>154</v>
      </c>
      <c r="F12" s="105" t="s">
        <v>1369</v>
      </c>
      <c r="G12" s="105" t="s">
        <v>645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410</v>
      </c>
      <c r="B13" s="65">
        <v>6</v>
      </c>
      <c r="C13" s="102" t="s">
        <v>1085</v>
      </c>
      <c r="D13" s="67" t="s">
        <v>428</v>
      </c>
      <c r="E13" s="68" t="s">
        <v>190</v>
      </c>
      <c r="F13" s="105" t="s">
        <v>1369</v>
      </c>
      <c r="G13" s="105" t="s">
        <v>565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411</v>
      </c>
      <c r="B14" s="65">
        <v>7</v>
      </c>
      <c r="C14" s="102" t="s">
        <v>711</v>
      </c>
      <c r="D14" s="67" t="s">
        <v>423</v>
      </c>
      <c r="E14" s="68" t="s">
        <v>190</v>
      </c>
      <c r="F14" s="105" t="s">
        <v>1369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412</v>
      </c>
      <c r="B15" s="65">
        <v>8</v>
      </c>
      <c r="C15" s="102" t="s">
        <v>1370</v>
      </c>
      <c r="D15" s="67" t="s">
        <v>387</v>
      </c>
      <c r="E15" s="68" t="s">
        <v>175</v>
      </c>
      <c r="F15" s="105" t="s">
        <v>1369</v>
      </c>
      <c r="G15" s="105" t="s">
        <v>565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413</v>
      </c>
      <c r="B16" s="65">
        <v>9</v>
      </c>
      <c r="C16" s="102" t="s">
        <v>730</v>
      </c>
      <c r="D16" s="67" t="s">
        <v>1371</v>
      </c>
      <c r="E16" s="68" t="s">
        <v>247</v>
      </c>
      <c r="F16" s="105" t="s">
        <v>1369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414</v>
      </c>
      <c r="B17" s="65">
        <v>10</v>
      </c>
      <c r="C17" s="102" t="s">
        <v>736</v>
      </c>
      <c r="D17" s="67" t="s">
        <v>465</v>
      </c>
      <c r="E17" s="68" t="s">
        <v>84</v>
      </c>
      <c r="F17" s="105" t="s">
        <v>1369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415</v>
      </c>
      <c r="B18" s="65">
        <v>11</v>
      </c>
      <c r="C18" s="102" t="s">
        <v>739</v>
      </c>
      <c r="D18" s="67" t="s">
        <v>131</v>
      </c>
      <c r="E18" s="68" t="s">
        <v>302</v>
      </c>
      <c r="F18" s="105" t="s">
        <v>1369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416</v>
      </c>
      <c r="B19" s="65">
        <v>12</v>
      </c>
      <c r="C19" s="102" t="s">
        <v>1097</v>
      </c>
      <c r="D19" s="67" t="s">
        <v>559</v>
      </c>
      <c r="E19" s="68" t="s">
        <v>263</v>
      </c>
      <c r="F19" s="105" t="s">
        <v>1369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417</v>
      </c>
      <c r="B20" s="65">
        <v>13</v>
      </c>
      <c r="C20" s="102" t="s">
        <v>1034</v>
      </c>
      <c r="D20" s="67" t="s">
        <v>1372</v>
      </c>
      <c r="E20" s="68" t="s">
        <v>249</v>
      </c>
      <c r="F20" s="105" t="s">
        <v>1369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418</v>
      </c>
      <c r="B21" s="65">
        <v>14</v>
      </c>
      <c r="C21" s="102" t="s">
        <v>1373</v>
      </c>
      <c r="D21" s="67" t="s">
        <v>641</v>
      </c>
      <c r="E21" s="68" t="s">
        <v>257</v>
      </c>
      <c r="F21" s="105" t="s">
        <v>1369</v>
      </c>
      <c r="G21" s="105" t="s">
        <v>614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419</v>
      </c>
      <c r="B22" s="65">
        <v>15</v>
      </c>
      <c r="C22" s="102" t="s">
        <v>1099</v>
      </c>
      <c r="D22" s="67" t="s">
        <v>503</v>
      </c>
      <c r="E22" s="68" t="s">
        <v>250</v>
      </c>
      <c r="F22" s="105" t="s">
        <v>1369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420</v>
      </c>
      <c r="B23" s="65">
        <v>16</v>
      </c>
      <c r="C23" s="102" t="s">
        <v>749</v>
      </c>
      <c r="D23" s="67" t="s">
        <v>470</v>
      </c>
      <c r="E23" s="68" t="s">
        <v>250</v>
      </c>
      <c r="F23" s="105" t="s">
        <v>1369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421</v>
      </c>
      <c r="B24" s="65">
        <v>17</v>
      </c>
      <c r="C24" s="102" t="s">
        <v>970</v>
      </c>
      <c r="D24" s="67" t="s">
        <v>310</v>
      </c>
      <c r="E24" s="68" t="s">
        <v>125</v>
      </c>
      <c r="F24" s="105" t="s">
        <v>1369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422</v>
      </c>
      <c r="B25" s="65">
        <v>18</v>
      </c>
      <c r="C25" s="102" t="s">
        <v>1374</v>
      </c>
      <c r="D25" s="67" t="s">
        <v>598</v>
      </c>
      <c r="E25" s="68" t="s">
        <v>184</v>
      </c>
      <c r="F25" s="105" t="s">
        <v>1369</v>
      </c>
      <c r="G25" s="105" t="s">
        <v>623</v>
      </c>
      <c r="H25" s="69"/>
      <c r="I25" s="70"/>
      <c r="J25" s="70"/>
      <c r="K25" s="70"/>
      <c r="L25" s="166" t="s">
        <v>99</v>
      </c>
      <c r="M25" s="167"/>
      <c r="N25" s="168"/>
      <c r="O25" s="114" t="s">
        <v>1518</v>
      </c>
    </row>
    <row r="26" spans="1:15" ht="20.100000000000001" customHeight="1">
      <c r="A26" s="114">
        <v>423</v>
      </c>
      <c r="B26" s="65">
        <v>19</v>
      </c>
      <c r="C26" s="102" t="s">
        <v>1035</v>
      </c>
      <c r="D26" s="67" t="s">
        <v>441</v>
      </c>
      <c r="E26" s="68" t="s">
        <v>184</v>
      </c>
      <c r="F26" s="105" t="s">
        <v>1369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424</v>
      </c>
      <c r="B27" s="65">
        <v>20</v>
      </c>
      <c r="C27" s="102" t="s">
        <v>972</v>
      </c>
      <c r="D27" s="67" t="s">
        <v>365</v>
      </c>
      <c r="E27" s="68" t="s">
        <v>83</v>
      </c>
      <c r="F27" s="105" t="s">
        <v>1369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425</v>
      </c>
      <c r="B28" s="65">
        <v>21</v>
      </c>
      <c r="C28" s="102" t="s">
        <v>757</v>
      </c>
      <c r="D28" s="67" t="s">
        <v>464</v>
      </c>
      <c r="E28" s="68" t="s">
        <v>83</v>
      </c>
      <c r="F28" s="105" t="s">
        <v>1369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426</v>
      </c>
      <c r="B29" s="65">
        <v>22</v>
      </c>
      <c r="C29" s="102" t="s">
        <v>1121</v>
      </c>
      <c r="D29" s="67" t="s">
        <v>265</v>
      </c>
      <c r="E29" s="68" t="s">
        <v>179</v>
      </c>
      <c r="F29" s="105" t="s">
        <v>1369</v>
      </c>
      <c r="G29" s="105" t="s">
        <v>583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1563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1504</v>
      </c>
    </row>
    <row r="2" spans="1:15" s="56" customFormat="1" ht="15">
      <c r="C2" s="186" t="s">
        <v>59</v>
      </c>
      <c r="D2" s="186"/>
      <c r="E2" s="59" t="s">
        <v>1482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1564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427</v>
      </c>
      <c r="B8" s="65">
        <v>1</v>
      </c>
      <c r="C8" s="102" t="s">
        <v>764</v>
      </c>
      <c r="D8" s="67" t="s">
        <v>265</v>
      </c>
      <c r="E8" s="68" t="s">
        <v>179</v>
      </c>
      <c r="F8" s="105" t="s">
        <v>1369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428</v>
      </c>
      <c r="B9" s="65">
        <v>2</v>
      </c>
      <c r="C9" s="102" t="s">
        <v>770</v>
      </c>
      <c r="D9" s="67" t="s">
        <v>1375</v>
      </c>
      <c r="E9" s="68" t="s">
        <v>165</v>
      </c>
      <c r="F9" s="105" t="s">
        <v>1369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429</v>
      </c>
      <c r="B10" s="65">
        <v>3</v>
      </c>
      <c r="C10" s="102" t="s">
        <v>772</v>
      </c>
      <c r="D10" s="67" t="s">
        <v>117</v>
      </c>
      <c r="E10" s="68" t="s">
        <v>165</v>
      </c>
      <c r="F10" s="105" t="s">
        <v>1369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430</v>
      </c>
      <c r="B11" s="65">
        <v>4</v>
      </c>
      <c r="C11" s="102" t="s">
        <v>975</v>
      </c>
      <c r="D11" s="67" t="s">
        <v>1376</v>
      </c>
      <c r="E11" s="68" t="s">
        <v>141</v>
      </c>
      <c r="F11" s="105" t="s">
        <v>1369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431</v>
      </c>
      <c r="B12" s="65">
        <v>5</v>
      </c>
      <c r="C12" s="102" t="s">
        <v>780</v>
      </c>
      <c r="D12" s="67" t="s">
        <v>422</v>
      </c>
      <c r="E12" s="68" t="s">
        <v>194</v>
      </c>
      <c r="F12" s="105" t="s">
        <v>1369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432</v>
      </c>
      <c r="B13" s="65">
        <v>6</v>
      </c>
      <c r="C13" s="102" t="s">
        <v>1377</v>
      </c>
      <c r="D13" s="67" t="s">
        <v>442</v>
      </c>
      <c r="E13" s="68" t="s">
        <v>118</v>
      </c>
      <c r="F13" s="105" t="s">
        <v>1369</v>
      </c>
      <c r="G13" s="105" t="s">
        <v>662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433</v>
      </c>
      <c r="B14" s="65">
        <v>7</v>
      </c>
      <c r="C14" s="102" t="s">
        <v>788</v>
      </c>
      <c r="D14" s="67" t="s">
        <v>341</v>
      </c>
      <c r="E14" s="68" t="s">
        <v>85</v>
      </c>
      <c r="F14" s="105" t="s">
        <v>1369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434</v>
      </c>
      <c r="B15" s="65">
        <v>8</v>
      </c>
      <c r="C15" s="102" t="s">
        <v>797</v>
      </c>
      <c r="D15" s="67" t="s">
        <v>1378</v>
      </c>
      <c r="E15" s="68" t="s">
        <v>144</v>
      </c>
      <c r="F15" s="105" t="s">
        <v>1369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435</v>
      </c>
      <c r="B16" s="65">
        <v>9</v>
      </c>
      <c r="C16" s="102" t="s">
        <v>798</v>
      </c>
      <c r="D16" s="67" t="s">
        <v>1379</v>
      </c>
      <c r="E16" s="68" t="s">
        <v>144</v>
      </c>
      <c r="F16" s="105" t="s">
        <v>1369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436</v>
      </c>
      <c r="B17" s="65">
        <v>10</v>
      </c>
      <c r="C17" s="102" t="s">
        <v>803</v>
      </c>
      <c r="D17" s="67" t="s">
        <v>146</v>
      </c>
      <c r="E17" s="68" t="s">
        <v>186</v>
      </c>
      <c r="F17" s="105" t="s">
        <v>1369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437</v>
      </c>
      <c r="B18" s="65">
        <v>11</v>
      </c>
      <c r="C18" s="102" t="s">
        <v>802</v>
      </c>
      <c r="D18" s="67" t="s">
        <v>413</v>
      </c>
      <c r="E18" s="68" t="s">
        <v>186</v>
      </c>
      <c r="F18" s="105" t="s">
        <v>1369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438</v>
      </c>
      <c r="B19" s="65">
        <v>12</v>
      </c>
      <c r="C19" s="102" t="s">
        <v>1042</v>
      </c>
      <c r="D19" s="67" t="s">
        <v>1380</v>
      </c>
      <c r="E19" s="68" t="s">
        <v>226</v>
      </c>
      <c r="F19" s="105" t="s">
        <v>1369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439</v>
      </c>
      <c r="B20" s="65">
        <v>13</v>
      </c>
      <c r="C20" s="102" t="s">
        <v>807</v>
      </c>
      <c r="D20" s="67" t="s">
        <v>193</v>
      </c>
      <c r="E20" s="68" t="s">
        <v>109</v>
      </c>
      <c r="F20" s="105" t="s">
        <v>1369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440</v>
      </c>
      <c r="B21" s="65">
        <v>14</v>
      </c>
      <c r="C21" s="102" t="s">
        <v>991</v>
      </c>
      <c r="D21" s="67" t="s">
        <v>459</v>
      </c>
      <c r="E21" s="68" t="s">
        <v>229</v>
      </c>
      <c r="F21" s="105" t="s">
        <v>1369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441</v>
      </c>
      <c r="B22" s="65">
        <v>15</v>
      </c>
      <c r="C22" s="102" t="s">
        <v>812</v>
      </c>
      <c r="D22" s="67" t="s">
        <v>655</v>
      </c>
      <c r="E22" s="68" t="s">
        <v>229</v>
      </c>
      <c r="F22" s="105" t="s">
        <v>1369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442</v>
      </c>
      <c r="B23" s="65">
        <v>16</v>
      </c>
      <c r="C23" s="102" t="s">
        <v>1381</v>
      </c>
      <c r="D23" s="67" t="s">
        <v>415</v>
      </c>
      <c r="E23" s="68" t="s">
        <v>253</v>
      </c>
      <c r="F23" s="105" t="s">
        <v>1369</v>
      </c>
      <c r="G23" s="105" t="s">
        <v>662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443</v>
      </c>
      <c r="B24" s="65">
        <v>17</v>
      </c>
      <c r="C24" s="102" t="s">
        <v>993</v>
      </c>
      <c r="D24" s="67" t="s">
        <v>1382</v>
      </c>
      <c r="E24" s="68" t="s">
        <v>198</v>
      </c>
      <c r="F24" s="105" t="s">
        <v>1369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444</v>
      </c>
      <c r="B25" s="65">
        <v>18</v>
      </c>
      <c r="C25" s="102" t="s">
        <v>818</v>
      </c>
      <c r="D25" s="67" t="s">
        <v>397</v>
      </c>
      <c r="E25" s="68" t="s">
        <v>254</v>
      </c>
      <c r="F25" s="105" t="s">
        <v>1369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445</v>
      </c>
      <c r="B26" s="65">
        <v>19</v>
      </c>
      <c r="C26" s="102" t="s">
        <v>1383</v>
      </c>
      <c r="D26" s="67" t="s">
        <v>402</v>
      </c>
      <c r="E26" s="68" t="s">
        <v>145</v>
      </c>
      <c r="F26" s="105" t="s">
        <v>1369</v>
      </c>
      <c r="G26" s="105" t="s">
        <v>565</v>
      </c>
      <c r="H26" s="69"/>
      <c r="I26" s="70"/>
      <c r="J26" s="70"/>
      <c r="K26" s="70"/>
      <c r="L26" s="166" t="s">
        <v>99</v>
      </c>
      <c r="M26" s="167"/>
      <c r="N26" s="168"/>
      <c r="O26" s="114" t="s">
        <v>1518</v>
      </c>
    </row>
    <row r="27" spans="1:15" ht="20.100000000000001" customHeight="1">
      <c r="A27" s="114">
        <v>446</v>
      </c>
      <c r="B27" s="65">
        <v>20</v>
      </c>
      <c r="C27" s="102" t="s">
        <v>820</v>
      </c>
      <c r="D27" s="67" t="s">
        <v>461</v>
      </c>
      <c r="E27" s="68" t="s">
        <v>145</v>
      </c>
      <c r="F27" s="105" t="s">
        <v>1369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447</v>
      </c>
      <c r="B28" s="65">
        <v>21</v>
      </c>
      <c r="C28" s="102" t="s">
        <v>824</v>
      </c>
      <c r="D28" s="67" t="s">
        <v>571</v>
      </c>
      <c r="E28" s="68" t="s">
        <v>188</v>
      </c>
      <c r="F28" s="105" t="s">
        <v>1369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448</v>
      </c>
      <c r="B29" s="65">
        <v>22</v>
      </c>
      <c r="C29" s="102" t="s">
        <v>828</v>
      </c>
      <c r="D29" s="67" t="s">
        <v>346</v>
      </c>
      <c r="E29" s="68" t="s">
        <v>130</v>
      </c>
      <c r="F29" s="105" t="s">
        <v>1369</v>
      </c>
      <c r="G29" s="105" t="s">
        <v>98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1565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1505</v>
      </c>
    </row>
    <row r="2" spans="1:15" s="56" customFormat="1" ht="15">
      <c r="C2" s="186" t="s">
        <v>59</v>
      </c>
      <c r="D2" s="186"/>
      <c r="E2" s="59" t="s">
        <v>1483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1566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449</v>
      </c>
      <c r="B8" s="65">
        <v>1</v>
      </c>
      <c r="C8" s="102" t="s">
        <v>1107</v>
      </c>
      <c r="D8" s="67" t="s">
        <v>496</v>
      </c>
      <c r="E8" s="68" t="s">
        <v>86</v>
      </c>
      <c r="F8" s="105" t="s">
        <v>1369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450</v>
      </c>
      <c r="B9" s="65">
        <v>2</v>
      </c>
      <c r="C9" s="102" t="s">
        <v>844</v>
      </c>
      <c r="D9" s="67" t="s">
        <v>449</v>
      </c>
      <c r="E9" s="68" t="s">
        <v>148</v>
      </c>
      <c r="F9" s="105" t="s">
        <v>1384</v>
      </c>
      <c r="G9" s="105" t="s">
        <v>660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451</v>
      </c>
      <c r="B10" s="65">
        <v>3</v>
      </c>
      <c r="C10" s="102" t="s">
        <v>1385</v>
      </c>
      <c r="D10" s="67" t="s">
        <v>389</v>
      </c>
      <c r="E10" s="68" t="s">
        <v>189</v>
      </c>
      <c r="F10" s="105" t="s">
        <v>1384</v>
      </c>
      <c r="G10" s="105" t="s">
        <v>660</v>
      </c>
      <c r="H10" s="69"/>
      <c r="I10" s="70"/>
      <c r="J10" s="70"/>
      <c r="K10" s="70"/>
      <c r="L10" s="166" t="s">
        <v>99</v>
      </c>
      <c r="M10" s="167"/>
      <c r="N10" s="168"/>
      <c r="O10" s="114" t="s">
        <v>1518</v>
      </c>
    </row>
    <row r="11" spans="1:15" ht="20.100000000000001" customHeight="1">
      <c r="A11" s="114">
        <v>452</v>
      </c>
      <c r="B11" s="65">
        <v>4</v>
      </c>
      <c r="C11" s="102" t="s">
        <v>1076</v>
      </c>
      <c r="D11" s="67" t="s">
        <v>505</v>
      </c>
      <c r="E11" s="68" t="s">
        <v>150</v>
      </c>
      <c r="F11" s="105" t="s">
        <v>1384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453</v>
      </c>
      <c r="B12" s="65">
        <v>5</v>
      </c>
      <c r="C12" s="102" t="s">
        <v>1046</v>
      </c>
      <c r="D12" s="67" t="s">
        <v>252</v>
      </c>
      <c r="E12" s="68" t="s">
        <v>150</v>
      </c>
      <c r="F12" s="105" t="s">
        <v>1384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454</v>
      </c>
      <c r="B13" s="65">
        <v>6</v>
      </c>
      <c r="C13" s="102" t="s">
        <v>1077</v>
      </c>
      <c r="D13" s="67" t="s">
        <v>561</v>
      </c>
      <c r="E13" s="68" t="s">
        <v>174</v>
      </c>
      <c r="F13" s="105" t="s">
        <v>1384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455</v>
      </c>
      <c r="B14" s="65">
        <v>7</v>
      </c>
      <c r="C14" s="102" t="s">
        <v>850</v>
      </c>
      <c r="D14" s="67" t="s">
        <v>346</v>
      </c>
      <c r="E14" s="68" t="s">
        <v>154</v>
      </c>
      <c r="F14" s="105" t="s">
        <v>1384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456</v>
      </c>
      <c r="B15" s="65">
        <v>8</v>
      </c>
      <c r="C15" s="102" t="s">
        <v>1078</v>
      </c>
      <c r="D15" s="67" t="s">
        <v>419</v>
      </c>
      <c r="E15" s="68" t="s">
        <v>104</v>
      </c>
      <c r="F15" s="105" t="s">
        <v>1384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457</v>
      </c>
      <c r="B16" s="65">
        <v>9</v>
      </c>
      <c r="C16" s="102" t="s">
        <v>1386</v>
      </c>
      <c r="D16" s="67" t="s">
        <v>343</v>
      </c>
      <c r="E16" s="68" t="s">
        <v>123</v>
      </c>
      <c r="F16" s="105" t="s">
        <v>1384</v>
      </c>
      <c r="G16" s="105" t="s">
        <v>660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458</v>
      </c>
      <c r="B17" s="65">
        <v>10</v>
      </c>
      <c r="C17" s="102" t="s">
        <v>1387</v>
      </c>
      <c r="D17" s="67" t="s">
        <v>438</v>
      </c>
      <c r="E17" s="68" t="s">
        <v>216</v>
      </c>
      <c r="F17" s="105" t="s">
        <v>1384</v>
      </c>
      <c r="G17" s="105" t="s">
        <v>660</v>
      </c>
      <c r="H17" s="69"/>
      <c r="I17" s="70"/>
      <c r="J17" s="70"/>
      <c r="K17" s="70"/>
      <c r="L17" s="166" t="s">
        <v>99</v>
      </c>
      <c r="M17" s="167"/>
      <c r="N17" s="168"/>
      <c r="O17" s="114" t="s">
        <v>1518</v>
      </c>
    </row>
    <row r="18" spans="1:15" ht="20.100000000000001" customHeight="1">
      <c r="A18" s="114">
        <v>459</v>
      </c>
      <c r="B18" s="65">
        <v>11</v>
      </c>
      <c r="C18" s="102" t="s">
        <v>1154</v>
      </c>
      <c r="D18" s="67" t="s">
        <v>327</v>
      </c>
      <c r="E18" s="68" t="s">
        <v>261</v>
      </c>
      <c r="F18" s="105" t="s">
        <v>1384</v>
      </c>
      <c r="G18" s="105" t="s">
        <v>660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460</v>
      </c>
      <c r="B19" s="65">
        <v>12</v>
      </c>
      <c r="C19" s="102" t="s">
        <v>1079</v>
      </c>
      <c r="D19" s="67" t="s">
        <v>350</v>
      </c>
      <c r="E19" s="68" t="s">
        <v>78</v>
      </c>
      <c r="F19" s="105" t="s">
        <v>1384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461</v>
      </c>
      <c r="B20" s="65">
        <v>13</v>
      </c>
      <c r="C20" s="102" t="s">
        <v>868</v>
      </c>
      <c r="D20" s="67" t="s">
        <v>612</v>
      </c>
      <c r="E20" s="68" t="s">
        <v>191</v>
      </c>
      <c r="F20" s="105" t="s">
        <v>1384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462</v>
      </c>
      <c r="B21" s="65">
        <v>14</v>
      </c>
      <c r="C21" s="102" t="s">
        <v>870</v>
      </c>
      <c r="D21" s="67" t="s">
        <v>392</v>
      </c>
      <c r="E21" s="68" t="s">
        <v>200</v>
      </c>
      <c r="F21" s="105" t="s">
        <v>1384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463</v>
      </c>
      <c r="B22" s="65">
        <v>15</v>
      </c>
      <c r="C22" s="102" t="s">
        <v>873</v>
      </c>
      <c r="D22" s="67" t="s">
        <v>394</v>
      </c>
      <c r="E22" s="68" t="s">
        <v>266</v>
      </c>
      <c r="F22" s="105" t="s">
        <v>1384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464</v>
      </c>
      <c r="B23" s="65">
        <v>16</v>
      </c>
      <c r="C23" s="102" t="s">
        <v>1112</v>
      </c>
      <c r="D23" s="67" t="s">
        <v>568</v>
      </c>
      <c r="E23" s="68" t="s">
        <v>79</v>
      </c>
      <c r="F23" s="105" t="s">
        <v>1384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465</v>
      </c>
      <c r="B24" s="65">
        <v>17</v>
      </c>
      <c r="C24" s="102" t="s">
        <v>875</v>
      </c>
      <c r="D24" s="67" t="s">
        <v>502</v>
      </c>
      <c r="E24" s="68" t="s">
        <v>220</v>
      </c>
      <c r="F24" s="105" t="s">
        <v>1384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466</v>
      </c>
      <c r="B25" s="65">
        <v>18</v>
      </c>
      <c r="C25" s="102" t="s">
        <v>1009</v>
      </c>
      <c r="D25" s="67" t="s">
        <v>1388</v>
      </c>
      <c r="E25" s="68" t="s">
        <v>356</v>
      </c>
      <c r="F25" s="105" t="s">
        <v>1384</v>
      </c>
      <c r="G25" s="105" t="s">
        <v>660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467</v>
      </c>
      <c r="B26" s="65">
        <v>19</v>
      </c>
      <c r="C26" s="102" t="s">
        <v>878</v>
      </c>
      <c r="D26" s="67" t="s">
        <v>492</v>
      </c>
      <c r="E26" s="68" t="s">
        <v>84</v>
      </c>
      <c r="F26" s="105" t="s">
        <v>1384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468</v>
      </c>
      <c r="B27" s="65">
        <v>20</v>
      </c>
      <c r="C27" s="102" t="s">
        <v>1113</v>
      </c>
      <c r="D27" s="67" t="s">
        <v>1389</v>
      </c>
      <c r="E27" s="68" t="s">
        <v>113</v>
      </c>
      <c r="F27" s="105" t="s">
        <v>1384</v>
      </c>
      <c r="G27" s="105" t="s">
        <v>660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469</v>
      </c>
      <c r="B28" s="65">
        <v>21</v>
      </c>
      <c r="C28" s="102" t="s">
        <v>1390</v>
      </c>
      <c r="D28" s="67" t="s">
        <v>465</v>
      </c>
      <c r="E28" s="68" t="s">
        <v>116</v>
      </c>
      <c r="F28" s="105" t="s">
        <v>1384</v>
      </c>
      <c r="G28" s="105" t="s">
        <v>577</v>
      </c>
      <c r="H28" s="69"/>
      <c r="I28" s="70"/>
      <c r="J28" s="70"/>
      <c r="K28" s="70"/>
      <c r="L28" s="166" t="s">
        <v>99</v>
      </c>
      <c r="M28" s="167"/>
      <c r="N28" s="168"/>
      <c r="O28" s="114" t="s">
        <v>1518</v>
      </c>
    </row>
    <row r="29" spans="1:15" ht="20.100000000000001" customHeight="1">
      <c r="A29" s="114">
        <v>470</v>
      </c>
      <c r="B29" s="65">
        <v>22</v>
      </c>
      <c r="C29" s="102" t="s">
        <v>1011</v>
      </c>
      <c r="D29" s="67" t="s">
        <v>340</v>
      </c>
      <c r="E29" s="68" t="s">
        <v>163</v>
      </c>
      <c r="F29" s="105" t="s">
        <v>1384</v>
      </c>
      <c r="G29" s="105" t="s">
        <v>660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1567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1506</v>
      </c>
    </row>
    <row r="2" spans="1:15" s="56" customFormat="1" ht="15">
      <c r="C2" s="186" t="s">
        <v>59</v>
      </c>
      <c r="D2" s="186"/>
      <c r="E2" s="59" t="s">
        <v>1568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1569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471</v>
      </c>
      <c r="B8" s="65">
        <v>1</v>
      </c>
      <c r="C8" s="102" t="s">
        <v>1013</v>
      </c>
      <c r="D8" s="67" t="s">
        <v>1391</v>
      </c>
      <c r="E8" s="68" t="s">
        <v>133</v>
      </c>
      <c r="F8" s="105" t="s">
        <v>1384</v>
      </c>
      <c r="G8" s="105" t="s">
        <v>660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472</v>
      </c>
      <c r="B9" s="65">
        <v>2</v>
      </c>
      <c r="C9" s="102" t="s">
        <v>895</v>
      </c>
      <c r="D9" s="67" t="s">
        <v>464</v>
      </c>
      <c r="E9" s="68" t="s">
        <v>83</v>
      </c>
      <c r="F9" s="105" t="s">
        <v>1384</v>
      </c>
      <c r="G9" s="105" t="s">
        <v>660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473</v>
      </c>
      <c r="B10" s="65">
        <v>3</v>
      </c>
      <c r="C10" s="102" t="s">
        <v>1159</v>
      </c>
      <c r="D10" s="67" t="s">
        <v>233</v>
      </c>
      <c r="E10" s="68" t="s">
        <v>83</v>
      </c>
      <c r="F10" s="105" t="s">
        <v>1384</v>
      </c>
      <c r="G10" s="105" t="s">
        <v>660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474</v>
      </c>
      <c r="B11" s="65">
        <v>4</v>
      </c>
      <c r="C11" s="102" t="s">
        <v>1392</v>
      </c>
      <c r="D11" s="67" t="s">
        <v>333</v>
      </c>
      <c r="E11" s="68" t="s">
        <v>122</v>
      </c>
      <c r="F11" s="105" t="s">
        <v>1384</v>
      </c>
      <c r="G11" s="105" t="s">
        <v>660</v>
      </c>
      <c r="H11" s="69"/>
      <c r="I11" s="70"/>
      <c r="J11" s="70"/>
      <c r="K11" s="70"/>
      <c r="L11" s="166" t="s">
        <v>99</v>
      </c>
      <c r="M11" s="167"/>
      <c r="N11" s="168"/>
      <c r="O11" s="114" t="s">
        <v>1518</v>
      </c>
    </row>
    <row r="12" spans="1:15" ht="20.100000000000001" customHeight="1">
      <c r="A12" s="114">
        <v>475</v>
      </c>
      <c r="B12" s="65">
        <v>5</v>
      </c>
      <c r="C12" s="102" t="s">
        <v>901</v>
      </c>
      <c r="D12" s="67" t="s">
        <v>1393</v>
      </c>
      <c r="E12" s="68" t="s">
        <v>196</v>
      </c>
      <c r="F12" s="105" t="s">
        <v>1384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476</v>
      </c>
      <c r="B13" s="65">
        <v>6</v>
      </c>
      <c r="C13" s="102" t="s">
        <v>903</v>
      </c>
      <c r="D13" s="67" t="s">
        <v>513</v>
      </c>
      <c r="E13" s="68" t="s">
        <v>165</v>
      </c>
      <c r="F13" s="105" t="s">
        <v>1384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477</v>
      </c>
      <c r="B14" s="65">
        <v>7</v>
      </c>
      <c r="C14" s="102" t="s">
        <v>1394</v>
      </c>
      <c r="D14" s="67" t="s">
        <v>161</v>
      </c>
      <c r="E14" s="68" t="s">
        <v>194</v>
      </c>
      <c r="F14" s="105" t="s">
        <v>1384</v>
      </c>
      <c r="G14" s="105" t="s">
        <v>660</v>
      </c>
      <c r="H14" s="69"/>
      <c r="I14" s="70"/>
      <c r="J14" s="70"/>
      <c r="K14" s="70"/>
      <c r="L14" s="166" t="s">
        <v>99</v>
      </c>
      <c r="M14" s="167"/>
      <c r="N14" s="168"/>
      <c r="O14" s="114" t="s">
        <v>1518</v>
      </c>
    </row>
    <row r="15" spans="1:15" ht="20.100000000000001" customHeight="1">
      <c r="A15" s="114">
        <v>478</v>
      </c>
      <c r="B15" s="65">
        <v>8</v>
      </c>
      <c r="C15" s="102" t="s">
        <v>1395</v>
      </c>
      <c r="D15" s="67" t="s">
        <v>527</v>
      </c>
      <c r="E15" s="68" t="s">
        <v>153</v>
      </c>
      <c r="F15" s="105" t="s">
        <v>1384</v>
      </c>
      <c r="G15" s="105" t="s">
        <v>645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479</v>
      </c>
      <c r="B16" s="65">
        <v>9</v>
      </c>
      <c r="C16" s="102" t="s">
        <v>1396</v>
      </c>
      <c r="D16" s="67" t="s">
        <v>1397</v>
      </c>
      <c r="E16" s="68" t="s">
        <v>85</v>
      </c>
      <c r="F16" s="105" t="s">
        <v>1384</v>
      </c>
      <c r="G16" s="105" t="s">
        <v>660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480</v>
      </c>
      <c r="B17" s="65">
        <v>10</v>
      </c>
      <c r="C17" s="102" t="s">
        <v>1398</v>
      </c>
      <c r="D17" s="67" t="s">
        <v>448</v>
      </c>
      <c r="E17" s="68" t="s">
        <v>244</v>
      </c>
      <c r="F17" s="105" t="s">
        <v>1384</v>
      </c>
      <c r="G17" s="105" t="s">
        <v>660</v>
      </c>
      <c r="H17" s="69"/>
      <c r="I17" s="70"/>
      <c r="J17" s="70"/>
      <c r="K17" s="70"/>
      <c r="L17" s="166" t="s">
        <v>99</v>
      </c>
      <c r="M17" s="167"/>
      <c r="N17" s="168"/>
      <c r="O17" s="114" t="s">
        <v>1518</v>
      </c>
    </row>
    <row r="18" spans="1:15" ht="20.100000000000001" customHeight="1">
      <c r="A18" s="114">
        <v>481</v>
      </c>
      <c r="B18" s="65">
        <v>11</v>
      </c>
      <c r="C18" s="102" t="s">
        <v>1083</v>
      </c>
      <c r="D18" s="67" t="s">
        <v>127</v>
      </c>
      <c r="E18" s="68" t="s">
        <v>239</v>
      </c>
      <c r="F18" s="105" t="s">
        <v>1384</v>
      </c>
      <c r="G18" s="105" t="s">
        <v>660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482</v>
      </c>
      <c r="B19" s="65">
        <v>12</v>
      </c>
      <c r="C19" s="102" t="s">
        <v>934</v>
      </c>
      <c r="D19" s="67" t="s">
        <v>525</v>
      </c>
      <c r="E19" s="68" t="s">
        <v>371</v>
      </c>
      <c r="F19" s="105" t="s">
        <v>1384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483</v>
      </c>
      <c r="B20" s="65">
        <v>13</v>
      </c>
      <c r="C20" s="102" t="s">
        <v>936</v>
      </c>
      <c r="D20" s="67" t="s">
        <v>155</v>
      </c>
      <c r="E20" s="68" t="s">
        <v>109</v>
      </c>
      <c r="F20" s="105" t="s">
        <v>1384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484</v>
      </c>
      <c r="B21" s="65">
        <v>14</v>
      </c>
      <c r="C21" s="102" t="s">
        <v>1057</v>
      </c>
      <c r="D21" s="67" t="s">
        <v>587</v>
      </c>
      <c r="E21" s="68" t="s">
        <v>136</v>
      </c>
      <c r="F21" s="105" t="s">
        <v>1384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485</v>
      </c>
      <c r="B22" s="65">
        <v>15</v>
      </c>
      <c r="C22" s="102" t="s">
        <v>1131</v>
      </c>
      <c r="D22" s="67" t="s">
        <v>395</v>
      </c>
      <c r="E22" s="68" t="s">
        <v>241</v>
      </c>
      <c r="F22" s="105" t="s">
        <v>1384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486</v>
      </c>
      <c r="B23" s="65">
        <v>16</v>
      </c>
      <c r="C23" s="102" t="s">
        <v>947</v>
      </c>
      <c r="D23" s="67" t="s">
        <v>450</v>
      </c>
      <c r="E23" s="68" t="s">
        <v>170</v>
      </c>
      <c r="F23" s="105" t="s">
        <v>1384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487</v>
      </c>
      <c r="B24" s="65">
        <v>17</v>
      </c>
      <c r="C24" s="102" t="s">
        <v>1084</v>
      </c>
      <c r="D24" s="67" t="s">
        <v>1399</v>
      </c>
      <c r="E24" s="68" t="s">
        <v>188</v>
      </c>
      <c r="F24" s="105" t="s">
        <v>1384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488</v>
      </c>
      <c r="B25" s="65">
        <v>18</v>
      </c>
      <c r="C25" s="102" t="s">
        <v>1020</v>
      </c>
      <c r="D25" s="67" t="s">
        <v>346</v>
      </c>
      <c r="E25" s="68" t="s">
        <v>157</v>
      </c>
      <c r="F25" s="105" t="s">
        <v>1384</v>
      </c>
      <c r="G25" s="105" t="s">
        <v>660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489</v>
      </c>
      <c r="B26" s="65">
        <v>19</v>
      </c>
      <c r="C26" s="102" t="s">
        <v>1169</v>
      </c>
      <c r="D26" s="67" t="s">
        <v>1400</v>
      </c>
      <c r="E26" s="68" t="s">
        <v>134</v>
      </c>
      <c r="F26" s="105" t="s">
        <v>1384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490</v>
      </c>
      <c r="B27" s="65">
        <v>20</v>
      </c>
      <c r="C27" s="102" t="s">
        <v>681</v>
      </c>
      <c r="D27" s="67" t="s">
        <v>323</v>
      </c>
      <c r="E27" s="68" t="s">
        <v>115</v>
      </c>
      <c r="F27" s="105" t="s">
        <v>1401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491</v>
      </c>
      <c r="B28" s="65">
        <v>21</v>
      </c>
      <c r="C28" s="102" t="s">
        <v>955</v>
      </c>
      <c r="D28" s="67" t="s">
        <v>1402</v>
      </c>
      <c r="E28" s="68" t="s">
        <v>115</v>
      </c>
      <c r="F28" s="105" t="s">
        <v>1401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492</v>
      </c>
      <c r="B29" s="65">
        <v>22</v>
      </c>
      <c r="C29" s="102" t="s">
        <v>1061</v>
      </c>
      <c r="D29" s="67" t="s">
        <v>1403</v>
      </c>
      <c r="E29" s="68" t="s">
        <v>207</v>
      </c>
      <c r="F29" s="105" t="s">
        <v>1401</v>
      </c>
      <c r="G29" s="105" t="s">
        <v>662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493</v>
      </c>
      <c r="B30" s="65">
        <v>23</v>
      </c>
      <c r="C30" s="102" t="s">
        <v>1404</v>
      </c>
      <c r="D30" s="67" t="s">
        <v>1405</v>
      </c>
      <c r="E30" s="68" t="s">
        <v>167</v>
      </c>
      <c r="F30" s="105" t="s">
        <v>1401</v>
      </c>
      <c r="G30" s="105" t="s">
        <v>662</v>
      </c>
      <c r="H30" s="69"/>
      <c r="I30" s="70"/>
      <c r="J30" s="70"/>
      <c r="K30" s="70"/>
      <c r="L30" s="166" t="s">
        <v>99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1570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1507</v>
      </c>
    </row>
    <row r="2" spans="1:15" s="56" customFormat="1" ht="15">
      <c r="C2" s="186" t="s">
        <v>59</v>
      </c>
      <c r="D2" s="186"/>
      <c r="E2" s="59" t="s">
        <v>1571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1572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494</v>
      </c>
      <c r="B8" s="65">
        <v>1</v>
      </c>
      <c r="C8" s="102" t="s">
        <v>959</v>
      </c>
      <c r="D8" s="67" t="s">
        <v>131</v>
      </c>
      <c r="E8" s="68" t="s">
        <v>208</v>
      </c>
      <c r="F8" s="105" t="s">
        <v>1401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495</v>
      </c>
      <c r="B9" s="65">
        <v>2</v>
      </c>
      <c r="C9" s="102" t="s">
        <v>953</v>
      </c>
      <c r="D9" s="67" t="s">
        <v>594</v>
      </c>
      <c r="E9" s="68" t="s">
        <v>215</v>
      </c>
      <c r="F9" s="105" t="s">
        <v>1401</v>
      </c>
      <c r="G9" s="105" t="s">
        <v>593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496</v>
      </c>
      <c r="B10" s="65">
        <v>3</v>
      </c>
      <c r="C10" s="102" t="s">
        <v>1062</v>
      </c>
      <c r="D10" s="67" t="s">
        <v>424</v>
      </c>
      <c r="E10" s="68" t="s">
        <v>215</v>
      </c>
      <c r="F10" s="105" t="s">
        <v>1401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497</v>
      </c>
      <c r="B11" s="65">
        <v>4</v>
      </c>
      <c r="C11" s="102" t="s">
        <v>1406</v>
      </c>
      <c r="D11" s="67" t="s">
        <v>1407</v>
      </c>
      <c r="E11" s="68" t="s">
        <v>87</v>
      </c>
      <c r="F11" s="105" t="s">
        <v>1401</v>
      </c>
      <c r="G11" s="105" t="s">
        <v>662</v>
      </c>
      <c r="H11" s="69"/>
      <c r="I11" s="70"/>
      <c r="J11" s="70"/>
      <c r="K11" s="70"/>
      <c r="L11" s="166" t="s">
        <v>99</v>
      </c>
      <c r="M11" s="167"/>
      <c r="N11" s="168"/>
      <c r="O11" s="114" t="s">
        <v>1518</v>
      </c>
    </row>
    <row r="12" spans="1:15" ht="20.100000000000001" customHeight="1">
      <c r="A12" s="114">
        <v>498</v>
      </c>
      <c r="B12" s="65">
        <v>5</v>
      </c>
      <c r="C12" s="102" t="s">
        <v>1093</v>
      </c>
      <c r="D12" s="67" t="s">
        <v>103</v>
      </c>
      <c r="E12" s="68" t="s">
        <v>87</v>
      </c>
      <c r="F12" s="105" t="s">
        <v>1401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499</v>
      </c>
      <c r="B13" s="65">
        <v>6</v>
      </c>
      <c r="C13" s="102" t="s">
        <v>1408</v>
      </c>
      <c r="D13" s="67" t="s">
        <v>457</v>
      </c>
      <c r="E13" s="68" t="s">
        <v>264</v>
      </c>
      <c r="F13" s="105" t="s">
        <v>1401</v>
      </c>
      <c r="G13" s="105" t="s">
        <v>662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500</v>
      </c>
      <c r="B14" s="65">
        <v>7</v>
      </c>
      <c r="C14" s="102" t="s">
        <v>723</v>
      </c>
      <c r="D14" s="67" t="s">
        <v>1409</v>
      </c>
      <c r="E14" s="68" t="s">
        <v>78</v>
      </c>
      <c r="F14" s="105" t="s">
        <v>1401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501</v>
      </c>
      <c r="B15" s="65">
        <v>8</v>
      </c>
      <c r="C15" s="102" t="s">
        <v>1410</v>
      </c>
      <c r="D15" s="67" t="s">
        <v>468</v>
      </c>
      <c r="E15" s="68" t="s">
        <v>156</v>
      </c>
      <c r="F15" s="105" t="s">
        <v>1401</v>
      </c>
      <c r="G15" s="105" t="s">
        <v>662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502</v>
      </c>
      <c r="B16" s="65">
        <v>9</v>
      </c>
      <c r="C16" s="102" t="s">
        <v>1137</v>
      </c>
      <c r="D16" s="67" t="s">
        <v>635</v>
      </c>
      <c r="E16" s="68" t="s">
        <v>156</v>
      </c>
      <c r="F16" s="105" t="s">
        <v>1401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503</v>
      </c>
      <c r="B17" s="65">
        <v>10</v>
      </c>
      <c r="C17" s="102" t="s">
        <v>1411</v>
      </c>
      <c r="D17" s="67" t="s">
        <v>548</v>
      </c>
      <c r="E17" s="68" t="s">
        <v>79</v>
      </c>
      <c r="F17" s="105" t="s">
        <v>1401</v>
      </c>
      <c r="G17" s="105" t="s">
        <v>583</v>
      </c>
      <c r="H17" s="69"/>
      <c r="I17" s="70"/>
      <c r="J17" s="70"/>
      <c r="K17" s="70"/>
      <c r="L17" s="166" t="s">
        <v>99</v>
      </c>
      <c r="M17" s="167"/>
      <c r="N17" s="168"/>
      <c r="O17" s="114" t="s">
        <v>1518</v>
      </c>
    </row>
    <row r="18" spans="1:15" ht="20.100000000000001" customHeight="1">
      <c r="A18" s="114">
        <v>504</v>
      </c>
      <c r="B18" s="65">
        <v>11</v>
      </c>
      <c r="C18" s="102" t="s">
        <v>1412</v>
      </c>
      <c r="D18" s="67" t="s">
        <v>1413</v>
      </c>
      <c r="E18" s="68" t="s">
        <v>201</v>
      </c>
      <c r="F18" s="105" t="s">
        <v>1401</v>
      </c>
      <c r="G18" s="105" t="s">
        <v>98</v>
      </c>
      <c r="H18" s="69"/>
      <c r="I18" s="70"/>
      <c r="J18" s="70"/>
      <c r="K18" s="70"/>
      <c r="L18" s="166" t="s">
        <v>99</v>
      </c>
      <c r="M18" s="167"/>
      <c r="N18" s="168"/>
      <c r="O18" s="114" t="s">
        <v>1518</v>
      </c>
    </row>
    <row r="19" spans="1:15" ht="20.100000000000001" customHeight="1">
      <c r="A19" s="114">
        <v>505</v>
      </c>
      <c r="B19" s="65">
        <v>12</v>
      </c>
      <c r="C19" s="102" t="s">
        <v>733</v>
      </c>
      <c r="D19" s="67" t="s">
        <v>471</v>
      </c>
      <c r="E19" s="68" t="s">
        <v>192</v>
      </c>
      <c r="F19" s="105" t="s">
        <v>1401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506</v>
      </c>
      <c r="B20" s="65">
        <v>13</v>
      </c>
      <c r="C20" s="102" t="s">
        <v>968</v>
      </c>
      <c r="D20" s="67" t="s">
        <v>319</v>
      </c>
      <c r="E20" s="68" t="s">
        <v>181</v>
      </c>
      <c r="F20" s="105" t="s">
        <v>1401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507</v>
      </c>
      <c r="B21" s="65">
        <v>14</v>
      </c>
      <c r="C21" s="102" t="s">
        <v>1414</v>
      </c>
      <c r="D21" s="67" t="s">
        <v>618</v>
      </c>
      <c r="E21" s="68" t="s">
        <v>139</v>
      </c>
      <c r="F21" s="105" t="s">
        <v>1401</v>
      </c>
      <c r="G21" s="105" t="s">
        <v>615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508</v>
      </c>
      <c r="B22" s="65">
        <v>15</v>
      </c>
      <c r="C22" s="102" t="s">
        <v>1098</v>
      </c>
      <c r="D22" s="67" t="s">
        <v>1415</v>
      </c>
      <c r="E22" s="68" t="s">
        <v>163</v>
      </c>
      <c r="F22" s="105" t="s">
        <v>1401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509</v>
      </c>
      <c r="B23" s="65">
        <v>16</v>
      </c>
      <c r="C23" s="102" t="s">
        <v>1141</v>
      </c>
      <c r="D23" s="67" t="s">
        <v>1416</v>
      </c>
      <c r="E23" s="68" t="s">
        <v>163</v>
      </c>
      <c r="F23" s="105" t="s">
        <v>1401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510</v>
      </c>
      <c r="B24" s="65">
        <v>17</v>
      </c>
      <c r="C24" s="102" t="s">
        <v>751</v>
      </c>
      <c r="D24" s="67" t="s">
        <v>1417</v>
      </c>
      <c r="E24" s="68" t="s">
        <v>125</v>
      </c>
      <c r="F24" s="105" t="s">
        <v>1401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511</v>
      </c>
      <c r="B25" s="65">
        <v>18</v>
      </c>
      <c r="C25" s="102" t="s">
        <v>1102</v>
      </c>
      <c r="D25" s="67" t="s">
        <v>259</v>
      </c>
      <c r="E25" s="68" t="s">
        <v>83</v>
      </c>
      <c r="F25" s="105" t="s">
        <v>1401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512</v>
      </c>
      <c r="B26" s="65">
        <v>19</v>
      </c>
      <c r="C26" s="102" t="s">
        <v>763</v>
      </c>
      <c r="D26" s="67" t="s">
        <v>467</v>
      </c>
      <c r="E26" s="68" t="s">
        <v>251</v>
      </c>
      <c r="F26" s="105" t="s">
        <v>1401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513</v>
      </c>
      <c r="B27" s="65">
        <v>20</v>
      </c>
      <c r="C27" s="102" t="s">
        <v>1143</v>
      </c>
      <c r="D27" s="67" t="s">
        <v>1418</v>
      </c>
      <c r="E27" s="68" t="s">
        <v>122</v>
      </c>
      <c r="F27" s="105" t="s">
        <v>1401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514</v>
      </c>
      <c r="B28" s="65">
        <v>21</v>
      </c>
      <c r="C28" s="102" t="s">
        <v>973</v>
      </c>
      <c r="D28" s="67" t="s">
        <v>132</v>
      </c>
      <c r="E28" s="68" t="s">
        <v>308</v>
      </c>
      <c r="F28" s="105" t="s">
        <v>1401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515</v>
      </c>
      <c r="B29" s="65">
        <v>22</v>
      </c>
      <c r="C29" s="102" t="s">
        <v>1071</v>
      </c>
      <c r="D29" s="67" t="s">
        <v>404</v>
      </c>
      <c r="E29" s="68" t="s">
        <v>89</v>
      </c>
      <c r="F29" s="105" t="s">
        <v>1401</v>
      </c>
      <c r="G29" s="105" t="s">
        <v>662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1573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2"/>
  <sheetViews>
    <sheetView topLeftCell="A38" workbookViewId="0">
      <selection activeCell="AF17" sqref="AF17"/>
    </sheetView>
  </sheetViews>
  <sheetFormatPr defaultRowHeight="14.25"/>
  <cols>
    <col min="1" max="1" width="4.375" customWidth="1"/>
    <col min="2" max="2" width="11.125" hidden="1" customWidth="1"/>
    <col min="3" max="3" width="10.125" customWidth="1"/>
    <col min="4" max="4" width="18" style="22" customWidth="1"/>
    <col min="5" max="5" width="7.75" style="22" customWidth="1"/>
    <col min="6" max="6" width="9.625" customWidth="1"/>
    <col min="7" max="7" width="9" customWidth="1"/>
    <col min="8" max="8" width="7" customWidth="1"/>
    <col min="9" max="10" width="5" customWidth="1"/>
    <col min="11" max="13" width="2.875" customWidth="1"/>
    <col min="14" max="14" width="4.875" customWidth="1"/>
    <col min="15" max="17" width="2.875" customWidth="1"/>
    <col min="18" max="18" width="4.875" customWidth="1"/>
    <col min="19" max="21" width="2.875" customWidth="1"/>
    <col min="22" max="22" width="3.25" customWidth="1"/>
    <col min="23" max="26" width="3.875" customWidth="1"/>
    <col min="27" max="27" width="3.375" customWidth="1"/>
    <col min="28" max="28" width="3" customWidth="1"/>
    <col min="29" max="29" width="2.75" customWidth="1"/>
    <col min="30" max="30" width="3" customWidth="1"/>
  </cols>
  <sheetData>
    <row r="1" spans="1:32" s="3" customFormat="1" ht="15.75" customHeight="1">
      <c r="A1" s="132" t="s">
        <v>5</v>
      </c>
      <c r="B1" s="132"/>
      <c r="C1" s="132"/>
      <c r="D1" s="132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2" t="s">
        <v>6</v>
      </c>
      <c r="B2" s="132"/>
      <c r="C2" s="132"/>
      <c r="D2" s="132"/>
      <c r="E2" s="23"/>
      <c r="F2" s="4" t="s">
        <v>7</v>
      </c>
      <c r="G2" s="42" t="s">
        <v>47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21" t="s">
        <v>3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</row>
    <row r="4" spans="1:32" s="3" customFormat="1" ht="15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5" t="s">
        <v>2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F5" s="46"/>
    </row>
    <row r="6" spans="1:32" s="11" customFormat="1" ht="17.25" customHeight="1">
      <c r="A6" s="133" t="s">
        <v>4</v>
      </c>
      <c r="B6" s="10"/>
      <c r="C6" s="136" t="s">
        <v>8</v>
      </c>
      <c r="D6" s="142" t="s">
        <v>9</v>
      </c>
      <c r="E6" s="123" t="s">
        <v>10</v>
      </c>
      <c r="F6" s="139" t="s">
        <v>11</v>
      </c>
      <c r="G6" s="136" t="s">
        <v>12</v>
      </c>
      <c r="H6" s="139" t="s">
        <v>13</v>
      </c>
      <c r="I6" s="122" t="s">
        <v>14</v>
      </c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 t="s">
        <v>15</v>
      </c>
      <c r="Y6" s="122"/>
      <c r="Z6" s="122"/>
      <c r="AA6" s="148" t="s">
        <v>16</v>
      </c>
      <c r="AB6" s="149"/>
      <c r="AC6" s="149"/>
      <c r="AD6" s="150"/>
    </row>
    <row r="7" spans="1:32" s="11" customFormat="1" ht="63.75" customHeight="1">
      <c r="A7" s="134"/>
      <c r="B7" s="12"/>
      <c r="C7" s="137"/>
      <c r="D7" s="143"/>
      <c r="E7" s="124"/>
      <c r="F7" s="140"/>
      <c r="G7" s="137"/>
      <c r="H7" s="146"/>
      <c r="I7" s="13" t="s">
        <v>31</v>
      </c>
      <c r="J7" s="14" t="s">
        <v>34</v>
      </c>
      <c r="K7" s="120" t="s">
        <v>32</v>
      </c>
      <c r="L7" s="120"/>
      <c r="M7" s="120"/>
      <c r="N7" s="120"/>
      <c r="O7" s="120" t="s">
        <v>33</v>
      </c>
      <c r="P7" s="120"/>
      <c r="Q7" s="120"/>
      <c r="R7" s="120"/>
      <c r="S7" s="120" t="s">
        <v>35</v>
      </c>
      <c r="T7" s="120"/>
      <c r="U7" s="120"/>
      <c r="V7" s="120"/>
      <c r="W7" s="14" t="s">
        <v>36</v>
      </c>
      <c r="X7" s="14" t="s">
        <v>37</v>
      </c>
      <c r="Y7" s="14" t="s">
        <v>38</v>
      </c>
      <c r="Z7" s="14" t="s">
        <v>39</v>
      </c>
      <c r="AA7" s="151"/>
      <c r="AB7" s="152"/>
      <c r="AC7" s="152"/>
      <c r="AD7" s="153"/>
    </row>
    <row r="8" spans="1:32" s="18" customFormat="1" ht="21">
      <c r="A8" s="135"/>
      <c r="B8" s="15"/>
      <c r="C8" s="138"/>
      <c r="D8" s="144"/>
      <c r="E8" s="125"/>
      <c r="F8" s="141"/>
      <c r="G8" s="138"/>
      <c r="H8" s="147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54"/>
      <c r="AB8" s="155"/>
      <c r="AC8" s="155"/>
      <c r="AD8" s="156"/>
    </row>
    <row r="9" spans="1:32" s="1" customFormat="1" ht="19.5" customHeight="1">
      <c r="A9" s="26">
        <v>1</v>
      </c>
      <c r="B9" s="26" t="str">
        <f>$G$2&amp;TEXT(A9,"00")</f>
        <v>15E3901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3" t="e">
        <f>IF(ISNA(VLOOKUP($B9,#REF!,AA$4,0))=FALSE,VLOOKUP($B9,#REF!,AA$4,0),"")</f>
        <v>#REF!</v>
      </c>
      <c r="AB9" s="164" t="e">
        <f>IF(ISNA(VLOOKUP($B9,#REF!,AB$4,0))=FALSE,VLOOKUP($B9,#REF!,AB$4,0),"")</f>
        <v>#REF!</v>
      </c>
      <c r="AC9" s="164" t="e">
        <f>IF(ISNA(VLOOKUP($B9,#REF!,AC$4,0))=FALSE,VLOOKUP($B9,#REF!,AC$4,0),"")</f>
        <v>#REF!</v>
      </c>
      <c r="AD9" s="165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15E3902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15E3903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15E3904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15E3905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15E3906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15E3907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15E3908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15E3909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15E3910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15E3911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15E3912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15E3913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15E3914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15E3915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0" t="e">
        <f>IF(ISNA(VLOOKUP($B23,#REF!,AA$4,0))=FALSE,VLOOKUP($B23,#REF!,AA$4,0),"")</f>
        <v>#REF!</v>
      </c>
      <c r="AB23" s="161" t="e">
        <f>IF(ISNA(VLOOKUP($B23,#REF!,AB$4,0))=FALSE,VLOOKUP($B23,#REF!,AB$4,0),"")</f>
        <v>#REF!</v>
      </c>
      <c r="AC23" s="161" t="e">
        <f>IF(ISNA(VLOOKUP($B23,#REF!,AC$4,0))=FALSE,VLOOKUP($B23,#REF!,AC$4,0),"")</f>
        <v>#REF!</v>
      </c>
      <c r="AD23" s="162" t="e">
        <f>IF(ISNA(VLOOKUP($B23,#REF!,AD$4,0))=FALSE,VLOOKUP($B23,#REF!,AD$4,0),"")</f>
        <v>#REF!</v>
      </c>
    </row>
    <row r="24" spans="1:30" s="1" customFormat="1" ht="15">
      <c r="A24" s="21" t="s">
        <v>25</v>
      </c>
      <c r="B24" s="21"/>
      <c r="C24" s="21"/>
      <c r="D24" s="37"/>
      <c r="E24" s="37"/>
      <c r="F24" s="37"/>
      <c r="G24" s="37"/>
      <c r="S24" s="116" t="s">
        <v>30</v>
      </c>
      <c r="T24" s="116"/>
      <c r="U24" s="116"/>
      <c r="V24" s="116"/>
      <c r="W24" s="116"/>
      <c r="X24" s="116"/>
      <c r="Y24" s="116"/>
      <c r="Z24" s="116"/>
      <c r="AA24" s="116"/>
    </row>
    <row r="25" spans="1:30" s="1" customFormat="1" ht="15">
      <c r="A25" s="31" t="s">
        <v>26</v>
      </c>
      <c r="B25" s="31"/>
      <c r="C25" s="31"/>
      <c r="D25" s="21"/>
      <c r="E25" s="21"/>
      <c r="F25" s="21"/>
      <c r="G25" s="21"/>
      <c r="K25" s="116" t="s">
        <v>22</v>
      </c>
      <c r="L25" s="116"/>
      <c r="M25" s="116"/>
      <c r="N25" s="116"/>
      <c r="O25" s="116"/>
      <c r="P25" s="116"/>
      <c r="Q25" s="116"/>
      <c r="R25" s="116"/>
      <c r="T25" s="21"/>
      <c r="U25" s="21"/>
      <c r="V25" s="116" t="s">
        <v>23</v>
      </c>
      <c r="W25" s="116"/>
      <c r="X25" s="116"/>
      <c r="Y25" s="116"/>
      <c r="Z25" s="116"/>
      <c r="AA25" s="116"/>
    </row>
    <row r="26" spans="1:30" s="1" customFormat="1" ht="15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16" t="s">
        <v>24</v>
      </c>
      <c r="L26" s="116"/>
      <c r="M26" s="116"/>
      <c r="N26" s="116"/>
      <c r="O26" s="116"/>
      <c r="P26" s="116"/>
      <c r="Q26" s="116"/>
      <c r="R26" s="116"/>
      <c r="S26" s="30"/>
      <c r="T26" s="30"/>
      <c r="U26" s="30"/>
      <c r="V26" s="116" t="s">
        <v>24</v>
      </c>
      <c r="W26" s="116"/>
      <c r="X26" s="116"/>
      <c r="Y26" s="116"/>
      <c r="Z26" s="116"/>
      <c r="AA26" s="116"/>
    </row>
    <row r="27" spans="1:30" s="1" customFormat="1" ht="15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 ht="15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 ht="15">
      <c r="A29" s="52"/>
      <c r="B29" s="53"/>
      <c r="C29" s="53"/>
      <c r="D29" s="54"/>
      <c r="E29" s="54"/>
      <c r="F29" s="53"/>
      <c r="G29" s="53"/>
      <c r="H29" s="53"/>
    </row>
    <row r="30" spans="1:30" s="1" customFormat="1" ht="15">
      <c r="A30" s="52"/>
      <c r="B30" s="53"/>
      <c r="C30" s="53"/>
      <c r="D30" s="54"/>
      <c r="E30" s="54"/>
      <c r="F30" s="53"/>
      <c r="G30" s="53"/>
      <c r="H30" s="53"/>
    </row>
    <row r="31" spans="1:30" s="1" customFormat="1" ht="15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15E3916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3" t="e">
        <f>IF(ISNA(VLOOKUP($B32,#REF!,AA$4,0))=FALSE,VLOOKUP($B32,#REF!,AA$4,0),"")</f>
        <v>#REF!</v>
      </c>
      <c r="AB32" s="164" t="e">
        <f>IF(ISNA(VLOOKUP($B32,#REF!,AB$4,0))=FALSE,VLOOKUP($B32,#REF!,AB$4,0),"")</f>
        <v>#REF!</v>
      </c>
      <c r="AC32" s="164" t="e">
        <f>IF(ISNA(VLOOKUP($B32,#REF!,AC$4,0))=FALSE,VLOOKUP($B32,#REF!,AC$4,0),"")</f>
        <v>#REF!</v>
      </c>
      <c r="AD32" s="165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15E3917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15E3918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15E3919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15E3920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15E3921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15E3922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15E3923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15E3924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15E3925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15E3926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15E3927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15E3928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15E3929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15E3930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0" t="e">
        <f>IF(ISNA(VLOOKUP($B46,#REF!,AA$4,0))=FALSE,VLOOKUP($B46,#REF!,AA$4,0),"")</f>
        <v>#REF!</v>
      </c>
      <c r="AB46" s="161" t="e">
        <f>IF(ISNA(VLOOKUP($B46,#REF!,AB$4,0))=FALSE,VLOOKUP($B46,#REF!,AB$4,0),"")</f>
        <v>#REF!</v>
      </c>
      <c r="AC46" s="161" t="e">
        <f>IF(ISNA(VLOOKUP($B46,#REF!,AC$4,0))=FALSE,VLOOKUP($B46,#REF!,AC$4,0),"")</f>
        <v>#REF!</v>
      </c>
      <c r="AD46" s="162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16" t="s">
        <v>30</v>
      </c>
      <c r="T47" s="116"/>
      <c r="U47" s="116"/>
      <c r="V47" s="116"/>
      <c r="W47" s="116"/>
      <c r="X47" s="116"/>
      <c r="Y47" s="116"/>
      <c r="Z47" s="116"/>
      <c r="AA47" s="116"/>
    </row>
    <row r="48" spans="1:30" s="1" customFormat="1" ht="15">
      <c r="A48" s="31" t="s">
        <v>26</v>
      </c>
      <c r="B48" s="31"/>
      <c r="C48" s="31"/>
      <c r="D48" s="21"/>
      <c r="E48" s="21"/>
      <c r="F48" s="21"/>
      <c r="G48" s="21"/>
      <c r="K48" s="116" t="s">
        <v>22</v>
      </c>
      <c r="L48" s="116"/>
      <c r="M48" s="116"/>
      <c r="N48" s="116"/>
      <c r="O48" s="116"/>
      <c r="P48" s="116"/>
      <c r="Q48" s="116"/>
      <c r="R48" s="116"/>
      <c r="T48" s="21"/>
      <c r="U48" s="21"/>
      <c r="V48" s="116" t="s">
        <v>23</v>
      </c>
      <c r="W48" s="116"/>
      <c r="X48" s="116"/>
      <c r="Y48" s="116"/>
      <c r="Z48" s="116"/>
      <c r="AA48" s="116"/>
    </row>
    <row r="49" spans="1:30" s="1" customFormat="1" ht="15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16" t="s">
        <v>24</v>
      </c>
      <c r="L49" s="116"/>
      <c r="M49" s="116"/>
      <c r="N49" s="116"/>
      <c r="O49" s="116"/>
      <c r="P49" s="116"/>
      <c r="Q49" s="116"/>
      <c r="R49" s="116"/>
      <c r="S49" s="30"/>
      <c r="T49" s="30"/>
      <c r="U49" s="30"/>
      <c r="V49" s="116" t="s">
        <v>24</v>
      </c>
      <c r="W49" s="116"/>
      <c r="X49" s="116"/>
      <c r="Y49" s="116"/>
      <c r="Z49" s="116"/>
      <c r="AA49" s="116"/>
    </row>
    <row r="50" spans="1:30" s="1" customFormat="1" ht="15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 ht="15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 ht="15">
      <c r="A52" s="52"/>
      <c r="B52" s="53"/>
      <c r="C52" s="53"/>
      <c r="D52" s="54"/>
      <c r="E52" s="54"/>
      <c r="F52" s="53"/>
      <c r="G52" s="53"/>
      <c r="H52" s="53"/>
    </row>
    <row r="53" spans="1:30" s="1" customFormat="1" ht="15">
      <c r="A53" s="52"/>
      <c r="B53" s="53"/>
      <c r="C53" s="53"/>
      <c r="D53" s="54"/>
      <c r="E53" s="54"/>
      <c r="F53" s="53"/>
      <c r="G53" s="53"/>
      <c r="H53" s="53"/>
    </row>
    <row r="54" spans="1:30" s="1" customFormat="1" ht="15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15E3931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63" t="e">
        <f>IF(ISNA(VLOOKUP($B55,#REF!,AA$4,0))=FALSE,VLOOKUP($B55,#REF!,AA$4,0),"")</f>
        <v>#REF!</v>
      </c>
      <c r="AB55" s="164" t="e">
        <f>IF(ISNA(VLOOKUP($B55,#REF!,AB$4,0))=FALSE,VLOOKUP($B55,#REF!,AB$4,0),"")</f>
        <v>#REF!</v>
      </c>
      <c r="AC55" s="164" t="e">
        <f>IF(ISNA(VLOOKUP($B55,#REF!,AC$4,0))=FALSE,VLOOKUP($B55,#REF!,AC$4,0),"")</f>
        <v>#REF!</v>
      </c>
      <c r="AD55" s="165" t="e">
        <f>IF(ISNA(VLOOKUP($B55,#REF!,AD$4,0))=FALSE,VLOOKUP($B55,#REF!,AD$4,0),"")</f>
        <v>#REF!</v>
      </c>
    </row>
    <row r="56" spans="1:30" s="1" customFormat="1" ht="19.5" customHeight="1">
      <c r="A56" s="26">
        <v>32</v>
      </c>
      <c r="B56" s="26" t="str">
        <f t="shared" si="0"/>
        <v>15E3932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57" t="e">
        <f>IF(ISNA(VLOOKUP($B56,#REF!,AA$4,0))=FALSE,VLOOKUP($B56,#REF!,AA$4,0),"")</f>
        <v>#REF!</v>
      </c>
      <c r="AB56" s="158" t="e">
        <f>IF(ISNA(VLOOKUP($B56,#REF!,AB$4,0))=FALSE,VLOOKUP($B56,#REF!,AB$4,0),"")</f>
        <v>#REF!</v>
      </c>
      <c r="AC56" s="158" t="e">
        <f>IF(ISNA(VLOOKUP($B56,#REF!,AC$4,0))=FALSE,VLOOKUP($B56,#REF!,AC$4,0),"")</f>
        <v>#REF!</v>
      </c>
      <c r="AD56" s="159" t="e">
        <f>IF(ISNA(VLOOKUP($B56,#REF!,AD$4,0))=FALSE,VLOOKUP($B56,#REF!,AD$4,0),"")</f>
        <v>#REF!</v>
      </c>
    </row>
    <row r="57" spans="1:30" s="1" customFormat="1" ht="19.5" customHeight="1">
      <c r="A57" s="26">
        <v>33</v>
      </c>
      <c r="B57" s="26" t="str">
        <f t="shared" si="0"/>
        <v>15E3933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57" t="e">
        <f>IF(ISNA(VLOOKUP($B57,#REF!,AA$4,0))=FALSE,VLOOKUP($B57,#REF!,AA$4,0),"")</f>
        <v>#REF!</v>
      </c>
      <c r="AB57" s="158" t="e">
        <f>IF(ISNA(VLOOKUP($B57,#REF!,AB$4,0))=FALSE,VLOOKUP($B57,#REF!,AB$4,0),"")</f>
        <v>#REF!</v>
      </c>
      <c r="AC57" s="158" t="e">
        <f>IF(ISNA(VLOOKUP($B57,#REF!,AC$4,0))=FALSE,VLOOKUP($B57,#REF!,AC$4,0),"")</f>
        <v>#REF!</v>
      </c>
      <c r="AD57" s="159" t="e">
        <f>IF(ISNA(VLOOKUP($B57,#REF!,AD$4,0))=FALSE,VLOOKUP($B57,#REF!,AD$4,0),"")</f>
        <v>#REF!</v>
      </c>
    </row>
    <row r="58" spans="1:30" s="1" customFormat="1" ht="19.5" customHeight="1">
      <c r="A58" s="26">
        <v>34</v>
      </c>
      <c r="B58" s="26" t="str">
        <f t="shared" si="0"/>
        <v>15E3934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57" t="e">
        <f>IF(ISNA(VLOOKUP($B58,#REF!,AA$4,0))=FALSE,VLOOKUP($B58,#REF!,AA$4,0),"")</f>
        <v>#REF!</v>
      </c>
      <c r="AB58" s="158" t="e">
        <f>IF(ISNA(VLOOKUP($B58,#REF!,AB$4,0))=FALSE,VLOOKUP($B58,#REF!,AB$4,0),"")</f>
        <v>#REF!</v>
      </c>
      <c r="AC58" s="158" t="e">
        <f>IF(ISNA(VLOOKUP($B58,#REF!,AC$4,0))=FALSE,VLOOKUP($B58,#REF!,AC$4,0),"")</f>
        <v>#REF!</v>
      </c>
      <c r="AD58" s="159" t="e">
        <f>IF(ISNA(VLOOKUP($B58,#REF!,AD$4,0))=FALSE,VLOOKUP($B58,#REF!,AD$4,0),"")</f>
        <v>#REF!</v>
      </c>
    </row>
    <row r="59" spans="1:30" s="1" customFormat="1" ht="19.5" customHeight="1">
      <c r="A59" s="26">
        <v>35</v>
      </c>
      <c r="B59" s="26" t="str">
        <f t="shared" si="0"/>
        <v>15E3935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57" t="e">
        <f>IF(ISNA(VLOOKUP($B59,#REF!,AA$4,0))=FALSE,VLOOKUP($B59,#REF!,AA$4,0),"")</f>
        <v>#REF!</v>
      </c>
      <c r="AB59" s="158" t="e">
        <f>IF(ISNA(VLOOKUP($B59,#REF!,AB$4,0))=FALSE,VLOOKUP($B59,#REF!,AB$4,0),"")</f>
        <v>#REF!</v>
      </c>
      <c r="AC59" s="158" t="e">
        <f>IF(ISNA(VLOOKUP($B59,#REF!,AC$4,0))=FALSE,VLOOKUP($B59,#REF!,AC$4,0),"")</f>
        <v>#REF!</v>
      </c>
      <c r="AD59" s="159" t="e">
        <f>IF(ISNA(VLOOKUP($B59,#REF!,AD$4,0))=FALSE,VLOOKUP($B59,#REF!,AD$4,0),"")</f>
        <v>#REF!</v>
      </c>
    </row>
    <row r="60" spans="1:30" s="1" customFormat="1" ht="19.5" customHeight="1">
      <c r="A60" s="26">
        <v>36</v>
      </c>
      <c r="B60" s="26" t="str">
        <f t="shared" si="0"/>
        <v>15E3936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57" t="e">
        <f>IF(ISNA(VLOOKUP($B60,#REF!,AA$4,0))=FALSE,VLOOKUP($B60,#REF!,AA$4,0),"")</f>
        <v>#REF!</v>
      </c>
      <c r="AB60" s="158" t="e">
        <f>IF(ISNA(VLOOKUP($B60,#REF!,AB$4,0))=FALSE,VLOOKUP($B60,#REF!,AB$4,0),"")</f>
        <v>#REF!</v>
      </c>
      <c r="AC60" s="158" t="e">
        <f>IF(ISNA(VLOOKUP($B60,#REF!,AC$4,0))=FALSE,VLOOKUP($B60,#REF!,AC$4,0),"")</f>
        <v>#REF!</v>
      </c>
      <c r="AD60" s="159" t="e">
        <f>IF(ISNA(VLOOKUP($B60,#REF!,AD$4,0))=FALSE,VLOOKUP($B60,#REF!,AD$4,0),"")</f>
        <v>#REF!</v>
      </c>
    </row>
    <row r="61" spans="1:30" s="1" customFormat="1" ht="19.5" customHeight="1">
      <c r="A61" s="26">
        <v>37</v>
      </c>
      <c r="B61" s="26" t="str">
        <f t="shared" si="0"/>
        <v>15E3937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57" t="e">
        <f>IF(ISNA(VLOOKUP($B61,#REF!,AA$4,0))=FALSE,VLOOKUP($B61,#REF!,AA$4,0),"")</f>
        <v>#REF!</v>
      </c>
      <c r="AB61" s="158" t="e">
        <f>IF(ISNA(VLOOKUP($B61,#REF!,AB$4,0))=FALSE,VLOOKUP($B61,#REF!,AB$4,0),"")</f>
        <v>#REF!</v>
      </c>
      <c r="AC61" s="158" t="e">
        <f>IF(ISNA(VLOOKUP($B61,#REF!,AC$4,0))=FALSE,VLOOKUP($B61,#REF!,AC$4,0),"")</f>
        <v>#REF!</v>
      </c>
      <c r="AD61" s="159" t="e">
        <f>IF(ISNA(VLOOKUP($B61,#REF!,AD$4,0))=FALSE,VLOOKUP($B61,#REF!,AD$4,0),"")</f>
        <v>#REF!</v>
      </c>
    </row>
    <row r="62" spans="1:30" s="1" customFormat="1" ht="19.5" customHeight="1">
      <c r="A62" s="26">
        <v>38</v>
      </c>
      <c r="B62" s="26" t="str">
        <f t="shared" si="0"/>
        <v>15E3938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57" t="e">
        <f>IF(ISNA(VLOOKUP($B62,#REF!,AA$4,0))=FALSE,VLOOKUP($B62,#REF!,AA$4,0),"")</f>
        <v>#REF!</v>
      </c>
      <c r="AB62" s="158" t="e">
        <f>IF(ISNA(VLOOKUP($B62,#REF!,AB$4,0))=FALSE,VLOOKUP($B62,#REF!,AB$4,0),"")</f>
        <v>#REF!</v>
      </c>
      <c r="AC62" s="158" t="e">
        <f>IF(ISNA(VLOOKUP($B62,#REF!,AC$4,0))=FALSE,VLOOKUP($B62,#REF!,AC$4,0),"")</f>
        <v>#REF!</v>
      </c>
      <c r="AD62" s="159" t="e">
        <f>IF(ISNA(VLOOKUP($B62,#REF!,AD$4,0))=FALSE,VLOOKUP($B62,#REF!,AD$4,0),"")</f>
        <v>#REF!</v>
      </c>
    </row>
    <row r="63" spans="1:30" s="1" customFormat="1" ht="19.5" customHeight="1">
      <c r="A63" s="26">
        <v>39</v>
      </c>
      <c r="B63" s="26" t="str">
        <f t="shared" si="0"/>
        <v>15E3939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57" t="e">
        <f>IF(ISNA(VLOOKUP($B63,#REF!,AA$4,0))=FALSE,VLOOKUP($B63,#REF!,AA$4,0),"")</f>
        <v>#REF!</v>
      </c>
      <c r="AB63" s="158" t="e">
        <f>IF(ISNA(VLOOKUP($B63,#REF!,AB$4,0))=FALSE,VLOOKUP($B63,#REF!,AB$4,0),"")</f>
        <v>#REF!</v>
      </c>
      <c r="AC63" s="158" t="e">
        <f>IF(ISNA(VLOOKUP($B63,#REF!,AC$4,0))=FALSE,VLOOKUP($B63,#REF!,AC$4,0),"")</f>
        <v>#REF!</v>
      </c>
      <c r="AD63" s="159" t="e">
        <f>IF(ISNA(VLOOKUP($B63,#REF!,AD$4,0))=FALSE,VLOOKUP($B63,#REF!,AD$4,0),"")</f>
        <v>#REF!</v>
      </c>
    </row>
    <row r="64" spans="1:30" s="1" customFormat="1" ht="19.5" customHeight="1">
      <c r="A64" s="26">
        <v>40</v>
      </c>
      <c r="B64" s="26" t="str">
        <f t="shared" si="0"/>
        <v>15E3940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57" t="e">
        <f>IF(ISNA(VLOOKUP($B64,#REF!,AA$4,0))=FALSE,VLOOKUP($B64,#REF!,AA$4,0),"")</f>
        <v>#REF!</v>
      </c>
      <c r="AB64" s="158" t="e">
        <f>IF(ISNA(VLOOKUP($B64,#REF!,AB$4,0))=FALSE,VLOOKUP($B64,#REF!,AB$4,0),"")</f>
        <v>#REF!</v>
      </c>
      <c r="AC64" s="158" t="e">
        <f>IF(ISNA(VLOOKUP($B64,#REF!,AC$4,0))=FALSE,VLOOKUP($B64,#REF!,AC$4,0),"")</f>
        <v>#REF!</v>
      </c>
      <c r="AD64" s="159" t="e">
        <f>IF(ISNA(VLOOKUP($B64,#REF!,AD$4,0))=FALSE,VLOOKUP($B64,#REF!,AD$4,0),"")</f>
        <v>#REF!</v>
      </c>
    </row>
    <row r="65" spans="1:30" s="1" customFormat="1" ht="19.5" customHeight="1">
      <c r="A65" s="26">
        <v>41</v>
      </c>
      <c r="B65" s="26" t="str">
        <f t="shared" si="0"/>
        <v>15E3941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57" t="e">
        <f>IF(ISNA(VLOOKUP($B65,#REF!,AA$4,0))=FALSE,VLOOKUP($B65,#REF!,AA$4,0),"")</f>
        <v>#REF!</v>
      </c>
      <c r="AB65" s="158" t="e">
        <f>IF(ISNA(VLOOKUP($B65,#REF!,AB$4,0))=FALSE,VLOOKUP($B65,#REF!,AB$4,0),"")</f>
        <v>#REF!</v>
      </c>
      <c r="AC65" s="158" t="e">
        <f>IF(ISNA(VLOOKUP($B65,#REF!,AC$4,0))=FALSE,VLOOKUP($B65,#REF!,AC$4,0),"")</f>
        <v>#REF!</v>
      </c>
      <c r="AD65" s="159" t="e">
        <f>IF(ISNA(VLOOKUP($B65,#REF!,AD$4,0))=FALSE,VLOOKUP($B65,#REF!,AD$4,0),"")</f>
        <v>#REF!</v>
      </c>
    </row>
    <row r="66" spans="1:30" s="1" customFormat="1" ht="19.5" customHeight="1">
      <c r="A66" s="26">
        <v>42</v>
      </c>
      <c r="B66" s="26" t="str">
        <f t="shared" si="0"/>
        <v>15E3942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57" t="e">
        <f>IF(ISNA(VLOOKUP($B66,#REF!,AA$4,0))=FALSE,VLOOKUP($B66,#REF!,AA$4,0),"")</f>
        <v>#REF!</v>
      </c>
      <c r="AB66" s="158" t="e">
        <f>IF(ISNA(VLOOKUP($B66,#REF!,AB$4,0))=FALSE,VLOOKUP($B66,#REF!,AB$4,0),"")</f>
        <v>#REF!</v>
      </c>
      <c r="AC66" s="158" t="e">
        <f>IF(ISNA(VLOOKUP($B66,#REF!,AC$4,0))=FALSE,VLOOKUP($B66,#REF!,AC$4,0),"")</f>
        <v>#REF!</v>
      </c>
      <c r="AD66" s="159" t="e">
        <f>IF(ISNA(VLOOKUP($B66,#REF!,AD$4,0))=FALSE,VLOOKUP($B66,#REF!,AD$4,0),"")</f>
        <v>#REF!</v>
      </c>
    </row>
    <row r="67" spans="1:30" s="1" customFormat="1" ht="19.5" customHeight="1">
      <c r="A67" s="26">
        <v>43</v>
      </c>
      <c r="B67" s="26" t="str">
        <f t="shared" si="0"/>
        <v>15E3943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57" t="e">
        <f>IF(ISNA(VLOOKUP($B67,#REF!,AA$4,0))=FALSE,VLOOKUP($B67,#REF!,AA$4,0),"")</f>
        <v>#REF!</v>
      </c>
      <c r="AB67" s="158" t="e">
        <f>IF(ISNA(VLOOKUP($B67,#REF!,AB$4,0))=FALSE,VLOOKUP($B67,#REF!,AB$4,0),"")</f>
        <v>#REF!</v>
      </c>
      <c r="AC67" s="158" t="e">
        <f>IF(ISNA(VLOOKUP($B67,#REF!,AC$4,0))=FALSE,VLOOKUP($B67,#REF!,AC$4,0),"")</f>
        <v>#REF!</v>
      </c>
      <c r="AD67" s="159" t="e">
        <f>IF(ISNA(VLOOKUP($B67,#REF!,AD$4,0))=FALSE,VLOOKUP($B67,#REF!,AD$4,0),"")</f>
        <v>#REF!</v>
      </c>
    </row>
    <row r="68" spans="1:30" s="1" customFormat="1" ht="19.5" customHeight="1">
      <c r="A68" s="26">
        <v>44</v>
      </c>
      <c r="B68" s="26" t="str">
        <f t="shared" si="0"/>
        <v>15E3944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57" t="e">
        <f>IF(ISNA(VLOOKUP($B68,#REF!,AA$4,0))=FALSE,VLOOKUP($B68,#REF!,AA$4,0),"")</f>
        <v>#REF!</v>
      </c>
      <c r="AB68" s="158" t="e">
        <f>IF(ISNA(VLOOKUP($B68,#REF!,AB$4,0))=FALSE,VLOOKUP($B68,#REF!,AB$4,0),"")</f>
        <v>#REF!</v>
      </c>
      <c r="AC68" s="158" t="e">
        <f>IF(ISNA(VLOOKUP($B68,#REF!,AC$4,0))=FALSE,VLOOKUP($B68,#REF!,AC$4,0),"")</f>
        <v>#REF!</v>
      </c>
      <c r="AD68" s="159" t="e">
        <f>IF(ISNA(VLOOKUP($B68,#REF!,AD$4,0))=FALSE,VLOOKUP($B68,#REF!,AD$4,0),"")</f>
        <v>#REF!</v>
      </c>
    </row>
    <row r="69" spans="1:30" s="1" customFormat="1" ht="19.5" customHeight="1">
      <c r="A69" s="38">
        <v>45</v>
      </c>
      <c r="B69" s="38" t="str">
        <f t="shared" si="0"/>
        <v>15E3945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60" t="e">
        <f>IF(ISNA(VLOOKUP($B69,#REF!,AA$4,0))=FALSE,VLOOKUP($B69,#REF!,AA$4,0),"")</f>
        <v>#REF!</v>
      </c>
      <c r="AB69" s="161" t="e">
        <f>IF(ISNA(VLOOKUP($B69,#REF!,AB$4,0))=FALSE,VLOOKUP($B69,#REF!,AB$4,0),"")</f>
        <v>#REF!</v>
      </c>
      <c r="AC69" s="161" t="e">
        <f>IF(ISNA(VLOOKUP($B69,#REF!,AC$4,0))=FALSE,VLOOKUP($B69,#REF!,AC$4,0),"")</f>
        <v>#REF!</v>
      </c>
      <c r="AD69" s="162" t="e">
        <f>IF(ISNA(VLOOKUP($B69,#REF!,AD$4,0))=FALSE,VLOOKUP($B69,#REF!,AD$4,0),"")</f>
        <v>#REF!</v>
      </c>
    </row>
    <row r="70" spans="1:30" s="1" customFormat="1" ht="15">
      <c r="A70" s="21" t="s">
        <v>25</v>
      </c>
      <c r="B70" s="21"/>
      <c r="C70" s="21"/>
      <c r="D70" s="37"/>
      <c r="E70" s="37"/>
      <c r="F70" s="37"/>
      <c r="G70" s="37"/>
      <c r="S70" s="116" t="s">
        <v>30</v>
      </c>
      <c r="T70" s="116"/>
      <c r="U70" s="116"/>
      <c r="V70" s="116"/>
      <c r="W70" s="116"/>
      <c r="X70" s="116"/>
      <c r="Y70" s="116"/>
      <c r="Z70" s="116"/>
      <c r="AA70" s="116"/>
    </row>
    <row r="71" spans="1:30" s="1" customFormat="1" ht="15">
      <c r="A71" s="31" t="s">
        <v>26</v>
      </c>
      <c r="B71" s="31"/>
      <c r="C71" s="31"/>
      <c r="D71" s="21"/>
      <c r="E71" s="21"/>
      <c r="F71" s="21"/>
      <c r="G71" s="21"/>
      <c r="K71" s="116" t="s">
        <v>22</v>
      </c>
      <c r="L71" s="116"/>
      <c r="M71" s="116"/>
      <c r="N71" s="116"/>
      <c r="O71" s="116"/>
      <c r="P71" s="116"/>
      <c r="Q71" s="116"/>
      <c r="R71" s="116"/>
      <c r="T71" s="21"/>
      <c r="U71" s="21"/>
      <c r="V71" s="116" t="s">
        <v>23</v>
      </c>
      <c r="W71" s="116"/>
      <c r="X71" s="116"/>
      <c r="Y71" s="116"/>
      <c r="Z71" s="116"/>
      <c r="AA71" s="116"/>
    </row>
    <row r="72" spans="1:30" s="1" customFormat="1" ht="15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16" t="s">
        <v>24</v>
      </c>
      <c r="L72" s="116"/>
      <c r="M72" s="116"/>
      <c r="N72" s="116"/>
      <c r="O72" s="116"/>
      <c r="P72" s="116"/>
      <c r="Q72" s="116"/>
      <c r="R72" s="116"/>
      <c r="S72" s="30"/>
      <c r="T72" s="30"/>
      <c r="U72" s="30"/>
      <c r="V72" s="116" t="s">
        <v>24</v>
      </c>
      <c r="W72" s="116"/>
      <c r="X72" s="116"/>
      <c r="Y72" s="116"/>
      <c r="Z72" s="116"/>
      <c r="AA72" s="116"/>
    </row>
    <row r="73" spans="1:30" s="1" customFormat="1" ht="15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 ht="15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 ht="15">
      <c r="A75" s="52"/>
      <c r="B75" s="53"/>
      <c r="C75" s="53"/>
      <c r="D75" s="54"/>
      <c r="E75" s="54"/>
      <c r="F75" s="53"/>
      <c r="G75" s="53"/>
      <c r="H75" s="53"/>
    </row>
    <row r="76" spans="1:30" s="1" customFormat="1" ht="15">
      <c r="A76" s="52"/>
      <c r="B76" s="53"/>
      <c r="C76" s="53"/>
      <c r="D76" s="54"/>
      <c r="E76" s="54"/>
      <c r="F76" s="53"/>
      <c r="G76" s="53"/>
      <c r="H76" s="53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hidden="1" customHeight="1">
      <c r="A78" s="25">
        <v>46</v>
      </c>
      <c r="B78" s="25" t="str">
        <f t="shared" ref="B78:B92" si="1">$G$2&amp;TEXT(A78,"00")</f>
        <v>15E3946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9"/>
      <c r="AB78" s="130"/>
      <c r="AC78" s="130"/>
      <c r="AD78" s="131"/>
    </row>
    <row r="79" spans="1:30" s="1" customFormat="1" ht="19.5" hidden="1" customHeight="1">
      <c r="A79" s="26">
        <v>47</v>
      </c>
      <c r="B79" s="26" t="str">
        <f t="shared" si="1"/>
        <v>15E3947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7"/>
      <c r="AB79" s="118"/>
      <c r="AC79" s="118"/>
      <c r="AD79" s="119"/>
    </row>
    <row r="80" spans="1:30" s="1" customFormat="1" ht="19.5" hidden="1" customHeight="1">
      <c r="A80" s="26">
        <v>48</v>
      </c>
      <c r="B80" s="26" t="str">
        <f t="shared" si="1"/>
        <v>15E3948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7"/>
      <c r="AB80" s="118"/>
      <c r="AC80" s="118"/>
      <c r="AD80" s="119"/>
    </row>
    <row r="81" spans="1:30" s="1" customFormat="1" ht="19.5" hidden="1" customHeight="1">
      <c r="A81" s="26">
        <v>49</v>
      </c>
      <c r="B81" s="26" t="str">
        <f t="shared" si="1"/>
        <v>15E3949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7"/>
      <c r="AB81" s="118"/>
      <c r="AC81" s="118"/>
      <c r="AD81" s="119"/>
    </row>
    <row r="82" spans="1:30" s="1" customFormat="1" ht="19.5" hidden="1" customHeight="1">
      <c r="A82" s="26">
        <v>50</v>
      </c>
      <c r="B82" s="26" t="str">
        <f t="shared" si="1"/>
        <v>15E3950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7"/>
      <c r="AB82" s="118"/>
      <c r="AC82" s="118"/>
      <c r="AD82" s="119"/>
    </row>
    <row r="83" spans="1:30" s="1" customFormat="1" ht="19.5" hidden="1" customHeight="1">
      <c r="A83" s="26">
        <v>51</v>
      </c>
      <c r="B83" s="26" t="str">
        <f t="shared" si="1"/>
        <v>15E3951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7"/>
      <c r="AB83" s="118"/>
      <c r="AC83" s="118"/>
      <c r="AD83" s="119"/>
    </row>
    <row r="84" spans="1:30" s="1" customFormat="1" ht="19.5" hidden="1" customHeight="1">
      <c r="A84" s="26">
        <v>52</v>
      </c>
      <c r="B84" s="26" t="str">
        <f t="shared" si="1"/>
        <v>15E3952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7"/>
      <c r="AB84" s="118"/>
      <c r="AC84" s="118"/>
      <c r="AD84" s="119"/>
    </row>
    <row r="85" spans="1:30" s="1" customFormat="1" ht="19.5" hidden="1" customHeight="1">
      <c r="A85" s="26">
        <v>53</v>
      </c>
      <c r="B85" s="26" t="str">
        <f t="shared" si="1"/>
        <v>15E3953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7"/>
      <c r="AB85" s="118"/>
      <c r="AC85" s="118"/>
      <c r="AD85" s="119"/>
    </row>
    <row r="86" spans="1:30" s="1" customFormat="1" ht="19.5" hidden="1" customHeight="1">
      <c r="A86" s="26">
        <v>54</v>
      </c>
      <c r="B86" s="26" t="str">
        <f t="shared" si="1"/>
        <v>15E3954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7"/>
      <c r="AB86" s="118"/>
      <c r="AC86" s="118"/>
      <c r="AD86" s="119"/>
    </row>
    <row r="87" spans="1:30" s="1" customFormat="1" ht="19.5" hidden="1" customHeight="1">
      <c r="A87" s="26">
        <v>55</v>
      </c>
      <c r="B87" s="26" t="str">
        <f t="shared" si="1"/>
        <v>15E3955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7"/>
      <c r="AB87" s="118"/>
      <c r="AC87" s="118"/>
      <c r="AD87" s="119"/>
    </row>
    <row r="88" spans="1:30" s="1" customFormat="1" ht="19.5" hidden="1" customHeight="1">
      <c r="A88" s="26">
        <v>56</v>
      </c>
      <c r="B88" s="26" t="str">
        <f t="shared" si="1"/>
        <v>15E3956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7"/>
      <c r="AB88" s="118"/>
      <c r="AC88" s="118"/>
      <c r="AD88" s="119"/>
    </row>
    <row r="89" spans="1:30" s="1" customFormat="1" ht="19.5" hidden="1" customHeight="1">
      <c r="A89" s="26">
        <v>57</v>
      </c>
      <c r="B89" s="26" t="str">
        <f t="shared" si="1"/>
        <v>15E3957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7"/>
      <c r="AB89" s="118"/>
      <c r="AC89" s="118"/>
      <c r="AD89" s="119"/>
    </row>
    <row r="90" spans="1:30" s="1" customFormat="1" ht="19.5" hidden="1" customHeight="1">
      <c r="A90" s="26">
        <v>58</v>
      </c>
      <c r="B90" s="26" t="str">
        <f t="shared" si="1"/>
        <v>15E3958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7"/>
      <c r="AB90" s="118"/>
      <c r="AC90" s="118"/>
      <c r="AD90" s="119"/>
    </row>
    <row r="91" spans="1:30" s="1" customFormat="1" ht="19.5" hidden="1" customHeight="1">
      <c r="A91" s="26">
        <v>59</v>
      </c>
      <c r="B91" s="26" t="str">
        <f t="shared" si="1"/>
        <v>15E3959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7"/>
      <c r="AB91" s="118"/>
      <c r="AC91" s="118"/>
      <c r="AD91" s="119"/>
    </row>
    <row r="92" spans="1:30" s="1" customFormat="1" ht="19.5" hidden="1" customHeight="1">
      <c r="A92" s="38">
        <v>60</v>
      </c>
      <c r="B92" s="38" t="str">
        <f t="shared" si="1"/>
        <v>15E3960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26"/>
      <c r="AB92" s="127"/>
      <c r="AC92" s="127"/>
      <c r="AD92" s="128"/>
    </row>
    <row r="93" spans="1:30" s="1" customFormat="1" ht="15" hidden="1">
      <c r="A93" s="21" t="s">
        <v>25</v>
      </c>
      <c r="B93" s="21"/>
      <c r="C93" s="21"/>
      <c r="D93" s="37"/>
      <c r="E93" s="37"/>
      <c r="F93" s="37"/>
      <c r="G93" s="37"/>
      <c r="S93" s="116" t="s">
        <v>30</v>
      </c>
      <c r="T93" s="116"/>
      <c r="U93" s="116"/>
      <c r="V93" s="116"/>
      <c r="W93" s="116"/>
      <c r="X93" s="116"/>
      <c r="Y93" s="116"/>
      <c r="Z93" s="116"/>
      <c r="AA93" s="116"/>
    </row>
    <row r="94" spans="1:30" s="1" customFormat="1" ht="15" hidden="1">
      <c r="A94" s="31" t="s">
        <v>26</v>
      </c>
      <c r="B94" s="31"/>
      <c r="C94" s="31"/>
      <c r="D94" s="21"/>
      <c r="E94" s="21"/>
      <c r="F94" s="21"/>
      <c r="G94" s="21"/>
      <c r="K94" s="116" t="s">
        <v>22</v>
      </c>
      <c r="L94" s="116"/>
      <c r="M94" s="116"/>
      <c r="N94" s="116"/>
      <c r="O94" s="116"/>
      <c r="P94" s="116"/>
      <c r="Q94" s="116"/>
      <c r="R94" s="116"/>
      <c r="T94" s="21"/>
      <c r="U94" s="21"/>
      <c r="V94" s="116" t="s">
        <v>23</v>
      </c>
      <c r="W94" s="116"/>
      <c r="X94" s="116"/>
      <c r="Y94" s="116"/>
      <c r="Z94" s="116"/>
      <c r="AA94" s="116"/>
    </row>
    <row r="95" spans="1:30" s="1" customFormat="1" ht="15" hidden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16" t="s">
        <v>24</v>
      </c>
      <c r="L95" s="116"/>
      <c r="M95" s="116"/>
      <c r="N95" s="116"/>
      <c r="O95" s="116"/>
      <c r="P95" s="116"/>
      <c r="Q95" s="116"/>
      <c r="R95" s="116"/>
      <c r="S95" s="30"/>
      <c r="T95" s="30"/>
      <c r="U95" s="30"/>
      <c r="V95" s="116" t="s">
        <v>24</v>
      </c>
      <c r="W95" s="116"/>
      <c r="X95" s="116"/>
      <c r="Y95" s="116"/>
      <c r="Z95" s="116"/>
      <c r="AA95" s="116"/>
    </row>
    <row r="96" spans="1:30" s="1" customFormat="1" ht="15" hidden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 ht="15" hidden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 ht="15" hidden="1">
      <c r="A98" s="49" t="s">
        <v>55</v>
      </c>
      <c r="B98" s="50"/>
      <c r="C98" s="50"/>
      <c r="D98" s="51"/>
      <c r="E98" s="51"/>
      <c r="F98" s="50"/>
      <c r="G98" s="50"/>
      <c r="H98" s="50"/>
    </row>
    <row r="99" spans="1:29" s="1" customFormat="1" ht="15" hidden="1">
      <c r="A99" s="49" t="s">
        <v>54</v>
      </c>
      <c r="B99" s="50"/>
      <c r="C99" s="50"/>
      <c r="D99" s="51"/>
      <c r="E99" s="51"/>
      <c r="F99" s="50"/>
      <c r="G99" s="50"/>
      <c r="H99" s="50"/>
    </row>
    <row r="100" spans="1:29" s="1" customFormat="1" ht="15" hidden="1">
      <c r="D100" s="21"/>
      <c r="E100" s="21"/>
      <c r="AB100" s="48" t="s">
        <v>53</v>
      </c>
      <c r="AC100" s="45"/>
    </row>
    <row r="101" spans="1:29" s="1" customFormat="1" ht="15">
      <c r="D101" s="21"/>
      <c r="E101" s="21"/>
    </row>
    <row r="102" spans="1:29" s="1" customFormat="1" ht="15">
      <c r="D102" s="21"/>
      <c r="E102" s="21"/>
    </row>
  </sheetData>
  <mergeCells count="97">
    <mergeCell ref="AA88:AD88"/>
    <mergeCell ref="AA89:AD89"/>
    <mergeCell ref="K95:R95"/>
    <mergeCell ref="V95:AA95"/>
    <mergeCell ref="AA90:AD90"/>
    <mergeCell ref="AA91:AD91"/>
    <mergeCell ref="AA92:AD92"/>
    <mergeCell ref="S93:AA93"/>
    <mergeCell ref="K94:R94"/>
    <mergeCell ref="V94:AA94"/>
    <mergeCell ref="AA83:AD83"/>
    <mergeCell ref="AA84:AD84"/>
    <mergeCell ref="AA85:AD85"/>
    <mergeCell ref="AA86:AD86"/>
    <mergeCell ref="AA87:AD87"/>
    <mergeCell ref="AA78:AD78"/>
    <mergeCell ref="AA79:AD79"/>
    <mergeCell ref="AA80:AD80"/>
    <mergeCell ref="AA81:AD81"/>
    <mergeCell ref="AA82:AD82"/>
    <mergeCell ref="S70:AA70"/>
    <mergeCell ref="K71:R71"/>
    <mergeCell ref="V71:AA71"/>
    <mergeCell ref="K72:R72"/>
    <mergeCell ref="V72:AA72"/>
    <mergeCell ref="AA65:AD65"/>
    <mergeCell ref="AA66:AD66"/>
    <mergeCell ref="AA67:AD67"/>
    <mergeCell ref="AA68:AD68"/>
    <mergeCell ref="AA69:AD69"/>
    <mergeCell ref="AA60:AD60"/>
    <mergeCell ref="AA61:AD61"/>
    <mergeCell ref="AA62:AD62"/>
    <mergeCell ref="AA63:AD63"/>
    <mergeCell ref="AA64:AD64"/>
    <mergeCell ref="AA55:AD55"/>
    <mergeCell ref="AA56:AD56"/>
    <mergeCell ref="AA57:AD57"/>
    <mergeCell ref="AA58:AD58"/>
    <mergeCell ref="AA59:AD59"/>
    <mergeCell ref="S47:AA47"/>
    <mergeCell ref="K48:R48"/>
    <mergeCell ref="V48:AA48"/>
    <mergeCell ref="K49:R49"/>
    <mergeCell ref="V49:AA49"/>
    <mergeCell ref="AA42:AD42"/>
    <mergeCell ref="AA43:AD43"/>
    <mergeCell ref="AA44:AD44"/>
    <mergeCell ref="AA45:AD45"/>
    <mergeCell ref="AA46:AD46"/>
    <mergeCell ref="AA37:AD37"/>
    <mergeCell ref="AA38:AD38"/>
    <mergeCell ref="AA39:AD39"/>
    <mergeCell ref="AA40:AD40"/>
    <mergeCell ref="AA41:AD41"/>
    <mergeCell ref="AA32:AD32"/>
    <mergeCell ref="AA33:AD33"/>
    <mergeCell ref="AA34:AD34"/>
    <mergeCell ref="AA35:AD35"/>
    <mergeCell ref="AA36:AD36"/>
    <mergeCell ref="AA23:AD23"/>
    <mergeCell ref="S24:AA24"/>
    <mergeCell ref="K25:R25"/>
    <mergeCell ref="V25:AA25"/>
    <mergeCell ref="K26:R26"/>
    <mergeCell ref="V26:AA26"/>
    <mergeCell ref="AA18:AD18"/>
    <mergeCell ref="AA19:AD19"/>
    <mergeCell ref="AA20:AD20"/>
    <mergeCell ref="AA21:AD21"/>
    <mergeCell ref="AA22:AD22"/>
    <mergeCell ref="AA13:AD13"/>
    <mergeCell ref="AA14:AD14"/>
    <mergeCell ref="AA15:AD15"/>
    <mergeCell ref="AA16:AD16"/>
    <mergeCell ref="AA17:AD17"/>
    <mergeCell ref="S7:V7"/>
    <mergeCell ref="AA9:AD9"/>
    <mergeCell ref="AA10:AD10"/>
    <mergeCell ref="AA11:AD11"/>
    <mergeCell ref="AA12:AD12"/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</mergeCells>
  <conditionalFormatting sqref="AA1:AD1048576">
    <cfRule type="cellIs" dxfId="60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1508</v>
      </c>
    </row>
    <row r="2" spans="1:15" s="56" customFormat="1" ht="15">
      <c r="C2" s="186" t="s">
        <v>59</v>
      </c>
      <c r="D2" s="186"/>
      <c r="E2" s="59" t="s">
        <v>1574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1575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516</v>
      </c>
      <c r="B8" s="65">
        <v>1</v>
      </c>
      <c r="C8" s="102" t="s">
        <v>782</v>
      </c>
      <c r="D8" s="67" t="s">
        <v>546</v>
      </c>
      <c r="E8" s="68" t="s">
        <v>138</v>
      </c>
      <c r="F8" s="105" t="s">
        <v>1401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517</v>
      </c>
      <c r="B9" s="65">
        <v>2</v>
      </c>
      <c r="C9" s="102" t="s">
        <v>1419</v>
      </c>
      <c r="D9" s="67" t="s">
        <v>368</v>
      </c>
      <c r="E9" s="68" t="s">
        <v>195</v>
      </c>
      <c r="F9" s="105" t="s">
        <v>1401</v>
      </c>
      <c r="G9" s="105" t="s">
        <v>528</v>
      </c>
      <c r="H9" s="69"/>
      <c r="I9" s="70"/>
      <c r="J9" s="70"/>
      <c r="K9" s="70"/>
      <c r="L9" s="166" t="s">
        <v>99</v>
      </c>
      <c r="M9" s="167"/>
      <c r="N9" s="168"/>
      <c r="O9" s="114" t="s">
        <v>1518</v>
      </c>
    </row>
    <row r="10" spans="1:15" ht="20.100000000000001" customHeight="1">
      <c r="A10" s="114">
        <v>518</v>
      </c>
      <c r="B10" s="65">
        <v>3</v>
      </c>
      <c r="C10" s="102" t="s">
        <v>1128</v>
      </c>
      <c r="D10" s="67" t="s">
        <v>544</v>
      </c>
      <c r="E10" s="68" t="s">
        <v>118</v>
      </c>
      <c r="F10" s="105" t="s">
        <v>1401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519</v>
      </c>
      <c r="B11" s="65">
        <v>4</v>
      </c>
      <c r="C11" s="102" t="s">
        <v>1146</v>
      </c>
      <c r="D11" s="67" t="s">
        <v>314</v>
      </c>
      <c r="E11" s="68" t="s">
        <v>223</v>
      </c>
      <c r="F11" s="105" t="s">
        <v>1401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520</v>
      </c>
      <c r="B12" s="65">
        <v>5</v>
      </c>
      <c r="C12" s="102" t="s">
        <v>785</v>
      </c>
      <c r="D12" s="67" t="s">
        <v>347</v>
      </c>
      <c r="E12" s="68" t="s">
        <v>223</v>
      </c>
      <c r="F12" s="105" t="s">
        <v>1401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521</v>
      </c>
      <c r="B13" s="65">
        <v>6</v>
      </c>
      <c r="C13" s="102" t="s">
        <v>982</v>
      </c>
      <c r="D13" s="67" t="s">
        <v>597</v>
      </c>
      <c r="E13" s="68" t="s">
        <v>85</v>
      </c>
      <c r="F13" s="105" t="s">
        <v>1401</v>
      </c>
      <c r="G13" s="105" t="s">
        <v>662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522</v>
      </c>
      <c r="B14" s="65">
        <v>7</v>
      </c>
      <c r="C14" s="102" t="s">
        <v>789</v>
      </c>
      <c r="D14" s="67" t="s">
        <v>95</v>
      </c>
      <c r="E14" s="68" t="s">
        <v>85</v>
      </c>
      <c r="F14" s="105" t="s">
        <v>1401</v>
      </c>
      <c r="G14" s="105" t="s">
        <v>662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523</v>
      </c>
      <c r="B15" s="65">
        <v>8</v>
      </c>
      <c r="C15" s="102" t="s">
        <v>1420</v>
      </c>
      <c r="D15" s="67" t="s">
        <v>483</v>
      </c>
      <c r="E15" s="68" t="s">
        <v>239</v>
      </c>
      <c r="F15" s="105" t="s">
        <v>1401</v>
      </c>
      <c r="G15" s="105" t="s">
        <v>662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524</v>
      </c>
      <c r="B16" s="65">
        <v>9</v>
      </c>
      <c r="C16" s="102" t="s">
        <v>1421</v>
      </c>
      <c r="D16" s="67" t="s">
        <v>485</v>
      </c>
      <c r="E16" s="68" t="s">
        <v>239</v>
      </c>
      <c r="F16" s="105" t="s">
        <v>1401</v>
      </c>
      <c r="G16" s="105" t="s">
        <v>662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525</v>
      </c>
      <c r="B17" s="65">
        <v>10</v>
      </c>
      <c r="C17" s="102" t="s">
        <v>1043</v>
      </c>
      <c r="D17" s="67" t="s">
        <v>591</v>
      </c>
      <c r="E17" s="68" t="s">
        <v>239</v>
      </c>
      <c r="F17" s="105" t="s">
        <v>1401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526</v>
      </c>
      <c r="B18" s="65">
        <v>11</v>
      </c>
      <c r="C18" s="102" t="s">
        <v>1422</v>
      </c>
      <c r="D18" s="67" t="s">
        <v>628</v>
      </c>
      <c r="E18" s="68" t="s">
        <v>229</v>
      </c>
      <c r="F18" s="105" t="s">
        <v>1401</v>
      </c>
      <c r="G18" s="105" t="s">
        <v>662</v>
      </c>
      <c r="H18" s="69"/>
      <c r="I18" s="70"/>
      <c r="J18" s="70"/>
      <c r="K18" s="70"/>
      <c r="L18" s="166" t="s">
        <v>99</v>
      </c>
      <c r="M18" s="167"/>
      <c r="N18" s="168"/>
      <c r="O18" s="114" t="s">
        <v>1518</v>
      </c>
    </row>
    <row r="19" spans="1:15" ht="20.100000000000001" customHeight="1">
      <c r="A19" s="114">
        <v>527</v>
      </c>
      <c r="B19" s="65">
        <v>12</v>
      </c>
      <c r="C19" s="102" t="s">
        <v>1024</v>
      </c>
      <c r="D19" s="67" t="s">
        <v>418</v>
      </c>
      <c r="E19" s="68" t="s">
        <v>119</v>
      </c>
      <c r="F19" s="105" t="s">
        <v>1401</v>
      </c>
      <c r="G19" s="105" t="s">
        <v>564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528</v>
      </c>
      <c r="B20" s="65">
        <v>13</v>
      </c>
      <c r="C20" s="102" t="s">
        <v>1129</v>
      </c>
      <c r="D20" s="67" t="s">
        <v>361</v>
      </c>
      <c r="E20" s="68" t="s">
        <v>157</v>
      </c>
      <c r="F20" s="105" t="s">
        <v>1401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529</v>
      </c>
      <c r="B21" s="65">
        <v>14</v>
      </c>
      <c r="C21" s="102" t="s">
        <v>1025</v>
      </c>
      <c r="D21" s="67" t="s">
        <v>414</v>
      </c>
      <c r="E21" s="68" t="s">
        <v>111</v>
      </c>
      <c r="F21" s="105" t="s">
        <v>1401</v>
      </c>
      <c r="G21" s="105" t="s">
        <v>615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530</v>
      </c>
      <c r="B22" s="65">
        <v>15</v>
      </c>
      <c r="C22" s="102" t="s">
        <v>1151</v>
      </c>
      <c r="D22" s="67" t="s">
        <v>617</v>
      </c>
      <c r="E22" s="68" t="s">
        <v>212</v>
      </c>
      <c r="F22" s="105" t="s">
        <v>1423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531</v>
      </c>
      <c r="B23" s="65">
        <v>16</v>
      </c>
      <c r="C23" s="102" t="s">
        <v>1111</v>
      </c>
      <c r="D23" s="67" t="s">
        <v>346</v>
      </c>
      <c r="E23" s="68" t="s">
        <v>208</v>
      </c>
      <c r="F23" s="105" t="s">
        <v>1423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532</v>
      </c>
      <c r="B24" s="65">
        <v>17</v>
      </c>
      <c r="C24" s="102" t="s">
        <v>1155</v>
      </c>
      <c r="D24" s="67" t="s">
        <v>300</v>
      </c>
      <c r="E24" s="68" t="s">
        <v>236</v>
      </c>
      <c r="F24" s="105" t="s">
        <v>1423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533</v>
      </c>
      <c r="B25" s="65">
        <v>18</v>
      </c>
      <c r="C25" s="102" t="s">
        <v>867</v>
      </c>
      <c r="D25" s="67" t="s">
        <v>477</v>
      </c>
      <c r="E25" s="68" t="s">
        <v>78</v>
      </c>
      <c r="F25" s="105" t="s">
        <v>1423</v>
      </c>
      <c r="G25" s="105" t="s">
        <v>660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534</v>
      </c>
      <c r="B26" s="65">
        <v>19</v>
      </c>
      <c r="C26" s="102" t="s">
        <v>1424</v>
      </c>
      <c r="D26" s="67" t="s">
        <v>367</v>
      </c>
      <c r="E26" s="68" t="s">
        <v>168</v>
      </c>
      <c r="F26" s="105" t="s">
        <v>1423</v>
      </c>
      <c r="G26" s="105" t="s">
        <v>660</v>
      </c>
      <c r="H26" s="69"/>
      <c r="I26" s="70"/>
      <c r="J26" s="70"/>
      <c r="K26" s="70"/>
      <c r="L26" s="166" t="s">
        <v>99</v>
      </c>
      <c r="M26" s="167"/>
      <c r="N26" s="168"/>
      <c r="O26" s="114" t="s">
        <v>1518</v>
      </c>
    </row>
    <row r="27" spans="1:15" ht="20.100000000000001" customHeight="1">
      <c r="A27" s="114">
        <v>535</v>
      </c>
      <c r="B27" s="65">
        <v>20</v>
      </c>
      <c r="C27" s="102" t="s">
        <v>1005</v>
      </c>
      <c r="D27" s="67" t="s">
        <v>1425</v>
      </c>
      <c r="E27" s="68" t="s">
        <v>200</v>
      </c>
      <c r="F27" s="105" t="s">
        <v>1423</v>
      </c>
      <c r="G27" s="105" t="s">
        <v>660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536</v>
      </c>
      <c r="B28" s="65">
        <v>21</v>
      </c>
      <c r="C28" s="102" t="s">
        <v>1156</v>
      </c>
      <c r="D28" s="67" t="s">
        <v>532</v>
      </c>
      <c r="E28" s="68" t="s">
        <v>156</v>
      </c>
      <c r="F28" s="105" t="s">
        <v>1423</v>
      </c>
      <c r="G28" s="105" t="s">
        <v>660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537</v>
      </c>
      <c r="B29" s="65">
        <v>22</v>
      </c>
      <c r="C29" s="102" t="s">
        <v>1050</v>
      </c>
      <c r="D29" s="67" t="s">
        <v>1426</v>
      </c>
      <c r="E29" s="68" t="s">
        <v>342</v>
      </c>
      <c r="F29" s="105" t="s">
        <v>1423</v>
      </c>
      <c r="G29" s="105" t="s">
        <v>660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538</v>
      </c>
      <c r="B30" s="65">
        <v>23</v>
      </c>
      <c r="C30" s="102" t="s">
        <v>1051</v>
      </c>
      <c r="D30" s="67" t="s">
        <v>1427</v>
      </c>
      <c r="E30" s="68" t="s">
        <v>192</v>
      </c>
      <c r="F30" s="105" t="s">
        <v>1423</v>
      </c>
      <c r="G30" s="105" t="s">
        <v>660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1576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1509</v>
      </c>
    </row>
    <row r="2" spans="1:15" s="56" customFormat="1" ht="15">
      <c r="C2" s="186" t="s">
        <v>59</v>
      </c>
      <c r="D2" s="186"/>
      <c r="E2" s="59" t="s">
        <v>1577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1578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539</v>
      </c>
      <c r="B8" s="65">
        <v>1</v>
      </c>
      <c r="C8" s="102" t="s">
        <v>1010</v>
      </c>
      <c r="D8" s="67" t="s">
        <v>606</v>
      </c>
      <c r="E8" s="68" t="s">
        <v>84</v>
      </c>
      <c r="F8" s="105" t="s">
        <v>1423</v>
      </c>
      <c r="G8" s="105" t="s">
        <v>660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540</v>
      </c>
      <c r="B9" s="65">
        <v>2</v>
      </c>
      <c r="C9" s="102" t="s">
        <v>1158</v>
      </c>
      <c r="D9" s="67" t="s">
        <v>1428</v>
      </c>
      <c r="E9" s="68" t="s">
        <v>113</v>
      </c>
      <c r="F9" s="105" t="s">
        <v>1423</v>
      </c>
      <c r="G9" s="105" t="s">
        <v>660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541</v>
      </c>
      <c r="B10" s="65">
        <v>3</v>
      </c>
      <c r="C10" s="102" t="s">
        <v>882</v>
      </c>
      <c r="D10" s="67" t="s">
        <v>539</v>
      </c>
      <c r="E10" s="68" t="s">
        <v>116</v>
      </c>
      <c r="F10" s="105" t="s">
        <v>1423</v>
      </c>
      <c r="G10" s="105" t="s">
        <v>660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542</v>
      </c>
      <c r="B11" s="65">
        <v>4</v>
      </c>
      <c r="C11" s="102" t="s">
        <v>885</v>
      </c>
      <c r="D11" s="67" t="s">
        <v>293</v>
      </c>
      <c r="E11" s="68" t="s">
        <v>80</v>
      </c>
      <c r="F11" s="105" t="s">
        <v>1423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543</v>
      </c>
      <c r="B12" s="65">
        <v>5</v>
      </c>
      <c r="C12" s="102" t="s">
        <v>887</v>
      </c>
      <c r="D12" s="67" t="s">
        <v>535</v>
      </c>
      <c r="E12" s="68" t="s">
        <v>163</v>
      </c>
      <c r="F12" s="105" t="s">
        <v>1423</v>
      </c>
      <c r="G12" s="105" t="s">
        <v>98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544</v>
      </c>
      <c r="B13" s="65">
        <v>6</v>
      </c>
      <c r="C13" s="102" t="s">
        <v>1114</v>
      </c>
      <c r="D13" s="67" t="s">
        <v>415</v>
      </c>
      <c r="E13" s="68" t="s">
        <v>298</v>
      </c>
      <c r="F13" s="105" t="s">
        <v>1423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545</v>
      </c>
      <c r="B14" s="65">
        <v>7</v>
      </c>
      <c r="C14" s="102" t="s">
        <v>1016</v>
      </c>
      <c r="D14" s="67" t="s">
        <v>408</v>
      </c>
      <c r="E14" s="68" t="s">
        <v>194</v>
      </c>
      <c r="F14" s="105" t="s">
        <v>1423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546</v>
      </c>
      <c r="B15" s="65">
        <v>8</v>
      </c>
      <c r="C15" s="102" t="s">
        <v>909</v>
      </c>
      <c r="D15" s="67" t="s">
        <v>535</v>
      </c>
      <c r="E15" s="68" t="s">
        <v>194</v>
      </c>
      <c r="F15" s="105" t="s">
        <v>1423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547</v>
      </c>
      <c r="B16" s="65">
        <v>9</v>
      </c>
      <c r="C16" s="102" t="s">
        <v>1116</v>
      </c>
      <c r="D16" s="67" t="s">
        <v>1429</v>
      </c>
      <c r="E16" s="68" t="s">
        <v>194</v>
      </c>
      <c r="F16" s="105" t="s">
        <v>1423</v>
      </c>
      <c r="G16" s="105" t="s">
        <v>660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548</v>
      </c>
      <c r="B17" s="65">
        <v>10</v>
      </c>
      <c r="C17" s="102" t="s">
        <v>1117</v>
      </c>
      <c r="D17" s="67" t="s">
        <v>417</v>
      </c>
      <c r="E17" s="68" t="s">
        <v>147</v>
      </c>
      <c r="F17" s="105" t="s">
        <v>1423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549</v>
      </c>
      <c r="B18" s="65">
        <v>11</v>
      </c>
      <c r="C18" s="102" t="s">
        <v>910</v>
      </c>
      <c r="D18" s="67" t="s">
        <v>1430</v>
      </c>
      <c r="E18" s="68" t="s">
        <v>352</v>
      </c>
      <c r="F18" s="105" t="s">
        <v>1423</v>
      </c>
      <c r="G18" s="105" t="s">
        <v>660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550</v>
      </c>
      <c r="B19" s="65">
        <v>12</v>
      </c>
      <c r="C19" s="102" t="s">
        <v>912</v>
      </c>
      <c r="D19" s="67" t="s">
        <v>285</v>
      </c>
      <c r="E19" s="68" t="s">
        <v>223</v>
      </c>
      <c r="F19" s="105" t="s">
        <v>1423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551</v>
      </c>
      <c r="B20" s="65">
        <v>13</v>
      </c>
      <c r="C20" s="102" t="s">
        <v>913</v>
      </c>
      <c r="D20" s="67" t="s">
        <v>375</v>
      </c>
      <c r="E20" s="68" t="s">
        <v>206</v>
      </c>
      <c r="F20" s="105" t="s">
        <v>1423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552</v>
      </c>
      <c r="B21" s="65">
        <v>14</v>
      </c>
      <c r="C21" s="102" t="s">
        <v>1431</v>
      </c>
      <c r="D21" s="67" t="s">
        <v>444</v>
      </c>
      <c r="E21" s="68" t="s">
        <v>143</v>
      </c>
      <c r="F21" s="105" t="s">
        <v>1423</v>
      </c>
      <c r="G21" s="105" t="s">
        <v>660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553</v>
      </c>
      <c r="B22" s="65">
        <v>15</v>
      </c>
      <c r="C22" s="102" t="s">
        <v>922</v>
      </c>
      <c r="D22" s="67" t="s">
        <v>453</v>
      </c>
      <c r="E22" s="68" t="s">
        <v>330</v>
      </c>
      <c r="F22" s="105" t="s">
        <v>1423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554</v>
      </c>
      <c r="B23" s="65">
        <v>16</v>
      </c>
      <c r="C23" s="102" t="s">
        <v>924</v>
      </c>
      <c r="D23" s="67" t="s">
        <v>327</v>
      </c>
      <c r="E23" s="68" t="s">
        <v>224</v>
      </c>
      <c r="F23" s="105" t="s">
        <v>1423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555</v>
      </c>
      <c r="B24" s="65">
        <v>17</v>
      </c>
      <c r="C24" s="102" t="s">
        <v>1081</v>
      </c>
      <c r="D24" s="67" t="s">
        <v>446</v>
      </c>
      <c r="E24" s="68" t="s">
        <v>244</v>
      </c>
      <c r="F24" s="105" t="s">
        <v>1423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556</v>
      </c>
      <c r="B25" s="65">
        <v>18</v>
      </c>
      <c r="C25" s="102" t="s">
        <v>926</v>
      </c>
      <c r="D25" s="67" t="s">
        <v>95</v>
      </c>
      <c r="E25" s="68" t="s">
        <v>186</v>
      </c>
      <c r="F25" s="105" t="s">
        <v>1423</v>
      </c>
      <c r="G25" s="105" t="s">
        <v>660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557</v>
      </c>
      <c r="B26" s="65">
        <v>19</v>
      </c>
      <c r="C26" s="102" t="s">
        <v>928</v>
      </c>
      <c r="D26" s="67" t="s">
        <v>95</v>
      </c>
      <c r="E26" s="68" t="s">
        <v>90</v>
      </c>
      <c r="F26" s="105" t="s">
        <v>1423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558</v>
      </c>
      <c r="B27" s="65">
        <v>20</v>
      </c>
      <c r="C27" s="102" t="s">
        <v>930</v>
      </c>
      <c r="D27" s="67" t="s">
        <v>282</v>
      </c>
      <c r="E27" s="68" t="s">
        <v>226</v>
      </c>
      <c r="F27" s="105" t="s">
        <v>1423</v>
      </c>
      <c r="G27" s="105" t="s">
        <v>660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559</v>
      </c>
      <c r="B28" s="65">
        <v>21</v>
      </c>
      <c r="C28" s="102" t="s">
        <v>929</v>
      </c>
      <c r="D28" s="67" t="s">
        <v>93</v>
      </c>
      <c r="E28" s="68" t="s">
        <v>226</v>
      </c>
      <c r="F28" s="105" t="s">
        <v>1423</v>
      </c>
      <c r="G28" s="105" t="s">
        <v>660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560</v>
      </c>
      <c r="B29" s="65">
        <v>22</v>
      </c>
      <c r="C29" s="102" t="s">
        <v>1432</v>
      </c>
      <c r="D29" s="67" t="s">
        <v>1433</v>
      </c>
      <c r="E29" s="68" t="s">
        <v>136</v>
      </c>
      <c r="F29" s="105" t="s">
        <v>1423</v>
      </c>
      <c r="G29" s="105" t="s">
        <v>98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1579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1510</v>
      </c>
    </row>
    <row r="2" spans="1:15" s="56" customFormat="1" ht="15">
      <c r="C2" s="186" t="s">
        <v>59</v>
      </c>
      <c r="D2" s="186"/>
      <c r="E2" s="59" t="s">
        <v>1580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1581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561</v>
      </c>
      <c r="B8" s="65">
        <v>1</v>
      </c>
      <c r="C8" s="102" t="s">
        <v>1434</v>
      </c>
      <c r="D8" s="67" t="s">
        <v>481</v>
      </c>
      <c r="E8" s="68" t="s">
        <v>229</v>
      </c>
      <c r="F8" s="105" t="s">
        <v>1423</v>
      </c>
      <c r="G8" s="105" t="s">
        <v>660</v>
      </c>
      <c r="H8" s="69"/>
      <c r="I8" s="70"/>
      <c r="J8" s="70"/>
      <c r="K8" s="70"/>
      <c r="L8" s="169" t="s">
        <v>99</v>
      </c>
      <c r="M8" s="170"/>
      <c r="N8" s="171"/>
      <c r="O8" s="114" t="s">
        <v>1518</v>
      </c>
    </row>
    <row r="9" spans="1:15" ht="20.100000000000001" customHeight="1">
      <c r="A9" s="114">
        <v>562</v>
      </c>
      <c r="B9" s="65">
        <v>2</v>
      </c>
      <c r="C9" s="102" t="s">
        <v>1435</v>
      </c>
      <c r="D9" s="67" t="s">
        <v>417</v>
      </c>
      <c r="E9" s="68" t="s">
        <v>119</v>
      </c>
      <c r="F9" s="105" t="s">
        <v>1423</v>
      </c>
      <c r="G9" s="105" t="s">
        <v>648</v>
      </c>
      <c r="H9" s="69"/>
      <c r="I9" s="70"/>
      <c r="J9" s="70"/>
      <c r="K9" s="70"/>
      <c r="L9" s="166" t="s">
        <v>99</v>
      </c>
      <c r="M9" s="167"/>
      <c r="N9" s="168"/>
      <c r="O9" s="114" t="s">
        <v>1518</v>
      </c>
    </row>
    <row r="10" spans="1:15" ht="20.100000000000001" customHeight="1">
      <c r="A10" s="114">
        <v>563</v>
      </c>
      <c r="B10" s="65">
        <v>3</v>
      </c>
      <c r="C10" s="102" t="s">
        <v>1436</v>
      </c>
      <c r="D10" s="67" t="s">
        <v>358</v>
      </c>
      <c r="E10" s="68" t="s">
        <v>119</v>
      </c>
      <c r="F10" s="105" t="s">
        <v>1423</v>
      </c>
      <c r="G10" s="105" t="s">
        <v>660</v>
      </c>
      <c r="H10" s="69"/>
      <c r="I10" s="70"/>
      <c r="J10" s="70"/>
      <c r="K10" s="70"/>
      <c r="L10" s="166" t="s">
        <v>99</v>
      </c>
      <c r="M10" s="167"/>
      <c r="N10" s="168"/>
      <c r="O10" s="114" t="s">
        <v>1518</v>
      </c>
    </row>
    <row r="11" spans="1:15" ht="20.100000000000001" customHeight="1">
      <c r="A11" s="114">
        <v>564</v>
      </c>
      <c r="B11" s="65">
        <v>4</v>
      </c>
      <c r="C11" s="102" t="s">
        <v>1167</v>
      </c>
      <c r="D11" s="67" t="s">
        <v>252</v>
      </c>
      <c r="E11" s="68" t="s">
        <v>157</v>
      </c>
      <c r="F11" s="105" t="s">
        <v>1423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565</v>
      </c>
      <c r="B12" s="65">
        <v>5</v>
      </c>
      <c r="C12" s="102" t="s">
        <v>1120</v>
      </c>
      <c r="D12" s="67" t="s">
        <v>1437</v>
      </c>
      <c r="E12" s="68" t="s">
        <v>111</v>
      </c>
      <c r="F12" s="105" t="s">
        <v>1423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566</v>
      </c>
      <c r="B13" s="65">
        <v>6</v>
      </c>
      <c r="C13" s="102" t="s">
        <v>951</v>
      </c>
      <c r="D13" s="67" t="s">
        <v>479</v>
      </c>
      <c r="E13" s="68" t="s">
        <v>111</v>
      </c>
      <c r="F13" s="105" t="s">
        <v>1423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567</v>
      </c>
      <c r="B14" s="65">
        <v>7</v>
      </c>
      <c r="C14" s="102" t="s">
        <v>1075</v>
      </c>
      <c r="D14" s="67" t="s">
        <v>1438</v>
      </c>
      <c r="E14" s="68" t="s">
        <v>209</v>
      </c>
      <c r="F14" s="105" t="s">
        <v>1423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568</v>
      </c>
      <c r="B15" s="65">
        <v>8</v>
      </c>
      <c r="C15" s="102" t="s">
        <v>1168</v>
      </c>
      <c r="D15" s="67" t="s">
        <v>573</v>
      </c>
      <c r="E15" s="68" t="s">
        <v>269</v>
      </c>
      <c r="F15" s="105" t="s">
        <v>1423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569</v>
      </c>
      <c r="B16" s="65">
        <v>9</v>
      </c>
      <c r="C16" s="102" t="s">
        <v>1439</v>
      </c>
      <c r="D16" s="67" t="s">
        <v>1440</v>
      </c>
      <c r="E16" s="68" t="s">
        <v>212</v>
      </c>
      <c r="F16" s="105" t="s">
        <v>1441</v>
      </c>
      <c r="G16" s="105" t="s">
        <v>662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570</v>
      </c>
      <c r="B17" s="65">
        <v>10</v>
      </c>
      <c r="C17" s="102" t="s">
        <v>1442</v>
      </c>
      <c r="D17" s="67" t="s">
        <v>484</v>
      </c>
      <c r="E17" s="68" t="s">
        <v>115</v>
      </c>
      <c r="F17" s="105" t="s">
        <v>1441</v>
      </c>
      <c r="G17" s="105" t="s">
        <v>583</v>
      </c>
      <c r="H17" s="69"/>
      <c r="I17" s="70"/>
      <c r="J17" s="70"/>
      <c r="K17" s="70"/>
      <c r="L17" s="166" t="s">
        <v>99</v>
      </c>
      <c r="M17" s="167"/>
      <c r="N17" s="168"/>
      <c r="O17" s="114" t="s">
        <v>1518</v>
      </c>
    </row>
    <row r="18" spans="1:15" ht="20.100000000000001" customHeight="1">
      <c r="A18" s="114">
        <v>571</v>
      </c>
      <c r="B18" s="65">
        <v>11</v>
      </c>
      <c r="C18" s="102" t="s">
        <v>1122</v>
      </c>
      <c r="D18" s="67" t="s">
        <v>427</v>
      </c>
      <c r="E18" s="68" t="s">
        <v>405</v>
      </c>
      <c r="F18" s="105" t="s">
        <v>1441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572</v>
      </c>
      <c r="B19" s="65">
        <v>12</v>
      </c>
      <c r="C19" s="102" t="s">
        <v>1443</v>
      </c>
      <c r="D19" s="67" t="s">
        <v>402</v>
      </c>
      <c r="E19" s="68" t="s">
        <v>148</v>
      </c>
      <c r="F19" s="105" t="s">
        <v>1441</v>
      </c>
      <c r="G19" s="105" t="s">
        <v>662</v>
      </c>
      <c r="H19" s="69"/>
      <c r="I19" s="70"/>
      <c r="J19" s="70"/>
      <c r="K19" s="70"/>
      <c r="L19" s="166" t="s">
        <v>99</v>
      </c>
      <c r="M19" s="167"/>
      <c r="N19" s="168"/>
      <c r="O19" s="114" t="s">
        <v>1518</v>
      </c>
    </row>
    <row r="20" spans="1:15" ht="20.100000000000001" customHeight="1">
      <c r="A20" s="114">
        <v>573</v>
      </c>
      <c r="B20" s="65">
        <v>13</v>
      </c>
      <c r="C20" s="102" t="s">
        <v>696</v>
      </c>
      <c r="D20" s="67" t="s">
        <v>1444</v>
      </c>
      <c r="E20" s="68" t="s">
        <v>665</v>
      </c>
      <c r="F20" s="105" t="s">
        <v>1441</v>
      </c>
      <c r="G20" s="105" t="s">
        <v>662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574</v>
      </c>
      <c r="B21" s="65">
        <v>14</v>
      </c>
      <c r="C21" s="102" t="s">
        <v>1445</v>
      </c>
      <c r="D21" s="67" t="s">
        <v>616</v>
      </c>
      <c r="E21" s="68" t="s">
        <v>173</v>
      </c>
      <c r="F21" s="105" t="s">
        <v>1441</v>
      </c>
      <c r="G21" s="105" t="s">
        <v>615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575</v>
      </c>
      <c r="B22" s="65">
        <v>15</v>
      </c>
      <c r="C22" s="102" t="s">
        <v>699</v>
      </c>
      <c r="D22" s="67" t="s">
        <v>372</v>
      </c>
      <c r="E22" s="68" t="s">
        <v>173</v>
      </c>
      <c r="F22" s="105" t="s">
        <v>1441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576</v>
      </c>
      <c r="B23" s="65">
        <v>16</v>
      </c>
      <c r="C23" s="102" t="s">
        <v>1028</v>
      </c>
      <c r="D23" s="67" t="s">
        <v>414</v>
      </c>
      <c r="E23" s="68" t="s">
        <v>215</v>
      </c>
      <c r="F23" s="105" t="s">
        <v>1441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577</v>
      </c>
      <c r="B24" s="65">
        <v>17</v>
      </c>
      <c r="C24" s="102" t="s">
        <v>704</v>
      </c>
      <c r="D24" s="67" t="s">
        <v>357</v>
      </c>
      <c r="E24" s="68" t="s">
        <v>104</v>
      </c>
      <c r="F24" s="105" t="s">
        <v>1441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578</v>
      </c>
      <c r="B25" s="65">
        <v>18</v>
      </c>
      <c r="C25" s="102" t="s">
        <v>672</v>
      </c>
      <c r="D25" s="67" t="s">
        <v>585</v>
      </c>
      <c r="E25" s="68" t="s">
        <v>78</v>
      </c>
      <c r="F25" s="105" t="s">
        <v>1441</v>
      </c>
      <c r="G25" s="105" t="s">
        <v>583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579</v>
      </c>
      <c r="B26" s="65">
        <v>19</v>
      </c>
      <c r="C26" s="102" t="s">
        <v>722</v>
      </c>
      <c r="D26" s="67" t="s">
        <v>392</v>
      </c>
      <c r="E26" s="68" t="s">
        <v>78</v>
      </c>
      <c r="F26" s="105" t="s">
        <v>1441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580</v>
      </c>
      <c r="B27" s="65">
        <v>20</v>
      </c>
      <c r="C27" s="102" t="s">
        <v>1446</v>
      </c>
      <c r="D27" s="67" t="s">
        <v>509</v>
      </c>
      <c r="E27" s="68" t="s">
        <v>168</v>
      </c>
      <c r="F27" s="105" t="s">
        <v>1441</v>
      </c>
      <c r="G27" s="105" t="s">
        <v>662</v>
      </c>
      <c r="H27" s="69"/>
      <c r="I27" s="70"/>
      <c r="J27" s="70"/>
      <c r="K27" s="70"/>
      <c r="L27" s="166" t="s">
        <v>99</v>
      </c>
      <c r="M27" s="167"/>
      <c r="N27" s="168"/>
      <c r="O27" s="114" t="s">
        <v>1518</v>
      </c>
    </row>
    <row r="28" spans="1:15" ht="20.100000000000001" customHeight="1">
      <c r="A28" s="114">
        <v>581</v>
      </c>
      <c r="B28" s="65">
        <v>21</v>
      </c>
      <c r="C28" s="102" t="s">
        <v>1065</v>
      </c>
      <c r="D28" s="67" t="s">
        <v>1447</v>
      </c>
      <c r="E28" s="68" t="s">
        <v>156</v>
      </c>
      <c r="F28" s="105" t="s">
        <v>1441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582</v>
      </c>
      <c r="B29" s="65">
        <v>22</v>
      </c>
      <c r="C29" s="102" t="s">
        <v>1448</v>
      </c>
      <c r="D29" s="67" t="s">
        <v>531</v>
      </c>
      <c r="E29" s="68" t="s">
        <v>156</v>
      </c>
      <c r="F29" s="105" t="s">
        <v>1441</v>
      </c>
      <c r="G29" s="105" t="s">
        <v>662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583</v>
      </c>
      <c r="B30" s="65">
        <v>23</v>
      </c>
      <c r="C30" s="102" t="s">
        <v>729</v>
      </c>
      <c r="D30" s="67" t="s">
        <v>440</v>
      </c>
      <c r="E30" s="68" t="s">
        <v>151</v>
      </c>
      <c r="F30" s="105" t="s">
        <v>1441</v>
      </c>
      <c r="G30" s="105" t="s">
        <v>662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1582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1511</v>
      </c>
    </row>
    <row r="2" spans="1:15" s="56" customFormat="1" ht="15">
      <c r="C2" s="186" t="s">
        <v>59</v>
      </c>
      <c r="D2" s="186"/>
      <c r="E2" s="59" t="s">
        <v>1583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1584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584</v>
      </c>
      <c r="B8" s="65">
        <v>1</v>
      </c>
      <c r="C8" s="102" t="s">
        <v>1449</v>
      </c>
      <c r="D8" s="67" t="s">
        <v>193</v>
      </c>
      <c r="E8" s="68" t="s">
        <v>399</v>
      </c>
      <c r="F8" s="105" t="s">
        <v>1441</v>
      </c>
      <c r="G8" s="105" t="s">
        <v>662</v>
      </c>
      <c r="H8" s="69"/>
      <c r="I8" s="70"/>
      <c r="J8" s="70"/>
      <c r="K8" s="70"/>
      <c r="L8" s="169" t="s">
        <v>99</v>
      </c>
      <c r="M8" s="170"/>
      <c r="N8" s="171"/>
      <c r="O8" s="114" t="s">
        <v>1518</v>
      </c>
    </row>
    <row r="9" spans="1:15" ht="20.100000000000001" customHeight="1">
      <c r="A9" s="114">
        <v>585</v>
      </c>
      <c r="B9" s="65">
        <v>2</v>
      </c>
      <c r="C9" s="102" t="s">
        <v>732</v>
      </c>
      <c r="D9" s="67" t="s">
        <v>378</v>
      </c>
      <c r="E9" s="68" t="s">
        <v>201</v>
      </c>
      <c r="F9" s="105" t="s">
        <v>1441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586</v>
      </c>
      <c r="B10" s="65">
        <v>3</v>
      </c>
      <c r="C10" s="102" t="s">
        <v>1450</v>
      </c>
      <c r="D10" s="67" t="s">
        <v>152</v>
      </c>
      <c r="E10" s="68" t="s">
        <v>116</v>
      </c>
      <c r="F10" s="105" t="s">
        <v>1441</v>
      </c>
      <c r="G10" s="105" t="s">
        <v>650</v>
      </c>
      <c r="H10" s="69"/>
      <c r="I10" s="70"/>
      <c r="J10" s="70"/>
      <c r="K10" s="70"/>
      <c r="L10" s="166" t="s">
        <v>99</v>
      </c>
      <c r="M10" s="167"/>
      <c r="N10" s="168"/>
      <c r="O10" s="114" t="s">
        <v>1518</v>
      </c>
    </row>
    <row r="11" spans="1:15" ht="20.100000000000001" customHeight="1">
      <c r="A11" s="114">
        <v>587</v>
      </c>
      <c r="B11" s="65">
        <v>4</v>
      </c>
      <c r="C11" s="102" t="s">
        <v>746</v>
      </c>
      <c r="D11" s="67" t="s">
        <v>465</v>
      </c>
      <c r="E11" s="68" t="s">
        <v>379</v>
      </c>
      <c r="F11" s="105" t="s">
        <v>1441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588</v>
      </c>
      <c r="B12" s="65">
        <v>5</v>
      </c>
      <c r="C12" s="102" t="s">
        <v>748</v>
      </c>
      <c r="D12" s="67" t="s">
        <v>426</v>
      </c>
      <c r="E12" s="68" t="s">
        <v>163</v>
      </c>
      <c r="F12" s="105" t="s">
        <v>1441</v>
      </c>
      <c r="G12" s="105" t="s">
        <v>662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589</v>
      </c>
      <c r="B13" s="65">
        <v>6</v>
      </c>
      <c r="C13" s="102" t="s">
        <v>1451</v>
      </c>
      <c r="D13" s="67" t="s">
        <v>643</v>
      </c>
      <c r="E13" s="68" t="s">
        <v>163</v>
      </c>
      <c r="F13" s="105" t="s">
        <v>1441</v>
      </c>
      <c r="G13" s="105" t="s">
        <v>662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590</v>
      </c>
      <c r="B14" s="65">
        <v>7</v>
      </c>
      <c r="C14" s="102" t="s">
        <v>1452</v>
      </c>
      <c r="D14" s="67" t="s">
        <v>624</v>
      </c>
      <c r="E14" s="68" t="s">
        <v>250</v>
      </c>
      <c r="F14" s="105" t="s">
        <v>1441</v>
      </c>
      <c r="G14" s="105" t="s">
        <v>623</v>
      </c>
      <c r="H14" s="69"/>
      <c r="I14" s="70"/>
      <c r="J14" s="70"/>
      <c r="K14" s="70"/>
      <c r="L14" s="166" t="s">
        <v>99</v>
      </c>
      <c r="M14" s="167"/>
      <c r="N14" s="168"/>
      <c r="O14" s="114" t="s">
        <v>1518</v>
      </c>
    </row>
    <row r="15" spans="1:15" ht="20.100000000000001" customHeight="1">
      <c r="A15" s="114">
        <v>591</v>
      </c>
      <c r="B15" s="65">
        <v>8</v>
      </c>
      <c r="C15" s="102" t="s">
        <v>1068</v>
      </c>
      <c r="D15" s="67" t="s">
        <v>609</v>
      </c>
      <c r="E15" s="68" t="s">
        <v>250</v>
      </c>
      <c r="F15" s="105" t="s">
        <v>1441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592</v>
      </c>
      <c r="B16" s="65">
        <v>9</v>
      </c>
      <c r="C16" s="102" t="s">
        <v>752</v>
      </c>
      <c r="D16" s="67" t="s">
        <v>555</v>
      </c>
      <c r="E16" s="68" t="s">
        <v>126</v>
      </c>
      <c r="F16" s="105" t="s">
        <v>1441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593</v>
      </c>
      <c r="B17" s="65">
        <v>10</v>
      </c>
      <c r="C17" s="102" t="s">
        <v>756</v>
      </c>
      <c r="D17" s="67" t="s">
        <v>409</v>
      </c>
      <c r="E17" s="68" t="s">
        <v>205</v>
      </c>
      <c r="F17" s="105" t="s">
        <v>1441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594</v>
      </c>
      <c r="B18" s="65">
        <v>11</v>
      </c>
      <c r="C18" s="102" t="s">
        <v>762</v>
      </c>
      <c r="D18" s="67" t="s">
        <v>1453</v>
      </c>
      <c r="E18" s="68" t="s">
        <v>251</v>
      </c>
      <c r="F18" s="105" t="s">
        <v>1441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595</v>
      </c>
      <c r="B19" s="65">
        <v>12</v>
      </c>
      <c r="C19" s="102" t="s">
        <v>1454</v>
      </c>
      <c r="D19" s="67" t="s">
        <v>434</v>
      </c>
      <c r="E19" s="68" t="s">
        <v>221</v>
      </c>
      <c r="F19" s="105" t="s">
        <v>1441</v>
      </c>
      <c r="G19" s="105" t="s">
        <v>662</v>
      </c>
      <c r="H19" s="69"/>
      <c r="I19" s="70"/>
      <c r="J19" s="70"/>
      <c r="K19" s="70"/>
      <c r="L19" s="166" t="s">
        <v>99</v>
      </c>
      <c r="M19" s="167"/>
      <c r="N19" s="168"/>
      <c r="O19" s="114" t="s">
        <v>1518</v>
      </c>
    </row>
    <row r="20" spans="1:15" ht="20.100000000000001" customHeight="1">
      <c r="A20" s="114">
        <v>596</v>
      </c>
      <c r="B20" s="65">
        <v>13</v>
      </c>
      <c r="C20" s="102" t="s">
        <v>1086</v>
      </c>
      <c r="D20" s="67" t="s">
        <v>589</v>
      </c>
      <c r="E20" s="68" t="s">
        <v>308</v>
      </c>
      <c r="F20" s="105" t="s">
        <v>1441</v>
      </c>
      <c r="G20" s="105" t="s">
        <v>583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597</v>
      </c>
      <c r="B21" s="65">
        <v>14</v>
      </c>
      <c r="C21" s="102" t="s">
        <v>768</v>
      </c>
      <c r="D21" s="67" t="s">
        <v>1455</v>
      </c>
      <c r="E21" s="68" t="s">
        <v>196</v>
      </c>
      <c r="F21" s="105" t="s">
        <v>1441</v>
      </c>
      <c r="G21" s="105" t="s">
        <v>662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598</v>
      </c>
      <c r="B22" s="65">
        <v>15</v>
      </c>
      <c r="C22" s="102" t="s">
        <v>777</v>
      </c>
      <c r="D22" s="67" t="s">
        <v>1456</v>
      </c>
      <c r="E22" s="68" t="s">
        <v>199</v>
      </c>
      <c r="F22" s="105" t="s">
        <v>1441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599</v>
      </c>
      <c r="B23" s="65">
        <v>16</v>
      </c>
      <c r="C23" s="102" t="s">
        <v>976</v>
      </c>
      <c r="D23" s="67" t="s">
        <v>169</v>
      </c>
      <c r="E23" s="68" t="s">
        <v>234</v>
      </c>
      <c r="F23" s="105" t="s">
        <v>1441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600</v>
      </c>
      <c r="B24" s="65">
        <v>17</v>
      </c>
      <c r="C24" s="102" t="s">
        <v>1457</v>
      </c>
      <c r="D24" s="67" t="s">
        <v>465</v>
      </c>
      <c r="E24" s="68" t="s">
        <v>194</v>
      </c>
      <c r="F24" s="105" t="s">
        <v>1441</v>
      </c>
      <c r="G24" s="105" t="s">
        <v>662</v>
      </c>
      <c r="H24" s="69"/>
      <c r="I24" s="70"/>
      <c r="J24" s="70"/>
      <c r="K24" s="70"/>
      <c r="L24" s="166" t="s">
        <v>99</v>
      </c>
      <c r="M24" s="167"/>
      <c r="N24" s="168"/>
      <c r="O24" s="114" t="s">
        <v>1518</v>
      </c>
    </row>
    <row r="25" spans="1:15" ht="20.100000000000001" customHeight="1">
      <c r="A25" s="114">
        <v>601</v>
      </c>
      <c r="B25" s="65">
        <v>18</v>
      </c>
      <c r="C25" s="102" t="s">
        <v>781</v>
      </c>
      <c r="D25" s="67" t="s">
        <v>281</v>
      </c>
      <c r="E25" s="68" t="s">
        <v>498</v>
      </c>
      <c r="F25" s="105" t="s">
        <v>1441</v>
      </c>
      <c r="G25" s="105" t="s">
        <v>662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602</v>
      </c>
      <c r="B26" s="65">
        <v>19</v>
      </c>
      <c r="C26" s="102" t="s">
        <v>1039</v>
      </c>
      <c r="D26" s="67" t="s">
        <v>265</v>
      </c>
      <c r="E26" s="68" t="s">
        <v>238</v>
      </c>
      <c r="F26" s="105" t="s">
        <v>1441</v>
      </c>
      <c r="G26" s="105" t="s">
        <v>662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603</v>
      </c>
      <c r="B27" s="65">
        <v>20</v>
      </c>
      <c r="C27" s="102" t="s">
        <v>980</v>
      </c>
      <c r="D27" s="67" t="s">
        <v>1458</v>
      </c>
      <c r="E27" s="68" t="s">
        <v>85</v>
      </c>
      <c r="F27" s="105" t="s">
        <v>1441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604</v>
      </c>
      <c r="B28" s="65">
        <v>21</v>
      </c>
      <c r="C28" s="102" t="s">
        <v>1072</v>
      </c>
      <c r="D28" s="67" t="s">
        <v>1459</v>
      </c>
      <c r="E28" s="68" t="s">
        <v>85</v>
      </c>
      <c r="F28" s="105" t="s">
        <v>1441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605</v>
      </c>
      <c r="B29" s="65">
        <v>22</v>
      </c>
      <c r="C29" s="102" t="s">
        <v>795</v>
      </c>
      <c r="D29" s="67" t="s">
        <v>1460</v>
      </c>
      <c r="E29" s="68" t="s">
        <v>244</v>
      </c>
      <c r="F29" s="105" t="s">
        <v>1441</v>
      </c>
      <c r="G29" s="105" t="s">
        <v>662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1585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1512</v>
      </c>
    </row>
    <row r="2" spans="1:15" s="56" customFormat="1" ht="15">
      <c r="C2" s="186" t="s">
        <v>59</v>
      </c>
      <c r="D2" s="186"/>
      <c r="E2" s="59" t="s">
        <v>1586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1587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606</v>
      </c>
      <c r="B8" s="65">
        <v>1</v>
      </c>
      <c r="C8" s="102" t="s">
        <v>1106</v>
      </c>
      <c r="D8" s="67" t="s">
        <v>155</v>
      </c>
      <c r="E8" s="68" t="s">
        <v>136</v>
      </c>
      <c r="F8" s="105" t="s">
        <v>1441</v>
      </c>
      <c r="G8" s="105" t="s">
        <v>662</v>
      </c>
      <c r="H8" s="69"/>
      <c r="I8" s="70"/>
      <c r="J8" s="70"/>
      <c r="K8" s="70"/>
      <c r="L8" s="169" t="s">
        <v>98</v>
      </c>
      <c r="M8" s="170"/>
      <c r="N8" s="171"/>
      <c r="O8" s="114" t="s">
        <v>1518</v>
      </c>
    </row>
    <row r="9" spans="1:15" ht="20.100000000000001" customHeight="1">
      <c r="A9" s="114">
        <v>607</v>
      </c>
      <c r="B9" s="65">
        <v>2</v>
      </c>
      <c r="C9" s="102" t="s">
        <v>995</v>
      </c>
      <c r="D9" s="67" t="s">
        <v>613</v>
      </c>
      <c r="E9" s="68" t="s">
        <v>180</v>
      </c>
      <c r="F9" s="105" t="s">
        <v>1441</v>
      </c>
      <c r="G9" s="105" t="s">
        <v>98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608</v>
      </c>
      <c r="B10" s="65">
        <v>3</v>
      </c>
      <c r="C10" s="102" t="s">
        <v>997</v>
      </c>
      <c r="D10" s="67" t="s">
        <v>472</v>
      </c>
      <c r="E10" s="68" t="s">
        <v>188</v>
      </c>
      <c r="F10" s="105" t="s">
        <v>1441</v>
      </c>
      <c r="G10" s="105" t="s">
        <v>662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609</v>
      </c>
      <c r="B11" s="65">
        <v>4</v>
      </c>
      <c r="C11" s="102" t="s">
        <v>1461</v>
      </c>
      <c r="D11" s="67" t="s">
        <v>317</v>
      </c>
      <c r="E11" s="68" t="s">
        <v>157</v>
      </c>
      <c r="F11" s="105" t="s">
        <v>1441</v>
      </c>
      <c r="G11" s="105" t="s">
        <v>662</v>
      </c>
      <c r="H11" s="69"/>
      <c r="I11" s="70"/>
      <c r="J11" s="70"/>
      <c r="K11" s="70"/>
      <c r="L11" s="166" t="s">
        <v>99</v>
      </c>
      <c r="M11" s="167"/>
      <c r="N11" s="168"/>
      <c r="O11" s="114" t="s">
        <v>1518</v>
      </c>
    </row>
    <row r="12" spans="1:15" ht="20.100000000000001" customHeight="1">
      <c r="A12" s="114">
        <v>610</v>
      </c>
      <c r="B12" s="65">
        <v>5</v>
      </c>
      <c r="C12" s="102" t="s">
        <v>1462</v>
      </c>
      <c r="D12" s="67" t="s">
        <v>117</v>
      </c>
      <c r="E12" s="68" t="s">
        <v>134</v>
      </c>
      <c r="F12" s="105" t="s">
        <v>1441</v>
      </c>
      <c r="G12" s="105" t="s">
        <v>577</v>
      </c>
      <c r="H12" s="69"/>
      <c r="I12" s="70"/>
      <c r="J12" s="70"/>
      <c r="K12" s="70"/>
      <c r="L12" s="166" t="s">
        <v>99</v>
      </c>
      <c r="M12" s="167"/>
      <c r="N12" s="168"/>
      <c r="O12" s="114" t="s">
        <v>1518</v>
      </c>
    </row>
    <row r="13" spans="1:15" ht="20.100000000000001" customHeight="1">
      <c r="A13" s="114">
        <v>611</v>
      </c>
      <c r="B13" s="65">
        <v>6</v>
      </c>
      <c r="C13" s="102" t="s">
        <v>841</v>
      </c>
      <c r="D13" s="67" t="s">
        <v>445</v>
      </c>
      <c r="E13" s="68" t="s">
        <v>91</v>
      </c>
      <c r="F13" s="105" t="s">
        <v>1463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612</v>
      </c>
      <c r="B14" s="65">
        <v>7</v>
      </c>
      <c r="C14" s="102" t="s">
        <v>1003</v>
      </c>
      <c r="D14" s="67" t="s">
        <v>1464</v>
      </c>
      <c r="E14" s="68" t="s">
        <v>167</v>
      </c>
      <c r="F14" s="105" t="s">
        <v>1463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613</v>
      </c>
      <c r="B15" s="65">
        <v>8</v>
      </c>
      <c r="C15" s="102" t="s">
        <v>845</v>
      </c>
      <c r="D15" s="67" t="s">
        <v>268</v>
      </c>
      <c r="E15" s="68" t="s">
        <v>208</v>
      </c>
      <c r="F15" s="105" t="s">
        <v>1463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614</v>
      </c>
      <c r="B16" s="65">
        <v>9</v>
      </c>
      <c r="C16" s="102" t="s">
        <v>846</v>
      </c>
      <c r="D16" s="67" t="s">
        <v>376</v>
      </c>
      <c r="E16" s="68" t="s">
        <v>150</v>
      </c>
      <c r="F16" s="105" t="s">
        <v>1463</v>
      </c>
      <c r="G16" s="105" t="s">
        <v>660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615</v>
      </c>
      <c r="B17" s="65">
        <v>10</v>
      </c>
      <c r="C17" s="102" t="s">
        <v>851</v>
      </c>
      <c r="D17" s="67" t="s">
        <v>402</v>
      </c>
      <c r="E17" s="68" t="s">
        <v>172</v>
      </c>
      <c r="F17" s="105" t="s">
        <v>1463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616</v>
      </c>
      <c r="B18" s="65">
        <v>11</v>
      </c>
      <c r="C18" s="102" t="s">
        <v>858</v>
      </c>
      <c r="D18" s="67" t="s">
        <v>431</v>
      </c>
      <c r="E18" s="68" t="s">
        <v>120</v>
      </c>
      <c r="F18" s="105" t="s">
        <v>1463</v>
      </c>
      <c r="G18" s="105" t="s">
        <v>660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617</v>
      </c>
      <c r="B19" s="65">
        <v>12</v>
      </c>
      <c r="C19" s="102" t="s">
        <v>861</v>
      </c>
      <c r="D19" s="67" t="s">
        <v>137</v>
      </c>
      <c r="E19" s="68" t="s">
        <v>190</v>
      </c>
      <c r="F19" s="105" t="s">
        <v>1463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618</v>
      </c>
      <c r="B20" s="65">
        <v>13</v>
      </c>
      <c r="C20" s="102" t="s">
        <v>863</v>
      </c>
      <c r="D20" s="67" t="s">
        <v>394</v>
      </c>
      <c r="E20" s="68" t="s">
        <v>160</v>
      </c>
      <c r="F20" s="105" t="s">
        <v>1463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619</v>
      </c>
      <c r="B21" s="65">
        <v>14</v>
      </c>
      <c r="C21" s="102" t="s">
        <v>1465</v>
      </c>
      <c r="D21" s="67" t="s">
        <v>551</v>
      </c>
      <c r="E21" s="68" t="s">
        <v>200</v>
      </c>
      <c r="F21" s="105" t="s">
        <v>1463</v>
      </c>
      <c r="G21" s="105" t="s">
        <v>660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620</v>
      </c>
      <c r="B22" s="65">
        <v>15</v>
      </c>
      <c r="C22" s="102" t="s">
        <v>1006</v>
      </c>
      <c r="D22" s="67" t="s">
        <v>288</v>
      </c>
      <c r="E22" s="68" t="s">
        <v>156</v>
      </c>
      <c r="F22" s="105" t="s">
        <v>1463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621</v>
      </c>
      <c r="B23" s="65">
        <v>16</v>
      </c>
      <c r="C23" s="102" t="s">
        <v>874</v>
      </c>
      <c r="D23" s="67" t="s">
        <v>362</v>
      </c>
      <c r="E23" s="68" t="s">
        <v>306</v>
      </c>
      <c r="F23" s="105" t="s">
        <v>1463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622</v>
      </c>
      <c r="B24" s="65">
        <v>17</v>
      </c>
      <c r="C24" s="102" t="s">
        <v>1008</v>
      </c>
      <c r="D24" s="67" t="s">
        <v>455</v>
      </c>
      <c r="E24" s="68" t="s">
        <v>306</v>
      </c>
      <c r="F24" s="105" t="s">
        <v>1463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623</v>
      </c>
      <c r="B25" s="65">
        <v>18</v>
      </c>
      <c r="C25" s="102" t="s">
        <v>876</v>
      </c>
      <c r="D25" s="67" t="s">
        <v>434</v>
      </c>
      <c r="E25" s="68" t="s">
        <v>176</v>
      </c>
      <c r="F25" s="105" t="s">
        <v>1463</v>
      </c>
      <c r="G25" s="105" t="s">
        <v>660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624</v>
      </c>
      <c r="B26" s="65">
        <v>19</v>
      </c>
      <c r="C26" s="102" t="s">
        <v>883</v>
      </c>
      <c r="D26" s="67" t="s">
        <v>155</v>
      </c>
      <c r="E26" s="68" t="s">
        <v>139</v>
      </c>
      <c r="F26" s="105" t="s">
        <v>1463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625</v>
      </c>
      <c r="B27" s="65">
        <v>20</v>
      </c>
      <c r="C27" s="102" t="s">
        <v>884</v>
      </c>
      <c r="D27" s="67" t="s">
        <v>484</v>
      </c>
      <c r="E27" s="68" t="s">
        <v>139</v>
      </c>
      <c r="F27" s="105" t="s">
        <v>1463</v>
      </c>
      <c r="G27" s="105" t="s">
        <v>660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626</v>
      </c>
      <c r="B28" s="65">
        <v>21</v>
      </c>
      <c r="C28" s="102" t="s">
        <v>1466</v>
      </c>
      <c r="D28" s="67" t="s">
        <v>1326</v>
      </c>
      <c r="E28" s="68" t="s">
        <v>178</v>
      </c>
      <c r="F28" s="105" t="s">
        <v>1463</v>
      </c>
      <c r="G28" s="105" t="s">
        <v>660</v>
      </c>
      <c r="H28" s="69"/>
      <c r="I28" s="70"/>
      <c r="J28" s="70"/>
      <c r="K28" s="70"/>
      <c r="L28" s="166" t="s">
        <v>99</v>
      </c>
      <c r="M28" s="167"/>
      <c r="N28" s="168"/>
      <c r="O28" s="114" t="s">
        <v>1518</v>
      </c>
    </row>
    <row r="29" spans="1:15" ht="20.100000000000001" customHeight="1">
      <c r="A29" s="114">
        <v>627</v>
      </c>
      <c r="B29" s="65">
        <v>22</v>
      </c>
      <c r="C29" s="102" t="s">
        <v>1467</v>
      </c>
      <c r="D29" s="67" t="s">
        <v>567</v>
      </c>
      <c r="E29" s="68" t="s">
        <v>83</v>
      </c>
      <c r="F29" s="105" t="s">
        <v>1463</v>
      </c>
      <c r="G29" s="105" t="s">
        <v>660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628</v>
      </c>
      <c r="B30" s="65">
        <v>23</v>
      </c>
      <c r="C30" s="102" t="s">
        <v>1053</v>
      </c>
      <c r="D30" s="67" t="s">
        <v>523</v>
      </c>
      <c r="E30" s="68" t="s">
        <v>83</v>
      </c>
      <c r="F30" s="105" t="s">
        <v>1463</v>
      </c>
      <c r="G30" s="105" t="s">
        <v>660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1588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1484</v>
      </c>
    </row>
    <row r="2" spans="1:15" s="56" customFormat="1" ht="15">
      <c r="C2" s="186" t="s">
        <v>59</v>
      </c>
      <c r="D2" s="186"/>
      <c r="E2" s="59" t="s">
        <v>1589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1590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629</v>
      </c>
      <c r="B8" s="65">
        <v>1</v>
      </c>
      <c r="C8" s="102" t="s">
        <v>1468</v>
      </c>
      <c r="D8" s="67" t="s">
        <v>433</v>
      </c>
      <c r="E8" s="68" t="s">
        <v>179</v>
      </c>
      <c r="F8" s="105" t="s">
        <v>1463</v>
      </c>
      <c r="G8" s="105" t="s">
        <v>660</v>
      </c>
      <c r="H8" s="69"/>
      <c r="I8" s="70"/>
      <c r="J8" s="70"/>
      <c r="K8" s="70"/>
      <c r="L8" s="169" t="s">
        <v>99</v>
      </c>
      <c r="M8" s="170"/>
      <c r="N8" s="171"/>
      <c r="O8" s="114" t="s">
        <v>1518</v>
      </c>
    </row>
    <row r="9" spans="1:15" ht="20.100000000000001" customHeight="1">
      <c r="A9" s="114">
        <v>630</v>
      </c>
      <c r="B9" s="65">
        <v>2</v>
      </c>
      <c r="C9" s="102" t="s">
        <v>898</v>
      </c>
      <c r="D9" s="67" t="s">
        <v>312</v>
      </c>
      <c r="E9" s="68" t="s">
        <v>270</v>
      </c>
      <c r="F9" s="105" t="s">
        <v>1463</v>
      </c>
      <c r="G9" s="105" t="s">
        <v>660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631</v>
      </c>
      <c r="B10" s="65">
        <v>3</v>
      </c>
      <c r="C10" s="102" t="s">
        <v>1469</v>
      </c>
      <c r="D10" s="67" t="s">
        <v>193</v>
      </c>
      <c r="E10" s="68" t="s">
        <v>276</v>
      </c>
      <c r="F10" s="105" t="s">
        <v>1463</v>
      </c>
      <c r="G10" s="105" t="s">
        <v>660</v>
      </c>
      <c r="H10" s="69"/>
      <c r="I10" s="70"/>
      <c r="J10" s="70"/>
      <c r="K10" s="70"/>
      <c r="L10" s="166" t="s">
        <v>99</v>
      </c>
      <c r="M10" s="167"/>
      <c r="N10" s="168"/>
      <c r="O10" s="114" t="s">
        <v>1518</v>
      </c>
    </row>
    <row r="11" spans="1:15" ht="20.100000000000001" customHeight="1">
      <c r="A11" s="114">
        <v>632</v>
      </c>
      <c r="B11" s="65">
        <v>4</v>
      </c>
      <c r="C11" s="102" t="s">
        <v>904</v>
      </c>
      <c r="D11" s="67" t="s">
        <v>1174</v>
      </c>
      <c r="E11" s="68" t="s">
        <v>165</v>
      </c>
      <c r="F11" s="105" t="s">
        <v>1463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633</v>
      </c>
      <c r="B12" s="65">
        <v>5</v>
      </c>
      <c r="C12" s="102" t="s">
        <v>906</v>
      </c>
      <c r="D12" s="67" t="s">
        <v>1470</v>
      </c>
      <c r="E12" s="68" t="s">
        <v>141</v>
      </c>
      <c r="F12" s="105" t="s">
        <v>1463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634</v>
      </c>
      <c r="B13" s="65">
        <v>6</v>
      </c>
      <c r="C13" s="102" t="s">
        <v>1471</v>
      </c>
      <c r="D13" s="67" t="s">
        <v>447</v>
      </c>
      <c r="E13" s="68" t="s">
        <v>118</v>
      </c>
      <c r="F13" s="105" t="s">
        <v>1463</v>
      </c>
      <c r="G13" s="105" t="s">
        <v>660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635</v>
      </c>
      <c r="B14" s="65">
        <v>7</v>
      </c>
      <c r="C14" s="102" t="s">
        <v>914</v>
      </c>
      <c r="D14" s="67" t="s">
        <v>452</v>
      </c>
      <c r="E14" s="68" t="s">
        <v>206</v>
      </c>
      <c r="F14" s="105" t="s">
        <v>1463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636</v>
      </c>
      <c r="B15" s="65">
        <v>8</v>
      </c>
      <c r="C15" s="102" t="s">
        <v>917</v>
      </c>
      <c r="D15" s="67" t="s">
        <v>1472</v>
      </c>
      <c r="E15" s="68" t="s">
        <v>85</v>
      </c>
      <c r="F15" s="105" t="s">
        <v>1463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637</v>
      </c>
      <c r="B16" s="65">
        <v>9</v>
      </c>
      <c r="C16" s="102" t="s">
        <v>921</v>
      </c>
      <c r="D16" s="67" t="s">
        <v>1473</v>
      </c>
      <c r="E16" s="68" t="s">
        <v>85</v>
      </c>
      <c r="F16" s="105" t="s">
        <v>1463</v>
      </c>
      <c r="G16" s="105" t="s">
        <v>660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638</v>
      </c>
      <c r="B17" s="65">
        <v>10</v>
      </c>
      <c r="C17" s="102" t="s">
        <v>918</v>
      </c>
      <c r="D17" s="67" t="s">
        <v>386</v>
      </c>
      <c r="E17" s="68" t="s">
        <v>85</v>
      </c>
      <c r="F17" s="105" t="s">
        <v>1463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639</v>
      </c>
      <c r="B18" s="65">
        <v>11</v>
      </c>
      <c r="C18" s="102" t="s">
        <v>920</v>
      </c>
      <c r="D18" s="67" t="s">
        <v>512</v>
      </c>
      <c r="E18" s="68" t="s">
        <v>85</v>
      </c>
      <c r="F18" s="105" t="s">
        <v>1463</v>
      </c>
      <c r="G18" s="105" t="s">
        <v>660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640</v>
      </c>
      <c r="B19" s="65">
        <v>12</v>
      </c>
      <c r="C19" s="102" t="s">
        <v>927</v>
      </c>
      <c r="D19" s="67" t="s">
        <v>473</v>
      </c>
      <c r="E19" s="68" t="s">
        <v>186</v>
      </c>
      <c r="F19" s="105" t="s">
        <v>1463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641</v>
      </c>
      <c r="B20" s="65">
        <v>13</v>
      </c>
      <c r="C20" s="102" t="s">
        <v>1118</v>
      </c>
      <c r="D20" s="67" t="s">
        <v>1474</v>
      </c>
      <c r="E20" s="68" t="s">
        <v>296</v>
      </c>
      <c r="F20" s="105" t="s">
        <v>1463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642</v>
      </c>
      <c r="B21" s="65">
        <v>14</v>
      </c>
      <c r="C21" s="102" t="s">
        <v>932</v>
      </c>
      <c r="D21" s="67" t="s">
        <v>463</v>
      </c>
      <c r="E21" s="68" t="s">
        <v>226</v>
      </c>
      <c r="F21" s="105" t="s">
        <v>1463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643</v>
      </c>
      <c r="B22" s="65">
        <v>15</v>
      </c>
      <c r="C22" s="102" t="s">
        <v>1082</v>
      </c>
      <c r="D22" s="67" t="s">
        <v>94</v>
      </c>
      <c r="E22" s="68" t="s">
        <v>227</v>
      </c>
      <c r="F22" s="105" t="s">
        <v>1463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644</v>
      </c>
      <c r="B23" s="65">
        <v>16</v>
      </c>
      <c r="C23" s="102" t="s">
        <v>933</v>
      </c>
      <c r="D23" s="67" t="s">
        <v>529</v>
      </c>
      <c r="E23" s="68" t="s">
        <v>239</v>
      </c>
      <c r="F23" s="105" t="s">
        <v>1463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645</v>
      </c>
      <c r="B24" s="65">
        <v>17</v>
      </c>
      <c r="C24" s="102" t="s">
        <v>937</v>
      </c>
      <c r="D24" s="67" t="s">
        <v>625</v>
      </c>
      <c r="E24" s="68" t="s">
        <v>109</v>
      </c>
      <c r="F24" s="105" t="s">
        <v>1463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646</v>
      </c>
      <c r="B25" s="65">
        <v>18</v>
      </c>
      <c r="C25" s="102" t="s">
        <v>938</v>
      </c>
      <c r="D25" s="67" t="s">
        <v>1475</v>
      </c>
      <c r="E25" s="68" t="s">
        <v>136</v>
      </c>
      <c r="F25" s="105" t="s">
        <v>1463</v>
      </c>
      <c r="G25" s="105" t="s">
        <v>660</v>
      </c>
      <c r="H25" s="69"/>
      <c r="I25" s="70"/>
      <c r="J25" s="70"/>
      <c r="K25" s="70"/>
      <c r="L25" s="166" t="s">
        <v>98</v>
      </c>
      <c r="M25" s="167"/>
      <c r="N25" s="168"/>
      <c r="O25" s="114" t="s">
        <v>1518</v>
      </c>
    </row>
    <row r="26" spans="1:15" ht="20.100000000000001" customHeight="1">
      <c r="A26" s="114">
        <v>647</v>
      </c>
      <c r="B26" s="65">
        <v>19</v>
      </c>
      <c r="C26" s="102" t="s">
        <v>940</v>
      </c>
      <c r="D26" s="67" t="s">
        <v>1476</v>
      </c>
      <c r="E26" s="68" t="s">
        <v>229</v>
      </c>
      <c r="F26" s="105" t="s">
        <v>1463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648</v>
      </c>
      <c r="B27" s="65">
        <v>20</v>
      </c>
      <c r="C27" s="102" t="s">
        <v>1018</v>
      </c>
      <c r="D27" s="67" t="s">
        <v>434</v>
      </c>
      <c r="E27" s="68" t="s">
        <v>229</v>
      </c>
      <c r="F27" s="105" t="s">
        <v>1463</v>
      </c>
      <c r="G27" s="105" t="s">
        <v>660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649</v>
      </c>
      <c r="B28" s="65">
        <v>21</v>
      </c>
      <c r="C28" s="102" t="s">
        <v>941</v>
      </c>
      <c r="D28" s="67" t="s">
        <v>420</v>
      </c>
      <c r="E28" s="68" t="s">
        <v>253</v>
      </c>
      <c r="F28" s="105" t="s">
        <v>1463</v>
      </c>
      <c r="G28" s="105" t="s">
        <v>660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650</v>
      </c>
      <c r="B29" s="65">
        <v>22</v>
      </c>
      <c r="C29" s="102" t="s">
        <v>945</v>
      </c>
      <c r="D29" s="67" t="s">
        <v>1477</v>
      </c>
      <c r="E29" s="68" t="s">
        <v>145</v>
      </c>
      <c r="F29" s="105" t="s">
        <v>1463</v>
      </c>
      <c r="G29" s="105" t="s">
        <v>660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1591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102"/>
  <sheetViews>
    <sheetView topLeftCell="A44" workbookViewId="0">
      <selection activeCell="AF17" sqref="AF17"/>
    </sheetView>
  </sheetViews>
  <sheetFormatPr defaultRowHeight="14.25"/>
  <cols>
    <col min="1" max="1" width="4.375" customWidth="1"/>
    <col min="2" max="2" width="11.125" hidden="1" customWidth="1"/>
    <col min="3" max="3" width="10.125" customWidth="1"/>
    <col min="4" max="4" width="18" style="22" customWidth="1"/>
    <col min="5" max="5" width="7.75" style="22" customWidth="1"/>
    <col min="6" max="6" width="9.625" customWidth="1"/>
    <col min="7" max="7" width="9" customWidth="1"/>
    <col min="8" max="8" width="7" customWidth="1"/>
    <col min="9" max="10" width="5" customWidth="1"/>
    <col min="11" max="13" width="2.875" customWidth="1"/>
    <col min="14" max="14" width="4.875" customWidth="1"/>
    <col min="15" max="17" width="2.875" customWidth="1"/>
    <col min="18" max="18" width="4.875" customWidth="1"/>
    <col min="19" max="21" width="2.875" customWidth="1"/>
    <col min="22" max="22" width="3.25" customWidth="1"/>
    <col min="23" max="26" width="3.875" customWidth="1"/>
    <col min="27" max="27" width="3.375" customWidth="1"/>
    <col min="28" max="28" width="3" customWidth="1"/>
    <col min="29" max="29" width="2.75" customWidth="1"/>
    <col min="30" max="30" width="3" customWidth="1"/>
  </cols>
  <sheetData>
    <row r="1" spans="1:32" s="3" customFormat="1" ht="15.75" customHeight="1">
      <c r="A1" s="132" t="s">
        <v>5</v>
      </c>
      <c r="B1" s="132"/>
      <c r="C1" s="132"/>
      <c r="D1" s="132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2" t="s">
        <v>6</v>
      </c>
      <c r="B2" s="132"/>
      <c r="C2" s="132"/>
      <c r="D2" s="132"/>
      <c r="E2" s="23"/>
      <c r="F2" s="4" t="s">
        <v>7</v>
      </c>
      <c r="G2" s="42" t="s">
        <v>0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21" t="s">
        <v>3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</row>
    <row r="4" spans="1:32" s="3" customFormat="1" ht="15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5" t="s">
        <v>2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F5" s="46"/>
    </row>
    <row r="6" spans="1:32" s="11" customFormat="1" ht="17.25" customHeight="1">
      <c r="A6" s="133" t="s">
        <v>4</v>
      </c>
      <c r="B6" s="10"/>
      <c r="C6" s="136" t="s">
        <v>8</v>
      </c>
      <c r="D6" s="142" t="s">
        <v>9</v>
      </c>
      <c r="E6" s="123" t="s">
        <v>10</v>
      </c>
      <c r="F6" s="139" t="s">
        <v>11</v>
      </c>
      <c r="G6" s="136" t="s">
        <v>12</v>
      </c>
      <c r="H6" s="139" t="s">
        <v>13</v>
      </c>
      <c r="I6" s="122" t="s">
        <v>14</v>
      </c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 t="s">
        <v>15</v>
      </c>
      <c r="Y6" s="122"/>
      <c r="Z6" s="122"/>
      <c r="AA6" s="148" t="s">
        <v>16</v>
      </c>
      <c r="AB6" s="149"/>
      <c r="AC6" s="149"/>
      <c r="AD6" s="150"/>
    </row>
    <row r="7" spans="1:32" s="11" customFormat="1" ht="63.75" customHeight="1">
      <c r="A7" s="134"/>
      <c r="B7" s="12"/>
      <c r="C7" s="137"/>
      <c r="D7" s="143"/>
      <c r="E7" s="124"/>
      <c r="F7" s="140"/>
      <c r="G7" s="137"/>
      <c r="H7" s="146"/>
      <c r="I7" s="13" t="s">
        <v>31</v>
      </c>
      <c r="J7" s="14" t="s">
        <v>34</v>
      </c>
      <c r="K7" s="120" t="s">
        <v>32</v>
      </c>
      <c r="L7" s="120"/>
      <c r="M7" s="120"/>
      <c r="N7" s="120"/>
      <c r="O7" s="120" t="s">
        <v>33</v>
      </c>
      <c r="P7" s="120"/>
      <c r="Q7" s="120"/>
      <c r="R7" s="120"/>
      <c r="S7" s="120" t="s">
        <v>35</v>
      </c>
      <c r="T7" s="120"/>
      <c r="U7" s="120"/>
      <c r="V7" s="120"/>
      <c r="W7" s="14" t="s">
        <v>36</v>
      </c>
      <c r="X7" s="14" t="s">
        <v>37</v>
      </c>
      <c r="Y7" s="14" t="s">
        <v>38</v>
      </c>
      <c r="Z7" s="14" t="s">
        <v>39</v>
      </c>
      <c r="AA7" s="151"/>
      <c r="AB7" s="152"/>
      <c r="AC7" s="152"/>
      <c r="AD7" s="153"/>
    </row>
    <row r="8" spans="1:32" s="18" customFormat="1" ht="21">
      <c r="A8" s="135"/>
      <c r="B8" s="15"/>
      <c r="C8" s="138"/>
      <c r="D8" s="144"/>
      <c r="E8" s="125"/>
      <c r="F8" s="141"/>
      <c r="G8" s="138"/>
      <c r="H8" s="147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54"/>
      <c r="AB8" s="155"/>
      <c r="AC8" s="155"/>
      <c r="AD8" s="156"/>
    </row>
    <row r="9" spans="1:32" s="1" customFormat="1" ht="19.5" customHeight="1">
      <c r="A9" s="26">
        <v>1</v>
      </c>
      <c r="B9" s="26" t="str">
        <f>$G$2&amp;TEXT(A9,"00")</f>
        <v>15I1301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3" t="e">
        <f>IF(ISNA(VLOOKUP($B9,#REF!,AA$4,0))=FALSE,VLOOKUP($B9,#REF!,AA$4,0),"")</f>
        <v>#REF!</v>
      </c>
      <c r="AB9" s="164" t="e">
        <f>IF(ISNA(VLOOKUP($B9,#REF!,AB$4,0))=FALSE,VLOOKUP($B9,#REF!,AB$4,0),"")</f>
        <v>#REF!</v>
      </c>
      <c r="AC9" s="164" t="e">
        <f>IF(ISNA(VLOOKUP($B9,#REF!,AC$4,0))=FALSE,VLOOKUP($B9,#REF!,AC$4,0),"")</f>
        <v>#REF!</v>
      </c>
      <c r="AD9" s="165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15I1302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15I1303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15I1304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15I1305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15I1306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15I1307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15I1308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15I1309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15I1310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15I1311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15I1312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15I1313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15I1314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15I1315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0" t="e">
        <f>IF(ISNA(VLOOKUP($B23,#REF!,AA$4,0))=FALSE,VLOOKUP($B23,#REF!,AA$4,0),"")</f>
        <v>#REF!</v>
      </c>
      <c r="AB23" s="161" t="e">
        <f>IF(ISNA(VLOOKUP($B23,#REF!,AB$4,0))=FALSE,VLOOKUP($B23,#REF!,AB$4,0),"")</f>
        <v>#REF!</v>
      </c>
      <c r="AC23" s="161" t="e">
        <f>IF(ISNA(VLOOKUP($B23,#REF!,AC$4,0))=FALSE,VLOOKUP($B23,#REF!,AC$4,0),"")</f>
        <v>#REF!</v>
      </c>
      <c r="AD23" s="162" t="e">
        <f>IF(ISNA(VLOOKUP($B23,#REF!,AD$4,0))=FALSE,VLOOKUP($B23,#REF!,AD$4,0),"")</f>
        <v>#REF!</v>
      </c>
    </row>
    <row r="24" spans="1:30" s="1" customFormat="1" ht="15">
      <c r="A24" s="21" t="s">
        <v>25</v>
      </c>
      <c r="B24" s="21"/>
      <c r="C24" s="21"/>
      <c r="D24" s="37"/>
      <c r="E24" s="37"/>
      <c r="F24" s="37"/>
      <c r="G24" s="37"/>
      <c r="S24" s="116" t="s">
        <v>30</v>
      </c>
      <c r="T24" s="116"/>
      <c r="U24" s="116"/>
      <c r="V24" s="116"/>
      <c r="W24" s="116"/>
      <c r="X24" s="116"/>
      <c r="Y24" s="116"/>
      <c r="Z24" s="116"/>
      <c r="AA24" s="116"/>
    </row>
    <row r="25" spans="1:30" s="1" customFormat="1" ht="15">
      <c r="A25" s="31" t="s">
        <v>26</v>
      </c>
      <c r="B25" s="31"/>
      <c r="C25" s="31"/>
      <c r="D25" s="21"/>
      <c r="E25" s="21"/>
      <c r="F25" s="21"/>
      <c r="G25" s="21"/>
      <c r="K25" s="116" t="s">
        <v>22</v>
      </c>
      <c r="L25" s="116"/>
      <c r="M25" s="116"/>
      <c r="N25" s="116"/>
      <c r="O25" s="116"/>
      <c r="P25" s="116"/>
      <c r="Q25" s="116"/>
      <c r="R25" s="116"/>
      <c r="T25" s="21"/>
      <c r="U25" s="21"/>
      <c r="V25" s="116" t="s">
        <v>23</v>
      </c>
      <c r="W25" s="116"/>
      <c r="X25" s="116"/>
      <c r="Y25" s="116"/>
      <c r="Z25" s="116"/>
      <c r="AA25" s="116"/>
    </row>
    <row r="26" spans="1:30" s="1" customFormat="1" ht="15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16" t="s">
        <v>24</v>
      </c>
      <c r="L26" s="116"/>
      <c r="M26" s="116"/>
      <c r="N26" s="116"/>
      <c r="O26" s="116"/>
      <c r="P26" s="116"/>
      <c r="Q26" s="116"/>
      <c r="R26" s="116"/>
      <c r="S26" s="30"/>
      <c r="T26" s="30"/>
      <c r="U26" s="30"/>
      <c r="V26" s="116" t="s">
        <v>24</v>
      </c>
      <c r="W26" s="116"/>
      <c r="X26" s="116"/>
      <c r="Y26" s="116"/>
      <c r="Z26" s="116"/>
      <c r="AA26" s="116"/>
    </row>
    <row r="27" spans="1:30" s="1" customFormat="1" ht="15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 ht="15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 ht="15">
      <c r="A29" s="52"/>
      <c r="B29" s="53"/>
      <c r="C29" s="53"/>
      <c r="D29" s="54"/>
      <c r="E29" s="54"/>
      <c r="F29" s="53"/>
      <c r="G29" s="53"/>
      <c r="H29" s="53"/>
    </row>
    <row r="30" spans="1:30" s="1" customFormat="1" ht="15">
      <c r="A30" s="52"/>
      <c r="B30" s="53"/>
      <c r="C30" s="53"/>
      <c r="D30" s="54"/>
      <c r="E30" s="54"/>
      <c r="F30" s="53"/>
      <c r="G30" s="53"/>
      <c r="H30" s="53"/>
    </row>
    <row r="31" spans="1:30" s="1" customFormat="1" ht="15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15I1316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3" t="e">
        <f>IF(ISNA(VLOOKUP($B32,#REF!,AA$4,0))=FALSE,VLOOKUP($B32,#REF!,AA$4,0),"")</f>
        <v>#REF!</v>
      </c>
      <c r="AB32" s="164" t="e">
        <f>IF(ISNA(VLOOKUP($B32,#REF!,AB$4,0))=FALSE,VLOOKUP($B32,#REF!,AB$4,0),"")</f>
        <v>#REF!</v>
      </c>
      <c r="AC32" s="164" t="e">
        <f>IF(ISNA(VLOOKUP($B32,#REF!,AC$4,0))=FALSE,VLOOKUP($B32,#REF!,AC$4,0),"")</f>
        <v>#REF!</v>
      </c>
      <c r="AD32" s="165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15I1317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15I1318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15I1319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15I1320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15I1321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15I1322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15I1323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15I1324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15I1325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15I1326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15I1327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15I1328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15I1329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15I1330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0" t="e">
        <f>IF(ISNA(VLOOKUP($B46,#REF!,AA$4,0))=FALSE,VLOOKUP($B46,#REF!,AA$4,0),"")</f>
        <v>#REF!</v>
      </c>
      <c r="AB46" s="161" t="e">
        <f>IF(ISNA(VLOOKUP($B46,#REF!,AB$4,0))=FALSE,VLOOKUP($B46,#REF!,AB$4,0),"")</f>
        <v>#REF!</v>
      </c>
      <c r="AC46" s="161" t="e">
        <f>IF(ISNA(VLOOKUP($B46,#REF!,AC$4,0))=FALSE,VLOOKUP($B46,#REF!,AC$4,0),"")</f>
        <v>#REF!</v>
      </c>
      <c r="AD46" s="162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16" t="s">
        <v>30</v>
      </c>
      <c r="T47" s="116"/>
      <c r="U47" s="116"/>
      <c r="V47" s="116"/>
      <c r="W47" s="116"/>
      <c r="X47" s="116"/>
      <c r="Y47" s="116"/>
      <c r="Z47" s="116"/>
      <c r="AA47" s="116"/>
    </row>
    <row r="48" spans="1:30" s="1" customFormat="1" ht="15">
      <c r="A48" s="31" t="s">
        <v>26</v>
      </c>
      <c r="B48" s="31"/>
      <c r="C48" s="31"/>
      <c r="D48" s="21"/>
      <c r="E48" s="21"/>
      <c r="F48" s="21"/>
      <c r="G48" s="21"/>
      <c r="K48" s="116" t="s">
        <v>22</v>
      </c>
      <c r="L48" s="116"/>
      <c r="M48" s="116"/>
      <c r="N48" s="116"/>
      <c r="O48" s="116"/>
      <c r="P48" s="116"/>
      <c r="Q48" s="116"/>
      <c r="R48" s="116"/>
      <c r="T48" s="21"/>
      <c r="U48" s="21"/>
      <c r="V48" s="116" t="s">
        <v>23</v>
      </c>
      <c r="W48" s="116"/>
      <c r="X48" s="116"/>
      <c r="Y48" s="116"/>
      <c r="Z48" s="116"/>
      <c r="AA48" s="116"/>
    </row>
    <row r="49" spans="1:30" s="1" customFormat="1" ht="15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16" t="s">
        <v>24</v>
      </c>
      <c r="L49" s="116"/>
      <c r="M49" s="116"/>
      <c r="N49" s="116"/>
      <c r="O49" s="116"/>
      <c r="P49" s="116"/>
      <c r="Q49" s="116"/>
      <c r="R49" s="116"/>
      <c r="S49" s="30"/>
      <c r="T49" s="30"/>
      <c r="U49" s="30"/>
      <c r="V49" s="116" t="s">
        <v>24</v>
      </c>
      <c r="W49" s="116"/>
      <c r="X49" s="116"/>
      <c r="Y49" s="116"/>
      <c r="Z49" s="116"/>
      <c r="AA49" s="116"/>
    </row>
    <row r="50" spans="1:30" s="1" customFormat="1" ht="15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 ht="15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 ht="15">
      <c r="A52" s="52"/>
      <c r="B52" s="53"/>
      <c r="C52" s="53"/>
      <c r="D52" s="54"/>
      <c r="E52" s="54"/>
      <c r="F52" s="53"/>
      <c r="G52" s="53"/>
      <c r="H52" s="53"/>
    </row>
    <row r="53" spans="1:30" s="1" customFormat="1" ht="15">
      <c r="A53" s="52"/>
      <c r="B53" s="53"/>
      <c r="C53" s="53"/>
      <c r="D53" s="54"/>
      <c r="E53" s="54"/>
      <c r="F53" s="53"/>
      <c r="G53" s="53"/>
      <c r="H53" s="53"/>
    </row>
    <row r="54" spans="1:30" s="1" customFormat="1" ht="15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15I1331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63" t="e">
        <f>IF(ISNA(VLOOKUP($B55,#REF!,AA$4,0))=FALSE,VLOOKUP($B55,#REF!,AA$4,0),"")</f>
        <v>#REF!</v>
      </c>
      <c r="AB55" s="164" t="e">
        <f>IF(ISNA(VLOOKUP($B55,#REF!,AB$4,0))=FALSE,VLOOKUP($B55,#REF!,AB$4,0),"")</f>
        <v>#REF!</v>
      </c>
      <c r="AC55" s="164" t="e">
        <f>IF(ISNA(VLOOKUP($B55,#REF!,AC$4,0))=FALSE,VLOOKUP($B55,#REF!,AC$4,0),"")</f>
        <v>#REF!</v>
      </c>
      <c r="AD55" s="165" t="e">
        <f>IF(ISNA(VLOOKUP($B55,#REF!,AD$4,0))=FALSE,VLOOKUP($B55,#REF!,AD$4,0),"")</f>
        <v>#REF!</v>
      </c>
    </row>
    <row r="56" spans="1:30" s="1" customFormat="1" ht="19.5" customHeight="1">
      <c r="A56" s="26">
        <v>32</v>
      </c>
      <c r="B56" s="26" t="str">
        <f t="shared" si="0"/>
        <v>15I1332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57" t="e">
        <f>IF(ISNA(VLOOKUP($B56,#REF!,AA$4,0))=FALSE,VLOOKUP($B56,#REF!,AA$4,0),"")</f>
        <v>#REF!</v>
      </c>
      <c r="AB56" s="158" t="e">
        <f>IF(ISNA(VLOOKUP($B56,#REF!,AB$4,0))=FALSE,VLOOKUP($B56,#REF!,AB$4,0),"")</f>
        <v>#REF!</v>
      </c>
      <c r="AC56" s="158" t="e">
        <f>IF(ISNA(VLOOKUP($B56,#REF!,AC$4,0))=FALSE,VLOOKUP($B56,#REF!,AC$4,0),"")</f>
        <v>#REF!</v>
      </c>
      <c r="AD56" s="159" t="e">
        <f>IF(ISNA(VLOOKUP($B56,#REF!,AD$4,0))=FALSE,VLOOKUP($B56,#REF!,AD$4,0),"")</f>
        <v>#REF!</v>
      </c>
    </row>
    <row r="57" spans="1:30" s="1" customFormat="1" ht="19.5" customHeight="1">
      <c r="A57" s="26">
        <v>33</v>
      </c>
      <c r="B57" s="26" t="str">
        <f t="shared" si="0"/>
        <v>15I1333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57" t="e">
        <f>IF(ISNA(VLOOKUP($B57,#REF!,AA$4,0))=FALSE,VLOOKUP($B57,#REF!,AA$4,0),"")</f>
        <v>#REF!</v>
      </c>
      <c r="AB57" s="158" t="e">
        <f>IF(ISNA(VLOOKUP($B57,#REF!,AB$4,0))=FALSE,VLOOKUP($B57,#REF!,AB$4,0),"")</f>
        <v>#REF!</v>
      </c>
      <c r="AC57" s="158" t="e">
        <f>IF(ISNA(VLOOKUP($B57,#REF!,AC$4,0))=FALSE,VLOOKUP($B57,#REF!,AC$4,0),"")</f>
        <v>#REF!</v>
      </c>
      <c r="AD57" s="159" t="e">
        <f>IF(ISNA(VLOOKUP($B57,#REF!,AD$4,0))=FALSE,VLOOKUP($B57,#REF!,AD$4,0),"")</f>
        <v>#REF!</v>
      </c>
    </row>
    <row r="58" spans="1:30" s="1" customFormat="1" ht="19.5" customHeight="1">
      <c r="A58" s="26">
        <v>34</v>
      </c>
      <c r="B58" s="26" t="str">
        <f t="shared" si="0"/>
        <v>15I1334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57" t="e">
        <f>IF(ISNA(VLOOKUP($B58,#REF!,AA$4,0))=FALSE,VLOOKUP($B58,#REF!,AA$4,0),"")</f>
        <v>#REF!</v>
      </c>
      <c r="AB58" s="158" t="e">
        <f>IF(ISNA(VLOOKUP($B58,#REF!,AB$4,0))=FALSE,VLOOKUP($B58,#REF!,AB$4,0),"")</f>
        <v>#REF!</v>
      </c>
      <c r="AC58" s="158" t="e">
        <f>IF(ISNA(VLOOKUP($B58,#REF!,AC$4,0))=FALSE,VLOOKUP($B58,#REF!,AC$4,0),"")</f>
        <v>#REF!</v>
      </c>
      <c r="AD58" s="159" t="e">
        <f>IF(ISNA(VLOOKUP($B58,#REF!,AD$4,0))=FALSE,VLOOKUP($B58,#REF!,AD$4,0),"")</f>
        <v>#REF!</v>
      </c>
    </row>
    <row r="59" spans="1:30" s="1" customFormat="1" ht="19.5" customHeight="1">
      <c r="A59" s="26">
        <v>35</v>
      </c>
      <c r="B59" s="26" t="str">
        <f t="shared" si="0"/>
        <v>15I1335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57" t="e">
        <f>IF(ISNA(VLOOKUP($B59,#REF!,AA$4,0))=FALSE,VLOOKUP($B59,#REF!,AA$4,0),"")</f>
        <v>#REF!</v>
      </c>
      <c r="AB59" s="158" t="e">
        <f>IF(ISNA(VLOOKUP($B59,#REF!,AB$4,0))=FALSE,VLOOKUP($B59,#REF!,AB$4,0),"")</f>
        <v>#REF!</v>
      </c>
      <c r="AC59" s="158" t="e">
        <f>IF(ISNA(VLOOKUP($B59,#REF!,AC$4,0))=FALSE,VLOOKUP($B59,#REF!,AC$4,0),"")</f>
        <v>#REF!</v>
      </c>
      <c r="AD59" s="159" t="e">
        <f>IF(ISNA(VLOOKUP($B59,#REF!,AD$4,0))=FALSE,VLOOKUP($B59,#REF!,AD$4,0),"")</f>
        <v>#REF!</v>
      </c>
    </row>
    <row r="60" spans="1:30" s="1" customFormat="1" ht="19.5" customHeight="1">
      <c r="A60" s="26">
        <v>36</v>
      </c>
      <c r="B60" s="26" t="str">
        <f t="shared" si="0"/>
        <v>15I1336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57" t="e">
        <f>IF(ISNA(VLOOKUP($B60,#REF!,AA$4,0))=FALSE,VLOOKUP($B60,#REF!,AA$4,0),"")</f>
        <v>#REF!</v>
      </c>
      <c r="AB60" s="158" t="e">
        <f>IF(ISNA(VLOOKUP($B60,#REF!,AB$4,0))=FALSE,VLOOKUP($B60,#REF!,AB$4,0),"")</f>
        <v>#REF!</v>
      </c>
      <c r="AC60" s="158" t="e">
        <f>IF(ISNA(VLOOKUP($B60,#REF!,AC$4,0))=FALSE,VLOOKUP($B60,#REF!,AC$4,0),"")</f>
        <v>#REF!</v>
      </c>
      <c r="AD60" s="159" t="e">
        <f>IF(ISNA(VLOOKUP($B60,#REF!,AD$4,0))=FALSE,VLOOKUP($B60,#REF!,AD$4,0),"")</f>
        <v>#REF!</v>
      </c>
    </row>
    <row r="61" spans="1:30" s="1" customFormat="1" ht="19.5" customHeight="1">
      <c r="A61" s="26">
        <v>37</v>
      </c>
      <c r="B61" s="26" t="str">
        <f t="shared" si="0"/>
        <v>15I1337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57" t="e">
        <f>IF(ISNA(VLOOKUP($B61,#REF!,AA$4,0))=FALSE,VLOOKUP($B61,#REF!,AA$4,0),"")</f>
        <v>#REF!</v>
      </c>
      <c r="AB61" s="158" t="e">
        <f>IF(ISNA(VLOOKUP($B61,#REF!,AB$4,0))=FALSE,VLOOKUP($B61,#REF!,AB$4,0),"")</f>
        <v>#REF!</v>
      </c>
      <c r="AC61" s="158" t="e">
        <f>IF(ISNA(VLOOKUP($B61,#REF!,AC$4,0))=FALSE,VLOOKUP($B61,#REF!,AC$4,0),"")</f>
        <v>#REF!</v>
      </c>
      <c r="AD61" s="159" t="e">
        <f>IF(ISNA(VLOOKUP($B61,#REF!,AD$4,0))=FALSE,VLOOKUP($B61,#REF!,AD$4,0),"")</f>
        <v>#REF!</v>
      </c>
    </row>
    <row r="62" spans="1:30" s="1" customFormat="1" ht="19.5" customHeight="1">
      <c r="A62" s="26">
        <v>38</v>
      </c>
      <c r="B62" s="26" t="str">
        <f t="shared" si="0"/>
        <v>15I1338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57" t="e">
        <f>IF(ISNA(VLOOKUP($B62,#REF!,AA$4,0))=FALSE,VLOOKUP($B62,#REF!,AA$4,0),"")</f>
        <v>#REF!</v>
      </c>
      <c r="AB62" s="158" t="e">
        <f>IF(ISNA(VLOOKUP($B62,#REF!,AB$4,0))=FALSE,VLOOKUP($B62,#REF!,AB$4,0),"")</f>
        <v>#REF!</v>
      </c>
      <c r="AC62" s="158" t="e">
        <f>IF(ISNA(VLOOKUP($B62,#REF!,AC$4,0))=FALSE,VLOOKUP($B62,#REF!,AC$4,0),"")</f>
        <v>#REF!</v>
      </c>
      <c r="AD62" s="159" t="e">
        <f>IF(ISNA(VLOOKUP($B62,#REF!,AD$4,0))=FALSE,VLOOKUP($B62,#REF!,AD$4,0),"")</f>
        <v>#REF!</v>
      </c>
    </row>
    <row r="63" spans="1:30" s="1" customFormat="1" ht="19.5" customHeight="1">
      <c r="A63" s="26">
        <v>39</v>
      </c>
      <c r="B63" s="26" t="str">
        <f t="shared" si="0"/>
        <v>15I1339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57" t="e">
        <f>IF(ISNA(VLOOKUP($B63,#REF!,AA$4,0))=FALSE,VLOOKUP($B63,#REF!,AA$4,0),"")</f>
        <v>#REF!</v>
      </c>
      <c r="AB63" s="158" t="e">
        <f>IF(ISNA(VLOOKUP($B63,#REF!,AB$4,0))=FALSE,VLOOKUP($B63,#REF!,AB$4,0),"")</f>
        <v>#REF!</v>
      </c>
      <c r="AC63" s="158" t="e">
        <f>IF(ISNA(VLOOKUP($B63,#REF!,AC$4,0))=FALSE,VLOOKUP($B63,#REF!,AC$4,0),"")</f>
        <v>#REF!</v>
      </c>
      <c r="AD63" s="159" t="e">
        <f>IF(ISNA(VLOOKUP($B63,#REF!,AD$4,0))=FALSE,VLOOKUP($B63,#REF!,AD$4,0),"")</f>
        <v>#REF!</v>
      </c>
    </row>
    <row r="64" spans="1:30" s="1" customFormat="1" ht="19.5" customHeight="1">
      <c r="A64" s="26">
        <v>40</v>
      </c>
      <c r="B64" s="26" t="str">
        <f t="shared" si="0"/>
        <v>15I1340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57" t="e">
        <f>IF(ISNA(VLOOKUP($B64,#REF!,AA$4,0))=FALSE,VLOOKUP($B64,#REF!,AA$4,0),"")</f>
        <v>#REF!</v>
      </c>
      <c r="AB64" s="158" t="e">
        <f>IF(ISNA(VLOOKUP($B64,#REF!,AB$4,0))=FALSE,VLOOKUP($B64,#REF!,AB$4,0),"")</f>
        <v>#REF!</v>
      </c>
      <c r="AC64" s="158" t="e">
        <f>IF(ISNA(VLOOKUP($B64,#REF!,AC$4,0))=FALSE,VLOOKUP($B64,#REF!,AC$4,0),"")</f>
        <v>#REF!</v>
      </c>
      <c r="AD64" s="159" t="e">
        <f>IF(ISNA(VLOOKUP($B64,#REF!,AD$4,0))=FALSE,VLOOKUP($B64,#REF!,AD$4,0),"")</f>
        <v>#REF!</v>
      </c>
    </row>
    <row r="65" spans="1:30" s="1" customFormat="1" ht="19.5" customHeight="1">
      <c r="A65" s="26">
        <v>41</v>
      </c>
      <c r="B65" s="26" t="str">
        <f t="shared" si="0"/>
        <v>15I1341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57" t="e">
        <f>IF(ISNA(VLOOKUP($B65,#REF!,AA$4,0))=FALSE,VLOOKUP($B65,#REF!,AA$4,0),"")</f>
        <v>#REF!</v>
      </c>
      <c r="AB65" s="158" t="e">
        <f>IF(ISNA(VLOOKUP($B65,#REF!,AB$4,0))=FALSE,VLOOKUP($B65,#REF!,AB$4,0),"")</f>
        <v>#REF!</v>
      </c>
      <c r="AC65" s="158" t="e">
        <f>IF(ISNA(VLOOKUP($B65,#REF!,AC$4,0))=FALSE,VLOOKUP($B65,#REF!,AC$4,0),"")</f>
        <v>#REF!</v>
      </c>
      <c r="AD65" s="159" t="e">
        <f>IF(ISNA(VLOOKUP($B65,#REF!,AD$4,0))=FALSE,VLOOKUP($B65,#REF!,AD$4,0),"")</f>
        <v>#REF!</v>
      </c>
    </row>
    <row r="66" spans="1:30" s="1" customFormat="1" ht="19.5" customHeight="1">
      <c r="A66" s="26">
        <v>42</v>
      </c>
      <c r="B66" s="26" t="str">
        <f t="shared" si="0"/>
        <v>15I1342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57" t="e">
        <f>IF(ISNA(VLOOKUP($B66,#REF!,AA$4,0))=FALSE,VLOOKUP($B66,#REF!,AA$4,0),"")</f>
        <v>#REF!</v>
      </c>
      <c r="AB66" s="158" t="e">
        <f>IF(ISNA(VLOOKUP($B66,#REF!,AB$4,0))=FALSE,VLOOKUP($B66,#REF!,AB$4,0),"")</f>
        <v>#REF!</v>
      </c>
      <c r="AC66" s="158" t="e">
        <f>IF(ISNA(VLOOKUP($B66,#REF!,AC$4,0))=FALSE,VLOOKUP($B66,#REF!,AC$4,0),"")</f>
        <v>#REF!</v>
      </c>
      <c r="AD66" s="159" t="e">
        <f>IF(ISNA(VLOOKUP($B66,#REF!,AD$4,0))=FALSE,VLOOKUP($B66,#REF!,AD$4,0),"")</f>
        <v>#REF!</v>
      </c>
    </row>
    <row r="67" spans="1:30" s="1" customFormat="1" ht="19.5" customHeight="1">
      <c r="A67" s="26">
        <v>43</v>
      </c>
      <c r="B67" s="26" t="str">
        <f t="shared" si="0"/>
        <v>15I1343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57" t="e">
        <f>IF(ISNA(VLOOKUP($B67,#REF!,AA$4,0))=FALSE,VLOOKUP($B67,#REF!,AA$4,0),"")</f>
        <v>#REF!</v>
      </c>
      <c r="AB67" s="158" t="e">
        <f>IF(ISNA(VLOOKUP($B67,#REF!,AB$4,0))=FALSE,VLOOKUP($B67,#REF!,AB$4,0),"")</f>
        <v>#REF!</v>
      </c>
      <c r="AC67" s="158" t="e">
        <f>IF(ISNA(VLOOKUP($B67,#REF!,AC$4,0))=FALSE,VLOOKUP($B67,#REF!,AC$4,0),"")</f>
        <v>#REF!</v>
      </c>
      <c r="AD67" s="159" t="e">
        <f>IF(ISNA(VLOOKUP($B67,#REF!,AD$4,0))=FALSE,VLOOKUP($B67,#REF!,AD$4,0),"")</f>
        <v>#REF!</v>
      </c>
    </row>
    <row r="68" spans="1:30" s="1" customFormat="1" ht="19.5" customHeight="1">
      <c r="A68" s="26">
        <v>44</v>
      </c>
      <c r="B68" s="26" t="str">
        <f t="shared" si="0"/>
        <v>15I1344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57" t="e">
        <f>IF(ISNA(VLOOKUP($B68,#REF!,AA$4,0))=FALSE,VLOOKUP($B68,#REF!,AA$4,0),"")</f>
        <v>#REF!</v>
      </c>
      <c r="AB68" s="158" t="e">
        <f>IF(ISNA(VLOOKUP($B68,#REF!,AB$4,0))=FALSE,VLOOKUP($B68,#REF!,AB$4,0),"")</f>
        <v>#REF!</v>
      </c>
      <c r="AC68" s="158" t="e">
        <f>IF(ISNA(VLOOKUP($B68,#REF!,AC$4,0))=FALSE,VLOOKUP($B68,#REF!,AC$4,0),"")</f>
        <v>#REF!</v>
      </c>
      <c r="AD68" s="159" t="e">
        <f>IF(ISNA(VLOOKUP($B68,#REF!,AD$4,0))=FALSE,VLOOKUP($B68,#REF!,AD$4,0),"")</f>
        <v>#REF!</v>
      </c>
    </row>
    <row r="69" spans="1:30" s="1" customFormat="1" ht="19.5" customHeight="1">
      <c r="A69" s="38">
        <v>45</v>
      </c>
      <c r="B69" s="38" t="str">
        <f t="shared" si="0"/>
        <v>15I1345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60" t="e">
        <f>IF(ISNA(VLOOKUP($B69,#REF!,AA$4,0))=FALSE,VLOOKUP($B69,#REF!,AA$4,0),"")</f>
        <v>#REF!</v>
      </c>
      <c r="AB69" s="161" t="e">
        <f>IF(ISNA(VLOOKUP($B69,#REF!,AB$4,0))=FALSE,VLOOKUP($B69,#REF!,AB$4,0),"")</f>
        <v>#REF!</v>
      </c>
      <c r="AC69" s="161" t="e">
        <f>IF(ISNA(VLOOKUP($B69,#REF!,AC$4,0))=FALSE,VLOOKUP($B69,#REF!,AC$4,0),"")</f>
        <v>#REF!</v>
      </c>
      <c r="AD69" s="162" t="e">
        <f>IF(ISNA(VLOOKUP($B69,#REF!,AD$4,0))=FALSE,VLOOKUP($B69,#REF!,AD$4,0),"")</f>
        <v>#REF!</v>
      </c>
    </row>
    <row r="70" spans="1:30" s="1" customFormat="1" ht="15">
      <c r="A70" s="21" t="s">
        <v>25</v>
      </c>
      <c r="B70" s="21"/>
      <c r="C70" s="21"/>
      <c r="D70" s="37"/>
      <c r="E70" s="37"/>
      <c r="F70" s="37"/>
      <c r="G70" s="37"/>
      <c r="S70" s="116" t="s">
        <v>30</v>
      </c>
      <c r="T70" s="116"/>
      <c r="U70" s="116"/>
      <c r="V70" s="116"/>
      <c r="W70" s="116"/>
      <c r="X70" s="116"/>
      <c r="Y70" s="116"/>
      <c r="Z70" s="116"/>
      <c r="AA70" s="116"/>
    </row>
    <row r="71" spans="1:30" s="1" customFormat="1" ht="15">
      <c r="A71" s="31" t="s">
        <v>26</v>
      </c>
      <c r="B71" s="31"/>
      <c r="C71" s="31"/>
      <c r="D71" s="21"/>
      <c r="E71" s="21"/>
      <c r="F71" s="21"/>
      <c r="G71" s="21"/>
      <c r="K71" s="116" t="s">
        <v>22</v>
      </c>
      <c r="L71" s="116"/>
      <c r="M71" s="116"/>
      <c r="N71" s="116"/>
      <c r="O71" s="116"/>
      <c r="P71" s="116"/>
      <c r="Q71" s="116"/>
      <c r="R71" s="116"/>
      <c r="T71" s="21"/>
      <c r="U71" s="21"/>
      <c r="V71" s="116" t="s">
        <v>23</v>
      </c>
      <c r="W71" s="116"/>
      <c r="X71" s="116"/>
      <c r="Y71" s="116"/>
      <c r="Z71" s="116"/>
      <c r="AA71" s="116"/>
    </row>
    <row r="72" spans="1:30" s="1" customFormat="1" ht="15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16" t="s">
        <v>24</v>
      </c>
      <c r="L72" s="116"/>
      <c r="M72" s="116"/>
      <c r="N72" s="116"/>
      <c r="O72" s="116"/>
      <c r="P72" s="116"/>
      <c r="Q72" s="116"/>
      <c r="R72" s="116"/>
      <c r="S72" s="30"/>
      <c r="T72" s="30"/>
      <c r="U72" s="30"/>
      <c r="V72" s="116" t="s">
        <v>24</v>
      </c>
      <c r="W72" s="116"/>
      <c r="X72" s="116"/>
      <c r="Y72" s="116"/>
      <c r="Z72" s="116"/>
      <c r="AA72" s="116"/>
    </row>
    <row r="73" spans="1:30" s="1" customFormat="1" ht="15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 ht="15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 ht="15">
      <c r="A75" s="52"/>
      <c r="B75" s="53"/>
      <c r="C75" s="53"/>
      <c r="D75" s="54"/>
      <c r="E75" s="54"/>
      <c r="F75" s="53"/>
      <c r="G75" s="53"/>
      <c r="H75" s="53"/>
    </row>
    <row r="76" spans="1:30" s="1" customFormat="1" ht="15">
      <c r="A76" s="52"/>
      <c r="B76" s="53"/>
      <c r="C76" s="53"/>
      <c r="D76" s="54"/>
      <c r="E76" s="54"/>
      <c r="F76" s="53"/>
      <c r="G76" s="53"/>
      <c r="H76" s="53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customHeight="1">
      <c r="A78" s="25">
        <v>46</v>
      </c>
      <c r="B78" s="25" t="str">
        <f t="shared" ref="B78:B92" si="1">$G$2&amp;TEXT(A78,"00")</f>
        <v>15I1346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63" t="e">
        <f>IF(ISNA(VLOOKUP($B78,#REF!,AA$4,0))=FALSE,VLOOKUP($B78,#REF!,AA$4,0),"")</f>
        <v>#REF!</v>
      </c>
      <c r="AB78" s="164" t="e">
        <f>IF(ISNA(VLOOKUP($B78,#REF!,AB$4,0))=FALSE,VLOOKUP($B78,#REF!,AB$4,0),"")</f>
        <v>#REF!</v>
      </c>
      <c r="AC78" s="164" t="e">
        <f>IF(ISNA(VLOOKUP($B78,#REF!,AC$4,0))=FALSE,VLOOKUP($B78,#REF!,AC$4,0),"")</f>
        <v>#REF!</v>
      </c>
      <c r="AD78" s="165" t="e">
        <f>IF(ISNA(VLOOKUP($B78,#REF!,AD$4,0))=FALSE,VLOOKUP($B78,#REF!,AD$4,0),"")</f>
        <v>#REF!</v>
      </c>
    </row>
    <row r="79" spans="1:30" s="1" customFormat="1" ht="19.5" customHeight="1">
      <c r="A79" s="26">
        <v>47</v>
      </c>
      <c r="B79" s="26" t="str">
        <f t="shared" si="1"/>
        <v>15I1347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57" t="e">
        <f>IF(ISNA(VLOOKUP($B79,#REF!,AA$4,0))=FALSE,VLOOKUP($B79,#REF!,AA$4,0),"")</f>
        <v>#REF!</v>
      </c>
      <c r="AB79" s="158" t="e">
        <f>IF(ISNA(VLOOKUP($B79,#REF!,AB$4,0))=FALSE,VLOOKUP($B79,#REF!,AB$4,0),"")</f>
        <v>#REF!</v>
      </c>
      <c r="AC79" s="158" t="e">
        <f>IF(ISNA(VLOOKUP($B79,#REF!,AC$4,0))=FALSE,VLOOKUP($B79,#REF!,AC$4,0),"")</f>
        <v>#REF!</v>
      </c>
      <c r="AD79" s="159" t="e">
        <f>IF(ISNA(VLOOKUP($B79,#REF!,AD$4,0))=FALSE,VLOOKUP($B79,#REF!,AD$4,0),"")</f>
        <v>#REF!</v>
      </c>
    </row>
    <row r="80" spans="1:30" s="1" customFormat="1" ht="19.5" customHeight="1">
      <c r="A80" s="26">
        <v>48</v>
      </c>
      <c r="B80" s="26" t="str">
        <f t="shared" si="1"/>
        <v>15I1348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57" t="e">
        <f>IF(ISNA(VLOOKUP($B80,#REF!,AA$4,0))=FALSE,VLOOKUP($B80,#REF!,AA$4,0),"")</f>
        <v>#REF!</v>
      </c>
      <c r="AB80" s="158" t="e">
        <f>IF(ISNA(VLOOKUP($B80,#REF!,AB$4,0))=FALSE,VLOOKUP($B80,#REF!,AB$4,0),"")</f>
        <v>#REF!</v>
      </c>
      <c r="AC80" s="158" t="e">
        <f>IF(ISNA(VLOOKUP($B80,#REF!,AC$4,0))=FALSE,VLOOKUP($B80,#REF!,AC$4,0),"")</f>
        <v>#REF!</v>
      </c>
      <c r="AD80" s="159" t="e">
        <f>IF(ISNA(VLOOKUP($B80,#REF!,AD$4,0))=FALSE,VLOOKUP($B80,#REF!,AD$4,0),"")</f>
        <v>#REF!</v>
      </c>
    </row>
    <row r="81" spans="1:30" s="1" customFormat="1" ht="19.5" customHeight="1">
      <c r="A81" s="26">
        <v>49</v>
      </c>
      <c r="B81" s="26" t="str">
        <f t="shared" si="1"/>
        <v>15I1349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57" t="e">
        <f>IF(ISNA(VLOOKUP($B81,#REF!,AA$4,0))=FALSE,VLOOKUP($B81,#REF!,AA$4,0),"")</f>
        <v>#REF!</v>
      </c>
      <c r="AB81" s="158" t="e">
        <f>IF(ISNA(VLOOKUP($B81,#REF!,AB$4,0))=FALSE,VLOOKUP($B81,#REF!,AB$4,0),"")</f>
        <v>#REF!</v>
      </c>
      <c r="AC81" s="158" t="e">
        <f>IF(ISNA(VLOOKUP($B81,#REF!,AC$4,0))=FALSE,VLOOKUP($B81,#REF!,AC$4,0),"")</f>
        <v>#REF!</v>
      </c>
      <c r="AD81" s="159" t="e">
        <f>IF(ISNA(VLOOKUP($B81,#REF!,AD$4,0))=FALSE,VLOOKUP($B81,#REF!,AD$4,0),"")</f>
        <v>#REF!</v>
      </c>
    </row>
    <row r="82" spans="1:30" s="1" customFormat="1" ht="19.5" customHeight="1">
      <c r="A82" s="26">
        <v>50</v>
      </c>
      <c r="B82" s="26" t="str">
        <f t="shared" si="1"/>
        <v>15I1350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57" t="e">
        <f>IF(ISNA(VLOOKUP($B82,#REF!,AA$4,0))=FALSE,VLOOKUP($B82,#REF!,AA$4,0),"")</f>
        <v>#REF!</v>
      </c>
      <c r="AB82" s="158" t="e">
        <f>IF(ISNA(VLOOKUP($B82,#REF!,AB$4,0))=FALSE,VLOOKUP($B82,#REF!,AB$4,0),"")</f>
        <v>#REF!</v>
      </c>
      <c r="AC82" s="158" t="e">
        <f>IF(ISNA(VLOOKUP($B82,#REF!,AC$4,0))=FALSE,VLOOKUP($B82,#REF!,AC$4,0),"")</f>
        <v>#REF!</v>
      </c>
      <c r="AD82" s="159" t="e">
        <f>IF(ISNA(VLOOKUP($B82,#REF!,AD$4,0))=FALSE,VLOOKUP($B82,#REF!,AD$4,0),"")</f>
        <v>#REF!</v>
      </c>
    </row>
    <row r="83" spans="1:30" s="1" customFormat="1" ht="19.5" customHeight="1">
      <c r="A83" s="26">
        <v>51</v>
      </c>
      <c r="B83" s="26" t="str">
        <f t="shared" si="1"/>
        <v>15I1351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57" t="e">
        <f>IF(ISNA(VLOOKUP($B83,#REF!,AA$4,0))=FALSE,VLOOKUP($B83,#REF!,AA$4,0),"")</f>
        <v>#REF!</v>
      </c>
      <c r="AB83" s="158" t="e">
        <f>IF(ISNA(VLOOKUP($B83,#REF!,AB$4,0))=FALSE,VLOOKUP($B83,#REF!,AB$4,0),"")</f>
        <v>#REF!</v>
      </c>
      <c r="AC83" s="158" t="e">
        <f>IF(ISNA(VLOOKUP($B83,#REF!,AC$4,0))=FALSE,VLOOKUP($B83,#REF!,AC$4,0),"")</f>
        <v>#REF!</v>
      </c>
      <c r="AD83" s="159" t="e">
        <f>IF(ISNA(VLOOKUP($B83,#REF!,AD$4,0))=FALSE,VLOOKUP($B83,#REF!,AD$4,0),"")</f>
        <v>#REF!</v>
      </c>
    </row>
    <row r="84" spans="1:30" s="1" customFormat="1" ht="19.5" customHeight="1">
      <c r="A84" s="26">
        <v>52</v>
      </c>
      <c r="B84" s="26" t="str">
        <f t="shared" si="1"/>
        <v>15I1352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57" t="e">
        <f>IF(ISNA(VLOOKUP($B84,#REF!,AA$4,0))=FALSE,VLOOKUP($B84,#REF!,AA$4,0),"")</f>
        <v>#REF!</v>
      </c>
      <c r="AB84" s="158" t="e">
        <f>IF(ISNA(VLOOKUP($B84,#REF!,AB$4,0))=FALSE,VLOOKUP($B84,#REF!,AB$4,0),"")</f>
        <v>#REF!</v>
      </c>
      <c r="AC84" s="158" t="e">
        <f>IF(ISNA(VLOOKUP($B84,#REF!,AC$4,0))=FALSE,VLOOKUP($B84,#REF!,AC$4,0),"")</f>
        <v>#REF!</v>
      </c>
      <c r="AD84" s="159" t="e">
        <f>IF(ISNA(VLOOKUP($B84,#REF!,AD$4,0))=FALSE,VLOOKUP($B84,#REF!,AD$4,0),"")</f>
        <v>#REF!</v>
      </c>
    </row>
    <row r="85" spans="1:30" s="1" customFormat="1" ht="19.5" customHeight="1">
      <c r="A85" s="26">
        <v>53</v>
      </c>
      <c r="B85" s="26" t="str">
        <f t="shared" si="1"/>
        <v>15I1353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57" t="e">
        <f>IF(ISNA(VLOOKUP($B85,#REF!,AA$4,0))=FALSE,VLOOKUP($B85,#REF!,AA$4,0),"")</f>
        <v>#REF!</v>
      </c>
      <c r="AB85" s="158" t="e">
        <f>IF(ISNA(VLOOKUP($B85,#REF!,AB$4,0))=FALSE,VLOOKUP($B85,#REF!,AB$4,0),"")</f>
        <v>#REF!</v>
      </c>
      <c r="AC85" s="158" t="e">
        <f>IF(ISNA(VLOOKUP($B85,#REF!,AC$4,0))=FALSE,VLOOKUP($B85,#REF!,AC$4,0),"")</f>
        <v>#REF!</v>
      </c>
      <c r="AD85" s="159" t="e">
        <f>IF(ISNA(VLOOKUP($B85,#REF!,AD$4,0))=FALSE,VLOOKUP($B85,#REF!,AD$4,0),"")</f>
        <v>#REF!</v>
      </c>
    </row>
    <row r="86" spans="1:30" s="1" customFormat="1" ht="19.5" customHeight="1">
      <c r="A86" s="26">
        <v>54</v>
      </c>
      <c r="B86" s="26" t="str">
        <f t="shared" si="1"/>
        <v>15I1354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57" t="e">
        <f>IF(ISNA(VLOOKUP($B86,#REF!,AA$4,0))=FALSE,VLOOKUP($B86,#REF!,AA$4,0),"")</f>
        <v>#REF!</v>
      </c>
      <c r="AB86" s="158" t="e">
        <f>IF(ISNA(VLOOKUP($B86,#REF!,AB$4,0))=FALSE,VLOOKUP($B86,#REF!,AB$4,0),"")</f>
        <v>#REF!</v>
      </c>
      <c r="AC86" s="158" t="e">
        <f>IF(ISNA(VLOOKUP($B86,#REF!,AC$4,0))=FALSE,VLOOKUP($B86,#REF!,AC$4,0),"")</f>
        <v>#REF!</v>
      </c>
      <c r="AD86" s="159" t="e">
        <f>IF(ISNA(VLOOKUP($B86,#REF!,AD$4,0))=FALSE,VLOOKUP($B86,#REF!,AD$4,0),"")</f>
        <v>#REF!</v>
      </c>
    </row>
    <row r="87" spans="1:30" s="1" customFormat="1" ht="19.5" customHeight="1">
      <c r="A87" s="26">
        <v>55</v>
      </c>
      <c r="B87" s="26" t="str">
        <f t="shared" si="1"/>
        <v>15I1355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57" t="e">
        <f>IF(ISNA(VLOOKUP($B87,#REF!,AA$4,0))=FALSE,VLOOKUP($B87,#REF!,AA$4,0),"")</f>
        <v>#REF!</v>
      </c>
      <c r="AB87" s="158" t="e">
        <f>IF(ISNA(VLOOKUP($B87,#REF!,AB$4,0))=FALSE,VLOOKUP($B87,#REF!,AB$4,0),"")</f>
        <v>#REF!</v>
      </c>
      <c r="AC87" s="158" t="e">
        <f>IF(ISNA(VLOOKUP($B87,#REF!,AC$4,0))=FALSE,VLOOKUP($B87,#REF!,AC$4,0),"")</f>
        <v>#REF!</v>
      </c>
      <c r="AD87" s="159" t="e">
        <f>IF(ISNA(VLOOKUP($B87,#REF!,AD$4,0))=FALSE,VLOOKUP($B87,#REF!,AD$4,0),"")</f>
        <v>#REF!</v>
      </c>
    </row>
    <row r="88" spans="1:30" s="1" customFormat="1" ht="19.5" customHeight="1">
      <c r="A88" s="26">
        <v>56</v>
      </c>
      <c r="B88" s="26" t="str">
        <f t="shared" si="1"/>
        <v>15I1356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57" t="e">
        <f>IF(ISNA(VLOOKUP($B88,#REF!,AA$4,0))=FALSE,VLOOKUP($B88,#REF!,AA$4,0),"")</f>
        <v>#REF!</v>
      </c>
      <c r="AB88" s="158" t="e">
        <f>IF(ISNA(VLOOKUP($B88,#REF!,AB$4,0))=FALSE,VLOOKUP($B88,#REF!,AB$4,0),"")</f>
        <v>#REF!</v>
      </c>
      <c r="AC88" s="158" t="e">
        <f>IF(ISNA(VLOOKUP($B88,#REF!,AC$4,0))=FALSE,VLOOKUP($B88,#REF!,AC$4,0),"")</f>
        <v>#REF!</v>
      </c>
      <c r="AD88" s="159" t="e">
        <f>IF(ISNA(VLOOKUP($B88,#REF!,AD$4,0))=FALSE,VLOOKUP($B88,#REF!,AD$4,0),"")</f>
        <v>#REF!</v>
      </c>
    </row>
    <row r="89" spans="1:30" s="1" customFormat="1" ht="19.5" customHeight="1">
      <c r="A89" s="26">
        <v>57</v>
      </c>
      <c r="B89" s="26" t="str">
        <f t="shared" si="1"/>
        <v>15I1357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57" t="e">
        <f>IF(ISNA(VLOOKUP($B89,#REF!,AA$4,0))=FALSE,VLOOKUP($B89,#REF!,AA$4,0),"")</f>
        <v>#REF!</v>
      </c>
      <c r="AB89" s="158" t="e">
        <f>IF(ISNA(VLOOKUP($B89,#REF!,AB$4,0))=FALSE,VLOOKUP($B89,#REF!,AB$4,0),"")</f>
        <v>#REF!</v>
      </c>
      <c r="AC89" s="158" t="e">
        <f>IF(ISNA(VLOOKUP($B89,#REF!,AC$4,0))=FALSE,VLOOKUP($B89,#REF!,AC$4,0),"")</f>
        <v>#REF!</v>
      </c>
      <c r="AD89" s="159" t="e">
        <f>IF(ISNA(VLOOKUP($B89,#REF!,AD$4,0))=FALSE,VLOOKUP($B89,#REF!,AD$4,0),"")</f>
        <v>#REF!</v>
      </c>
    </row>
    <row r="90" spans="1:30" s="1" customFormat="1" ht="19.5" customHeight="1">
      <c r="A90" s="26">
        <v>58</v>
      </c>
      <c r="B90" s="26" t="str">
        <f t="shared" si="1"/>
        <v>15I1358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57" t="e">
        <f>IF(ISNA(VLOOKUP($B90,#REF!,AA$4,0))=FALSE,VLOOKUP($B90,#REF!,AA$4,0),"")</f>
        <v>#REF!</v>
      </c>
      <c r="AB90" s="158" t="e">
        <f>IF(ISNA(VLOOKUP($B90,#REF!,AB$4,0))=FALSE,VLOOKUP($B90,#REF!,AB$4,0),"")</f>
        <v>#REF!</v>
      </c>
      <c r="AC90" s="158" t="e">
        <f>IF(ISNA(VLOOKUP($B90,#REF!,AC$4,0))=FALSE,VLOOKUP($B90,#REF!,AC$4,0),"")</f>
        <v>#REF!</v>
      </c>
      <c r="AD90" s="159" t="e">
        <f>IF(ISNA(VLOOKUP($B90,#REF!,AD$4,0))=FALSE,VLOOKUP($B90,#REF!,AD$4,0),"")</f>
        <v>#REF!</v>
      </c>
    </row>
    <row r="91" spans="1:30" s="1" customFormat="1" ht="19.5" customHeight="1">
      <c r="A91" s="26">
        <v>59</v>
      </c>
      <c r="B91" s="26" t="str">
        <f t="shared" si="1"/>
        <v>15I1359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57" t="e">
        <f>IF(ISNA(VLOOKUP($B91,#REF!,AA$4,0))=FALSE,VLOOKUP($B91,#REF!,AA$4,0),"")</f>
        <v>#REF!</v>
      </c>
      <c r="AB91" s="158" t="e">
        <f>IF(ISNA(VLOOKUP($B91,#REF!,AB$4,0))=FALSE,VLOOKUP($B91,#REF!,AB$4,0),"")</f>
        <v>#REF!</v>
      </c>
      <c r="AC91" s="158" t="e">
        <f>IF(ISNA(VLOOKUP($B91,#REF!,AC$4,0))=FALSE,VLOOKUP($B91,#REF!,AC$4,0),"")</f>
        <v>#REF!</v>
      </c>
      <c r="AD91" s="159" t="e">
        <f>IF(ISNA(VLOOKUP($B91,#REF!,AD$4,0))=FALSE,VLOOKUP($B91,#REF!,AD$4,0),"")</f>
        <v>#REF!</v>
      </c>
    </row>
    <row r="92" spans="1:30" s="1" customFormat="1" ht="19.5" customHeight="1">
      <c r="A92" s="38">
        <v>60</v>
      </c>
      <c r="B92" s="38" t="str">
        <f t="shared" si="1"/>
        <v>15I1360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60" t="e">
        <f>IF(ISNA(VLOOKUP($B92,#REF!,AA$4,0))=FALSE,VLOOKUP($B92,#REF!,AA$4,0),"")</f>
        <v>#REF!</v>
      </c>
      <c r="AB92" s="161" t="e">
        <f>IF(ISNA(VLOOKUP($B92,#REF!,AB$4,0))=FALSE,VLOOKUP($B92,#REF!,AB$4,0),"")</f>
        <v>#REF!</v>
      </c>
      <c r="AC92" s="161" t="e">
        <f>IF(ISNA(VLOOKUP($B92,#REF!,AC$4,0))=FALSE,VLOOKUP($B92,#REF!,AC$4,0),"")</f>
        <v>#REF!</v>
      </c>
      <c r="AD92" s="162" t="e">
        <f>IF(ISNA(VLOOKUP($B92,#REF!,AD$4,0))=FALSE,VLOOKUP($B92,#REF!,AD$4,0),"")</f>
        <v>#REF!</v>
      </c>
    </row>
    <row r="93" spans="1:30" s="1" customFormat="1" ht="15">
      <c r="A93" s="21" t="s">
        <v>25</v>
      </c>
      <c r="B93" s="21"/>
      <c r="C93" s="21"/>
      <c r="D93" s="37"/>
      <c r="E93" s="37"/>
      <c r="F93" s="37"/>
      <c r="G93" s="37"/>
      <c r="S93" s="116" t="s">
        <v>30</v>
      </c>
      <c r="T93" s="116"/>
      <c r="U93" s="116"/>
      <c r="V93" s="116"/>
      <c r="W93" s="116"/>
      <c r="X93" s="116"/>
      <c r="Y93" s="116"/>
      <c r="Z93" s="116"/>
      <c r="AA93" s="116"/>
    </row>
    <row r="94" spans="1:30" s="1" customFormat="1" ht="15">
      <c r="A94" s="31" t="s">
        <v>26</v>
      </c>
      <c r="B94" s="31"/>
      <c r="C94" s="31"/>
      <c r="D94" s="21"/>
      <c r="E94" s="21"/>
      <c r="F94" s="21"/>
      <c r="G94" s="21"/>
      <c r="K94" s="116" t="s">
        <v>22</v>
      </c>
      <c r="L94" s="116"/>
      <c r="M94" s="116"/>
      <c r="N94" s="116"/>
      <c r="O94" s="116"/>
      <c r="P94" s="116"/>
      <c r="Q94" s="116"/>
      <c r="R94" s="116"/>
      <c r="T94" s="21"/>
      <c r="U94" s="21"/>
      <c r="V94" s="116" t="s">
        <v>23</v>
      </c>
      <c r="W94" s="116"/>
      <c r="X94" s="116"/>
      <c r="Y94" s="116"/>
      <c r="Z94" s="116"/>
      <c r="AA94" s="116"/>
    </row>
    <row r="95" spans="1:30" s="1" customFormat="1" ht="15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16" t="s">
        <v>24</v>
      </c>
      <c r="L95" s="116"/>
      <c r="M95" s="116"/>
      <c r="N95" s="116"/>
      <c r="O95" s="116"/>
      <c r="P95" s="116"/>
      <c r="Q95" s="116"/>
      <c r="R95" s="116"/>
      <c r="S95" s="30"/>
      <c r="T95" s="30"/>
      <c r="U95" s="30"/>
      <c r="V95" s="116" t="s">
        <v>24</v>
      </c>
      <c r="W95" s="116"/>
      <c r="X95" s="116"/>
      <c r="Y95" s="116"/>
      <c r="Z95" s="116"/>
      <c r="AA95" s="116"/>
    </row>
    <row r="96" spans="1:30" s="1" customFormat="1" ht="15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 ht="15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 ht="15">
      <c r="A98" s="52"/>
      <c r="B98" s="53"/>
      <c r="C98" s="53"/>
      <c r="D98" s="54"/>
      <c r="E98" s="54"/>
      <c r="F98" s="53"/>
      <c r="G98" s="53"/>
      <c r="H98" s="53"/>
    </row>
    <row r="99" spans="1:29" s="1" customFormat="1" ht="15">
      <c r="A99" s="52"/>
      <c r="B99" s="53"/>
      <c r="C99" s="53"/>
      <c r="D99" s="54"/>
      <c r="E99" s="54"/>
      <c r="F99" s="53"/>
      <c r="G99" s="53"/>
      <c r="H99" s="53"/>
    </row>
    <row r="100" spans="1:29" s="1" customFormat="1" ht="15">
      <c r="A100" s="53"/>
      <c r="B100" s="53"/>
      <c r="C100" s="53"/>
      <c r="D100" s="54"/>
      <c r="E100" s="54"/>
      <c r="F100" s="53"/>
      <c r="G100" s="53"/>
      <c r="H100" s="53"/>
      <c r="AB100" s="48" t="s">
        <v>53</v>
      </c>
      <c r="AC100" s="45"/>
    </row>
    <row r="101" spans="1:29" s="1" customFormat="1" ht="15">
      <c r="D101" s="21"/>
      <c r="E101" s="21"/>
    </row>
    <row r="102" spans="1:29" s="1" customFormat="1" ht="15">
      <c r="D102" s="21"/>
      <c r="E102" s="21"/>
    </row>
  </sheetData>
  <mergeCells count="97">
    <mergeCell ref="AA88:AD88"/>
    <mergeCell ref="AA89:AD89"/>
    <mergeCell ref="K95:R95"/>
    <mergeCell ref="V95:AA95"/>
    <mergeCell ref="AA90:AD90"/>
    <mergeCell ref="AA91:AD91"/>
    <mergeCell ref="AA92:AD92"/>
    <mergeCell ref="S93:AA93"/>
    <mergeCell ref="K94:R94"/>
    <mergeCell ref="V94:AA94"/>
    <mergeCell ref="AA83:AD83"/>
    <mergeCell ref="AA84:AD84"/>
    <mergeCell ref="AA85:AD85"/>
    <mergeCell ref="AA86:AD86"/>
    <mergeCell ref="AA87:AD87"/>
    <mergeCell ref="AA78:AD78"/>
    <mergeCell ref="AA79:AD79"/>
    <mergeCell ref="AA80:AD80"/>
    <mergeCell ref="AA81:AD81"/>
    <mergeCell ref="AA82:AD82"/>
    <mergeCell ref="S70:AA70"/>
    <mergeCell ref="K71:R71"/>
    <mergeCell ref="V71:AA71"/>
    <mergeCell ref="K72:R72"/>
    <mergeCell ref="V72:AA72"/>
    <mergeCell ref="AA65:AD65"/>
    <mergeCell ref="AA66:AD66"/>
    <mergeCell ref="AA67:AD67"/>
    <mergeCell ref="AA68:AD68"/>
    <mergeCell ref="AA69:AD69"/>
    <mergeCell ref="AA60:AD60"/>
    <mergeCell ref="AA61:AD61"/>
    <mergeCell ref="AA62:AD62"/>
    <mergeCell ref="AA63:AD63"/>
    <mergeCell ref="AA64:AD64"/>
    <mergeCell ref="AA55:AD55"/>
    <mergeCell ref="AA56:AD56"/>
    <mergeCell ref="AA57:AD57"/>
    <mergeCell ref="AA58:AD58"/>
    <mergeCell ref="AA59:AD59"/>
    <mergeCell ref="S47:AA47"/>
    <mergeCell ref="K48:R48"/>
    <mergeCell ref="V48:AA48"/>
    <mergeCell ref="K49:R49"/>
    <mergeCell ref="V49:AA49"/>
    <mergeCell ref="AA42:AD42"/>
    <mergeCell ref="AA43:AD43"/>
    <mergeCell ref="AA44:AD44"/>
    <mergeCell ref="AA45:AD45"/>
    <mergeCell ref="AA46:AD46"/>
    <mergeCell ref="AA37:AD37"/>
    <mergeCell ref="AA38:AD38"/>
    <mergeCell ref="AA39:AD39"/>
    <mergeCell ref="AA40:AD40"/>
    <mergeCell ref="AA41:AD41"/>
    <mergeCell ref="AA32:AD32"/>
    <mergeCell ref="AA33:AD33"/>
    <mergeCell ref="AA34:AD34"/>
    <mergeCell ref="AA35:AD35"/>
    <mergeCell ref="AA36:AD36"/>
    <mergeCell ref="AA23:AD23"/>
    <mergeCell ref="S24:AA24"/>
    <mergeCell ref="K25:R25"/>
    <mergeCell ref="V25:AA25"/>
    <mergeCell ref="K26:R26"/>
    <mergeCell ref="V26:AA26"/>
    <mergeCell ref="AA18:AD18"/>
    <mergeCell ref="AA19:AD19"/>
    <mergeCell ref="AA20:AD20"/>
    <mergeCell ref="AA21:AD21"/>
    <mergeCell ref="AA22:AD22"/>
    <mergeCell ref="AA13:AD13"/>
    <mergeCell ref="AA14:AD14"/>
    <mergeCell ref="AA15:AD15"/>
    <mergeCell ref="AA16:AD16"/>
    <mergeCell ref="AA17:AD17"/>
    <mergeCell ref="S7:V7"/>
    <mergeCell ref="AA9:AD9"/>
    <mergeCell ref="AA10:AD10"/>
    <mergeCell ref="AA11:AD11"/>
    <mergeCell ref="AA12:AD12"/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</mergeCells>
  <conditionalFormatting sqref="AA1:AD1048576">
    <cfRule type="cellIs" dxfId="59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15"/>
  <sheetViews>
    <sheetView workbookViewId="0">
      <pane ySplit="7" topLeftCell="A8" activePane="bottomLeft" state="frozen"/>
      <selection pane="bottomLeft" activeCell="Q12" sqref="Q12"/>
    </sheetView>
  </sheetViews>
  <sheetFormatPr defaultRowHeight="14.25"/>
  <cols>
    <col min="1" max="1" width="5.625" hidden="1" customWidth="1"/>
    <col min="2" max="2" width="3.875" customWidth="1"/>
    <col min="3" max="3" width="10" customWidth="1"/>
    <col min="4" max="4" width="21.25" customWidth="1"/>
    <col min="5" max="5" width="8.25" customWidth="1"/>
    <col min="6" max="6" width="13.375" customWidth="1"/>
    <col min="7" max="7" width="4.25" customWidth="1"/>
    <col min="8" max="8" width="11.375" customWidth="1"/>
    <col min="9" max="9" width="4.25" customWidth="1"/>
    <col min="10" max="10" width="12.375" customWidth="1"/>
    <col min="11" max="11" width="7.125" customWidth="1"/>
    <col min="12" max="12" width="1.125" customWidth="1"/>
    <col min="13" max="13" width="1.875" customWidth="1"/>
  </cols>
  <sheetData>
    <row r="1" spans="1:13" s="56" customFormat="1" ht="15">
      <c r="C1" s="183" t="s">
        <v>57</v>
      </c>
      <c r="D1" s="183"/>
      <c r="E1" s="57"/>
      <c r="F1" s="183" t="s">
        <v>58</v>
      </c>
      <c r="G1" s="183"/>
      <c r="H1" s="183"/>
      <c r="I1" s="183"/>
      <c r="J1" s="183"/>
      <c r="K1" s="58" t="s">
        <v>74</v>
      </c>
    </row>
    <row r="2" spans="1:13" s="56" customFormat="1" ht="15">
      <c r="C2" s="183" t="s">
        <v>59</v>
      </c>
      <c r="D2" s="183"/>
      <c r="E2" s="59" t="e">
        <f ca="1">[1]!ExtractElement(K1,1,"-")</f>
        <v>#NAME?</v>
      </c>
      <c r="F2" s="183" t="e">
        <f ca="1">"(KHÓA K17: "&amp;VLOOKUP($E$2&amp;"-"&amp;$C$3,#REF!,11,0)&amp;")"</f>
        <v>#NAME?</v>
      </c>
      <c r="G2" s="183"/>
      <c r="H2" s="183"/>
      <c r="I2" s="183"/>
      <c r="J2" s="183"/>
      <c r="K2" s="60" t="s">
        <v>60</v>
      </c>
      <c r="L2" s="61" t="s">
        <v>61</v>
      </c>
      <c r="M2" s="61">
        <v>2</v>
      </c>
    </row>
    <row r="3" spans="1:13" s="62" customFormat="1" ht="18.75" customHeight="1">
      <c r="C3" s="63" t="e">
        <f ca="1">[1]!ExtractElement(K1,2,"-")</f>
        <v>#NAME?</v>
      </c>
      <c r="D3" s="184" t="e">
        <f ca="1">"MÔN :"&amp;VLOOKUP($E$2&amp;"-"&amp;$C$3,#REF!,6,0) &amp;"* MÃ MÔN:ENG "&amp;VLOOKUP($E$2&amp;"-"&amp;$C$3,#REF!,5,0)</f>
        <v>#NAME?</v>
      </c>
      <c r="E3" s="184"/>
      <c r="F3" s="184"/>
      <c r="G3" s="184"/>
      <c r="H3" s="184"/>
      <c r="I3" s="184"/>
      <c r="J3" s="184"/>
      <c r="K3" s="60" t="s">
        <v>62</v>
      </c>
      <c r="L3" s="60" t="s">
        <v>61</v>
      </c>
      <c r="M3" s="60">
        <v>3</v>
      </c>
    </row>
    <row r="4" spans="1:13" s="62" customFormat="1" ht="18.75" customHeight="1">
      <c r="B4" s="185" t="e">
        <f ca="1">"Thời gian:" &amp;VLOOKUP($E$2&amp;"-"&amp;$C$3,#REF!,8,0)&amp;" - Ngày "&amp;TEXT(VLOOKUP($E$2&amp;"-"&amp;$C$3,#REF!,7,0),"dd/mm/yyyy")&amp;" - Phòng: "&amp;$E$2 &amp; " - cơ sở:  "&amp;VLOOKUP($E$2&amp;"-"&amp;$C$3,#REF!,9,0)</f>
        <v>#NAME?</v>
      </c>
      <c r="C4" s="185"/>
      <c r="D4" s="185"/>
      <c r="E4" s="185"/>
      <c r="F4" s="185"/>
      <c r="G4" s="185"/>
      <c r="H4" s="185"/>
      <c r="I4" s="185"/>
      <c r="J4" s="185"/>
      <c r="K4" s="60" t="s">
        <v>63</v>
      </c>
      <c r="L4" s="60" t="s">
        <v>61</v>
      </c>
      <c r="M4" s="60">
        <v>1</v>
      </c>
    </row>
    <row r="5" spans="1:13" ht="9" customHeight="1"/>
    <row r="6" spans="1:13" ht="15" customHeight="1">
      <c r="B6" s="173" t="s">
        <v>4</v>
      </c>
      <c r="C6" s="172" t="s">
        <v>64</v>
      </c>
      <c r="D6" s="181" t="s">
        <v>65</v>
      </c>
      <c r="E6" s="182" t="s">
        <v>10</v>
      </c>
      <c r="F6" s="172" t="s">
        <v>12</v>
      </c>
      <c r="G6" s="172" t="s">
        <v>66</v>
      </c>
      <c r="H6" s="172" t="s">
        <v>67</v>
      </c>
      <c r="I6" s="174" t="s">
        <v>56</v>
      </c>
      <c r="J6" s="174"/>
      <c r="K6" s="175" t="s">
        <v>68</v>
      </c>
      <c r="L6" s="176"/>
      <c r="M6" s="177"/>
    </row>
    <row r="7" spans="1:13" ht="27" customHeight="1">
      <c r="B7" s="173"/>
      <c r="C7" s="173"/>
      <c r="D7" s="181"/>
      <c r="E7" s="182"/>
      <c r="F7" s="173"/>
      <c r="G7" s="173"/>
      <c r="H7" s="173"/>
      <c r="I7" s="64" t="s">
        <v>69</v>
      </c>
      <c r="J7" s="64" t="s">
        <v>70</v>
      </c>
      <c r="K7" s="178"/>
      <c r="L7" s="179"/>
      <c r="M7" s="180"/>
    </row>
    <row r="8" spans="1:13" ht="20.100000000000001" customHeight="1">
      <c r="A8" t="e">
        <f ca="1">VLOOKUP($E$2&amp;"-"&amp;$C$3,#REF!,3,FALSE)</f>
        <v>#NAME?</v>
      </c>
      <c r="B8" s="65">
        <v>1</v>
      </c>
      <c r="C8" s="66" t="e">
        <f ca="1">IF($A8&gt;0,VLOOKUP($A8,#REF!,4),"")</f>
        <v>#NAME?</v>
      </c>
      <c r="D8" s="67" t="e">
        <f ca="1">IF($A8&gt;0,VLOOKUP($A8,#REF!,5),"")</f>
        <v>#NAME?</v>
      </c>
      <c r="E8" s="68" t="e">
        <f ca="1">IF($A8&gt;0,VLOOKUP($A8,#REF!,6),"")</f>
        <v>#NAME?</v>
      </c>
      <c r="F8" s="98" t="e">
        <f ca="1">IF($A8&gt;0,VLOOKUP($A8,#REF!,8),"")</f>
        <v>#NAME?</v>
      </c>
      <c r="G8" s="69"/>
      <c r="H8" s="70"/>
      <c r="I8" s="70"/>
      <c r="J8" s="70"/>
      <c r="K8" s="169" t="e">
        <f ca="1">IF($A8&gt;0,VLOOKUP($A8,#REF!,16,0),"")</f>
        <v>#NAME?</v>
      </c>
      <c r="L8" s="170"/>
      <c r="M8" s="171"/>
    </row>
    <row r="9" spans="1:13" ht="20.100000000000001" customHeight="1">
      <c r="A9" t="e">
        <f ca="1">IF(B9&gt;VLOOKUP($E$2&amp;"-"&amp;$C$3,#REF!,2,FALSE),0,A8+1)</f>
        <v>#NAME?</v>
      </c>
      <c r="B9" s="65">
        <f t="shared" ref="B9:B72" si="0">B8+1</f>
        <v>2</v>
      </c>
      <c r="C9" s="66" t="e">
        <f ca="1">IF($A9&gt;0,VLOOKUP($A9,#REF!,4),"")</f>
        <v>#NAME?</v>
      </c>
      <c r="D9" s="67" t="e">
        <f ca="1">IF($A9&gt;0,VLOOKUP($A9,#REF!,5),"")</f>
        <v>#NAME?</v>
      </c>
      <c r="E9" s="68" t="e">
        <f ca="1">IF($A9&gt;0,VLOOKUP($A9,#REF!,6),"")</f>
        <v>#NAME?</v>
      </c>
      <c r="F9" s="98" t="e">
        <f ca="1">IF($A9&gt;0,VLOOKUP($A9,#REF!,8),"")</f>
        <v>#NAME?</v>
      </c>
      <c r="G9" s="69"/>
      <c r="H9" s="70"/>
      <c r="I9" s="70"/>
      <c r="J9" s="70"/>
      <c r="K9" s="166" t="e">
        <f ca="1">IF($A9&gt;0,VLOOKUP($A9,#REF!,16,0),"")</f>
        <v>#NAME?</v>
      </c>
      <c r="L9" s="167"/>
      <c r="M9" s="168"/>
    </row>
    <row r="10" spans="1:13" ht="20.100000000000001" customHeight="1">
      <c r="A10" t="e">
        <f ca="1">IF(B10&gt;VLOOKUP($E$2&amp;"-"&amp;$C$3,#REF!,2,FALSE),0,A9+1)</f>
        <v>#NAME?</v>
      </c>
      <c r="B10" s="65">
        <f t="shared" si="0"/>
        <v>3</v>
      </c>
      <c r="C10" s="66" t="e">
        <f ca="1">IF($A10&gt;0,VLOOKUP($A10,#REF!,4),"")</f>
        <v>#NAME?</v>
      </c>
      <c r="D10" s="67" t="e">
        <f ca="1">IF($A10&gt;0,VLOOKUP($A10,#REF!,5),"")</f>
        <v>#NAME?</v>
      </c>
      <c r="E10" s="68" t="e">
        <f ca="1">IF($A10&gt;0,VLOOKUP($A10,#REF!,6),"")</f>
        <v>#NAME?</v>
      </c>
      <c r="F10" s="98" t="e">
        <f ca="1">IF($A10&gt;0,VLOOKUP($A10,#REF!,8),"")</f>
        <v>#NAME?</v>
      </c>
      <c r="G10" s="69"/>
      <c r="H10" s="70"/>
      <c r="I10" s="70"/>
      <c r="J10" s="70"/>
      <c r="K10" s="166" t="e">
        <f ca="1">IF($A10&gt;0,VLOOKUP($A10,#REF!,16,0),"")</f>
        <v>#NAME?</v>
      </c>
      <c r="L10" s="167"/>
      <c r="M10" s="168"/>
    </row>
    <row r="11" spans="1:13" ht="20.100000000000001" customHeight="1">
      <c r="A11" t="e">
        <f ca="1">IF(B11&gt;VLOOKUP($E$2&amp;"-"&amp;$C$3,#REF!,2,FALSE),0,A10+1)</f>
        <v>#NAME?</v>
      </c>
      <c r="B11" s="65">
        <f t="shared" si="0"/>
        <v>4</v>
      </c>
      <c r="C11" s="66" t="e">
        <f ca="1">IF($A11&gt;0,VLOOKUP($A11,#REF!,4),"")</f>
        <v>#NAME?</v>
      </c>
      <c r="D11" s="67" t="e">
        <f ca="1">IF($A11&gt;0,VLOOKUP($A11,#REF!,5),"")</f>
        <v>#NAME?</v>
      </c>
      <c r="E11" s="68" t="e">
        <f ca="1">IF($A11&gt;0,VLOOKUP($A11,#REF!,6),"")</f>
        <v>#NAME?</v>
      </c>
      <c r="F11" s="98" t="e">
        <f ca="1">IF($A11&gt;0,VLOOKUP($A11,#REF!,8),"")</f>
        <v>#NAME?</v>
      </c>
      <c r="G11" s="69"/>
      <c r="H11" s="70"/>
      <c r="I11" s="70"/>
      <c r="J11" s="70"/>
      <c r="K11" s="166" t="e">
        <f ca="1">IF($A11&gt;0,VLOOKUP($A11,#REF!,16,0),"")</f>
        <v>#NAME?</v>
      </c>
      <c r="L11" s="167"/>
      <c r="M11" s="168"/>
    </row>
    <row r="12" spans="1:13" ht="20.100000000000001" customHeight="1">
      <c r="A12" t="e">
        <f ca="1">IF(B12&gt;VLOOKUP($E$2&amp;"-"&amp;$C$3,#REF!,2,FALSE),0,A11+1)</f>
        <v>#NAME?</v>
      </c>
      <c r="B12" s="65">
        <f t="shared" si="0"/>
        <v>5</v>
      </c>
      <c r="C12" s="66" t="e">
        <f ca="1">IF($A12&gt;0,VLOOKUP($A12,#REF!,4),"")</f>
        <v>#NAME?</v>
      </c>
      <c r="D12" s="67" t="e">
        <f ca="1">IF($A12&gt;0,VLOOKUP($A12,#REF!,5),"")</f>
        <v>#NAME?</v>
      </c>
      <c r="E12" s="68" t="e">
        <f ca="1">IF($A12&gt;0,VLOOKUP($A12,#REF!,6),"")</f>
        <v>#NAME?</v>
      </c>
      <c r="F12" s="98" t="e">
        <f ca="1">IF($A12&gt;0,VLOOKUP($A12,#REF!,8),"")</f>
        <v>#NAME?</v>
      </c>
      <c r="G12" s="69"/>
      <c r="H12" s="70"/>
      <c r="I12" s="70"/>
      <c r="J12" s="70"/>
      <c r="K12" s="166" t="e">
        <f ca="1">IF($A12&gt;0,VLOOKUP($A12,#REF!,16,0),"")</f>
        <v>#NAME?</v>
      </c>
      <c r="L12" s="167"/>
      <c r="M12" s="168"/>
    </row>
    <row r="13" spans="1:13" ht="20.100000000000001" customHeight="1">
      <c r="A13" t="e">
        <f ca="1">IF(B13&gt;VLOOKUP($E$2&amp;"-"&amp;$C$3,#REF!,2,FALSE),0,A12+1)</f>
        <v>#NAME?</v>
      </c>
      <c r="B13" s="65">
        <f t="shared" si="0"/>
        <v>6</v>
      </c>
      <c r="C13" s="66" t="e">
        <f ca="1">IF($A13&gt;0,VLOOKUP($A13,#REF!,4),"")</f>
        <v>#NAME?</v>
      </c>
      <c r="D13" s="67" t="e">
        <f ca="1">IF($A13&gt;0,VLOOKUP($A13,#REF!,5),"")</f>
        <v>#NAME?</v>
      </c>
      <c r="E13" s="68" t="e">
        <f ca="1">IF($A13&gt;0,VLOOKUP($A13,#REF!,6),"")</f>
        <v>#NAME?</v>
      </c>
      <c r="F13" s="98" t="e">
        <f ca="1">IF($A13&gt;0,VLOOKUP($A13,#REF!,8),"")</f>
        <v>#NAME?</v>
      </c>
      <c r="G13" s="69"/>
      <c r="H13" s="70"/>
      <c r="I13" s="70"/>
      <c r="J13" s="70"/>
      <c r="K13" s="166" t="e">
        <f ca="1">IF($A13&gt;0,VLOOKUP($A13,#REF!,16,0),"")</f>
        <v>#NAME?</v>
      </c>
      <c r="L13" s="167"/>
      <c r="M13" s="168"/>
    </row>
    <row r="14" spans="1:13" ht="20.100000000000001" customHeight="1">
      <c r="A14" t="e">
        <f ca="1">IF(B14&gt;VLOOKUP($E$2&amp;"-"&amp;$C$3,#REF!,2,FALSE),0,A13+1)</f>
        <v>#NAME?</v>
      </c>
      <c r="B14" s="65">
        <f t="shared" si="0"/>
        <v>7</v>
      </c>
      <c r="C14" s="66" t="e">
        <f ca="1">IF($A14&gt;0,VLOOKUP($A14,#REF!,4),"")</f>
        <v>#NAME?</v>
      </c>
      <c r="D14" s="67" t="e">
        <f ca="1">IF($A14&gt;0,VLOOKUP($A14,#REF!,5),"")</f>
        <v>#NAME?</v>
      </c>
      <c r="E14" s="68" t="e">
        <f ca="1">IF($A14&gt;0,VLOOKUP($A14,#REF!,6),"")</f>
        <v>#NAME?</v>
      </c>
      <c r="F14" s="98" t="e">
        <f ca="1">IF($A14&gt;0,VLOOKUP($A14,#REF!,8),"")</f>
        <v>#NAME?</v>
      </c>
      <c r="G14" s="69"/>
      <c r="H14" s="70"/>
      <c r="I14" s="70"/>
      <c r="J14" s="70"/>
      <c r="K14" s="166" t="e">
        <f ca="1">IF($A14&gt;0,VLOOKUP($A14,#REF!,16,0),"")</f>
        <v>#NAME?</v>
      </c>
      <c r="L14" s="167"/>
      <c r="M14" s="168"/>
    </row>
    <row r="15" spans="1:13" ht="20.100000000000001" customHeight="1">
      <c r="A15" t="e">
        <f ca="1">IF(B15&gt;VLOOKUP($E$2&amp;"-"&amp;$C$3,#REF!,2,FALSE),0,A14+1)</f>
        <v>#NAME?</v>
      </c>
      <c r="B15" s="65">
        <f t="shared" si="0"/>
        <v>8</v>
      </c>
      <c r="C15" s="66" t="e">
        <f ca="1">IF($A15&gt;0,VLOOKUP($A15,#REF!,4),"")</f>
        <v>#NAME?</v>
      </c>
      <c r="D15" s="67" t="e">
        <f ca="1">IF($A15&gt;0,VLOOKUP($A15,#REF!,5),"")</f>
        <v>#NAME?</v>
      </c>
      <c r="E15" s="68" t="e">
        <f ca="1">IF($A15&gt;0,VLOOKUP($A15,#REF!,6),"")</f>
        <v>#NAME?</v>
      </c>
      <c r="F15" s="98" t="e">
        <f ca="1">IF($A15&gt;0,VLOOKUP($A15,#REF!,8),"")</f>
        <v>#NAME?</v>
      </c>
      <c r="G15" s="69"/>
      <c r="H15" s="70"/>
      <c r="I15" s="70"/>
      <c r="J15" s="70"/>
      <c r="K15" s="166" t="e">
        <f ca="1">IF($A15&gt;0,VLOOKUP($A15,#REF!,16,0),"")</f>
        <v>#NAME?</v>
      </c>
      <c r="L15" s="167"/>
      <c r="M15" s="168"/>
    </row>
    <row r="16" spans="1:13" ht="20.100000000000001" customHeight="1">
      <c r="A16" t="e">
        <f ca="1">IF(B16&gt;VLOOKUP($E$2&amp;"-"&amp;$C$3,#REF!,2,FALSE),0,A15+1)</f>
        <v>#NAME?</v>
      </c>
      <c r="B16" s="65">
        <f t="shared" si="0"/>
        <v>9</v>
      </c>
      <c r="C16" s="66" t="e">
        <f ca="1">IF($A16&gt;0,VLOOKUP($A16,#REF!,4),"")</f>
        <v>#NAME?</v>
      </c>
      <c r="D16" s="67" t="e">
        <f ca="1">IF($A16&gt;0,VLOOKUP($A16,#REF!,5),"")</f>
        <v>#NAME?</v>
      </c>
      <c r="E16" s="68" t="e">
        <f ca="1">IF($A16&gt;0,VLOOKUP($A16,#REF!,6),"")</f>
        <v>#NAME?</v>
      </c>
      <c r="F16" s="98" t="e">
        <f ca="1">IF($A16&gt;0,VLOOKUP($A16,#REF!,8),"")</f>
        <v>#NAME?</v>
      </c>
      <c r="G16" s="69"/>
      <c r="H16" s="70"/>
      <c r="I16" s="70"/>
      <c r="J16" s="70"/>
      <c r="K16" s="166" t="e">
        <f ca="1">IF($A16&gt;0,VLOOKUP($A16,#REF!,16,0),"")</f>
        <v>#NAME?</v>
      </c>
      <c r="L16" s="167"/>
      <c r="M16" s="168"/>
    </row>
    <row r="17" spans="1:13" ht="20.100000000000001" customHeight="1">
      <c r="A17" t="e">
        <f ca="1">IF(B17&gt;VLOOKUP($E$2&amp;"-"&amp;$C$3,#REF!,2,FALSE),0,A16+1)</f>
        <v>#NAME?</v>
      </c>
      <c r="B17" s="65">
        <f t="shared" si="0"/>
        <v>10</v>
      </c>
      <c r="C17" s="66" t="e">
        <f ca="1">IF($A17&gt;0,VLOOKUP($A17,#REF!,4),"")</f>
        <v>#NAME?</v>
      </c>
      <c r="D17" s="67" t="e">
        <f ca="1">IF($A17&gt;0,VLOOKUP($A17,#REF!,5),"")</f>
        <v>#NAME?</v>
      </c>
      <c r="E17" s="68" t="e">
        <f ca="1">IF($A17&gt;0,VLOOKUP($A17,#REF!,6),"")</f>
        <v>#NAME?</v>
      </c>
      <c r="F17" s="98" t="e">
        <f ca="1">IF($A17&gt;0,VLOOKUP($A17,#REF!,8),"")</f>
        <v>#NAME?</v>
      </c>
      <c r="G17" s="69"/>
      <c r="H17" s="70"/>
      <c r="I17" s="70"/>
      <c r="J17" s="70"/>
      <c r="K17" s="166" t="e">
        <f ca="1">IF($A17&gt;0,VLOOKUP($A17,#REF!,16,0),"")</f>
        <v>#NAME?</v>
      </c>
      <c r="L17" s="167"/>
      <c r="M17" s="168"/>
    </row>
    <row r="18" spans="1:13" ht="20.100000000000001" customHeight="1">
      <c r="A18" t="e">
        <f ca="1">IF(B18&gt;VLOOKUP($E$2&amp;"-"&amp;$C$3,#REF!,2,FALSE),0,A17+1)</f>
        <v>#NAME?</v>
      </c>
      <c r="B18" s="65">
        <f t="shared" si="0"/>
        <v>11</v>
      </c>
      <c r="C18" s="66" t="e">
        <f ca="1">IF($A18&gt;0,VLOOKUP($A18,#REF!,4),"")</f>
        <v>#NAME?</v>
      </c>
      <c r="D18" s="67" t="e">
        <f ca="1">IF($A18&gt;0,VLOOKUP($A18,#REF!,5),"")</f>
        <v>#NAME?</v>
      </c>
      <c r="E18" s="68" t="e">
        <f ca="1">IF($A18&gt;0,VLOOKUP($A18,#REF!,6),"")</f>
        <v>#NAME?</v>
      </c>
      <c r="F18" s="98" t="e">
        <f ca="1">IF($A18&gt;0,VLOOKUP($A18,#REF!,8),"")</f>
        <v>#NAME?</v>
      </c>
      <c r="G18" s="69"/>
      <c r="H18" s="70"/>
      <c r="I18" s="70"/>
      <c r="J18" s="70"/>
      <c r="K18" s="166" t="e">
        <f ca="1">IF($A18&gt;0,VLOOKUP($A18,#REF!,16,0),"")</f>
        <v>#NAME?</v>
      </c>
      <c r="L18" s="167"/>
      <c r="M18" s="168"/>
    </row>
    <row r="19" spans="1:13" ht="20.100000000000001" customHeight="1">
      <c r="A19" t="e">
        <f ca="1">IF(B19&gt;VLOOKUP($E$2&amp;"-"&amp;$C$3,#REF!,2,FALSE),0,A18+1)</f>
        <v>#NAME?</v>
      </c>
      <c r="B19" s="65">
        <f t="shared" si="0"/>
        <v>12</v>
      </c>
      <c r="C19" s="66" t="e">
        <f ca="1">IF($A19&gt;0,VLOOKUP($A19,#REF!,4),"")</f>
        <v>#NAME?</v>
      </c>
      <c r="D19" s="67" t="e">
        <f ca="1">IF($A19&gt;0,VLOOKUP($A19,#REF!,5),"")</f>
        <v>#NAME?</v>
      </c>
      <c r="E19" s="68" t="e">
        <f ca="1">IF($A19&gt;0,VLOOKUP($A19,#REF!,6),"")</f>
        <v>#NAME?</v>
      </c>
      <c r="F19" s="98" t="e">
        <f ca="1">IF($A19&gt;0,VLOOKUP($A19,#REF!,8),"")</f>
        <v>#NAME?</v>
      </c>
      <c r="G19" s="69"/>
      <c r="H19" s="70"/>
      <c r="I19" s="70"/>
      <c r="J19" s="70"/>
      <c r="K19" s="166" t="e">
        <f ca="1">IF($A19&gt;0,VLOOKUP($A19,#REF!,16,0),"")</f>
        <v>#NAME?</v>
      </c>
      <c r="L19" s="167"/>
      <c r="M19" s="168"/>
    </row>
    <row r="20" spans="1:13" ht="20.100000000000001" customHeight="1">
      <c r="A20" t="e">
        <f ca="1">IF(B20&gt;VLOOKUP($E$2&amp;"-"&amp;$C$3,#REF!,2,FALSE),0,A19+1)</f>
        <v>#NAME?</v>
      </c>
      <c r="B20" s="65">
        <f t="shared" si="0"/>
        <v>13</v>
      </c>
      <c r="C20" s="66" t="e">
        <f ca="1">IF($A20&gt;0,VLOOKUP($A20,#REF!,4),"")</f>
        <v>#NAME?</v>
      </c>
      <c r="D20" s="67" t="e">
        <f ca="1">IF($A20&gt;0,VLOOKUP($A20,#REF!,5),"")</f>
        <v>#NAME?</v>
      </c>
      <c r="E20" s="68" t="e">
        <f ca="1">IF($A20&gt;0,VLOOKUP($A20,#REF!,6),"")</f>
        <v>#NAME?</v>
      </c>
      <c r="F20" s="98" t="e">
        <f ca="1">IF($A20&gt;0,VLOOKUP($A20,#REF!,8),"")</f>
        <v>#NAME?</v>
      </c>
      <c r="G20" s="69"/>
      <c r="H20" s="70"/>
      <c r="I20" s="70"/>
      <c r="J20" s="70"/>
      <c r="K20" s="166" t="e">
        <f ca="1">IF($A20&gt;0,VLOOKUP($A20,#REF!,16,0),"")</f>
        <v>#NAME?</v>
      </c>
      <c r="L20" s="167"/>
      <c r="M20" s="168"/>
    </row>
    <row r="21" spans="1:13" ht="20.100000000000001" customHeight="1">
      <c r="A21" t="e">
        <f ca="1">IF(B21&gt;VLOOKUP($E$2&amp;"-"&amp;$C$3,#REF!,2,FALSE),0,A20+1)</f>
        <v>#NAME?</v>
      </c>
      <c r="B21" s="65">
        <f t="shared" si="0"/>
        <v>14</v>
      </c>
      <c r="C21" s="66" t="e">
        <f ca="1">IF($A21&gt;0,VLOOKUP($A21,#REF!,4),"")</f>
        <v>#NAME?</v>
      </c>
      <c r="D21" s="67" t="e">
        <f ca="1">IF($A21&gt;0,VLOOKUP($A21,#REF!,5),"")</f>
        <v>#NAME?</v>
      </c>
      <c r="E21" s="68" t="e">
        <f ca="1">IF($A21&gt;0,VLOOKUP($A21,#REF!,6),"")</f>
        <v>#NAME?</v>
      </c>
      <c r="F21" s="98" t="e">
        <f ca="1">IF($A21&gt;0,VLOOKUP($A21,#REF!,8),"")</f>
        <v>#NAME?</v>
      </c>
      <c r="G21" s="69"/>
      <c r="H21" s="70"/>
      <c r="I21" s="70"/>
      <c r="J21" s="70"/>
      <c r="K21" s="166" t="e">
        <f ca="1">IF($A21&gt;0,VLOOKUP($A21,#REF!,16,0),"")</f>
        <v>#NAME?</v>
      </c>
      <c r="L21" s="167"/>
      <c r="M21" s="168"/>
    </row>
    <row r="22" spans="1:13" ht="20.100000000000001" customHeight="1">
      <c r="A22" t="e">
        <f ca="1">IF(B22&gt;VLOOKUP($E$2&amp;"-"&amp;$C$3,#REF!,2,FALSE),0,A21+1)</f>
        <v>#NAME?</v>
      </c>
      <c r="B22" s="65">
        <f t="shared" si="0"/>
        <v>15</v>
      </c>
      <c r="C22" s="66" t="e">
        <f ca="1">IF($A22&gt;0,VLOOKUP($A22,#REF!,4),"")</f>
        <v>#NAME?</v>
      </c>
      <c r="D22" s="67" t="e">
        <f ca="1">IF($A22&gt;0,VLOOKUP($A22,#REF!,5),"")</f>
        <v>#NAME?</v>
      </c>
      <c r="E22" s="68" t="e">
        <f ca="1">IF($A22&gt;0,VLOOKUP($A22,#REF!,6),"")</f>
        <v>#NAME?</v>
      </c>
      <c r="F22" s="98" t="e">
        <f ca="1">IF($A22&gt;0,VLOOKUP($A22,#REF!,8),"")</f>
        <v>#NAME?</v>
      </c>
      <c r="G22" s="69"/>
      <c r="H22" s="70"/>
      <c r="I22" s="70"/>
      <c r="J22" s="70"/>
      <c r="K22" s="166" t="e">
        <f ca="1">IF($A22&gt;0,VLOOKUP($A22,#REF!,16,0),"")</f>
        <v>#NAME?</v>
      </c>
      <c r="L22" s="167"/>
      <c r="M22" s="168"/>
    </row>
    <row r="23" spans="1:13" ht="20.100000000000001" customHeight="1">
      <c r="A23" t="e">
        <f ca="1">IF(B23&gt;VLOOKUP($E$2&amp;"-"&amp;$C$3,#REF!,2,FALSE),0,A22+1)</f>
        <v>#NAME?</v>
      </c>
      <c r="B23" s="65">
        <f t="shared" si="0"/>
        <v>16</v>
      </c>
      <c r="C23" s="66" t="e">
        <f ca="1">IF($A23&gt;0,VLOOKUP($A23,#REF!,4),"")</f>
        <v>#NAME?</v>
      </c>
      <c r="D23" s="67" t="e">
        <f ca="1">IF($A23&gt;0,VLOOKUP($A23,#REF!,5),"")</f>
        <v>#NAME?</v>
      </c>
      <c r="E23" s="68" t="e">
        <f ca="1">IF($A23&gt;0,VLOOKUP($A23,#REF!,6),"")</f>
        <v>#NAME?</v>
      </c>
      <c r="F23" s="98" t="e">
        <f ca="1">IF($A23&gt;0,VLOOKUP($A23,#REF!,8),"")</f>
        <v>#NAME?</v>
      </c>
      <c r="G23" s="69"/>
      <c r="H23" s="70"/>
      <c r="I23" s="70"/>
      <c r="J23" s="70"/>
      <c r="K23" s="166" t="e">
        <f ca="1">IF($A23&gt;0,VLOOKUP($A23,#REF!,16,0),"")</f>
        <v>#NAME?</v>
      </c>
      <c r="L23" s="167"/>
      <c r="M23" s="168"/>
    </row>
    <row r="24" spans="1:13" ht="20.100000000000001" customHeight="1">
      <c r="A24" t="e">
        <f ca="1">IF(B24&gt;VLOOKUP($E$2&amp;"-"&amp;$C$3,#REF!,2,FALSE),0,A23+1)</f>
        <v>#NAME?</v>
      </c>
      <c r="B24" s="65">
        <f t="shared" si="0"/>
        <v>17</v>
      </c>
      <c r="C24" s="66" t="e">
        <f ca="1">IF($A24&gt;0,VLOOKUP($A24,#REF!,4),"")</f>
        <v>#NAME?</v>
      </c>
      <c r="D24" s="67" t="e">
        <f ca="1">IF($A24&gt;0,VLOOKUP($A24,#REF!,5),"")</f>
        <v>#NAME?</v>
      </c>
      <c r="E24" s="68" t="e">
        <f ca="1">IF($A24&gt;0,VLOOKUP($A24,#REF!,6),"")</f>
        <v>#NAME?</v>
      </c>
      <c r="F24" s="98" t="e">
        <f ca="1">IF($A24&gt;0,VLOOKUP($A24,#REF!,8),"")</f>
        <v>#NAME?</v>
      </c>
      <c r="G24" s="69"/>
      <c r="H24" s="70"/>
      <c r="I24" s="70"/>
      <c r="J24" s="70"/>
      <c r="K24" s="166" t="e">
        <f ca="1">IF($A24&gt;0,VLOOKUP($A24,#REF!,16,0),"")</f>
        <v>#NAME?</v>
      </c>
      <c r="L24" s="167"/>
      <c r="M24" s="168"/>
    </row>
    <row r="25" spans="1:13" ht="20.100000000000001" customHeight="1">
      <c r="A25" t="e">
        <f ca="1">IF(B25&gt;VLOOKUP($E$2&amp;"-"&amp;$C$3,#REF!,2,FALSE),0,A24+1)</f>
        <v>#NAME?</v>
      </c>
      <c r="B25" s="65">
        <f t="shared" si="0"/>
        <v>18</v>
      </c>
      <c r="C25" s="66" t="e">
        <f ca="1">IF($A25&gt;0,VLOOKUP($A25,#REF!,4),"")</f>
        <v>#NAME?</v>
      </c>
      <c r="D25" s="67" t="e">
        <f ca="1">IF($A25&gt;0,VLOOKUP($A25,#REF!,5),"")</f>
        <v>#NAME?</v>
      </c>
      <c r="E25" s="68" t="e">
        <f ca="1">IF($A25&gt;0,VLOOKUP($A25,#REF!,6),"")</f>
        <v>#NAME?</v>
      </c>
      <c r="F25" s="98" t="e">
        <f ca="1">IF($A25&gt;0,VLOOKUP($A25,#REF!,8),"")</f>
        <v>#NAME?</v>
      </c>
      <c r="G25" s="69"/>
      <c r="H25" s="70"/>
      <c r="I25" s="70"/>
      <c r="J25" s="70"/>
      <c r="K25" s="166" t="e">
        <f ca="1">IF($A25&gt;0,VLOOKUP($A25,#REF!,16,0),"")</f>
        <v>#NAME?</v>
      </c>
      <c r="L25" s="167"/>
      <c r="M25" s="168"/>
    </row>
    <row r="26" spans="1:13" ht="20.100000000000001" customHeight="1">
      <c r="A26" t="e">
        <f ca="1">IF(B26&gt;VLOOKUP($E$2&amp;"-"&amp;$C$3,#REF!,2,FALSE),0,A25+1)</f>
        <v>#NAME?</v>
      </c>
      <c r="B26" s="65">
        <f t="shared" si="0"/>
        <v>19</v>
      </c>
      <c r="C26" s="66" t="e">
        <f ca="1">IF($A26&gt;0,VLOOKUP($A26,#REF!,4),"")</f>
        <v>#NAME?</v>
      </c>
      <c r="D26" s="67" t="e">
        <f ca="1">IF($A26&gt;0,VLOOKUP($A26,#REF!,5),"")</f>
        <v>#NAME?</v>
      </c>
      <c r="E26" s="68" t="e">
        <f ca="1">IF($A26&gt;0,VLOOKUP($A26,#REF!,6),"")</f>
        <v>#NAME?</v>
      </c>
      <c r="F26" s="98" t="e">
        <f ca="1">IF($A26&gt;0,VLOOKUP($A26,#REF!,8),"")</f>
        <v>#NAME?</v>
      </c>
      <c r="G26" s="69"/>
      <c r="H26" s="70"/>
      <c r="I26" s="70"/>
      <c r="J26" s="70"/>
      <c r="K26" s="166" t="e">
        <f ca="1">IF($A26&gt;0,VLOOKUP($A26,#REF!,16,0),"")</f>
        <v>#NAME?</v>
      </c>
      <c r="L26" s="167"/>
      <c r="M26" s="168"/>
    </row>
    <row r="27" spans="1:13" ht="20.100000000000001" customHeight="1">
      <c r="A27" t="e">
        <f ca="1">IF(B27&gt;VLOOKUP($E$2&amp;"-"&amp;$C$3,#REF!,2,FALSE),0,A26+1)</f>
        <v>#NAME?</v>
      </c>
      <c r="B27" s="65">
        <f t="shared" si="0"/>
        <v>20</v>
      </c>
      <c r="C27" s="66" t="e">
        <f ca="1">IF($A27&gt;0,VLOOKUP($A27,#REF!,4),"")</f>
        <v>#NAME?</v>
      </c>
      <c r="D27" s="67" t="e">
        <f ca="1">IF($A27&gt;0,VLOOKUP($A27,#REF!,5),"")</f>
        <v>#NAME?</v>
      </c>
      <c r="E27" s="68" t="e">
        <f ca="1">IF($A27&gt;0,VLOOKUP($A27,#REF!,6),"")</f>
        <v>#NAME?</v>
      </c>
      <c r="F27" s="98" t="e">
        <f ca="1">IF($A27&gt;0,VLOOKUP($A27,#REF!,8),"")</f>
        <v>#NAME?</v>
      </c>
      <c r="G27" s="69"/>
      <c r="H27" s="70"/>
      <c r="I27" s="70"/>
      <c r="J27" s="70"/>
      <c r="K27" s="166" t="e">
        <f ca="1">IF($A27&gt;0,VLOOKUP($A27,#REF!,16,0),"")</f>
        <v>#NAME?</v>
      </c>
      <c r="L27" s="167"/>
      <c r="M27" s="168"/>
    </row>
    <row r="28" spans="1:13" ht="20.100000000000001" customHeight="1">
      <c r="A28" t="e">
        <f ca="1">IF(B28&gt;VLOOKUP($E$2&amp;"-"&amp;$C$3,#REF!,2,FALSE),0,A27+1)</f>
        <v>#NAME?</v>
      </c>
      <c r="B28" s="65">
        <f t="shared" si="0"/>
        <v>21</v>
      </c>
      <c r="C28" s="66" t="e">
        <f ca="1">IF($A28&gt;0,VLOOKUP($A28,#REF!,4),"")</f>
        <v>#NAME?</v>
      </c>
      <c r="D28" s="67" t="e">
        <f ca="1">IF($A28&gt;0,VLOOKUP($A28,#REF!,5),"")</f>
        <v>#NAME?</v>
      </c>
      <c r="E28" s="68" t="e">
        <f ca="1">IF($A28&gt;0,VLOOKUP($A28,#REF!,6),"")</f>
        <v>#NAME?</v>
      </c>
      <c r="F28" s="98" t="e">
        <f ca="1">IF($A28&gt;0,VLOOKUP($A28,#REF!,8),"")</f>
        <v>#NAME?</v>
      </c>
      <c r="G28" s="69"/>
      <c r="H28" s="70"/>
      <c r="I28" s="70"/>
      <c r="J28" s="70"/>
      <c r="K28" s="166" t="e">
        <f ca="1">IF($A28&gt;0,VLOOKUP($A28,#REF!,16,0),"")</f>
        <v>#NAME?</v>
      </c>
      <c r="L28" s="167"/>
      <c r="M28" s="168"/>
    </row>
    <row r="29" spans="1:13" ht="20.100000000000001" customHeight="1">
      <c r="A29" t="e">
        <f ca="1">IF(B29&gt;VLOOKUP($E$2&amp;"-"&amp;$C$3,#REF!,2,FALSE),0,A28+1)</f>
        <v>#NAME?</v>
      </c>
      <c r="B29" s="65">
        <f t="shared" si="0"/>
        <v>22</v>
      </c>
      <c r="C29" s="66" t="e">
        <f ca="1">IF($A29&gt;0,VLOOKUP($A29,#REF!,4),"")</f>
        <v>#NAME?</v>
      </c>
      <c r="D29" s="67" t="e">
        <f ca="1">IF($A29&gt;0,VLOOKUP($A29,#REF!,5),"")</f>
        <v>#NAME?</v>
      </c>
      <c r="E29" s="68" t="e">
        <f ca="1">IF($A29&gt;0,VLOOKUP($A29,#REF!,6),"")</f>
        <v>#NAME?</v>
      </c>
      <c r="F29" s="98" t="e">
        <f ca="1">IF($A29&gt;0,VLOOKUP($A29,#REF!,8),"")</f>
        <v>#NAME?</v>
      </c>
      <c r="G29" s="69"/>
      <c r="H29" s="70"/>
      <c r="I29" s="70"/>
      <c r="J29" s="70"/>
      <c r="K29" s="166" t="e">
        <f ca="1">IF($A29&gt;0,VLOOKUP($A29,#REF!,16,0),"")</f>
        <v>#NAME?</v>
      </c>
      <c r="L29" s="167"/>
      <c r="M29" s="168"/>
    </row>
    <row r="30" spans="1:13" ht="20.100000000000001" customHeight="1">
      <c r="A30" t="e">
        <f ca="1">IF(B30&gt;VLOOKUP($E$2&amp;"-"&amp;$C$3,#REF!,2,FALSE),0,A29+1)</f>
        <v>#NAME?</v>
      </c>
      <c r="B30" s="65">
        <f t="shared" si="0"/>
        <v>23</v>
      </c>
      <c r="C30" s="66" t="e">
        <f ca="1">IF($A30&gt;0,VLOOKUP($A30,#REF!,4),"")</f>
        <v>#NAME?</v>
      </c>
      <c r="D30" s="67" t="e">
        <f ca="1">IF($A30&gt;0,VLOOKUP($A30,#REF!,5),"")</f>
        <v>#NAME?</v>
      </c>
      <c r="E30" s="68" t="e">
        <f ca="1">IF($A30&gt;0,VLOOKUP($A30,#REF!,6),"")</f>
        <v>#NAME?</v>
      </c>
      <c r="F30" s="98" t="e">
        <f ca="1">IF($A30&gt;0,VLOOKUP($A30,#REF!,8),"")</f>
        <v>#NAME?</v>
      </c>
      <c r="G30" s="69"/>
      <c r="H30" s="70"/>
      <c r="I30" s="70"/>
      <c r="J30" s="70"/>
      <c r="K30" s="166" t="e">
        <f ca="1">IF($A30&gt;0,VLOOKUP($A30,#REF!,16,0),"")</f>
        <v>#NAME?</v>
      </c>
      <c r="L30" s="167"/>
      <c r="M30" s="168"/>
    </row>
    <row r="31" spans="1:13" ht="20.100000000000001" customHeight="1">
      <c r="A31" t="e">
        <f ca="1">IF(B31&gt;VLOOKUP($E$2&amp;"-"&amp;$C$3,#REF!,2,FALSE),0,A30+1)</f>
        <v>#NAME?</v>
      </c>
      <c r="B31" s="65">
        <f t="shared" si="0"/>
        <v>24</v>
      </c>
      <c r="C31" s="66" t="e">
        <f ca="1">IF($A31&gt;0,VLOOKUP($A31,#REF!,4),"")</f>
        <v>#NAME?</v>
      </c>
      <c r="D31" s="67" t="e">
        <f ca="1">IF($A31&gt;0,VLOOKUP($A31,#REF!,5),"")</f>
        <v>#NAME?</v>
      </c>
      <c r="E31" s="68" t="e">
        <f ca="1">IF($A31&gt;0,VLOOKUP($A31,#REF!,6),"")</f>
        <v>#NAME?</v>
      </c>
      <c r="F31" s="98" t="e">
        <f ca="1">IF($A31&gt;0,VLOOKUP($A31,#REF!,8),"")</f>
        <v>#NAME?</v>
      </c>
      <c r="G31" s="69"/>
      <c r="H31" s="70"/>
      <c r="I31" s="70"/>
      <c r="J31" s="70"/>
      <c r="K31" s="166" t="e">
        <f ca="1">IF($A31&gt;0,VLOOKUP($A31,#REF!,16,0),"")</f>
        <v>#NAME?</v>
      </c>
      <c r="L31" s="167"/>
      <c r="M31" s="168"/>
    </row>
    <row r="32" spans="1:13" ht="20.100000000000001" customHeight="1">
      <c r="A32" t="e">
        <f ca="1">IF(B32&gt;VLOOKUP($E$2&amp;"-"&amp;$C$3,#REF!,2,FALSE),0,A31+1)</f>
        <v>#NAME?</v>
      </c>
      <c r="B32" s="65">
        <f t="shared" si="0"/>
        <v>25</v>
      </c>
      <c r="C32" s="66" t="e">
        <f ca="1">IF($A32&gt;0,VLOOKUP($A32,#REF!,4),"")</f>
        <v>#NAME?</v>
      </c>
      <c r="D32" s="67" t="e">
        <f ca="1">IF($A32&gt;0,VLOOKUP($A32,#REF!,5),"")</f>
        <v>#NAME?</v>
      </c>
      <c r="E32" s="68" t="e">
        <f ca="1">IF($A32&gt;0,VLOOKUP($A32,#REF!,6),"")</f>
        <v>#NAME?</v>
      </c>
      <c r="F32" s="98" t="e">
        <f ca="1">IF($A32&gt;0,VLOOKUP($A32,#REF!,8),"")</f>
        <v>#NAME?</v>
      </c>
      <c r="G32" s="69"/>
      <c r="H32" s="70"/>
      <c r="I32" s="70"/>
      <c r="J32" s="70"/>
      <c r="K32" s="166" t="e">
        <f ca="1">IF($A32&gt;0,VLOOKUP($A32,#REF!,16,0),"")</f>
        <v>#NAME?</v>
      </c>
      <c r="L32" s="167"/>
      <c r="M32" s="168"/>
    </row>
    <row r="33" spans="1:13" ht="20.100000000000001" customHeight="1">
      <c r="A33" t="e">
        <f ca="1">IF(B33&gt;VLOOKUP($E$2&amp;"-"&amp;$C$3,#REF!,2,FALSE),0,A32+1)</f>
        <v>#NAME?</v>
      </c>
      <c r="B33" s="65">
        <f t="shared" si="0"/>
        <v>26</v>
      </c>
      <c r="C33" s="66" t="e">
        <f ca="1">IF($A33&gt;0,VLOOKUP($A33,#REF!,4),"")</f>
        <v>#NAME?</v>
      </c>
      <c r="D33" s="67" t="e">
        <f ca="1">IF($A33&gt;0,VLOOKUP($A33,#REF!,5),"")</f>
        <v>#NAME?</v>
      </c>
      <c r="E33" s="68" t="e">
        <f ca="1">IF($A33&gt;0,VLOOKUP($A33,#REF!,6),"")</f>
        <v>#NAME?</v>
      </c>
      <c r="F33" s="98" t="e">
        <f ca="1">IF($A33&gt;0,VLOOKUP($A33,#REF!,8),"")</f>
        <v>#NAME?</v>
      </c>
      <c r="G33" s="69"/>
      <c r="H33" s="70"/>
      <c r="I33" s="70"/>
      <c r="J33" s="70"/>
      <c r="K33" s="166" t="e">
        <f ca="1">IF($A33&gt;0,VLOOKUP($A33,#REF!,16,0),"")</f>
        <v>#NAME?</v>
      </c>
      <c r="L33" s="167"/>
      <c r="M33" s="168"/>
    </row>
    <row r="34" spans="1:13" ht="20.100000000000001" customHeight="1">
      <c r="A34" t="e">
        <f ca="1">IF(B34&gt;VLOOKUP($E$2&amp;"-"&amp;$C$3,#REF!,2,FALSE),0,A33+1)</f>
        <v>#NAME?</v>
      </c>
      <c r="B34" s="65">
        <f t="shared" si="0"/>
        <v>27</v>
      </c>
      <c r="C34" s="66" t="e">
        <f ca="1">IF($A34&gt;0,VLOOKUP($A34,#REF!,4),"")</f>
        <v>#NAME?</v>
      </c>
      <c r="D34" s="67" t="e">
        <f ca="1">IF($A34&gt;0,VLOOKUP($A34,#REF!,5),"")</f>
        <v>#NAME?</v>
      </c>
      <c r="E34" s="68" t="e">
        <f ca="1">IF($A34&gt;0,VLOOKUP($A34,#REF!,6),"")</f>
        <v>#NAME?</v>
      </c>
      <c r="F34" s="98" t="e">
        <f ca="1">IF($A34&gt;0,VLOOKUP($A34,#REF!,8),"")</f>
        <v>#NAME?</v>
      </c>
      <c r="G34" s="69"/>
      <c r="H34" s="70"/>
      <c r="I34" s="70"/>
      <c r="J34" s="70"/>
      <c r="K34" s="166" t="e">
        <f ca="1">IF($A34&gt;0,VLOOKUP($A34,#REF!,16,0),"")</f>
        <v>#NAME?</v>
      </c>
      <c r="L34" s="167"/>
      <c r="M34" s="168"/>
    </row>
    <row r="35" spans="1:13" ht="20.100000000000001" customHeight="1">
      <c r="A35" t="e">
        <f ca="1">IF(B35&gt;VLOOKUP($E$2&amp;"-"&amp;$C$3,#REF!,2,FALSE),0,A34+1)</f>
        <v>#NAME?</v>
      </c>
      <c r="B35" s="65">
        <f t="shared" si="0"/>
        <v>28</v>
      </c>
      <c r="C35" s="66" t="e">
        <f ca="1">IF($A35&gt;0,VLOOKUP($A35,#REF!,4),"")</f>
        <v>#NAME?</v>
      </c>
      <c r="D35" s="67" t="e">
        <f ca="1">IF($A35&gt;0,VLOOKUP($A35,#REF!,5),"")</f>
        <v>#NAME?</v>
      </c>
      <c r="E35" s="68" t="e">
        <f ca="1">IF($A35&gt;0,VLOOKUP($A35,#REF!,6),"")</f>
        <v>#NAME?</v>
      </c>
      <c r="F35" s="98" t="e">
        <f ca="1">IF($A35&gt;0,VLOOKUP($A35,#REF!,8),"")</f>
        <v>#NAME?</v>
      </c>
      <c r="G35" s="69"/>
      <c r="H35" s="70"/>
      <c r="I35" s="70"/>
      <c r="J35" s="70"/>
      <c r="K35" s="166" t="e">
        <f ca="1">IF($A35&gt;0,VLOOKUP($A35,#REF!,16,0),"")</f>
        <v>#NAME?</v>
      </c>
      <c r="L35" s="167"/>
      <c r="M35" s="168"/>
    </row>
    <row r="36" spans="1:13" ht="20.100000000000001" customHeight="1">
      <c r="A36" t="e">
        <f ca="1">IF(B36&gt;VLOOKUP($E$2&amp;"-"&amp;$C$3,#REF!,2,FALSE),0,A35+1)</f>
        <v>#NAME?</v>
      </c>
      <c r="B36" s="65">
        <f t="shared" si="0"/>
        <v>29</v>
      </c>
      <c r="C36" s="66" t="e">
        <f ca="1">IF($A36&gt;0,VLOOKUP($A36,#REF!,4),"")</f>
        <v>#NAME?</v>
      </c>
      <c r="D36" s="67" t="e">
        <f ca="1">IF($A36&gt;0,VLOOKUP($A36,#REF!,5),"")</f>
        <v>#NAME?</v>
      </c>
      <c r="E36" s="68" t="e">
        <f ca="1">IF($A36&gt;0,VLOOKUP($A36,#REF!,6),"")</f>
        <v>#NAME?</v>
      </c>
      <c r="F36" s="98" t="e">
        <f ca="1">IF($A36&gt;0,VLOOKUP($A36,#REF!,8),"")</f>
        <v>#NAME?</v>
      </c>
      <c r="G36" s="69"/>
      <c r="H36" s="70"/>
      <c r="I36" s="70"/>
      <c r="J36" s="70"/>
      <c r="K36" s="166" t="e">
        <f ca="1">IF($A36&gt;0,VLOOKUP($A36,#REF!,16,0),"")</f>
        <v>#NAME?</v>
      </c>
      <c r="L36" s="167"/>
      <c r="M36" s="168"/>
    </row>
    <row r="37" spans="1:13" ht="20.100000000000001" customHeight="1">
      <c r="A37" t="e">
        <f ca="1">IF(B37&gt;VLOOKUP($E$2&amp;"-"&amp;$C$3,#REF!,2,FALSE),0,A36+1)</f>
        <v>#NAME?</v>
      </c>
      <c r="B37" s="72">
        <f t="shared" si="0"/>
        <v>30</v>
      </c>
      <c r="C37" s="66" t="e">
        <f ca="1">IF($A37&gt;0,VLOOKUP($A37,#REF!,4),"")</f>
        <v>#NAME?</v>
      </c>
      <c r="D37" s="67" t="e">
        <f ca="1">IF($A37&gt;0,VLOOKUP($A37,#REF!,5),"")</f>
        <v>#NAME?</v>
      </c>
      <c r="E37" s="68" t="e">
        <f ca="1">IF($A37&gt;0,VLOOKUP($A37,#REF!,6),"")</f>
        <v>#NAME?</v>
      </c>
      <c r="F37" s="98" t="e">
        <f ca="1">IF($A37&gt;0,VLOOKUP($A37,#REF!,8),"")</f>
        <v>#NAME?</v>
      </c>
      <c r="G37" s="73"/>
      <c r="H37" s="74"/>
      <c r="I37" s="74"/>
      <c r="J37" s="74"/>
      <c r="K37" s="166" t="e">
        <f ca="1">IF($A37&gt;0,VLOOKUP($A37,#REF!,16,0),"")</f>
        <v>#NAME?</v>
      </c>
      <c r="L37" s="167"/>
      <c r="M37" s="168"/>
    </row>
    <row r="38" spans="1:13" ht="23.25" customHeight="1">
      <c r="B38" s="75" t="s">
        <v>71</v>
      </c>
      <c r="C38" s="76"/>
      <c r="D38" s="77"/>
      <c r="E38" s="78"/>
      <c r="F38" s="79"/>
      <c r="G38" s="80"/>
      <c r="H38" s="81"/>
      <c r="I38" s="81"/>
      <c r="J38" s="81"/>
      <c r="K38" s="71"/>
      <c r="L38" s="71"/>
      <c r="M38" s="71"/>
    </row>
    <row r="39" spans="1:13" ht="20.100000000000001" customHeight="1">
      <c r="B39" s="82" t="s">
        <v>72</v>
      </c>
      <c r="C39" s="83"/>
      <c r="D39" s="84"/>
      <c r="E39" s="85"/>
      <c r="F39" s="86"/>
      <c r="G39" s="87"/>
      <c r="H39" s="88"/>
      <c r="I39" s="88"/>
      <c r="J39" s="88"/>
      <c r="K39" s="89"/>
      <c r="L39" s="89"/>
      <c r="M39" s="89"/>
    </row>
    <row r="40" spans="1:13" ht="20.100000000000001" customHeight="1">
      <c r="B40" s="90"/>
      <c r="C40" s="83"/>
      <c r="D40" s="84"/>
      <c r="E40" s="85"/>
      <c r="F40" s="86"/>
      <c r="G40" s="87"/>
      <c r="H40" s="88"/>
      <c r="I40" s="88"/>
      <c r="J40" s="88"/>
      <c r="K40" s="89"/>
      <c r="L40" s="89"/>
      <c r="M40" s="89"/>
    </row>
    <row r="41" spans="1:13" ht="20.100000000000001" customHeight="1">
      <c r="B41" s="90"/>
      <c r="C41" s="83"/>
      <c r="D41" s="84"/>
      <c r="E41" s="85"/>
      <c r="F41" s="86"/>
      <c r="G41" s="87"/>
      <c r="H41" s="88"/>
      <c r="I41" s="88"/>
      <c r="J41" s="88"/>
      <c r="K41" s="89"/>
      <c r="L41" s="89"/>
      <c r="M41" s="89"/>
    </row>
    <row r="42" spans="1:13" ht="8.25" customHeight="1">
      <c r="B42" s="90"/>
      <c r="C42" s="83"/>
      <c r="D42" s="84"/>
      <c r="E42" s="85"/>
      <c r="F42" s="86"/>
      <c r="G42" s="87"/>
      <c r="H42" s="88"/>
      <c r="I42" s="88"/>
      <c r="J42" s="88"/>
      <c r="K42" s="89"/>
      <c r="L42" s="89"/>
      <c r="M42" s="89"/>
    </row>
    <row r="43" spans="1:13" ht="20.100000000000001" customHeight="1">
      <c r="B43" s="91" t="s">
        <v>73</v>
      </c>
      <c r="C43" s="83"/>
      <c r="D43" s="84"/>
      <c r="E43" s="85"/>
      <c r="F43" s="86"/>
      <c r="G43" s="87"/>
      <c r="H43" s="88"/>
      <c r="I43" s="88"/>
      <c r="J43" s="88"/>
      <c r="K43" s="89"/>
      <c r="L43" s="89"/>
      <c r="M43" s="89"/>
    </row>
    <row r="44" spans="1:13" ht="20.100000000000001" customHeight="1">
      <c r="A44" t="e">
        <f ca="1">IF(B44&gt;VLOOKUP($E$2&amp;"-"&amp;$C$3,#REF!,2,FALSE),0,A37+1)</f>
        <v>#NAME?</v>
      </c>
      <c r="B44" s="92">
        <f>B37+1</f>
        <v>31</v>
      </c>
      <c r="C44" s="93" t="e">
        <f ca="1">IF($A44&gt;0,VLOOKUP($A44,#REF!,4),"")</f>
        <v>#NAME?</v>
      </c>
      <c r="D44" s="94" t="e">
        <f ca="1">IF($A44&gt;0,VLOOKUP($A44,#REF!,5),"")</f>
        <v>#NAME?</v>
      </c>
      <c r="E44" s="95" t="e">
        <f ca="1">IF($A44&gt;0,VLOOKUP($A44,#REF!,6),"")</f>
        <v>#NAME?</v>
      </c>
      <c r="F44" s="99" t="e">
        <f ca="1">IF($A44&gt;0,VLOOKUP($A44,#REF!,8),"")</f>
        <v>#NAME?</v>
      </c>
      <c r="G44" s="96"/>
      <c r="H44" s="97"/>
      <c r="I44" s="97"/>
      <c r="J44" s="97"/>
      <c r="K44" s="169" t="e">
        <f ca="1">IF($A44&gt;0,VLOOKUP($A44,#REF!,16,0),"")</f>
        <v>#NAME?</v>
      </c>
      <c r="L44" s="170"/>
      <c r="M44" s="171"/>
    </row>
    <row r="45" spans="1:13" ht="20.100000000000001" customHeight="1">
      <c r="A45" t="e">
        <f ca="1">IF(B45&gt;VLOOKUP($E$2&amp;"-"&amp;$C$3,#REF!,2,FALSE),0,A44+1)</f>
        <v>#NAME?</v>
      </c>
      <c r="B45" s="65">
        <f t="shared" si="0"/>
        <v>32</v>
      </c>
      <c r="C45" s="66" t="e">
        <f ca="1">IF($A45&gt;0,VLOOKUP($A45,#REF!,4),"")</f>
        <v>#NAME?</v>
      </c>
      <c r="D45" s="67" t="e">
        <f ca="1">IF($A45&gt;0,VLOOKUP($A45,#REF!,5),"")</f>
        <v>#NAME?</v>
      </c>
      <c r="E45" s="68" t="e">
        <f ca="1">IF($A45&gt;0,VLOOKUP($A45,#REF!,6),"")</f>
        <v>#NAME?</v>
      </c>
      <c r="F45" s="98" t="e">
        <f ca="1">IF($A45&gt;0,VLOOKUP($A45,#REF!,8),"")</f>
        <v>#NAME?</v>
      </c>
      <c r="G45" s="69"/>
      <c r="H45" s="70"/>
      <c r="I45" s="70"/>
      <c r="J45" s="70"/>
      <c r="K45" s="166" t="e">
        <f ca="1">IF($A45&gt;0,VLOOKUP($A45,#REF!,16,0),"")</f>
        <v>#NAME?</v>
      </c>
      <c r="L45" s="167"/>
      <c r="M45" s="168"/>
    </row>
    <row r="46" spans="1:13" ht="20.100000000000001" customHeight="1">
      <c r="A46" t="e">
        <f ca="1">IF(B46&gt;VLOOKUP($E$2&amp;"-"&amp;$C$3,#REF!,2,FALSE),0,A45+1)</f>
        <v>#NAME?</v>
      </c>
      <c r="B46" s="65">
        <f t="shared" si="0"/>
        <v>33</v>
      </c>
      <c r="C46" s="66" t="e">
        <f ca="1">IF($A46&gt;0,VLOOKUP($A46,#REF!,4),"")</f>
        <v>#NAME?</v>
      </c>
      <c r="D46" s="67" t="e">
        <f ca="1">IF($A46&gt;0,VLOOKUP($A46,#REF!,5),"")</f>
        <v>#NAME?</v>
      </c>
      <c r="E46" s="68" t="e">
        <f ca="1">IF($A46&gt;0,VLOOKUP($A46,#REF!,6),"")</f>
        <v>#NAME?</v>
      </c>
      <c r="F46" s="98" t="e">
        <f ca="1">IF($A46&gt;0,VLOOKUP($A46,#REF!,8),"")</f>
        <v>#NAME?</v>
      </c>
      <c r="G46" s="69"/>
      <c r="H46" s="70"/>
      <c r="I46" s="70"/>
      <c r="J46" s="70"/>
      <c r="K46" s="166" t="e">
        <f ca="1">IF($A46&gt;0,VLOOKUP($A46,#REF!,16,0),"")</f>
        <v>#NAME?</v>
      </c>
      <c r="L46" s="167"/>
      <c r="M46" s="168"/>
    </row>
    <row r="47" spans="1:13" ht="20.100000000000001" customHeight="1">
      <c r="A47" t="e">
        <f ca="1">IF(B47&gt;VLOOKUP($E$2&amp;"-"&amp;$C$3,#REF!,2,FALSE),0,A46+1)</f>
        <v>#NAME?</v>
      </c>
      <c r="B47" s="65">
        <f t="shared" si="0"/>
        <v>34</v>
      </c>
      <c r="C47" s="66" t="e">
        <f ca="1">IF($A47&gt;0,VLOOKUP($A47,#REF!,4),"")</f>
        <v>#NAME?</v>
      </c>
      <c r="D47" s="67" t="e">
        <f ca="1">IF($A47&gt;0,VLOOKUP($A47,#REF!,5),"")</f>
        <v>#NAME?</v>
      </c>
      <c r="E47" s="68" t="e">
        <f ca="1">IF($A47&gt;0,VLOOKUP($A47,#REF!,6),"")</f>
        <v>#NAME?</v>
      </c>
      <c r="F47" s="98" t="e">
        <f ca="1">IF($A47&gt;0,VLOOKUP($A47,#REF!,8),"")</f>
        <v>#NAME?</v>
      </c>
      <c r="G47" s="69"/>
      <c r="H47" s="70"/>
      <c r="I47" s="70"/>
      <c r="J47" s="70"/>
      <c r="K47" s="166" t="e">
        <f ca="1">IF($A47&gt;0,VLOOKUP($A47,#REF!,16,0),"")</f>
        <v>#NAME?</v>
      </c>
      <c r="L47" s="167"/>
      <c r="M47" s="168"/>
    </row>
    <row r="48" spans="1:13" ht="20.100000000000001" customHeight="1">
      <c r="A48" t="e">
        <f ca="1">IF(B48&gt;VLOOKUP($E$2&amp;"-"&amp;$C$3,#REF!,2,FALSE),0,A47+1)</f>
        <v>#NAME?</v>
      </c>
      <c r="B48" s="65">
        <f t="shared" si="0"/>
        <v>35</v>
      </c>
      <c r="C48" s="66" t="e">
        <f ca="1">IF($A48&gt;0,VLOOKUP($A48,#REF!,4),"")</f>
        <v>#NAME?</v>
      </c>
      <c r="D48" s="67" t="e">
        <f ca="1">IF($A48&gt;0,VLOOKUP($A48,#REF!,5),"")</f>
        <v>#NAME?</v>
      </c>
      <c r="E48" s="68" t="e">
        <f ca="1">IF($A48&gt;0,VLOOKUP($A48,#REF!,6),"")</f>
        <v>#NAME?</v>
      </c>
      <c r="F48" s="98" t="e">
        <f ca="1">IF($A48&gt;0,VLOOKUP($A48,#REF!,8),"")</f>
        <v>#NAME?</v>
      </c>
      <c r="G48" s="69"/>
      <c r="H48" s="70"/>
      <c r="I48" s="70"/>
      <c r="J48" s="70"/>
      <c r="K48" s="166" t="e">
        <f ca="1">IF($A48&gt;0,VLOOKUP($A48,#REF!,16,0),"")</f>
        <v>#NAME?</v>
      </c>
      <c r="L48" s="167"/>
      <c r="M48" s="168"/>
    </row>
    <row r="49" spans="1:13" ht="20.100000000000001" customHeight="1">
      <c r="A49" t="e">
        <f ca="1">IF(B49&gt;VLOOKUP($E$2&amp;"-"&amp;$C$3,#REF!,2,FALSE),0,A48+1)</f>
        <v>#NAME?</v>
      </c>
      <c r="B49" s="65">
        <f t="shared" si="0"/>
        <v>36</v>
      </c>
      <c r="C49" s="66" t="e">
        <f ca="1">IF($A49&gt;0,VLOOKUP($A49,#REF!,4),"")</f>
        <v>#NAME?</v>
      </c>
      <c r="D49" s="67" t="e">
        <f ca="1">IF($A49&gt;0,VLOOKUP($A49,#REF!,5),"")</f>
        <v>#NAME?</v>
      </c>
      <c r="E49" s="68" t="e">
        <f ca="1">IF($A49&gt;0,VLOOKUP($A49,#REF!,6),"")</f>
        <v>#NAME?</v>
      </c>
      <c r="F49" s="98" t="e">
        <f ca="1">IF($A49&gt;0,VLOOKUP($A49,#REF!,8),"")</f>
        <v>#NAME?</v>
      </c>
      <c r="G49" s="69"/>
      <c r="H49" s="70"/>
      <c r="I49" s="70"/>
      <c r="J49" s="70"/>
      <c r="K49" s="166" t="e">
        <f ca="1">IF($A49&gt;0,VLOOKUP($A49,#REF!,16,0),"")</f>
        <v>#NAME?</v>
      </c>
      <c r="L49" s="167"/>
      <c r="M49" s="168"/>
    </row>
    <row r="50" spans="1:13" ht="20.100000000000001" customHeight="1">
      <c r="A50" t="e">
        <f ca="1">IF(B50&gt;VLOOKUP($E$2&amp;"-"&amp;$C$3,#REF!,2,FALSE),0,A49+1)</f>
        <v>#NAME?</v>
      </c>
      <c r="B50" s="65">
        <f t="shared" si="0"/>
        <v>37</v>
      </c>
      <c r="C50" s="66" t="e">
        <f ca="1">IF($A50&gt;0,VLOOKUP($A50,#REF!,4),"")</f>
        <v>#NAME?</v>
      </c>
      <c r="D50" s="67" t="e">
        <f ca="1">IF($A50&gt;0,VLOOKUP($A50,#REF!,5),"")</f>
        <v>#NAME?</v>
      </c>
      <c r="E50" s="68" t="e">
        <f ca="1">IF($A50&gt;0,VLOOKUP($A50,#REF!,6),"")</f>
        <v>#NAME?</v>
      </c>
      <c r="F50" s="98" t="e">
        <f ca="1">IF($A50&gt;0,VLOOKUP($A50,#REF!,8),"")</f>
        <v>#NAME?</v>
      </c>
      <c r="G50" s="69"/>
      <c r="H50" s="70"/>
      <c r="I50" s="70"/>
      <c r="J50" s="70"/>
      <c r="K50" s="166" t="e">
        <f ca="1">IF($A50&gt;0,VLOOKUP($A50,#REF!,16,0),"")</f>
        <v>#NAME?</v>
      </c>
      <c r="L50" s="167"/>
      <c r="M50" s="168"/>
    </row>
    <row r="51" spans="1:13" ht="20.100000000000001" customHeight="1">
      <c r="A51" t="e">
        <f ca="1">IF(B51&gt;VLOOKUP($E$2&amp;"-"&amp;$C$3,#REF!,2,FALSE),0,A50+1)</f>
        <v>#NAME?</v>
      </c>
      <c r="B51" s="65">
        <f t="shared" si="0"/>
        <v>38</v>
      </c>
      <c r="C51" s="66" t="e">
        <f ca="1">IF($A51&gt;0,VLOOKUP($A51,#REF!,4),"")</f>
        <v>#NAME?</v>
      </c>
      <c r="D51" s="67" t="e">
        <f ca="1">IF($A51&gt;0,VLOOKUP($A51,#REF!,5),"")</f>
        <v>#NAME?</v>
      </c>
      <c r="E51" s="68" t="e">
        <f ca="1">IF($A51&gt;0,VLOOKUP($A51,#REF!,6),"")</f>
        <v>#NAME?</v>
      </c>
      <c r="F51" s="98" t="e">
        <f ca="1">IF($A51&gt;0,VLOOKUP($A51,#REF!,8),"")</f>
        <v>#NAME?</v>
      </c>
      <c r="G51" s="69"/>
      <c r="H51" s="70"/>
      <c r="I51" s="70"/>
      <c r="J51" s="70"/>
      <c r="K51" s="166" t="e">
        <f ca="1">IF($A51&gt;0,VLOOKUP($A51,#REF!,16,0),"")</f>
        <v>#NAME?</v>
      </c>
      <c r="L51" s="167"/>
      <c r="M51" s="168"/>
    </row>
    <row r="52" spans="1:13" ht="20.100000000000001" customHeight="1">
      <c r="A52" t="e">
        <f ca="1">IF(B52&gt;VLOOKUP($E$2&amp;"-"&amp;$C$3,#REF!,2,FALSE),0,A51+1)</f>
        <v>#NAME?</v>
      </c>
      <c r="B52" s="65">
        <f t="shared" si="0"/>
        <v>39</v>
      </c>
      <c r="C52" s="66" t="e">
        <f ca="1">IF($A52&gt;0,VLOOKUP($A52,#REF!,4),"")</f>
        <v>#NAME?</v>
      </c>
      <c r="D52" s="67" t="e">
        <f ca="1">IF($A52&gt;0,VLOOKUP($A52,#REF!,5),"")</f>
        <v>#NAME?</v>
      </c>
      <c r="E52" s="68" t="e">
        <f ca="1">IF($A52&gt;0,VLOOKUP($A52,#REF!,6),"")</f>
        <v>#NAME?</v>
      </c>
      <c r="F52" s="98" t="e">
        <f ca="1">IF($A52&gt;0,VLOOKUP($A52,#REF!,8),"")</f>
        <v>#NAME?</v>
      </c>
      <c r="G52" s="69"/>
      <c r="H52" s="70"/>
      <c r="I52" s="70"/>
      <c r="J52" s="70"/>
      <c r="K52" s="166" t="e">
        <f ca="1">IF($A52&gt;0,VLOOKUP($A52,#REF!,16,0),"")</f>
        <v>#NAME?</v>
      </c>
      <c r="L52" s="167"/>
      <c r="M52" s="168"/>
    </row>
    <row r="53" spans="1:13" ht="20.100000000000001" customHeight="1">
      <c r="A53" t="e">
        <f ca="1">IF(B53&gt;VLOOKUP($E$2&amp;"-"&amp;$C$3,#REF!,2,FALSE),0,A52+1)</f>
        <v>#NAME?</v>
      </c>
      <c r="B53" s="65">
        <f t="shared" si="0"/>
        <v>40</v>
      </c>
      <c r="C53" s="66" t="e">
        <f ca="1">IF($A53&gt;0,VLOOKUP($A53,#REF!,4),"")</f>
        <v>#NAME?</v>
      </c>
      <c r="D53" s="67" t="e">
        <f ca="1">IF($A53&gt;0,VLOOKUP($A53,#REF!,5),"")</f>
        <v>#NAME?</v>
      </c>
      <c r="E53" s="68" t="e">
        <f ca="1">IF($A53&gt;0,VLOOKUP($A53,#REF!,6),"")</f>
        <v>#NAME?</v>
      </c>
      <c r="F53" s="98" t="e">
        <f ca="1">IF($A53&gt;0,VLOOKUP($A53,#REF!,8),"")</f>
        <v>#NAME?</v>
      </c>
      <c r="G53" s="69"/>
      <c r="H53" s="70"/>
      <c r="I53" s="70"/>
      <c r="J53" s="70"/>
      <c r="K53" s="166" t="e">
        <f ca="1">IF($A53&gt;0,VLOOKUP($A53,#REF!,16,0),"")</f>
        <v>#NAME?</v>
      </c>
      <c r="L53" s="167"/>
      <c r="M53" s="168"/>
    </row>
    <row r="54" spans="1:13" ht="20.100000000000001" customHeight="1">
      <c r="A54" t="e">
        <f ca="1">IF(B54&gt;VLOOKUP($E$2&amp;"-"&amp;$C$3,#REF!,2,FALSE),0,A53+1)</f>
        <v>#NAME?</v>
      </c>
      <c r="B54" s="65">
        <f t="shared" si="0"/>
        <v>41</v>
      </c>
      <c r="C54" s="66" t="e">
        <f ca="1">IF($A54&gt;0,VLOOKUP($A54,#REF!,4),"")</f>
        <v>#NAME?</v>
      </c>
      <c r="D54" s="67" t="e">
        <f ca="1">IF($A54&gt;0,VLOOKUP($A54,#REF!,5),"")</f>
        <v>#NAME?</v>
      </c>
      <c r="E54" s="68" t="e">
        <f ca="1">IF($A54&gt;0,VLOOKUP($A54,#REF!,6),"")</f>
        <v>#NAME?</v>
      </c>
      <c r="F54" s="98" t="e">
        <f ca="1">IF($A54&gt;0,VLOOKUP($A54,#REF!,8),"")</f>
        <v>#NAME?</v>
      </c>
      <c r="G54" s="69"/>
      <c r="H54" s="70"/>
      <c r="I54" s="70"/>
      <c r="J54" s="70"/>
      <c r="K54" s="166" t="e">
        <f ca="1">IF($A54&gt;0,VLOOKUP($A54,#REF!,16,0),"")</f>
        <v>#NAME?</v>
      </c>
      <c r="L54" s="167"/>
      <c r="M54" s="168"/>
    </row>
    <row r="55" spans="1:13" ht="20.100000000000001" customHeight="1">
      <c r="A55" t="e">
        <f ca="1">IF(B55&gt;VLOOKUP($E$2&amp;"-"&amp;$C$3,#REF!,2,FALSE),0,A54+1)</f>
        <v>#NAME?</v>
      </c>
      <c r="B55" s="65">
        <f t="shared" si="0"/>
        <v>42</v>
      </c>
      <c r="C55" s="66" t="e">
        <f ca="1">IF($A55&gt;0,VLOOKUP($A55,#REF!,4),"")</f>
        <v>#NAME?</v>
      </c>
      <c r="D55" s="67" t="e">
        <f ca="1">IF($A55&gt;0,VLOOKUP($A55,#REF!,5),"")</f>
        <v>#NAME?</v>
      </c>
      <c r="E55" s="68" t="e">
        <f ca="1">IF($A55&gt;0,VLOOKUP($A55,#REF!,6),"")</f>
        <v>#NAME?</v>
      </c>
      <c r="F55" s="98" t="e">
        <f ca="1">IF($A55&gt;0,VLOOKUP($A55,#REF!,8),"")</f>
        <v>#NAME?</v>
      </c>
      <c r="G55" s="69"/>
      <c r="H55" s="70"/>
      <c r="I55" s="70"/>
      <c r="J55" s="70"/>
      <c r="K55" s="166" t="e">
        <f ca="1">IF($A55&gt;0,VLOOKUP($A55,#REF!,16,0),"")</f>
        <v>#NAME?</v>
      </c>
      <c r="L55" s="167"/>
      <c r="M55" s="168"/>
    </row>
    <row r="56" spans="1:13" ht="20.100000000000001" customHeight="1">
      <c r="A56" t="e">
        <f ca="1">IF(B56&gt;VLOOKUP($E$2&amp;"-"&amp;$C$3,#REF!,2,FALSE),0,A55+1)</f>
        <v>#NAME?</v>
      </c>
      <c r="B56" s="65">
        <f t="shared" si="0"/>
        <v>43</v>
      </c>
      <c r="C56" s="66" t="e">
        <f ca="1">IF($A56&gt;0,VLOOKUP($A56,#REF!,4),"")</f>
        <v>#NAME?</v>
      </c>
      <c r="D56" s="67" t="e">
        <f ca="1">IF($A56&gt;0,VLOOKUP($A56,#REF!,5),"")</f>
        <v>#NAME?</v>
      </c>
      <c r="E56" s="68" t="e">
        <f ca="1">IF($A56&gt;0,VLOOKUP($A56,#REF!,6),"")</f>
        <v>#NAME?</v>
      </c>
      <c r="F56" s="98" t="e">
        <f ca="1">IF($A56&gt;0,VLOOKUP($A56,#REF!,8),"")</f>
        <v>#NAME?</v>
      </c>
      <c r="G56" s="69"/>
      <c r="H56" s="70"/>
      <c r="I56" s="70"/>
      <c r="J56" s="70"/>
      <c r="K56" s="166" t="e">
        <f ca="1">IF($A56&gt;0,VLOOKUP($A56,#REF!,16,0),"")</f>
        <v>#NAME?</v>
      </c>
      <c r="L56" s="167"/>
      <c r="M56" s="168"/>
    </row>
    <row r="57" spans="1:13" ht="20.100000000000001" customHeight="1">
      <c r="A57" t="e">
        <f ca="1">IF(B57&gt;VLOOKUP($E$2&amp;"-"&amp;$C$3,#REF!,2,FALSE),0,A56+1)</f>
        <v>#NAME?</v>
      </c>
      <c r="B57" s="65">
        <f t="shared" si="0"/>
        <v>44</v>
      </c>
      <c r="C57" s="66" t="e">
        <f ca="1">IF($A57&gt;0,VLOOKUP($A57,#REF!,4),"")</f>
        <v>#NAME?</v>
      </c>
      <c r="D57" s="67" t="e">
        <f ca="1">IF($A57&gt;0,VLOOKUP($A57,#REF!,5),"")</f>
        <v>#NAME?</v>
      </c>
      <c r="E57" s="68" t="e">
        <f ca="1">IF($A57&gt;0,VLOOKUP($A57,#REF!,6),"")</f>
        <v>#NAME?</v>
      </c>
      <c r="F57" s="98" t="e">
        <f ca="1">IF($A57&gt;0,VLOOKUP($A57,#REF!,8),"")</f>
        <v>#NAME?</v>
      </c>
      <c r="G57" s="69"/>
      <c r="H57" s="70"/>
      <c r="I57" s="70"/>
      <c r="J57" s="70"/>
      <c r="K57" s="166" t="e">
        <f ca="1">IF($A57&gt;0,VLOOKUP($A57,#REF!,16,0),"")</f>
        <v>#NAME?</v>
      </c>
      <c r="L57" s="167"/>
      <c r="M57" s="168"/>
    </row>
    <row r="58" spans="1:13" ht="20.100000000000001" customHeight="1">
      <c r="A58" t="e">
        <f ca="1">IF(B58&gt;VLOOKUP($E$2&amp;"-"&amp;$C$3,#REF!,2,FALSE),0,A57+1)</f>
        <v>#NAME?</v>
      </c>
      <c r="B58" s="65">
        <f t="shared" si="0"/>
        <v>45</v>
      </c>
      <c r="C58" s="66" t="e">
        <f ca="1">IF($A58&gt;0,VLOOKUP($A58,#REF!,4),"")</f>
        <v>#NAME?</v>
      </c>
      <c r="D58" s="67" t="e">
        <f ca="1">IF($A58&gt;0,VLOOKUP($A58,#REF!,5),"")</f>
        <v>#NAME?</v>
      </c>
      <c r="E58" s="68" t="e">
        <f ca="1">IF($A58&gt;0,VLOOKUP($A58,#REF!,6),"")</f>
        <v>#NAME?</v>
      </c>
      <c r="F58" s="98" t="e">
        <f ca="1">IF($A58&gt;0,VLOOKUP($A58,#REF!,8),"")</f>
        <v>#NAME?</v>
      </c>
      <c r="G58" s="69"/>
      <c r="H58" s="70"/>
      <c r="I58" s="70"/>
      <c r="J58" s="70"/>
      <c r="K58" s="166" t="e">
        <f ca="1">IF($A58&gt;0,VLOOKUP($A58,#REF!,16,0),"")</f>
        <v>#NAME?</v>
      </c>
      <c r="L58" s="167"/>
      <c r="M58" s="168"/>
    </row>
    <row r="59" spans="1:13" ht="20.100000000000001" customHeight="1">
      <c r="A59" t="e">
        <f ca="1">IF(B59&gt;VLOOKUP($E$2&amp;"-"&amp;$C$3,#REF!,2,FALSE),0,A58+1)</f>
        <v>#NAME?</v>
      </c>
      <c r="B59" s="65">
        <f t="shared" si="0"/>
        <v>46</v>
      </c>
      <c r="C59" s="66" t="e">
        <f ca="1">IF($A59&gt;0,VLOOKUP($A59,#REF!,4),"")</f>
        <v>#NAME?</v>
      </c>
      <c r="D59" s="67" t="e">
        <f ca="1">IF($A59&gt;0,VLOOKUP($A59,#REF!,5),"")</f>
        <v>#NAME?</v>
      </c>
      <c r="E59" s="68" t="e">
        <f ca="1">IF($A59&gt;0,VLOOKUP($A59,#REF!,6),"")</f>
        <v>#NAME?</v>
      </c>
      <c r="F59" s="98" t="e">
        <f ca="1">IF($A59&gt;0,VLOOKUP($A59,#REF!,8),"")</f>
        <v>#NAME?</v>
      </c>
      <c r="G59" s="69"/>
      <c r="H59" s="70"/>
      <c r="I59" s="70"/>
      <c r="J59" s="70"/>
      <c r="K59" s="166" t="e">
        <f ca="1">IF($A59&gt;0,VLOOKUP($A59,#REF!,16,0),"")</f>
        <v>#NAME?</v>
      </c>
      <c r="L59" s="167"/>
      <c r="M59" s="168"/>
    </row>
    <row r="60" spans="1:13" ht="20.100000000000001" customHeight="1">
      <c r="A60" t="e">
        <f ca="1">IF(B60&gt;VLOOKUP($E$2&amp;"-"&amp;$C$3,#REF!,2,FALSE),0,A59+1)</f>
        <v>#NAME?</v>
      </c>
      <c r="B60" s="65">
        <f t="shared" si="0"/>
        <v>47</v>
      </c>
      <c r="C60" s="66" t="e">
        <f ca="1">IF($A60&gt;0,VLOOKUP($A60,#REF!,4),"")</f>
        <v>#NAME?</v>
      </c>
      <c r="D60" s="67" t="e">
        <f ca="1">IF($A60&gt;0,VLOOKUP($A60,#REF!,5),"")</f>
        <v>#NAME?</v>
      </c>
      <c r="E60" s="68" t="e">
        <f ca="1">IF($A60&gt;0,VLOOKUP($A60,#REF!,6),"")</f>
        <v>#NAME?</v>
      </c>
      <c r="F60" s="98" t="e">
        <f ca="1">IF($A60&gt;0,VLOOKUP($A60,#REF!,8),"")</f>
        <v>#NAME?</v>
      </c>
      <c r="G60" s="69"/>
      <c r="H60" s="70"/>
      <c r="I60" s="70"/>
      <c r="J60" s="70"/>
      <c r="K60" s="166" t="e">
        <f ca="1">IF($A60&gt;0,VLOOKUP($A60,#REF!,16,0),"")</f>
        <v>#NAME?</v>
      </c>
      <c r="L60" s="167"/>
      <c r="M60" s="168"/>
    </row>
    <row r="61" spans="1:13" ht="20.100000000000001" customHeight="1">
      <c r="A61" t="e">
        <f ca="1">IF(B61&gt;VLOOKUP($E$2&amp;"-"&amp;$C$3,#REF!,2,FALSE),0,A60+1)</f>
        <v>#NAME?</v>
      </c>
      <c r="B61" s="65">
        <f t="shared" si="0"/>
        <v>48</v>
      </c>
      <c r="C61" s="66" t="e">
        <f ca="1">IF($A61&gt;0,VLOOKUP($A61,#REF!,4),"")</f>
        <v>#NAME?</v>
      </c>
      <c r="D61" s="67" t="e">
        <f ca="1">IF($A61&gt;0,VLOOKUP($A61,#REF!,5),"")</f>
        <v>#NAME?</v>
      </c>
      <c r="E61" s="68" t="e">
        <f ca="1">IF($A61&gt;0,VLOOKUP($A61,#REF!,6),"")</f>
        <v>#NAME?</v>
      </c>
      <c r="F61" s="98" t="e">
        <f ca="1">IF($A61&gt;0,VLOOKUP($A61,#REF!,8),"")</f>
        <v>#NAME?</v>
      </c>
      <c r="G61" s="69"/>
      <c r="H61" s="70"/>
      <c r="I61" s="70"/>
      <c r="J61" s="70"/>
      <c r="K61" s="166" t="e">
        <f ca="1">IF($A61&gt;0,VLOOKUP($A61,#REF!,16,0),"")</f>
        <v>#NAME?</v>
      </c>
      <c r="L61" s="167"/>
      <c r="M61" s="168"/>
    </row>
    <row r="62" spans="1:13" ht="20.100000000000001" customHeight="1">
      <c r="A62" t="e">
        <f ca="1">IF(B62&gt;VLOOKUP($E$2&amp;"-"&amp;$C$3,#REF!,2,FALSE),0,A61+1)</f>
        <v>#NAME?</v>
      </c>
      <c r="B62" s="65">
        <f t="shared" si="0"/>
        <v>49</v>
      </c>
      <c r="C62" s="66" t="e">
        <f ca="1">IF($A62&gt;0,VLOOKUP($A62,#REF!,4),"")</f>
        <v>#NAME?</v>
      </c>
      <c r="D62" s="67" t="e">
        <f ca="1">IF($A62&gt;0,VLOOKUP($A62,#REF!,5),"")</f>
        <v>#NAME?</v>
      </c>
      <c r="E62" s="68" t="e">
        <f ca="1">IF($A62&gt;0,VLOOKUP($A62,#REF!,6),"")</f>
        <v>#NAME?</v>
      </c>
      <c r="F62" s="98" t="e">
        <f ca="1">IF($A62&gt;0,VLOOKUP($A62,#REF!,8),"")</f>
        <v>#NAME?</v>
      </c>
      <c r="G62" s="69"/>
      <c r="H62" s="70"/>
      <c r="I62" s="70"/>
      <c r="J62" s="70"/>
      <c r="K62" s="166" t="e">
        <f ca="1">IF($A62&gt;0,VLOOKUP($A62,#REF!,16,0),"")</f>
        <v>#NAME?</v>
      </c>
      <c r="L62" s="167"/>
      <c r="M62" s="168"/>
    </row>
    <row r="63" spans="1:13" ht="20.100000000000001" customHeight="1">
      <c r="A63" t="e">
        <f ca="1">IF(B63&gt;VLOOKUP($E$2&amp;"-"&amp;$C$3,#REF!,2,FALSE),0,A62+1)</f>
        <v>#NAME?</v>
      </c>
      <c r="B63" s="65">
        <f t="shared" si="0"/>
        <v>50</v>
      </c>
      <c r="C63" s="66" t="e">
        <f ca="1">IF($A63&gt;0,VLOOKUP($A63,#REF!,4),"")</f>
        <v>#NAME?</v>
      </c>
      <c r="D63" s="67" t="e">
        <f ca="1">IF($A63&gt;0,VLOOKUP($A63,#REF!,5),"")</f>
        <v>#NAME?</v>
      </c>
      <c r="E63" s="68" t="e">
        <f ca="1">IF($A63&gt;0,VLOOKUP($A63,#REF!,6),"")</f>
        <v>#NAME?</v>
      </c>
      <c r="F63" s="98" t="e">
        <f ca="1">IF($A63&gt;0,VLOOKUP($A63,#REF!,8),"")</f>
        <v>#NAME?</v>
      </c>
      <c r="G63" s="69"/>
      <c r="H63" s="70"/>
      <c r="I63" s="70"/>
      <c r="J63" s="70"/>
      <c r="K63" s="166" t="e">
        <f ca="1">IF($A63&gt;0,VLOOKUP($A63,#REF!,16,0),"")</f>
        <v>#NAME?</v>
      </c>
      <c r="L63" s="167"/>
      <c r="M63" s="168"/>
    </row>
    <row r="64" spans="1:13" ht="20.100000000000001" customHeight="1">
      <c r="A64" t="e">
        <f ca="1">IF(B64&gt;VLOOKUP($E$2&amp;"-"&amp;$C$3,#REF!,2,FALSE),0,A63+1)</f>
        <v>#NAME?</v>
      </c>
      <c r="B64" s="65">
        <f t="shared" si="0"/>
        <v>51</v>
      </c>
      <c r="C64" s="66" t="e">
        <f ca="1">IF($A64&gt;0,VLOOKUP($A64,#REF!,4),"")</f>
        <v>#NAME?</v>
      </c>
      <c r="D64" s="67" t="e">
        <f ca="1">IF($A64&gt;0,VLOOKUP($A64,#REF!,5),"")</f>
        <v>#NAME?</v>
      </c>
      <c r="E64" s="68" t="e">
        <f ca="1">IF($A64&gt;0,VLOOKUP($A64,#REF!,6),"")</f>
        <v>#NAME?</v>
      </c>
      <c r="F64" s="98" t="e">
        <f ca="1">IF($A64&gt;0,VLOOKUP($A64,#REF!,8),"")</f>
        <v>#NAME?</v>
      </c>
      <c r="G64" s="69"/>
      <c r="H64" s="70"/>
      <c r="I64" s="70"/>
      <c r="J64" s="70"/>
      <c r="K64" s="166" t="e">
        <f ca="1">IF($A64&gt;0,VLOOKUP($A64,#REF!,16,0),"")</f>
        <v>#NAME?</v>
      </c>
      <c r="L64" s="167"/>
      <c r="M64" s="168"/>
    </row>
    <row r="65" spans="1:13" ht="20.100000000000001" customHeight="1">
      <c r="A65" t="e">
        <f ca="1">IF(B65&gt;VLOOKUP($E$2&amp;"-"&amp;$C$3,#REF!,2,FALSE),0,A64+1)</f>
        <v>#NAME?</v>
      </c>
      <c r="B65" s="65">
        <f t="shared" si="0"/>
        <v>52</v>
      </c>
      <c r="C65" s="66" t="e">
        <f ca="1">IF($A65&gt;0,VLOOKUP($A65,#REF!,4),"")</f>
        <v>#NAME?</v>
      </c>
      <c r="D65" s="67" t="e">
        <f ca="1">IF($A65&gt;0,VLOOKUP($A65,#REF!,5),"")</f>
        <v>#NAME?</v>
      </c>
      <c r="E65" s="68" t="e">
        <f ca="1">IF($A65&gt;0,VLOOKUP($A65,#REF!,6),"")</f>
        <v>#NAME?</v>
      </c>
      <c r="F65" s="98" t="e">
        <f ca="1">IF($A65&gt;0,VLOOKUP($A65,#REF!,8),"")</f>
        <v>#NAME?</v>
      </c>
      <c r="G65" s="69"/>
      <c r="H65" s="70"/>
      <c r="I65" s="70"/>
      <c r="J65" s="70"/>
      <c r="K65" s="166" t="e">
        <f ca="1">IF($A65&gt;0,VLOOKUP($A65,#REF!,16,0),"")</f>
        <v>#NAME?</v>
      </c>
      <c r="L65" s="167"/>
      <c r="M65" s="168"/>
    </row>
    <row r="66" spans="1:13" ht="20.100000000000001" customHeight="1">
      <c r="A66" t="e">
        <f ca="1">IF(B66&gt;VLOOKUP($E$2&amp;"-"&amp;$C$3,#REF!,2,FALSE),0,A65+1)</f>
        <v>#NAME?</v>
      </c>
      <c r="B66" s="65">
        <f t="shared" si="0"/>
        <v>53</v>
      </c>
      <c r="C66" s="66" t="e">
        <f ca="1">IF($A66&gt;0,VLOOKUP($A66,#REF!,4),"")</f>
        <v>#NAME?</v>
      </c>
      <c r="D66" s="67" t="e">
        <f ca="1">IF($A66&gt;0,VLOOKUP($A66,#REF!,5),"")</f>
        <v>#NAME?</v>
      </c>
      <c r="E66" s="68" t="e">
        <f ca="1">IF($A66&gt;0,VLOOKUP($A66,#REF!,6),"")</f>
        <v>#NAME?</v>
      </c>
      <c r="F66" s="98" t="e">
        <f ca="1">IF($A66&gt;0,VLOOKUP($A66,#REF!,8),"")</f>
        <v>#NAME?</v>
      </c>
      <c r="G66" s="69"/>
      <c r="H66" s="70"/>
      <c r="I66" s="70"/>
      <c r="J66" s="70"/>
      <c r="K66" s="166" t="e">
        <f ca="1">IF($A66&gt;0,VLOOKUP($A66,#REF!,16,0),"")</f>
        <v>#NAME?</v>
      </c>
      <c r="L66" s="167"/>
      <c r="M66" s="168"/>
    </row>
    <row r="67" spans="1:13" ht="20.100000000000001" customHeight="1">
      <c r="A67" t="e">
        <f ca="1">IF(B67&gt;VLOOKUP($E$2&amp;"-"&amp;$C$3,#REF!,2,FALSE),0,A66+1)</f>
        <v>#NAME?</v>
      </c>
      <c r="B67" s="65">
        <f t="shared" si="0"/>
        <v>54</v>
      </c>
      <c r="C67" s="66" t="e">
        <f ca="1">IF($A67&gt;0,VLOOKUP($A67,#REF!,4),"")</f>
        <v>#NAME?</v>
      </c>
      <c r="D67" s="67" t="e">
        <f ca="1">IF($A67&gt;0,VLOOKUP($A67,#REF!,5),"")</f>
        <v>#NAME?</v>
      </c>
      <c r="E67" s="68" t="e">
        <f ca="1">IF($A67&gt;0,VLOOKUP($A67,#REF!,6),"")</f>
        <v>#NAME?</v>
      </c>
      <c r="F67" s="98" t="e">
        <f ca="1">IF($A67&gt;0,VLOOKUP($A67,#REF!,8),"")</f>
        <v>#NAME?</v>
      </c>
      <c r="G67" s="69"/>
      <c r="H67" s="70"/>
      <c r="I67" s="70"/>
      <c r="J67" s="70"/>
      <c r="K67" s="166" t="e">
        <f ca="1">IF($A67&gt;0,VLOOKUP($A67,#REF!,16,0),"")</f>
        <v>#NAME?</v>
      </c>
      <c r="L67" s="167"/>
      <c r="M67" s="168"/>
    </row>
    <row r="68" spans="1:13" ht="20.100000000000001" customHeight="1">
      <c r="A68" t="e">
        <f ca="1">IF(B68&gt;VLOOKUP($E$2&amp;"-"&amp;$C$3,#REF!,2,FALSE),0,A67+1)</f>
        <v>#NAME?</v>
      </c>
      <c r="B68" s="65">
        <f t="shared" si="0"/>
        <v>55</v>
      </c>
      <c r="C68" s="66" t="e">
        <f ca="1">IF($A68&gt;0,VLOOKUP($A68,#REF!,4),"")</f>
        <v>#NAME?</v>
      </c>
      <c r="D68" s="67" t="e">
        <f ca="1">IF($A68&gt;0,VLOOKUP($A68,#REF!,5),"")</f>
        <v>#NAME?</v>
      </c>
      <c r="E68" s="68" t="e">
        <f ca="1">IF($A68&gt;0,VLOOKUP($A68,#REF!,6),"")</f>
        <v>#NAME?</v>
      </c>
      <c r="F68" s="98" t="e">
        <f ca="1">IF($A68&gt;0,VLOOKUP($A68,#REF!,8),"")</f>
        <v>#NAME?</v>
      </c>
      <c r="G68" s="69"/>
      <c r="H68" s="70"/>
      <c r="I68" s="70"/>
      <c r="J68" s="70"/>
      <c r="K68" s="166" t="e">
        <f ca="1">IF($A68&gt;0,VLOOKUP($A68,#REF!,16,0),"")</f>
        <v>#NAME?</v>
      </c>
      <c r="L68" s="167"/>
      <c r="M68" s="168"/>
    </row>
    <row r="69" spans="1:13" ht="20.100000000000001" customHeight="1">
      <c r="A69" t="e">
        <f ca="1">IF(B69&gt;VLOOKUP($E$2&amp;"-"&amp;$C$3,#REF!,2,FALSE),0,A68+1)</f>
        <v>#NAME?</v>
      </c>
      <c r="B69" s="65">
        <f t="shared" si="0"/>
        <v>56</v>
      </c>
      <c r="C69" s="66" t="e">
        <f ca="1">IF($A69&gt;0,VLOOKUP($A69,#REF!,4),"")</f>
        <v>#NAME?</v>
      </c>
      <c r="D69" s="67" t="e">
        <f ca="1">IF($A69&gt;0,VLOOKUP($A69,#REF!,5),"")</f>
        <v>#NAME?</v>
      </c>
      <c r="E69" s="68" t="e">
        <f ca="1">IF($A69&gt;0,VLOOKUP($A69,#REF!,6),"")</f>
        <v>#NAME?</v>
      </c>
      <c r="F69" s="98" t="e">
        <f ca="1">IF($A69&gt;0,VLOOKUP($A69,#REF!,8),"")</f>
        <v>#NAME?</v>
      </c>
      <c r="G69" s="69"/>
      <c r="H69" s="70"/>
      <c r="I69" s="70"/>
      <c r="J69" s="70"/>
      <c r="K69" s="166" t="e">
        <f ca="1">IF($A69&gt;0,VLOOKUP($A69,#REF!,16,0),"")</f>
        <v>#NAME?</v>
      </c>
      <c r="L69" s="167"/>
      <c r="M69" s="168"/>
    </row>
    <row r="70" spans="1:13" ht="20.100000000000001" customHeight="1">
      <c r="A70" t="e">
        <f ca="1">IF(B70&gt;VLOOKUP($E$2&amp;"-"&amp;$C$3,#REF!,2,FALSE),0,A69+1)</f>
        <v>#NAME?</v>
      </c>
      <c r="B70" s="65">
        <f t="shared" si="0"/>
        <v>57</v>
      </c>
      <c r="C70" s="66" t="e">
        <f ca="1">IF($A70&gt;0,VLOOKUP($A70,#REF!,4),"")</f>
        <v>#NAME?</v>
      </c>
      <c r="D70" s="67" t="e">
        <f ca="1">IF($A70&gt;0,VLOOKUP($A70,#REF!,5),"")</f>
        <v>#NAME?</v>
      </c>
      <c r="E70" s="68" t="e">
        <f ca="1">IF($A70&gt;0,VLOOKUP($A70,#REF!,6),"")</f>
        <v>#NAME?</v>
      </c>
      <c r="F70" s="98" t="e">
        <f ca="1">IF($A70&gt;0,VLOOKUP($A70,#REF!,8),"")</f>
        <v>#NAME?</v>
      </c>
      <c r="G70" s="69"/>
      <c r="H70" s="70"/>
      <c r="I70" s="70"/>
      <c r="J70" s="70"/>
      <c r="K70" s="166" t="e">
        <f ca="1">IF($A70&gt;0,VLOOKUP($A70,#REF!,16,0),"")</f>
        <v>#NAME?</v>
      </c>
      <c r="L70" s="167"/>
      <c r="M70" s="168"/>
    </row>
    <row r="71" spans="1:13" ht="20.100000000000001" customHeight="1">
      <c r="A71" t="e">
        <f ca="1">IF(B71&gt;VLOOKUP($E$2&amp;"-"&amp;$C$3,#REF!,2,FALSE),0,A70+1)</f>
        <v>#NAME?</v>
      </c>
      <c r="B71" s="65">
        <f t="shared" si="0"/>
        <v>58</v>
      </c>
      <c r="C71" s="66" t="e">
        <f ca="1">IF($A71&gt;0,VLOOKUP($A71,#REF!,4),"")</f>
        <v>#NAME?</v>
      </c>
      <c r="D71" s="67" t="e">
        <f ca="1">IF($A71&gt;0,VLOOKUP($A71,#REF!,5),"")</f>
        <v>#NAME?</v>
      </c>
      <c r="E71" s="68" t="e">
        <f ca="1">IF($A71&gt;0,VLOOKUP($A71,#REF!,6),"")</f>
        <v>#NAME?</v>
      </c>
      <c r="F71" s="98" t="e">
        <f ca="1">IF($A71&gt;0,VLOOKUP($A71,#REF!,8),"")</f>
        <v>#NAME?</v>
      </c>
      <c r="G71" s="69"/>
      <c r="H71" s="70"/>
      <c r="I71" s="70"/>
      <c r="J71" s="70"/>
      <c r="K71" s="166" t="e">
        <f ca="1">IF($A71&gt;0,VLOOKUP($A71,#REF!,16,0),"")</f>
        <v>#NAME?</v>
      </c>
      <c r="L71" s="167"/>
      <c r="M71" s="168"/>
    </row>
    <row r="72" spans="1:13" ht="20.100000000000001" customHeight="1">
      <c r="A72" t="e">
        <f ca="1">IF(B72&gt;VLOOKUP($E$2&amp;"-"&amp;$C$3,#REF!,2,FALSE),0,A71+1)</f>
        <v>#NAME?</v>
      </c>
      <c r="B72" s="65">
        <f t="shared" si="0"/>
        <v>59</v>
      </c>
      <c r="C72" s="66" t="e">
        <f ca="1">IF($A72&gt;0,VLOOKUP($A72,#REF!,4),"")</f>
        <v>#NAME?</v>
      </c>
      <c r="D72" s="67" t="e">
        <f ca="1">IF($A72&gt;0,VLOOKUP($A72,#REF!,5),"")</f>
        <v>#NAME?</v>
      </c>
      <c r="E72" s="68" t="e">
        <f ca="1">IF($A72&gt;0,VLOOKUP($A72,#REF!,6),"")</f>
        <v>#NAME?</v>
      </c>
      <c r="F72" s="98" t="e">
        <f ca="1">IF($A72&gt;0,VLOOKUP($A72,#REF!,8),"")</f>
        <v>#NAME?</v>
      </c>
      <c r="G72" s="69"/>
      <c r="H72" s="70"/>
      <c r="I72" s="70"/>
      <c r="J72" s="70"/>
      <c r="K72" s="166" t="e">
        <f ca="1">IF($A72&gt;0,VLOOKUP($A72,#REF!,16,0),"")</f>
        <v>#NAME?</v>
      </c>
      <c r="L72" s="167"/>
      <c r="M72" s="168"/>
    </row>
    <row r="73" spans="1:13" ht="20.100000000000001" customHeight="1">
      <c r="A73" t="e">
        <f ca="1">IF(B73&gt;VLOOKUP($E$2&amp;"-"&amp;$C$3,#REF!,2,FALSE),0,A72+1)</f>
        <v>#NAME?</v>
      </c>
      <c r="B73" s="65">
        <f t="shared" ref="B73:B109" si="1">B72+1</f>
        <v>60</v>
      </c>
      <c r="C73" s="66" t="e">
        <f ca="1">IF($A73&gt;0,VLOOKUP($A73,#REF!,4),"")</f>
        <v>#NAME?</v>
      </c>
      <c r="D73" s="67" t="e">
        <f ca="1">IF($A73&gt;0,VLOOKUP($A73,#REF!,5),"")</f>
        <v>#NAME?</v>
      </c>
      <c r="E73" s="68" t="e">
        <f ca="1">IF($A73&gt;0,VLOOKUP($A73,#REF!,6),"")</f>
        <v>#NAME?</v>
      </c>
      <c r="F73" s="98" t="e">
        <f ca="1">IF($A73&gt;0,VLOOKUP($A73,#REF!,8),"")</f>
        <v>#NAME?</v>
      </c>
      <c r="G73" s="69"/>
      <c r="H73" s="70"/>
      <c r="I73" s="70"/>
      <c r="J73" s="70"/>
      <c r="K73" s="166" t="e">
        <f ca="1">IF($A73&gt;0,VLOOKUP($A73,#REF!,16,0),"")</f>
        <v>#NAME?</v>
      </c>
      <c r="L73" s="167"/>
      <c r="M73" s="168"/>
    </row>
    <row r="74" spans="1:13" ht="23.25" customHeight="1">
      <c r="B74" s="75" t="s">
        <v>71</v>
      </c>
      <c r="C74" s="76"/>
      <c r="D74" s="77"/>
      <c r="E74" s="78"/>
      <c r="F74" s="79"/>
      <c r="G74" s="80"/>
      <c r="H74" s="81"/>
      <c r="I74" s="81"/>
      <c r="J74" s="81"/>
      <c r="K74" s="71"/>
      <c r="L74" s="71"/>
      <c r="M74" s="71"/>
    </row>
    <row r="75" spans="1:13" ht="20.100000000000001" customHeight="1">
      <c r="B75" s="82" t="s">
        <v>72</v>
      </c>
      <c r="C75" s="83"/>
      <c r="D75" s="84"/>
      <c r="E75" s="85"/>
      <c r="F75" s="86"/>
      <c r="G75" s="87"/>
      <c r="H75" s="88"/>
      <c r="I75" s="88"/>
      <c r="J75" s="88"/>
      <c r="K75" s="89"/>
      <c r="L75" s="89"/>
      <c r="M75" s="89"/>
    </row>
    <row r="76" spans="1:13" ht="20.100000000000001" customHeight="1">
      <c r="B76" s="90"/>
      <c r="C76" s="83"/>
      <c r="D76" s="84"/>
      <c r="E76" s="85"/>
      <c r="F76" s="86"/>
      <c r="G76" s="87"/>
      <c r="H76" s="88"/>
      <c r="I76" s="88"/>
      <c r="J76" s="88"/>
      <c r="K76" s="89"/>
      <c r="L76" s="89"/>
      <c r="M76" s="89"/>
    </row>
    <row r="77" spans="1:13" ht="20.100000000000001" customHeight="1">
      <c r="B77" s="90"/>
      <c r="C77" s="83"/>
      <c r="D77" s="84"/>
      <c r="E77" s="85"/>
      <c r="F77" s="86"/>
      <c r="G77" s="87"/>
      <c r="H77" s="88"/>
      <c r="I77" s="88"/>
      <c r="J77" s="88"/>
      <c r="K77" s="89"/>
      <c r="L77" s="89"/>
      <c r="M77" s="89"/>
    </row>
    <row r="78" spans="1:13" ht="8.25" customHeight="1">
      <c r="B78" s="90"/>
      <c r="C78" s="83"/>
      <c r="D78" s="84"/>
      <c r="E78" s="85"/>
      <c r="F78" s="86"/>
      <c r="G78" s="87"/>
      <c r="H78" s="88"/>
      <c r="I78" s="88"/>
      <c r="J78" s="88"/>
      <c r="K78" s="89"/>
      <c r="L78" s="89"/>
      <c r="M78" s="89"/>
    </row>
    <row r="79" spans="1:13" ht="20.100000000000001" customHeight="1">
      <c r="B79" s="91" t="s">
        <v>73</v>
      </c>
      <c r="C79" s="83"/>
      <c r="D79" s="84"/>
      <c r="E79" s="85"/>
      <c r="F79" s="86"/>
      <c r="G79" s="87"/>
      <c r="H79" s="88"/>
      <c r="I79" s="88"/>
      <c r="J79" s="88"/>
      <c r="K79" s="89"/>
      <c r="L79" s="89"/>
      <c r="M79" s="89"/>
    </row>
    <row r="80" spans="1:13" ht="20.100000000000001" customHeight="1">
      <c r="A80" t="e">
        <f ca="1">IF(B80&gt;VLOOKUP($E$2&amp;"-"&amp;$C$3,#REF!,2,FALSE),0,A73+1)</f>
        <v>#NAME?</v>
      </c>
      <c r="B80" s="92">
        <f>B73+1</f>
        <v>61</v>
      </c>
      <c r="C80" s="93" t="e">
        <f ca="1">IF($A80&gt;0,VLOOKUP($A80,#REF!,4),"")</f>
        <v>#NAME?</v>
      </c>
      <c r="D80" s="94" t="e">
        <f ca="1">IF($A80&gt;0,VLOOKUP($A80,#REF!,5),"")</f>
        <v>#NAME?</v>
      </c>
      <c r="E80" s="95" t="e">
        <f ca="1">IF($A80&gt;0,VLOOKUP($A80,#REF!,6),"")</f>
        <v>#NAME?</v>
      </c>
      <c r="F80" s="99" t="e">
        <f ca="1">IF($A80&gt;0,VLOOKUP($A80,#REF!,8),"")</f>
        <v>#NAME?</v>
      </c>
      <c r="G80" s="96"/>
      <c r="H80" s="97"/>
      <c r="I80" s="97"/>
      <c r="J80" s="97"/>
      <c r="K80" s="169" t="e">
        <f ca="1">IF($A80&gt;0,VLOOKUP($A80,#REF!,16,0),"")</f>
        <v>#NAME?</v>
      </c>
      <c r="L80" s="170"/>
      <c r="M80" s="171"/>
    </row>
    <row r="81" spans="1:13" ht="20.100000000000001" customHeight="1">
      <c r="A81" t="e">
        <f ca="1">IF(B81&gt;VLOOKUP($E$2&amp;"-"&amp;$C$3,#REF!,2,FALSE),0,A80+1)</f>
        <v>#NAME?</v>
      </c>
      <c r="B81" s="65">
        <f t="shared" si="1"/>
        <v>62</v>
      </c>
      <c r="C81" s="66" t="e">
        <f ca="1">IF($A81&gt;0,VLOOKUP($A81,#REF!,4),"")</f>
        <v>#NAME?</v>
      </c>
      <c r="D81" s="67" t="e">
        <f ca="1">IF($A81&gt;0,VLOOKUP($A81,#REF!,5),"")</f>
        <v>#NAME?</v>
      </c>
      <c r="E81" s="68" t="e">
        <f ca="1">IF($A81&gt;0,VLOOKUP($A81,#REF!,6),"")</f>
        <v>#NAME?</v>
      </c>
      <c r="F81" s="98" t="e">
        <f ca="1">IF($A81&gt;0,VLOOKUP($A81,#REF!,8),"")</f>
        <v>#NAME?</v>
      </c>
      <c r="G81" s="69"/>
      <c r="H81" s="70"/>
      <c r="I81" s="70"/>
      <c r="J81" s="70"/>
      <c r="K81" s="166" t="e">
        <f ca="1">IF($A81&gt;0,VLOOKUP($A81,#REF!,16,0),"")</f>
        <v>#NAME?</v>
      </c>
      <c r="L81" s="167"/>
      <c r="M81" s="168"/>
    </row>
    <row r="82" spans="1:13" ht="20.100000000000001" customHeight="1">
      <c r="A82" t="e">
        <f ca="1">IF(B82&gt;VLOOKUP($E$2&amp;"-"&amp;$C$3,#REF!,2,FALSE),0,A81+1)</f>
        <v>#NAME?</v>
      </c>
      <c r="B82" s="65">
        <f t="shared" si="1"/>
        <v>63</v>
      </c>
      <c r="C82" s="66" t="e">
        <f ca="1">IF($A82&gt;0,VLOOKUP($A82,#REF!,4),"")</f>
        <v>#NAME?</v>
      </c>
      <c r="D82" s="67" t="e">
        <f ca="1">IF($A82&gt;0,VLOOKUP($A82,#REF!,5),"")</f>
        <v>#NAME?</v>
      </c>
      <c r="E82" s="68" t="e">
        <f ca="1">IF($A82&gt;0,VLOOKUP($A82,#REF!,6),"")</f>
        <v>#NAME?</v>
      </c>
      <c r="F82" s="98" t="e">
        <f ca="1">IF($A82&gt;0,VLOOKUP($A82,#REF!,8),"")</f>
        <v>#NAME?</v>
      </c>
      <c r="G82" s="69"/>
      <c r="H82" s="70"/>
      <c r="I82" s="70"/>
      <c r="J82" s="70"/>
      <c r="K82" s="166" t="e">
        <f ca="1">IF($A82&gt;0,VLOOKUP($A82,#REF!,16,0),"")</f>
        <v>#NAME?</v>
      </c>
      <c r="L82" s="167"/>
      <c r="M82" s="168"/>
    </row>
    <row r="83" spans="1:13" ht="20.100000000000001" customHeight="1">
      <c r="A83" t="e">
        <f ca="1">IF(B83&gt;VLOOKUP($E$2&amp;"-"&amp;$C$3,#REF!,2,FALSE),0,A82+1)</f>
        <v>#NAME?</v>
      </c>
      <c r="B83" s="65">
        <f t="shared" si="1"/>
        <v>64</v>
      </c>
      <c r="C83" s="66" t="e">
        <f ca="1">IF($A83&gt;0,VLOOKUP($A83,#REF!,4),"")</f>
        <v>#NAME?</v>
      </c>
      <c r="D83" s="67" t="e">
        <f ca="1">IF($A83&gt;0,VLOOKUP($A83,#REF!,5),"")</f>
        <v>#NAME?</v>
      </c>
      <c r="E83" s="68" t="e">
        <f ca="1">IF($A83&gt;0,VLOOKUP($A83,#REF!,6),"")</f>
        <v>#NAME?</v>
      </c>
      <c r="F83" s="98" t="e">
        <f ca="1">IF($A83&gt;0,VLOOKUP($A83,#REF!,8),"")</f>
        <v>#NAME?</v>
      </c>
      <c r="G83" s="69"/>
      <c r="H83" s="70"/>
      <c r="I83" s="70"/>
      <c r="J83" s="70"/>
      <c r="K83" s="166" t="e">
        <f ca="1">IF($A83&gt;0,VLOOKUP($A83,#REF!,16,0),"")</f>
        <v>#NAME?</v>
      </c>
      <c r="L83" s="167"/>
      <c r="M83" s="168"/>
    </row>
    <row r="84" spans="1:13" ht="20.100000000000001" customHeight="1">
      <c r="A84" t="e">
        <f ca="1">IF(B84&gt;VLOOKUP($E$2&amp;"-"&amp;$C$3,#REF!,2,FALSE),0,A83+1)</f>
        <v>#NAME?</v>
      </c>
      <c r="B84" s="65">
        <f t="shared" si="1"/>
        <v>65</v>
      </c>
      <c r="C84" s="66" t="e">
        <f ca="1">IF($A84&gt;0,VLOOKUP($A84,#REF!,4),"")</f>
        <v>#NAME?</v>
      </c>
      <c r="D84" s="67" t="e">
        <f ca="1">IF($A84&gt;0,VLOOKUP($A84,#REF!,5),"")</f>
        <v>#NAME?</v>
      </c>
      <c r="E84" s="68" t="e">
        <f ca="1">IF($A84&gt;0,VLOOKUP($A84,#REF!,6),"")</f>
        <v>#NAME?</v>
      </c>
      <c r="F84" s="98" t="e">
        <f ca="1">IF($A84&gt;0,VLOOKUP($A84,#REF!,8),"")</f>
        <v>#NAME?</v>
      </c>
      <c r="G84" s="69"/>
      <c r="H84" s="70"/>
      <c r="I84" s="70"/>
      <c r="J84" s="70"/>
      <c r="K84" s="166" t="e">
        <f ca="1">IF($A84&gt;0,VLOOKUP($A84,#REF!,16,0),"")</f>
        <v>#NAME?</v>
      </c>
      <c r="L84" s="167"/>
      <c r="M84" s="168"/>
    </row>
    <row r="85" spans="1:13" ht="20.100000000000001" customHeight="1">
      <c r="A85" t="e">
        <f ca="1">IF(B85&gt;VLOOKUP($E$2&amp;"-"&amp;$C$3,#REF!,2,FALSE),0,A84+1)</f>
        <v>#NAME?</v>
      </c>
      <c r="B85" s="65">
        <f t="shared" si="1"/>
        <v>66</v>
      </c>
      <c r="C85" s="66" t="e">
        <f ca="1">IF($A85&gt;0,VLOOKUP($A85,#REF!,4),"")</f>
        <v>#NAME?</v>
      </c>
      <c r="D85" s="67" t="e">
        <f ca="1">IF($A85&gt;0,VLOOKUP($A85,#REF!,5),"")</f>
        <v>#NAME?</v>
      </c>
      <c r="E85" s="68" t="e">
        <f ca="1">IF($A85&gt;0,VLOOKUP($A85,#REF!,6),"")</f>
        <v>#NAME?</v>
      </c>
      <c r="F85" s="98" t="e">
        <f ca="1">IF($A85&gt;0,VLOOKUP($A85,#REF!,8),"")</f>
        <v>#NAME?</v>
      </c>
      <c r="G85" s="69"/>
      <c r="H85" s="70"/>
      <c r="I85" s="70"/>
      <c r="J85" s="70"/>
      <c r="K85" s="166" t="e">
        <f ca="1">IF($A85&gt;0,VLOOKUP($A85,#REF!,16,0),"")</f>
        <v>#NAME?</v>
      </c>
      <c r="L85" s="167"/>
      <c r="M85" s="168"/>
    </row>
    <row r="86" spans="1:13" ht="20.100000000000001" customHeight="1">
      <c r="A86" t="e">
        <f ca="1">IF(B86&gt;VLOOKUP($E$2&amp;"-"&amp;$C$3,#REF!,2,FALSE),0,A85+1)</f>
        <v>#NAME?</v>
      </c>
      <c r="B86" s="65">
        <f t="shared" si="1"/>
        <v>67</v>
      </c>
      <c r="C86" s="66" t="e">
        <f ca="1">IF($A86&gt;0,VLOOKUP($A86,#REF!,4),"")</f>
        <v>#NAME?</v>
      </c>
      <c r="D86" s="67" t="e">
        <f ca="1">IF($A86&gt;0,VLOOKUP($A86,#REF!,5),"")</f>
        <v>#NAME?</v>
      </c>
      <c r="E86" s="68" t="e">
        <f ca="1">IF($A86&gt;0,VLOOKUP($A86,#REF!,6),"")</f>
        <v>#NAME?</v>
      </c>
      <c r="F86" s="98" t="e">
        <f ca="1">IF($A86&gt;0,VLOOKUP($A86,#REF!,8),"")</f>
        <v>#NAME?</v>
      </c>
      <c r="G86" s="69"/>
      <c r="H86" s="70"/>
      <c r="I86" s="70"/>
      <c r="J86" s="70"/>
      <c r="K86" s="166" t="e">
        <f ca="1">IF($A86&gt;0,VLOOKUP($A86,#REF!,16,0),"")</f>
        <v>#NAME?</v>
      </c>
      <c r="L86" s="167"/>
      <c r="M86" s="168"/>
    </row>
    <row r="87" spans="1:13" ht="20.100000000000001" customHeight="1">
      <c r="A87" t="e">
        <f ca="1">IF(B87&gt;VLOOKUP($E$2&amp;"-"&amp;$C$3,#REF!,2,FALSE),0,A86+1)</f>
        <v>#NAME?</v>
      </c>
      <c r="B87" s="65">
        <f t="shared" si="1"/>
        <v>68</v>
      </c>
      <c r="C87" s="66" t="e">
        <f ca="1">IF($A87&gt;0,VLOOKUP($A87,#REF!,4),"")</f>
        <v>#NAME?</v>
      </c>
      <c r="D87" s="67" t="e">
        <f ca="1">IF($A87&gt;0,VLOOKUP($A87,#REF!,5),"")</f>
        <v>#NAME?</v>
      </c>
      <c r="E87" s="68" t="e">
        <f ca="1">IF($A87&gt;0,VLOOKUP($A87,#REF!,6),"")</f>
        <v>#NAME?</v>
      </c>
      <c r="F87" s="98" t="e">
        <f ca="1">IF($A87&gt;0,VLOOKUP($A87,#REF!,8),"")</f>
        <v>#NAME?</v>
      </c>
      <c r="G87" s="69"/>
      <c r="H87" s="70"/>
      <c r="I87" s="70"/>
      <c r="J87" s="70"/>
      <c r="K87" s="166" t="e">
        <f ca="1">IF($A87&gt;0,VLOOKUP($A87,#REF!,16,0),"")</f>
        <v>#NAME?</v>
      </c>
      <c r="L87" s="167"/>
      <c r="M87" s="168"/>
    </row>
    <row r="88" spans="1:13" ht="20.100000000000001" customHeight="1">
      <c r="A88" t="e">
        <f ca="1">IF(B88&gt;VLOOKUP($E$2&amp;"-"&amp;$C$3,#REF!,2,FALSE),0,A87+1)</f>
        <v>#NAME?</v>
      </c>
      <c r="B88" s="65">
        <f t="shared" si="1"/>
        <v>69</v>
      </c>
      <c r="C88" s="66" t="e">
        <f ca="1">IF($A88&gt;0,VLOOKUP($A88,#REF!,4),"")</f>
        <v>#NAME?</v>
      </c>
      <c r="D88" s="67" t="e">
        <f ca="1">IF($A88&gt;0,VLOOKUP($A88,#REF!,5),"")</f>
        <v>#NAME?</v>
      </c>
      <c r="E88" s="68" t="e">
        <f ca="1">IF($A88&gt;0,VLOOKUP($A88,#REF!,6),"")</f>
        <v>#NAME?</v>
      </c>
      <c r="F88" s="98" t="e">
        <f ca="1">IF($A88&gt;0,VLOOKUP($A88,#REF!,8),"")</f>
        <v>#NAME?</v>
      </c>
      <c r="G88" s="69"/>
      <c r="H88" s="70"/>
      <c r="I88" s="70"/>
      <c r="J88" s="70"/>
      <c r="K88" s="166" t="e">
        <f ca="1">IF($A88&gt;0,VLOOKUP($A88,#REF!,16,0),"")</f>
        <v>#NAME?</v>
      </c>
      <c r="L88" s="167"/>
      <c r="M88" s="168"/>
    </row>
    <row r="89" spans="1:13" ht="20.100000000000001" customHeight="1">
      <c r="A89" t="e">
        <f ca="1">IF(B89&gt;VLOOKUP($E$2&amp;"-"&amp;$C$3,#REF!,2,FALSE),0,A88+1)</f>
        <v>#NAME?</v>
      </c>
      <c r="B89" s="65">
        <f t="shared" si="1"/>
        <v>70</v>
      </c>
      <c r="C89" s="66" t="e">
        <f ca="1">IF($A89&gt;0,VLOOKUP($A89,#REF!,4),"")</f>
        <v>#NAME?</v>
      </c>
      <c r="D89" s="67" t="e">
        <f ca="1">IF($A89&gt;0,VLOOKUP($A89,#REF!,5),"")</f>
        <v>#NAME?</v>
      </c>
      <c r="E89" s="68" t="e">
        <f ca="1">IF($A89&gt;0,VLOOKUP($A89,#REF!,6),"")</f>
        <v>#NAME?</v>
      </c>
      <c r="F89" s="98" t="e">
        <f ca="1">IF($A89&gt;0,VLOOKUP($A89,#REF!,8),"")</f>
        <v>#NAME?</v>
      </c>
      <c r="G89" s="69"/>
      <c r="H89" s="70"/>
      <c r="I89" s="70"/>
      <c r="J89" s="70"/>
      <c r="K89" s="166" t="e">
        <f ca="1">IF($A89&gt;0,VLOOKUP($A89,#REF!,16,0),"")</f>
        <v>#NAME?</v>
      </c>
      <c r="L89" s="167"/>
      <c r="M89" s="168"/>
    </row>
    <row r="90" spans="1:13" ht="20.100000000000001" customHeight="1">
      <c r="A90" t="e">
        <f ca="1">IF(B90&gt;VLOOKUP($E$2&amp;"-"&amp;$C$3,#REF!,2,FALSE),0,A89+1)</f>
        <v>#NAME?</v>
      </c>
      <c r="B90" s="65">
        <f t="shared" si="1"/>
        <v>71</v>
      </c>
      <c r="C90" s="66" t="e">
        <f ca="1">IF($A90&gt;0,VLOOKUP($A90,#REF!,4),"")</f>
        <v>#NAME?</v>
      </c>
      <c r="D90" s="67" t="e">
        <f ca="1">IF($A90&gt;0,VLOOKUP($A90,#REF!,5),"")</f>
        <v>#NAME?</v>
      </c>
      <c r="E90" s="68" t="e">
        <f ca="1">IF($A90&gt;0,VLOOKUP($A90,#REF!,6),"")</f>
        <v>#NAME?</v>
      </c>
      <c r="F90" s="98" t="e">
        <f ca="1">IF($A90&gt;0,VLOOKUP($A90,#REF!,8),"")</f>
        <v>#NAME?</v>
      </c>
      <c r="G90" s="69"/>
      <c r="H90" s="70"/>
      <c r="I90" s="70"/>
      <c r="J90" s="70"/>
      <c r="K90" s="166" t="e">
        <f ca="1">IF($A90&gt;0,VLOOKUP($A90,#REF!,16,0),"")</f>
        <v>#NAME?</v>
      </c>
      <c r="L90" s="167"/>
      <c r="M90" s="168"/>
    </row>
    <row r="91" spans="1:13" ht="20.100000000000001" customHeight="1">
      <c r="A91" t="e">
        <f ca="1">IF(B91&gt;VLOOKUP($E$2&amp;"-"&amp;$C$3,#REF!,2,FALSE),0,A90+1)</f>
        <v>#NAME?</v>
      </c>
      <c r="B91" s="65">
        <f t="shared" si="1"/>
        <v>72</v>
      </c>
      <c r="C91" s="66" t="e">
        <f ca="1">IF($A91&gt;0,VLOOKUP($A91,#REF!,4),"")</f>
        <v>#NAME?</v>
      </c>
      <c r="D91" s="67" t="e">
        <f ca="1">IF($A91&gt;0,VLOOKUP($A91,#REF!,5),"")</f>
        <v>#NAME?</v>
      </c>
      <c r="E91" s="68" t="e">
        <f ca="1">IF($A91&gt;0,VLOOKUP($A91,#REF!,6),"")</f>
        <v>#NAME?</v>
      </c>
      <c r="F91" s="98" t="e">
        <f ca="1">IF($A91&gt;0,VLOOKUP($A91,#REF!,8),"")</f>
        <v>#NAME?</v>
      </c>
      <c r="G91" s="69"/>
      <c r="H91" s="70"/>
      <c r="I91" s="70"/>
      <c r="J91" s="70"/>
      <c r="K91" s="166" t="e">
        <f ca="1">IF($A91&gt;0,VLOOKUP($A91,#REF!,16,0),"")</f>
        <v>#NAME?</v>
      </c>
      <c r="L91" s="167"/>
      <c r="M91" s="168"/>
    </row>
    <row r="92" spans="1:13" ht="20.100000000000001" customHeight="1">
      <c r="A92" t="e">
        <f ca="1">IF(B92&gt;VLOOKUP($E$2&amp;"-"&amp;$C$3,#REF!,2,FALSE),0,A91+1)</f>
        <v>#NAME?</v>
      </c>
      <c r="B92" s="65">
        <f t="shared" si="1"/>
        <v>73</v>
      </c>
      <c r="C92" s="66" t="e">
        <f ca="1">IF($A92&gt;0,VLOOKUP($A92,#REF!,4),"")</f>
        <v>#NAME?</v>
      </c>
      <c r="D92" s="67" t="e">
        <f ca="1">IF($A92&gt;0,VLOOKUP($A92,#REF!,5),"")</f>
        <v>#NAME?</v>
      </c>
      <c r="E92" s="68" t="e">
        <f ca="1">IF($A92&gt;0,VLOOKUP($A92,#REF!,6),"")</f>
        <v>#NAME?</v>
      </c>
      <c r="F92" s="98" t="e">
        <f ca="1">IF($A92&gt;0,VLOOKUP($A92,#REF!,8),"")</f>
        <v>#NAME?</v>
      </c>
      <c r="G92" s="69"/>
      <c r="H92" s="70"/>
      <c r="I92" s="70"/>
      <c r="J92" s="70"/>
      <c r="K92" s="166" t="e">
        <f ca="1">IF($A92&gt;0,VLOOKUP($A92,#REF!,16,0),"")</f>
        <v>#NAME?</v>
      </c>
      <c r="L92" s="167"/>
      <c r="M92" s="168"/>
    </row>
    <row r="93" spans="1:13" ht="20.100000000000001" customHeight="1">
      <c r="A93" t="e">
        <f ca="1">IF(B93&gt;VLOOKUP($E$2&amp;"-"&amp;$C$3,#REF!,2,FALSE),0,A92+1)</f>
        <v>#NAME?</v>
      </c>
      <c r="B93" s="65">
        <f t="shared" si="1"/>
        <v>74</v>
      </c>
      <c r="C93" s="66" t="e">
        <f ca="1">IF($A93&gt;0,VLOOKUP($A93,#REF!,4),"")</f>
        <v>#NAME?</v>
      </c>
      <c r="D93" s="67" t="e">
        <f ca="1">IF($A93&gt;0,VLOOKUP($A93,#REF!,5),"")</f>
        <v>#NAME?</v>
      </c>
      <c r="E93" s="68" t="e">
        <f ca="1">IF($A93&gt;0,VLOOKUP($A93,#REF!,6),"")</f>
        <v>#NAME?</v>
      </c>
      <c r="F93" s="98" t="e">
        <f ca="1">IF($A93&gt;0,VLOOKUP($A93,#REF!,8),"")</f>
        <v>#NAME?</v>
      </c>
      <c r="G93" s="69"/>
      <c r="H93" s="70"/>
      <c r="I93" s="70"/>
      <c r="J93" s="70"/>
      <c r="K93" s="166" t="e">
        <f ca="1">IF($A93&gt;0,VLOOKUP($A93,#REF!,16,0),"")</f>
        <v>#NAME?</v>
      </c>
      <c r="L93" s="167"/>
      <c r="M93" s="168"/>
    </row>
    <row r="94" spans="1:13" ht="20.100000000000001" customHeight="1">
      <c r="A94" t="e">
        <f ca="1">IF(B94&gt;VLOOKUP($E$2&amp;"-"&amp;$C$3,#REF!,2,FALSE),0,A93+1)</f>
        <v>#NAME?</v>
      </c>
      <c r="B94" s="65">
        <f t="shared" si="1"/>
        <v>75</v>
      </c>
      <c r="C94" s="66" t="e">
        <f ca="1">IF($A94&gt;0,VLOOKUP($A94,#REF!,4),"")</f>
        <v>#NAME?</v>
      </c>
      <c r="D94" s="67" t="e">
        <f ca="1">IF($A94&gt;0,VLOOKUP($A94,#REF!,5),"")</f>
        <v>#NAME?</v>
      </c>
      <c r="E94" s="68" t="e">
        <f ca="1">IF($A94&gt;0,VLOOKUP($A94,#REF!,6),"")</f>
        <v>#NAME?</v>
      </c>
      <c r="F94" s="98" t="e">
        <f ca="1">IF($A94&gt;0,VLOOKUP($A94,#REF!,8),"")</f>
        <v>#NAME?</v>
      </c>
      <c r="G94" s="69"/>
      <c r="H94" s="70"/>
      <c r="I94" s="70"/>
      <c r="J94" s="70"/>
      <c r="K94" s="166" t="e">
        <f ca="1">IF($A94&gt;0,VLOOKUP($A94,#REF!,16,0),"")</f>
        <v>#NAME?</v>
      </c>
      <c r="L94" s="167"/>
      <c r="M94" s="168"/>
    </row>
    <row r="95" spans="1:13" ht="20.100000000000001" customHeight="1">
      <c r="A95" t="e">
        <f ca="1">IF(B95&gt;VLOOKUP($E$2&amp;"-"&amp;$C$3,#REF!,2,FALSE),0,A94+1)</f>
        <v>#NAME?</v>
      </c>
      <c r="B95" s="65">
        <f t="shared" si="1"/>
        <v>76</v>
      </c>
      <c r="C95" s="66" t="e">
        <f ca="1">IF($A95&gt;0,VLOOKUP($A95,#REF!,4),"")</f>
        <v>#NAME?</v>
      </c>
      <c r="D95" s="67" t="e">
        <f ca="1">IF($A95&gt;0,VLOOKUP($A95,#REF!,5),"")</f>
        <v>#NAME?</v>
      </c>
      <c r="E95" s="68" t="e">
        <f ca="1">IF($A95&gt;0,VLOOKUP($A95,#REF!,6),"")</f>
        <v>#NAME?</v>
      </c>
      <c r="F95" s="98" t="e">
        <f ca="1">IF($A95&gt;0,VLOOKUP($A95,#REF!,8),"")</f>
        <v>#NAME?</v>
      </c>
      <c r="G95" s="69"/>
      <c r="H95" s="70"/>
      <c r="I95" s="70"/>
      <c r="J95" s="70"/>
      <c r="K95" s="166" t="e">
        <f ca="1">IF($A95&gt;0,VLOOKUP($A95,#REF!,16,0),"")</f>
        <v>#NAME?</v>
      </c>
      <c r="L95" s="167"/>
      <c r="M95" s="168"/>
    </row>
    <row r="96" spans="1:13" ht="20.100000000000001" customHeight="1">
      <c r="A96" t="e">
        <f ca="1">IF(B96&gt;VLOOKUP($E$2&amp;"-"&amp;$C$3,#REF!,2,FALSE),0,A95+1)</f>
        <v>#NAME?</v>
      </c>
      <c r="B96" s="65">
        <f t="shared" si="1"/>
        <v>77</v>
      </c>
      <c r="C96" s="66" t="e">
        <f ca="1">IF($A96&gt;0,VLOOKUP($A96,#REF!,4),"")</f>
        <v>#NAME?</v>
      </c>
      <c r="D96" s="67" t="e">
        <f ca="1">IF($A96&gt;0,VLOOKUP($A96,#REF!,5),"")</f>
        <v>#NAME?</v>
      </c>
      <c r="E96" s="68" t="e">
        <f ca="1">IF($A96&gt;0,VLOOKUP($A96,#REF!,6),"")</f>
        <v>#NAME?</v>
      </c>
      <c r="F96" s="98" t="e">
        <f ca="1">IF($A96&gt;0,VLOOKUP($A96,#REF!,8),"")</f>
        <v>#NAME?</v>
      </c>
      <c r="G96" s="69"/>
      <c r="H96" s="70"/>
      <c r="I96" s="70"/>
      <c r="J96" s="70"/>
      <c r="K96" s="166" t="e">
        <f ca="1">IF($A96&gt;0,VLOOKUP($A96,#REF!,16,0),"")</f>
        <v>#NAME?</v>
      </c>
      <c r="L96" s="167"/>
      <c r="M96" s="168"/>
    </row>
    <row r="97" spans="1:13" ht="20.100000000000001" customHeight="1">
      <c r="A97" t="e">
        <f ca="1">IF(B97&gt;VLOOKUP($E$2&amp;"-"&amp;$C$3,#REF!,2,FALSE),0,A96+1)</f>
        <v>#NAME?</v>
      </c>
      <c r="B97" s="65">
        <f t="shared" si="1"/>
        <v>78</v>
      </c>
      <c r="C97" s="66" t="e">
        <f ca="1">IF($A97&gt;0,VLOOKUP($A97,#REF!,4),"")</f>
        <v>#NAME?</v>
      </c>
      <c r="D97" s="67" t="e">
        <f ca="1">IF($A97&gt;0,VLOOKUP($A97,#REF!,5),"")</f>
        <v>#NAME?</v>
      </c>
      <c r="E97" s="68" t="e">
        <f ca="1">IF($A97&gt;0,VLOOKUP($A97,#REF!,6),"")</f>
        <v>#NAME?</v>
      </c>
      <c r="F97" s="98" t="e">
        <f ca="1">IF($A97&gt;0,VLOOKUP($A97,#REF!,8),"")</f>
        <v>#NAME?</v>
      </c>
      <c r="G97" s="69"/>
      <c r="H97" s="70"/>
      <c r="I97" s="70"/>
      <c r="J97" s="70"/>
      <c r="K97" s="166" t="e">
        <f ca="1">IF($A97&gt;0,VLOOKUP($A97,#REF!,16,0),"")</f>
        <v>#NAME?</v>
      </c>
      <c r="L97" s="167"/>
      <c r="M97" s="168"/>
    </row>
    <row r="98" spans="1:13" ht="20.100000000000001" customHeight="1">
      <c r="A98" t="e">
        <f ca="1">IF(B98&gt;VLOOKUP($E$2&amp;"-"&amp;$C$3,#REF!,2,FALSE),0,A97+1)</f>
        <v>#NAME?</v>
      </c>
      <c r="B98" s="65">
        <f t="shared" si="1"/>
        <v>79</v>
      </c>
      <c r="C98" s="66" t="e">
        <f ca="1">IF($A98&gt;0,VLOOKUP($A98,#REF!,4),"")</f>
        <v>#NAME?</v>
      </c>
      <c r="D98" s="67" t="e">
        <f ca="1">IF($A98&gt;0,VLOOKUP($A98,#REF!,5),"")</f>
        <v>#NAME?</v>
      </c>
      <c r="E98" s="68" t="e">
        <f ca="1">IF($A98&gt;0,VLOOKUP($A98,#REF!,6),"")</f>
        <v>#NAME?</v>
      </c>
      <c r="F98" s="98" t="e">
        <f ca="1">IF($A98&gt;0,VLOOKUP($A98,#REF!,8),"")</f>
        <v>#NAME?</v>
      </c>
      <c r="G98" s="69"/>
      <c r="H98" s="70"/>
      <c r="I98" s="70"/>
      <c r="J98" s="70"/>
      <c r="K98" s="166" t="e">
        <f ca="1">IF($A98&gt;0,VLOOKUP($A98,#REF!,16,0),"")</f>
        <v>#NAME?</v>
      </c>
      <c r="L98" s="167"/>
      <c r="M98" s="168"/>
    </row>
    <row r="99" spans="1:13" ht="20.100000000000001" customHeight="1">
      <c r="A99" t="e">
        <f ca="1">IF(B99&gt;VLOOKUP($E$2&amp;"-"&amp;$C$3,#REF!,2,FALSE),0,A98+1)</f>
        <v>#NAME?</v>
      </c>
      <c r="B99" s="65">
        <f t="shared" si="1"/>
        <v>80</v>
      </c>
      <c r="C99" s="66" t="e">
        <f ca="1">IF($A99&gt;0,VLOOKUP($A99,#REF!,4),"")</f>
        <v>#NAME?</v>
      </c>
      <c r="D99" s="67" t="e">
        <f ca="1">IF($A99&gt;0,VLOOKUP($A99,#REF!,5),"")</f>
        <v>#NAME?</v>
      </c>
      <c r="E99" s="68" t="e">
        <f ca="1">IF($A99&gt;0,VLOOKUP($A99,#REF!,6),"")</f>
        <v>#NAME?</v>
      </c>
      <c r="F99" s="98" t="e">
        <f ca="1">IF($A99&gt;0,VLOOKUP($A99,#REF!,8),"")</f>
        <v>#NAME?</v>
      </c>
      <c r="G99" s="69"/>
      <c r="H99" s="70"/>
      <c r="I99" s="70"/>
      <c r="J99" s="70"/>
      <c r="K99" s="166" t="e">
        <f ca="1">IF($A99&gt;0,VLOOKUP($A99,#REF!,16,0),"")</f>
        <v>#NAME?</v>
      </c>
      <c r="L99" s="167"/>
      <c r="M99" s="168"/>
    </row>
    <row r="100" spans="1:13" ht="20.100000000000001" customHeight="1">
      <c r="A100" t="e">
        <f ca="1">IF(B100&gt;VLOOKUP($E$2&amp;"-"&amp;$C$3,#REF!,2,FALSE),0,A99+1)</f>
        <v>#NAME?</v>
      </c>
      <c r="B100" s="65">
        <f t="shared" si="1"/>
        <v>81</v>
      </c>
      <c r="C100" s="66" t="e">
        <f ca="1">IF($A100&gt;0,VLOOKUP($A100,#REF!,4),"")</f>
        <v>#NAME?</v>
      </c>
      <c r="D100" s="67" t="e">
        <f ca="1">IF($A100&gt;0,VLOOKUP($A100,#REF!,5),"")</f>
        <v>#NAME?</v>
      </c>
      <c r="E100" s="68" t="e">
        <f ca="1">IF($A100&gt;0,VLOOKUP($A100,#REF!,6),"")</f>
        <v>#NAME?</v>
      </c>
      <c r="F100" s="98" t="e">
        <f ca="1">IF($A100&gt;0,VLOOKUP($A100,#REF!,8),"")</f>
        <v>#NAME?</v>
      </c>
      <c r="G100" s="69"/>
      <c r="H100" s="70"/>
      <c r="I100" s="70"/>
      <c r="J100" s="70"/>
      <c r="K100" s="166" t="e">
        <f ca="1">IF($A100&gt;0,VLOOKUP($A100,#REF!,16,0),"")</f>
        <v>#NAME?</v>
      </c>
      <c r="L100" s="167"/>
      <c r="M100" s="168"/>
    </row>
    <row r="101" spans="1:13" ht="20.100000000000001" customHeight="1">
      <c r="A101" t="e">
        <f ca="1">IF(B101&gt;VLOOKUP($E$2&amp;"-"&amp;$C$3,#REF!,2,FALSE),0,A100+1)</f>
        <v>#NAME?</v>
      </c>
      <c r="B101" s="65">
        <f t="shared" si="1"/>
        <v>82</v>
      </c>
      <c r="C101" s="66" t="e">
        <f ca="1">IF($A101&gt;0,VLOOKUP($A101,#REF!,4),"")</f>
        <v>#NAME?</v>
      </c>
      <c r="D101" s="67" t="e">
        <f ca="1">IF($A101&gt;0,VLOOKUP($A101,#REF!,5),"")</f>
        <v>#NAME?</v>
      </c>
      <c r="E101" s="68" t="e">
        <f ca="1">IF($A101&gt;0,VLOOKUP($A101,#REF!,6),"")</f>
        <v>#NAME?</v>
      </c>
      <c r="F101" s="98" t="e">
        <f ca="1">IF($A101&gt;0,VLOOKUP($A101,#REF!,8),"")</f>
        <v>#NAME?</v>
      </c>
      <c r="G101" s="69"/>
      <c r="H101" s="70"/>
      <c r="I101" s="70"/>
      <c r="J101" s="70"/>
      <c r="K101" s="166" t="e">
        <f ca="1">IF($A101&gt;0,VLOOKUP($A101,#REF!,16,0),"")</f>
        <v>#NAME?</v>
      </c>
      <c r="L101" s="167"/>
      <c r="M101" s="168"/>
    </row>
    <row r="102" spans="1:13" ht="20.100000000000001" customHeight="1">
      <c r="A102" t="e">
        <f ca="1">IF(B102&gt;VLOOKUP($E$2&amp;"-"&amp;$C$3,#REF!,2,FALSE),0,A101+1)</f>
        <v>#NAME?</v>
      </c>
      <c r="B102" s="65">
        <f t="shared" si="1"/>
        <v>83</v>
      </c>
      <c r="C102" s="66" t="e">
        <f ca="1">IF($A102&gt;0,VLOOKUP($A102,#REF!,4),"")</f>
        <v>#NAME?</v>
      </c>
      <c r="D102" s="67" t="e">
        <f ca="1">IF($A102&gt;0,VLOOKUP($A102,#REF!,5),"")</f>
        <v>#NAME?</v>
      </c>
      <c r="E102" s="68" t="e">
        <f ca="1">IF($A102&gt;0,VLOOKUP($A102,#REF!,6),"")</f>
        <v>#NAME?</v>
      </c>
      <c r="F102" s="98" t="e">
        <f ca="1">IF($A102&gt;0,VLOOKUP($A102,#REF!,8),"")</f>
        <v>#NAME?</v>
      </c>
      <c r="G102" s="69"/>
      <c r="H102" s="70"/>
      <c r="I102" s="70"/>
      <c r="J102" s="70"/>
      <c r="K102" s="166" t="e">
        <f ca="1">IF($A102&gt;0,VLOOKUP($A102,#REF!,16,0),"")</f>
        <v>#NAME?</v>
      </c>
      <c r="L102" s="167"/>
      <c r="M102" s="168"/>
    </row>
    <row r="103" spans="1:13" ht="20.100000000000001" customHeight="1">
      <c r="A103" t="e">
        <f ca="1">IF(B103&gt;VLOOKUP($E$2&amp;"-"&amp;$C$3,#REF!,2,FALSE),0,A102+1)</f>
        <v>#NAME?</v>
      </c>
      <c r="B103" s="65">
        <f t="shared" si="1"/>
        <v>84</v>
      </c>
      <c r="C103" s="66" t="e">
        <f ca="1">IF($A103&gt;0,VLOOKUP($A103,#REF!,4),"")</f>
        <v>#NAME?</v>
      </c>
      <c r="D103" s="67" t="e">
        <f ca="1">IF($A103&gt;0,VLOOKUP($A103,#REF!,5),"")</f>
        <v>#NAME?</v>
      </c>
      <c r="E103" s="68" t="e">
        <f ca="1">IF($A103&gt;0,VLOOKUP($A103,#REF!,6),"")</f>
        <v>#NAME?</v>
      </c>
      <c r="F103" s="98" t="e">
        <f ca="1">IF($A103&gt;0,VLOOKUP($A103,#REF!,8),"")</f>
        <v>#NAME?</v>
      </c>
      <c r="G103" s="69"/>
      <c r="H103" s="70"/>
      <c r="I103" s="70"/>
      <c r="J103" s="70"/>
      <c r="K103" s="166" t="e">
        <f ca="1">IF($A103&gt;0,VLOOKUP($A103,#REF!,16,0),"")</f>
        <v>#NAME?</v>
      </c>
      <c r="L103" s="167"/>
      <c r="M103" s="168"/>
    </row>
    <row r="104" spans="1:13" ht="20.100000000000001" customHeight="1">
      <c r="A104" t="e">
        <f ca="1">IF(B104&gt;VLOOKUP($E$2&amp;"-"&amp;$C$3,#REF!,2,FALSE),0,A103+1)</f>
        <v>#NAME?</v>
      </c>
      <c r="B104" s="65">
        <f t="shared" si="1"/>
        <v>85</v>
      </c>
      <c r="C104" s="66" t="e">
        <f ca="1">IF($A104&gt;0,VLOOKUP($A104,#REF!,4),"")</f>
        <v>#NAME?</v>
      </c>
      <c r="D104" s="67" t="e">
        <f ca="1">IF($A104&gt;0,VLOOKUP($A104,#REF!,5),"")</f>
        <v>#NAME?</v>
      </c>
      <c r="E104" s="68" t="e">
        <f ca="1">IF($A104&gt;0,VLOOKUP($A104,#REF!,6),"")</f>
        <v>#NAME?</v>
      </c>
      <c r="F104" s="98" t="e">
        <f ca="1">IF($A104&gt;0,VLOOKUP($A104,#REF!,8),"")</f>
        <v>#NAME?</v>
      </c>
      <c r="G104" s="69"/>
      <c r="H104" s="70"/>
      <c r="I104" s="70"/>
      <c r="J104" s="70"/>
      <c r="K104" s="166" t="e">
        <f ca="1">IF($A104&gt;0,VLOOKUP($A104,#REF!,16,0),"")</f>
        <v>#NAME?</v>
      </c>
      <c r="L104" s="167"/>
      <c r="M104" s="168"/>
    </row>
    <row r="105" spans="1:13" ht="20.100000000000001" customHeight="1">
      <c r="A105" t="e">
        <f ca="1">IF(B105&gt;VLOOKUP($E$2&amp;"-"&amp;$C$3,#REF!,2,FALSE),0,A104+1)</f>
        <v>#NAME?</v>
      </c>
      <c r="B105" s="65">
        <f t="shared" si="1"/>
        <v>86</v>
      </c>
      <c r="C105" s="66" t="e">
        <f ca="1">IF($A105&gt;0,VLOOKUP($A105,#REF!,4),"")</f>
        <v>#NAME?</v>
      </c>
      <c r="D105" s="67" t="e">
        <f ca="1">IF($A105&gt;0,VLOOKUP($A105,#REF!,5),"")</f>
        <v>#NAME?</v>
      </c>
      <c r="E105" s="68" t="e">
        <f ca="1">IF($A105&gt;0,VLOOKUP($A105,#REF!,6),"")</f>
        <v>#NAME?</v>
      </c>
      <c r="F105" s="98" t="e">
        <f ca="1">IF($A105&gt;0,VLOOKUP($A105,#REF!,8),"")</f>
        <v>#NAME?</v>
      </c>
      <c r="G105" s="69"/>
      <c r="H105" s="70"/>
      <c r="I105" s="70"/>
      <c r="J105" s="70"/>
      <c r="K105" s="166" t="e">
        <f ca="1">IF($A105&gt;0,VLOOKUP($A105,#REF!,16,0),"")</f>
        <v>#NAME?</v>
      </c>
      <c r="L105" s="167"/>
      <c r="M105" s="168"/>
    </row>
    <row r="106" spans="1:13" ht="20.100000000000001" customHeight="1">
      <c r="A106" t="e">
        <f ca="1">IF(B106&gt;VLOOKUP($E$2&amp;"-"&amp;$C$3,#REF!,2,FALSE),0,A105+1)</f>
        <v>#NAME?</v>
      </c>
      <c r="B106" s="65">
        <f t="shared" si="1"/>
        <v>87</v>
      </c>
      <c r="C106" s="66" t="e">
        <f ca="1">IF($A106&gt;0,VLOOKUP($A106,#REF!,4),"")</f>
        <v>#NAME?</v>
      </c>
      <c r="D106" s="67" t="e">
        <f ca="1">IF($A106&gt;0,VLOOKUP($A106,#REF!,5),"")</f>
        <v>#NAME?</v>
      </c>
      <c r="E106" s="68" t="e">
        <f ca="1">IF($A106&gt;0,VLOOKUP($A106,#REF!,6),"")</f>
        <v>#NAME?</v>
      </c>
      <c r="F106" s="98" t="e">
        <f ca="1">IF($A106&gt;0,VLOOKUP($A106,#REF!,8),"")</f>
        <v>#NAME?</v>
      </c>
      <c r="G106" s="69"/>
      <c r="H106" s="70"/>
      <c r="I106" s="70"/>
      <c r="J106" s="70"/>
      <c r="K106" s="166" t="e">
        <f ca="1">IF($A106&gt;0,VLOOKUP($A106,#REF!,16,0),"")</f>
        <v>#NAME?</v>
      </c>
      <c r="L106" s="167"/>
      <c r="M106" s="168"/>
    </row>
    <row r="107" spans="1:13" ht="20.100000000000001" customHeight="1">
      <c r="A107" t="e">
        <f ca="1">IF(B107&gt;VLOOKUP($E$2&amp;"-"&amp;$C$3,#REF!,2,FALSE),0,A106+1)</f>
        <v>#NAME?</v>
      </c>
      <c r="B107" s="65">
        <f t="shared" si="1"/>
        <v>88</v>
      </c>
      <c r="C107" s="66" t="e">
        <f ca="1">IF($A107&gt;0,VLOOKUP($A107,#REF!,4),"")</f>
        <v>#NAME?</v>
      </c>
      <c r="D107" s="67" t="e">
        <f ca="1">IF($A107&gt;0,VLOOKUP($A107,#REF!,5),"")</f>
        <v>#NAME?</v>
      </c>
      <c r="E107" s="68" t="e">
        <f ca="1">IF($A107&gt;0,VLOOKUP($A107,#REF!,6),"")</f>
        <v>#NAME?</v>
      </c>
      <c r="F107" s="98" t="e">
        <f ca="1">IF($A107&gt;0,VLOOKUP($A107,#REF!,8),"")</f>
        <v>#NAME?</v>
      </c>
      <c r="G107" s="69"/>
      <c r="H107" s="70"/>
      <c r="I107" s="70"/>
      <c r="J107" s="70"/>
      <c r="K107" s="166" t="e">
        <f ca="1">IF($A107&gt;0,VLOOKUP($A107,#REF!,16,0),"")</f>
        <v>#NAME?</v>
      </c>
      <c r="L107" s="167"/>
      <c r="M107" s="168"/>
    </row>
    <row r="108" spans="1:13" ht="20.100000000000001" customHeight="1">
      <c r="A108" t="e">
        <f ca="1">IF(B108&gt;VLOOKUP($E$2&amp;"-"&amp;$C$3,#REF!,2,FALSE),0,A107+1)</f>
        <v>#NAME?</v>
      </c>
      <c r="B108" s="65">
        <f t="shared" si="1"/>
        <v>89</v>
      </c>
      <c r="C108" s="66" t="e">
        <f ca="1">IF($A108&gt;0,VLOOKUP($A108,#REF!,4),"")</f>
        <v>#NAME?</v>
      </c>
      <c r="D108" s="67" t="e">
        <f ca="1">IF($A108&gt;0,VLOOKUP($A108,#REF!,5),"")</f>
        <v>#NAME?</v>
      </c>
      <c r="E108" s="68" t="e">
        <f ca="1">IF($A108&gt;0,VLOOKUP($A108,#REF!,6),"")</f>
        <v>#NAME?</v>
      </c>
      <c r="F108" s="98" t="e">
        <f ca="1">IF($A108&gt;0,VLOOKUP($A108,#REF!,8),"")</f>
        <v>#NAME?</v>
      </c>
      <c r="G108" s="69"/>
      <c r="H108" s="70"/>
      <c r="I108" s="70"/>
      <c r="J108" s="70"/>
      <c r="K108" s="166" t="e">
        <f ca="1">IF($A108&gt;0,VLOOKUP($A108,#REF!,16,0),"")</f>
        <v>#NAME?</v>
      </c>
      <c r="L108" s="167"/>
      <c r="M108" s="168"/>
    </row>
    <row r="109" spans="1:13" ht="20.100000000000001" customHeight="1">
      <c r="A109" t="e">
        <f ca="1">IF(B109&gt;VLOOKUP($E$2&amp;"-"&amp;$C$3,#REF!,2,FALSE),0,A108+1)</f>
        <v>#NAME?</v>
      </c>
      <c r="B109" s="65">
        <f t="shared" si="1"/>
        <v>90</v>
      </c>
      <c r="C109" s="66" t="e">
        <f ca="1">IF($A109&gt;0,VLOOKUP($A109,#REF!,4),"")</f>
        <v>#NAME?</v>
      </c>
      <c r="D109" s="67" t="e">
        <f ca="1">IF($A109&gt;0,VLOOKUP($A109,#REF!,5),"")</f>
        <v>#NAME?</v>
      </c>
      <c r="E109" s="68" t="e">
        <f ca="1">IF($A109&gt;0,VLOOKUP($A109,#REF!,6),"")</f>
        <v>#NAME?</v>
      </c>
      <c r="F109" s="98" t="e">
        <f ca="1">IF($A109&gt;0,VLOOKUP($A109,#REF!,8),"")</f>
        <v>#NAME?</v>
      </c>
      <c r="G109" s="69"/>
      <c r="H109" s="70"/>
      <c r="I109" s="70"/>
      <c r="J109" s="70"/>
      <c r="K109" s="166" t="e">
        <f ca="1">IF($A109&gt;0,VLOOKUP($A109,#REF!,16,0),"")</f>
        <v>#NAME?</v>
      </c>
      <c r="L109" s="167"/>
      <c r="M109" s="168"/>
    </row>
    <row r="110" spans="1:13" ht="23.25" customHeight="1">
      <c r="B110" s="75" t="s">
        <v>71</v>
      </c>
      <c r="C110" s="76"/>
      <c r="D110" s="77"/>
      <c r="E110" s="78"/>
      <c r="F110" s="79"/>
      <c r="G110" s="80"/>
      <c r="H110" s="81"/>
      <c r="I110" s="81"/>
      <c r="J110" s="81"/>
      <c r="K110" s="71"/>
      <c r="L110" s="71"/>
      <c r="M110" s="71"/>
    </row>
    <row r="111" spans="1:13" ht="20.100000000000001" customHeight="1">
      <c r="B111" s="82" t="s">
        <v>72</v>
      </c>
      <c r="C111" s="83"/>
      <c r="D111" s="84"/>
      <c r="E111" s="85"/>
      <c r="F111" s="86"/>
      <c r="G111" s="87"/>
      <c r="H111" s="88"/>
      <c r="I111" s="88"/>
      <c r="J111" s="88"/>
      <c r="K111" s="89"/>
      <c r="L111" s="89"/>
      <c r="M111" s="89"/>
    </row>
    <row r="112" spans="1:13" ht="20.100000000000001" customHeight="1">
      <c r="B112" s="90"/>
      <c r="C112" s="83"/>
      <c r="D112" s="84"/>
      <c r="E112" s="85"/>
      <c r="F112" s="86"/>
      <c r="G112" s="87"/>
      <c r="H112" s="88"/>
      <c r="I112" s="88"/>
      <c r="J112" s="88"/>
      <c r="K112" s="89"/>
      <c r="L112" s="89"/>
      <c r="M112" s="89"/>
    </row>
    <row r="113" spans="2:13" ht="20.100000000000001" customHeight="1">
      <c r="B113" s="90"/>
      <c r="C113" s="83"/>
      <c r="D113" s="84"/>
      <c r="E113" s="85"/>
      <c r="F113" s="86"/>
      <c r="G113" s="87"/>
      <c r="H113" s="88"/>
      <c r="I113" s="88"/>
      <c r="J113" s="88"/>
      <c r="K113" s="89"/>
      <c r="L113" s="89"/>
      <c r="M113" s="89"/>
    </row>
    <row r="114" spans="2:13" ht="7.5" customHeight="1">
      <c r="B114" s="90"/>
      <c r="C114" s="83"/>
      <c r="D114" s="84"/>
      <c r="E114" s="85"/>
      <c r="F114" s="86"/>
      <c r="G114" s="87"/>
      <c r="H114" s="88"/>
      <c r="I114" s="88"/>
      <c r="J114" s="88"/>
      <c r="K114" s="89"/>
      <c r="L114" s="89"/>
      <c r="M114" s="89"/>
    </row>
    <row r="115" spans="2:13" ht="20.100000000000001" customHeight="1">
      <c r="B115" s="91" t="s">
        <v>73</v>
      </c>
      <c r="C115" s="83"/>
      <c r="D115" s="84"/>
      <c r="E115" s="85"/>
      <c r="F115" s="86"/>
      <c r="G115" s="87"/>
      <c r="H115" s="88"/>
      <c r="I115" s="88"/>
      <c r="J115" s="88"/>
      <c r="K115" s="89"/>
      <c r="L115" s="89"/>
      <c r="M115" s="89"/>
    </row>
  </sheetData>
  <mergeCells count="105">
    <mergeCell ref="B6:B7"/>
    <mergeCell ref="C6:C7"/>
    <mergeCell ref="D6:D7"/>
    <mergeCell ref="E6:E7"/>
    <mergeCell ref="F6:F7"/>
    <mergeCell ref="G6:G7"/>
    <mergeCell ref="C1:D1"/>
    <mergeCell ref="F1:J1"/>
    <mergeCell ref="C2:D2"/>
    <mergeCell ref="D3:J3"/>
    <mergeCell ref="B4:J4"/>
    <mergeCell ref="F2:J2"/>
    <mergeCell ref="K11:M11"/>
    <mergeCell ref="K12:M12"/>
    <mergeCell ref="K13:M13"/>
    <mergeCell ref="K14:M14"/>
    <mergeCell ref="K15:M15"/>
    <mergeCell ref="K16:M16"/>
    <mergeCell ref="H6:H7"/>
    <mergeCell ref="I6:J6"/>
    <mergeCell ref="K6:M7"/>
    <mergeCell ref="K8:M8"/>
    <mergeCell ref="K9:M9"/>
    <mergeCell ref="K10:M10"/>
    <mergeCell ref="K23:M23"/>
    <mergeCell ref="K24:M24"/>
    <mergeCell ref="K25:M25"/>
    <mergeCell ref="K26:M26"/>
    <mergeCell ref="K27:M27"/>
    <mergeCell ref="K28:M28"/>
    <mergeCell ref="K17:M17"/>
    <mergeCell ref="K18:M18"/>
    <mergeCell ref="K19:M19"/>
    <mergeCell ref="K20:M20"/>
    <mergeCell ref="K21:M21"/>
    <mergeCell ref="K22:M22"/>
    <mergeCell ref="K35:M35"/>
    <mergeCell ref="K36:M36"/>
    <mergeCell ref="K37:M37"/>
    <mergeCell ref="K44:M44"/>
    <mergeCell ref="K45:M45"/>
    <mergeCell ref="K46:M46"/>
    <mergeCell ref="K29:M29"/>
    <mergeCell ref="K30:M30"/>
    <mergeCell ref="K31:M31"/>
    <mergeCell ref="K32:M32"/>
    <mergeCell ref="K33:M33"/>
    <mergeCell ref="K34:M34"/>
    <mergeCell ref="K53:M53"/>
    <mergeCell ref="K54:M54"/>
    <mergeCell ref="K55:M55"/>
    <mergeCell ref="K56:M56"/>
    <mergeCell ref="K57:M57"/>
    <mergeCell ref="K58:M58"/>
    <mergeCell ref="K47:M47"/>
    <mergeCell ref="K48:M48"/>
    <mergeCell ref="K49:M49"/>
    <mergeCell ref="K50:M50"/>
    <mergeCell ref="K51:M51"/>
    <mergeCell ref="K52:M52"/>
    <mergeCell ref="K65:M65"/>
    <mergeCell ref="K66:M66"/>
    <mergeCell ref="K67:M67"/>
    <mergeCell ref="K68:M68"/>
    <mergeCell ref="K69:M69"/>
    <mergeCell ref="K70:M70"/>
    <mergeCell ref="K59:M59"/>
    <mergeCell ref="K60:M60"/>
    <mergeCell ref="K61:M61"/>
    <mergeCell ref="K62:M62"/>
    <mergeCell ref="K63:M63"/>
    <mergeCell ref="K64:M64"/>
    <mergeCell ref="K83:M83"/>
    <mergeCell ref="K84:M84"/>
    <mergeCell ref="K85:M85"/>
    <mergeCell ref="K86:M86"/>
    <mergeCell ref="K87:M87"/>
    <mergeCell ref="K88:M88"/>
    <mergeCell ref="K71:M71"/>
    <mergeCell ref="K72:M72"/>
    <mergeCell ref="K73:M73"/>
    <mergeCell ref="K80:M80"/>
    <mergeCell ref="K81:M81"/>
    <mergeCell ref="K82:M82"/>
    <mergeCell ref="K95:M95"/>
    <mergeCell ref="K96:M96"/>
    <mergeCell ref="K97:M97"/>
    <mergeCell ref="K98:M98"/>
    <mergeCell ref="K99:M99"/>
    <mergeCell ref="K106:M106"/>
    <mergeCell ref="K89:M89"/>
    <mergeCell ref="K90:M90"/>
    <mergeCell ref="K91:M91"/>
    <mergeCell ref="K92:M92"/>
    <mergeCell ref="K93:M93"/>
    <mergeCell ref="K94:M94"/>
    <mergeCell ref="K107:M107"/>
    <mergeCell ref="K108:M108"/>
    <mergeCell ref="K109:M109"/>
    <mergeCell ref="K100:M100"/>
    <mergeCell ref="K101:M101"/>
    <mergeCell ref="K102:M102"/>
    <mergeCell ref="K103:M103"/>
    <mergeCell ref="K104:M104"/>
    <mergeCell ref="K105:M105"/>
  </mergeCells>
  <conditionalFormatting sqref="K8:M115 A8:A115">
    <cfRule type="cellIs" dxfId="58" priority="9" stopIfTrue="1" operator="equal">
      <formula>0</formula>
    </cfRule>
  </conditionalFormatting>
  <pageMargins left="0.24" right="0.22" top="0.2" bottom="0.33" header="0.16" footer="0.16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07"/>
  <sheetViews>
    <sheetView tabSelected="1" workbookViewId="0">
      <selection activeCell="O1" sqref="O1:O1048576"/>
    </sheetView>
  </sheetViews>
  <sheetFormatPr defaultRowHeight="14.25"/>
  <cols>
    <col min="1" max="1" width="3.875" bestFit="1" customWidth="1"/>
    <col min="2" max="2" width="6.25" customWidth="1"/>
    <col min="3" max="3" width="12.75" bestFit="1" customWidth="1"/>
    <col min="4" max="4" width="18.875" bestFit="1" customWidth="1"/>
    <col min="5" max="5" width="6.875" bestFit="1" customWidth="1"/>
    <col min="6" max="6" width="12.125" bestFit="1" customWidth="1"/>
    <col min="7" max="7" width="13.25" bestFit="1" customWidth="1"/>
    <col min="8" max="8" width="9.875" customWidth="1"/>
    <col min="9" max="9" width="6.375" bestFit="1" customWidth="1"/>
    <col min="10" max="10" width="11.875" customWidth="1"/>
    <col min="11" max="11" width="7.5" customWidth="1"/>
    <col min="12" max="12" width="11.625" bestFit="1" customWidth="1"/>
    <col min="13" max="13" width="1.5" bestFit="1" customWidth="1"/>
    <col min="14" max="14" width="1.875" bestFit="1" customWidth="1"/>
  </cols>
  <sheetData>
    <row r="3" spans="1:14" s="56" customFormat="1" ht="15">
      <c r="C3" s="186" t="s">
        <v>57</v>
      </c>
      <c r="D3" s="186"/>
      <c r="E3" s="57"/>
      <c r="F3" s="183" t="s">
        <v>105</v>
      </c>
      <c r="G3" s="183"/>
      <c r="H3" s="183"/>
      <c r="I3" s="183"/>
      <c r="J3" s="183"/>
      <c r="K3" s="183"/>
      <c r="L3" s="58" t="s">
        <v>1485</v>
      </c>
    </row>
    <row r="4" spans="1:14" s="56" customFormat="1" ht="15">
      <c r="C4" s="186" t="s">
        <v>59</v>
      </c>
      <c r="D4" s="186"/>
      <c r="E4" s="59" t="s">
        <v>1513</v>
      </c>
      <c r="F4" s="187" t="s">
        <v>1514</v>
      </c>
      <c r="G4" s="187"/>
      <c r="H4" s="187"/>
      <c r="I4" s="187"/>
      <c r="J4" s="187"/>
      <c r="K4" s="187"/>
      <c r="L4" s="60" t="s">
        <v>60</v>
      </c>
      <c r="M4" s="61" t="s">
        <v>61</v>
      </c>
      <c r="N4" s="61">
        <v>2</v>
      </c>
    </row>
    <row r="5" spans="1:14" s="62" customFormat="1" ht="18.75" customHeight="1">
      <c r="C5" s="63" t="s">
        <v>1515</v>
      </c>
      <c r="D5" s="184" t="s">
        <v>1516</v>
      </c>
      <c r="E5" s="184"/>
      <c r="F5" s="184"/>
      <c r="G5" s="184"/>
      <c r="H5" s="184"/>
      <c r="I5" s="184"/>
      <c r="J5" s="184"/>
      <c r="K5" s="184"/>
      <c r="L5" s="60" t="s">
        <v>62</v>
      </c>
      <c r="M5" s="60" t="s">
        <v>61</v>
      </c>
      <c r="N5" s="60">
        <v>2</v>
      </c>
    </row>
    <row r="6" spans="1:14" s="62" customFormat="1" ht="18.75" customHeight="1">
      <c r="B6" s="185" t="s">
        <v>1517</v>
      </c>
      <c r="C6" s="185"/>
      <c r="D6" s="185"/>
      <c r="E6" s="185"/>
      <c r="F6" s="185"/>
      <c r="G6" s="185"/>
      <c r="H6" s="185"/>
      <c r="I6" s="185"/>
      <c r="J6" s="185"/>
      <c r="K6" s="185"/>
      <c r="L6" s="60" t="s">
        <v>63</v>
      </c>
      <c r="M6" s="60" t="s">
        <v>61</v>
      </c>
      <c r="N6" s="60">
        <v>1</v>
      </c>
    </row>
    <row r="7" spans="1:14" s="114" customFormat="1" ht="9" customHeight="1"/>
    <row r="8" spans="1:14" s="114" customFormat="1" ht="15" customHeight="1">
      <c r="B8" s="173" t="s">
        <v>4</v>
      </c>
      <c r="C8" s="172" t="s">
        <v>64</v>
      </c>
      <c r="D8" s="181" t="s">
        <v>9</v>
      </c>
      <c r="E8" s="182" t="s">
        <v>10</v>
      </c>
      <c r="F8" s="172" t="s">
        <v>75</v>
      </c>
      <c r="G8" s="172" t="s">
        <v>76</v>
      </c>
      <c r="H8" s="172" t="s">
        <v>66</v>
      </c>
      <c r="I8" s="172" t="s">
        <v>67</v>
      </c>
      <c r="J8" s="174" t="s">
        <v>56</v>
      </c>
      <c r="K8" s="174"/>
      <c r="L8" s="175" t="s">
        <v>68</v>
      </c>
      <c r="M8" s="176"/>
      <c r="N8" s="177"/>
    </row>
    <row r="9" spans="1:14" s="114" customFormat="1" ht="27" customHeight="1">
      <c r="B9" s="173"/>
      <c r="C9" s="173"/>
      <c r="D9" s="181"/>
      <c r="E9" s="182"/>
      <c r="F9" s="173"/>
      <c r="G9" s="173"/>
      <c r="H9" s="173"/>
      <c r="I9" s="173"/>
      <c r="J9" s="64" t="s">
        <v>69</v>
      </c>
      <c r="K9" s="64" t="s">
        <v>70</v>
      </c>
      <c r="L9" s="178"/>
      <c r="M9" s="179"/>
      <c r="N9" s="180"/>
    </row>
    <row r="10" spans="1:14" s="114" customFormat="1" ht="20.100000000000001" customHeight="1">
      <c r="A10" s="114">
        <v>1</v>
      </c>
      <c r="B10" s="65">
        <v>1</v>
      </c>
      <c r="C10" s="102" t="s">
        <v>1170</v>
      </c>
      <c r="D10" s="67" t="s">
        <v>1171</v>
      </c>
      <c r="E10" s="68" t="s">
        <v>115</v>
      </c>
      <c r="F10" s="105" t="s">
        <v>1172</v>
      </c>
      <c r="G10" s="105" t="s">
        <v>660</v>
      </c>
      <c r="H10" s="69"/>
      <c r="I10" s="70"/>
      <c r="J10" s="70"/>
      <c r="K10" s="70"/>
      <c r="L10" s="169" t="s">
        <v>99</v>
      </c>
      <c r="M10" s="170"/>
      <c r="N10" s="171"/>
    </row>
    <row r="11" spans="1:14" s="114" customFormat="1" ht="20.100000000000001" customHeight="1">
      <c r="A11" s="114">
        <v>2</v>
      </c>
      <c r="B11" s="65">
        <v>2</v>
      </c>
      <c r="C11" s="102" t="s">
        <v>1173</v>
      </c>
      <c r="D11" s="67" t="s">
        <v>1174</v>
      </c>
      <c r="E11" s="68" t="s">
        <v>148</v>
      </c>
      <c r="F11" s="105" t="s">
        <v>1172</v>
      </c>
      <c r="G11" s="105" t="s">
        <v>660</v>
      </c>
      <c r="H11" s="69"/>
      <c r="I11" s="70"/>
      <c r="J11" s="70"/>
      <c r="K11" s="70"/>
      <c r="L11" s="166" t="s">
        <v>99</v>
      </c>
      <c r="M11" s="167"/>
      <c r="N11" s="168"/>
    </row>
    <row r="12" spans="1:14" s="114" customFormat="1" ht="20.100000000000001" customHeight="1">
      <c r="A12" s="114">
        <v>3</v>
      </c>
      <c r="B12" s="65">
        <v>3</v>
      </c>
      <c r="C12" s="102" t="s">
        <v>1153</v>
      </c>
      <c r="D12" s="67" t="s">
        <v>387</v>
      </c>
      <c r="E12" s="68" t="s">
        <v>307</v>
      </c>
      <c r="F12" s="105" t="s">
        <v>1172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</row>
    <row r="13" spans="1:14" s="114" customFormat="1" ht="20.100000000000001" customHeight="1">
      <c r="A13" s="114">
        <v>4</v>
      </c>
      <c r="B13" s="65">
        <v>4</v>
      </c>
      <c r="C13" s="102" t="s">
        <v>847</v>
      </c>
      <c r="D13" s="67" t="s">
        <v>519</v>
      </c>
      <c r="E13" s="68" t="s">
        <v>150</v>
      </c>
      <c r="F13" s="105" t="s">
        <v>1172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</row>
    <row r="14" spans="1:14" s="114" customFormat="1" ht="20.100000000000001" customHeight="1">
      <c r="A14" s="114">
        <v>5</v>
      </c>
      <c r="B14" s="65">
        <v>5</v>
      </c>
      <c r="C14" s="102" t="s">
        <v>849</v>
      </c>
      <c r="D14" s="67" t="s">
        <v>373</v>
      </c>
      <c r="E14" s="68" t="s">
        <v>240</v>
      </c>
      <c r="F14" s="105" t="s">
        <v>1172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</row>
    <row r="15" spans="1:14" s="114" customFormat="1" ht="20.100000000000001" customHeight="1">
      <c r="A15" s="114">
        <v>6</v>
      </c>
      <c r="B15" s="65">
        <v>6</v>
      </c>
      <c r="C15" s="102" t="s">
        <v>855</v>
      </c>
      <c r="D15" s="67" t="s">
        <v>579</v>
      </c>
      <c r="E15" s="68" t="s">
        <v>661</v>
      </c>
      <c r="F15" s="105" t="s">
        <v>1172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</row>
    <row r="16" spans="1:14" s="114" customFormat="1" ht="20.100000000000001" customHeight="1">
      <c r="A16" s="114">
        <v>7</v>
      </c>
      <c r="B16" s="65">
        <v>7</v>
      </c>
      <c r="C16" s="102" t="s">
        <v>1175</v>
      </c>
      <c r="D16" s="67" t="s">
        <v>462</v>
      </c>
      <c r="E16" s="68" t="s">
        <v>104</v>
      </c>
      <c r="F16" s="105" t="s">
        <v>1172</v>
      </c>
      <c r="G16" s="105" t="s">
        <v>660</v>
      </c>
      <c r="H16" s="69"/>
      <c r="I16" s="70"/>
      <c r="J16" s="70"/>
      <c r="K16" s="70"/>
      <c r="L16" s="166" t="s">
        <v>99</v>
      </c>
      <c r="M16" s="167"/>
      <c r="N16" s="168"/>
    </row>
    <row r="17" spans="1:14" s="114" customFormat="1" ht="20.100000000000001" customHeight="1">
      <c r="A17" s="114">
        <v>8</v>
      </c>
      <c r="B17" s="65">
        <v>8</v>
      </c>
      <c r="C17" s="102" t="s">
        <v>1176</v>
      </c>
      <c r="D17" s="67" t="s">
        <v>1177</v>
      </c>
      <c r="E17" s="68" t="s">
        <v>120</v>
      </c>
      <c r="F17" s="105" t="s">
        <v>1172</v>
      </c>
      <c r="G17" s="105" t="s">
        <v>668</v>
      </c>
      <c r="H17" s="69"/>
      <c r="I17" s="70"/>
      <c r="J17" s="70"/>
      <c r="K17" s="70"/>
      <c r="L17" s="166" t="s">
        <v>99</v>
      </c>
      <c r="M17" s="167"/>
      <c r="N17" s="168"/>
    </row>
    <row r="18" spans="1:14" s="114" customFormat="1" ht="20.100000000000001" customHeight="1">
      <c r="A18" s="114">
        <v>9</v>
      </c>
      <c r="B18" s="65">
        <v>9</v>
      </c>
      <c r="C18" s="102" t="s">
        <v>1178</v>
      </c>
      <c r="D18" s="67" t="s">
        <v>402</v>
      </c>
      <c r="E18" s="68" t="s">
        <v>120</v>
      </c>
      <c r="F18" s="105" t="s">
        <v>1172</v>
      </c>
      <c r="G18" s="105" t="s">
        <v>660</v>
      </c>
      <c r="H18" s="69"/>
      <c r="I18" s="70"/>
      <c r="J18" s="70"/>
      <c r="K18" s="70"/>
      <c r="L18" s="166" t="s">
        <v>99</v>
      </c>
      <c r="M18" s="167"/>
      <c r="N18" s="168"/>
    </row>
    <row r="19" spans="1:14" s="114" customFormat="1" ht="20.100000000000001" customHeight="1">
      <c r="A19" s="114">
        <v>10</v>
      </c>
      <c r="B19" s="65">
        <v>10</v>
      </c>
      <c r="C19" s="102" t="s">
        <v>859</v>
      </c>
      <c r="D19" s="67" t="s">
        <v>1179</v>
      </c>
      <c r="E19" s="68" t="s">
        <v>232</v>
      </c>
      <c r="F19" s="105" t="s">
        <v>1172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</row>
    <row r="20" spans="1:14" s="114" customFormat="1" ht="20.100000000000001" customHeight="1">
      <c r="A20" s="114">
        <v>11</v>
      </c>
      <c r="B20" s="65">
        <v>11</v>
      </c>
      <c r="C20" s="102" t="s">
        <v>862</v>
      </c>
      <c r="D20" s="67" t="s">
        <v>164</v>
      </c>
      <c r="E20" s="68" t="s">
        <v>216</v>
      </c>
      <c r="F20" s="105" t="s">
        <v>1172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</row>
    <row r="21" spans="1:14" s="114" customFormat="1" ht="20.100000000000001" customHeight="1">
      <c r="A21" s="114">
        <v>12</v>
      </c>
      <c r="B21" s="65">
        <v>12</v>
      </c>
      <c r="C21" s="102" t="s">
        <v>864</v>
      </c>
      <c r="D21" s="67" t="s">
        <v>325</v>
      </c>
      <c r="E21" s="68" t="s">
        <v>236</v>
      </c>
      <c r="F21" s="105" t="s">
        <v>1172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</row>
    <row r="22" spans="1:14" s="114" customFormat="1" ht="20.100000000000001" customHeight="1">
      <c r="A22" s="114">
        <v>13</v>
      </c>
      <c r="B22" s="65">
        <v>13</v>
      </c>
      <c r="C22" s="102" t="s">
        <v>1180</v>
      </c>
      <c r="D22" s="67" t="s">
        <v>299</v>
      </c>
      <c r="E22" s="68" t="s">
        <v>236</v>
      </c>
      <c r="F22" s="105" t="s">
        <v>1172</v>
      </c>
      <c r="G22" s="105" t="s">
        <v>660</v>
      </c>
      <c r="H22" s="69"/>
      <c r="I22" s="70"/>
      <c r="J22" s="70"/>
      <c r="K22" s="70"/>
      <c r="L22" s="166" t="s">
        <v>99</v>
      </c>
      <c r="M22" s="167"/>
      <c r="N22" s="168"/>
    </row>
    <row r="23" spans="1:14" s="114" customFormat="1" ht="20.100000000000001" customHeight="1">
      <c r="A23" s="114">
        <v>14</v>
      </c>
      <c r="B23" s="65">
        <v>14</v>
      </c>
      <c r="C23" s="102" t="s">
        <v>871</v>
      </c>
      <c r="D23" s="67" t="s">
        <v>1181</v>
      </c>
      <c r="E23" s="68" t="s">
        <v>110</v>
      </c>
      <c r="F23" s="105" t="s">
        <v>1172</v>
      </c>
      <c r="G23" s="105" t="s">
        <v>660</v>
      </c>
      <c r="H23" s="69"/>
      <c r="I23" s="70"/>
      <c r="J23" s="70"/>
      <c r="K23" s="70"/>
      <c r="L23" s="166" t="s">
        <v>98</v>
      </c>
      <c r="M23" s="167"/>
      <c r="N23" s="168"/>
    </row>
    <row r="24" spans="1:14" s="114" customFormat="1" ht="20.100000000000001" customHeight="1">
      <c r="A24" s="114">
        <v>15</v>
      </c>
      <c r="B24" s="65">
        <v>15</v>
      </c>
      <c r="C24" s="102" t="s">
        <v>872</v>
      </c>
      <c r="D24" s="67" t="s">
        <v>397</v>
      </c>
      <c r="E24" s="68" t="s">
        <v>156</v>
      </c>
      <c r="F24" s="105" t="s">
        <v>1172</v>
      </c>
      <c r="G24" s="105" t="s">
        <v>660</v>
      </c>
      <c r="H24" s="69"/>
      <c r="I24" s="70"/>
      <c r="J24" s="70"/>
      <c r="K24" s="70"/>
      <c r="L24" s="166" t="s">
        <v>98</v>
      </c>
      <c r="M24" s="167"/>
      <c r="N24" s="168"/>
    </row>
    <row r="25" spans="1:14" s="114" customFormat="1" ht="20.100000000000001" customHeight="1">
      <c r="A25" s="114">
        <v>16</v>
      </c>
      <c r="B25" s="65">
        <v>16</v>
      </c>
      <c r="C25" s="102" t="s">
        <v>1182</v>
      </c>
      <c r="D25" s="67" t="s">
        <v>149</v>
      </c>
      <c r="E25" s="68" t="s">
        <v>156</v>
      </c>
      <c r="F25" s="105" t="s">
        <v>1172</v>
      </c>
      <c r="G25" s="105" t="s">
        <v>660</v>
      </c>
      <c r="H25" s="69"/>
      <c r="I25" s="70"/>
      <c r="J25" s="70"/>
      <c r="K25" s="70"/>
      <c r="L25" s="166" t="s">
        <v>99</v>
      </c>
      <c r="M25" s="167"/>
      <c r="N25" s="168"/>
    </row>
    <row r="26" spans="1:14" s="114" customFormat="1" ht="20.100000000000001" customHeight="1">
      <c r="A26" s="114">
        <v>17</v>
      </c>
      <c r="B26" s="65">
        <v>17</v>
      </c>
      <c r="C26" s="102" t="s">
        <v>1183</v>
      </c>
      <c r="D26" s="67" t="s">
        <v>1184</v>
      </c>
      <c r="E26" s="68" t="s">
        <v>237</v>
      </c>
      <c r="F26" s="105" t="s">
        <v>1172</v>
      </c>
      <c r="G26" s="105" t="s">
        <v>660</v>
      </c>
      <c r="H26" s="69"/>
      <c r="I26" s="70"/>
      <c r="J26" s="70"/>
      <c r="K26" s="70"/>
      <c r="L26" s="166" t="s">
        <v>99</v>
      </c>
      <c r="M26" s="167"/>
      <c r="N26" s="168"/>
    </row>
    <row r="27" spans="1:14" s="114" customFormat="1" ht="20.100000000000001" customHeight="1">
      <c r="A27" s="114">
        <v>18</v>
      </c>
      <c r="B27" s="65">
        <v>18</v>
      </c>
      <c r="C27" s="102" t="s">
        <v>1185</v>
      </c>
      <c r="D27" s="67" t="s">
        <v>1186</v>
      </c>
      <c r="E27" s="68" t="s">
        <v>79</v>
      </c>
      <c r="F27" s="105" t="s">
        <v>1172</v>
      </c>
      <c r="G27" s="105" t="s">
        <v>660</v>
      </c>
      <c r="H27" s="69"/>
      <c r="I27" s="70"/>
      <c r="J27" s="70"/>
      <c r="K27" s="70"/>
      <c r="L27" s="166" t="s">
        <v>99</v>
      </c>
      <c r="M27" s="167"/>
      <c r="N27" s="168"/>
    </row>
    <row r="28" spans="1:14" s="114" customFormat="1" ht="20.100000000000001" customHeight="1">
      <c r="A28" s="114">
        <v>19</v>
      </c>
      <c r="B28" s="65">
        <v>19</v>
      </c>
      <c r="C28" s="102" t="s">
        <v>877</v>
      </c>
      <c r="D28" s="67" t="s">
        <v>1187</v>
      </c>
      <c r="E28" s="68" t="s">
        <v>84</v>
      </c>
      <c r="F28" s="105" t="s">
        <v>1172</v>
      </c>
      <c r="G28" s="105" t="s">
        <v>660</v>
      </c>
      <c r="H28" s="69"/>
      <c r="I28" s="70"/>
      <c r="J28" s="70"/>
      <c r="K28" s="70"/>
      <c r="L28" s="166" t="s">
        <v>98</v>
      </c>
      <c r="M28" s="167"/>
      <c r="N28" s="168"/>
    </row>
    <row r="29" spans="1:14" s="114" customFormat="1" ht="20.100000000000001" customHeight="1">
      <c r="A29" s="114">
        <v>20</v>
      </c>
      <c r="B29" s="65">
        <v>20</v>
      </c>
      <c r="C29" s="102" t="s">
        <v>1188</v>
      </c>
      <c r="D29" s="67" t="s">
        <v>346</v>
      </c>
      <c r="E29" s="68" t="s">
        <v>181</v>
      </c>
      <c r="F29" s="105" t="s">
        <v>1172</v>
      </c>
      <c r="G29" s="105" t="s">
        <v>660</v>
      </c>
      <c r="H29" s="69"/>
      <c r="I29" s="70"/>
      <c r="J29" s="70"/>
      <c r="K29" s="70"/>
      <c r="L29" s="166" t="s">
        <v>99</v>
      </c>
      <c r="M29" s="167"/>
      <c r="N29" s="168"/>
    </row>
    <row r="30" spans="1:14" s="114" customFormat="1" ht="20.100000000000001" customHeight="1">
      <c r="A30" s="114">
        <v>21</v>
      </c>
      <c r="B30" s="65">
        <v>21</v>
      </c>
      <c r="C30" s="102" t="s">
        <v>1189</v>
      </c>
      <c r="D30" s="67" t="s">
        <v>456</v>
      </c>
      <c r="E30" s="68" t="s">
        <v>213</v>
      </c>
      <c r="F30" s="105" t="s">
        <v>1172</v>
      </c>
      <c r="G30" s="105" t="s">
        <v>660</v>
      </c>
      <c r="H30" s="69"/>
      <c r="I30" s="70"/>
      <c r="J30" s="70"/>
      <c r="K30" s="70"/>
      <c r="L30" s="166" t="s">
        <v>99</v>
      </c>
      <c r="M30" s="167"/>
      <c r="N30" s="168"/>
    </row>
    <row r="31" spans="1:14" s="114" customFormat="1" ht="20.100000000000001" customHeight="1">
      <c r="A31" s="114">
        <v>22</v>
      </c>
      <c r="B31" s="65">
        <v>22</v>
      </c>
      <c r="C31" s="102" t="s">
        <v>888</v>
      </c>
      <c r="D31" s="67" t="s">
        <v>283</v>
      </c>
      <c r="E31" s="68" t="s">
        <v>257</v>
      </c>
      <c r="F31" s="105" t="s">
        <v>1172</v>
      </c>
      <c r="G31" s="105" t="s">
        <v>660</v>
      </c>
      <c r="H31" s="69"/>
      <c r="I31" s="70"/>
      <c r="J31" s="70"/>
      <c r="K31" s="70"/>
      <c r="L31" s="166" t="s">
        <v>98</v>
      </c>
      <c r="M31" s="167"/>
      <c r="N31" s="168"/>
    </row>
    <row r="32" spans="1:14" s="114" customFormat="1" ht="20.100000000000001" customHeight="1">
      <c r="A32" s="114">
        <v>0</v>
      </c>
      <c r="B32" s="65">
        <v>23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</row>
    <row r="33" spans="1:15" s="114" customFormat="1" ht="20.100000000000001" customHeight="1">
      <c r="A33" s="114">
        <v>0</v>
      </c>
      <c r="B33" s="65">
        <v>24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</row>
    <row r="34" spans="1:15" s="114" customFormat="1" ht="20.100000000000001" customHeight="1">
      <c r="A34" s="114">
        <v>0</v>
      </c>
      <c r="B34" s="65">
        <v>25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</row>
    <row r="35" spans="1:15" s="114" customFormat="1" ht="20.100000000000001" customHeight="1">
      <c r="A35" s="114">
        <v>0</v>
      </c>
      <c r="B35" s="65">
        <v>26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</row>
    <row r="36" spans="1:15" s="114" customFormat="1" ht="20.100000000000001" customHeight="1">
      <c r="A36" s="114">
        <v>0</v>
      </c>
      <c r="B36" s="65">
        <v>27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</row>
    <row r="37" spans="1:15" s="114" customFormat="1" ht="20.100000000000001" customHeight="1">
      <c r="A37" s="114">
        <v>0</v>
      </c>
      <c r="B37" s="65">
        <v>28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69"/>
      <c r="I37" s="70"/>
      <c r="J37" s="70"/>
      <c r="K37" s="70"/>
      <c r="L37" s="166" t="s">
        <v>98</v>
      </c>
      <c r="M37" s="167"/>
      <c r="N37" s="168"/>
    </row>
    <row r="38" spans="1:15" s="114" customFormat="1" ht="20.100000000000001" customHeight="1">
      <c r="A38" s="114">
        <v>0</v>
      </c>
      <c r="B38" s="65">
        <v>29</v>
      </c>
      <c r="C38" s="102" t="s">
        <v>98</v>
      </c>
      <c r="D38" s="67" t="s">
        <v>98</v>
      </c>
      <c r="E38" s="68" t="s">
        <v>98</v>
      </c>
      <c r="F38" s="105" t="s">
        <v>98</v>
      </c>
      <c r="G38" s="105" t="s">
        <v>98</v>
      </c>
      <c r="H38" s="69"/>
      <c r="I38" s="70"/>
      <c r="J38" s="70"/>
      <c r="K38" s="70"/>
      <c r="L38" s="166" t="s">
        <v>98</v>
      </c>
      <c r="M38" s="167"/>
      <c r="N38" s="168"/>
    </row>
    <row r="39" spans="1:15" s="114" customFormat="1" ht="20.100000000000001" customHeight="1">
      <c r="A39" s="114">
        <v>0</v>
      </c>
      <c r="B39" s="72">
        <v>30</v>
      </c>
      <c r="C39" s="102" t="s">
        <v>98</v>
      </c>
      <c r="D39" s="67" t="s">
        <v>98</v>
      </c>
      <c r="E39" s="68" t="s">
        <v>98</v>
      </c>
      <c r="F39" s="105" t="s">
        <v>98</v>
      </c>
      <c r="G39" s="105" t="s">
        <v>98</v>
      </c>
      <c r="H39" s="73"/>
      <c r="I39" s="74"/>
      <c r="J39" s="74"/>
      <c r="K39" s="74"/>
      <c r="L39" s="166" t="s">
        <v>98</v>
      </c>
      <c r="M39" s="167"/>
      <c r="N39" s="168"/>
    </row>
    <row r="40" spans="1:15" s="114" customFormat="1" ht="23.25" customHeight="1">
      <c r="A40" s="114">
        <v>0</v>
      </c>
      <c r="B40" s="75" t="s">
        <v>71</v>
      </c>
      <c r="C40" s="103"/>
      <c r="D40" s="77"/>
      <c r="E40" s="78"/>
      <c r="F40" s="106"/>
      <c r="G40" s="106"/>
      <c r="H40" s="80"/>
      <c r="I40" s="81"/>
      <c r="J40" s="81"/>
      <c r="K40" s="81"/>
      <c r="L40" s="115"/>
      <c r="M40" s="115"/>
      <c r="N40" s="115"/>
    </row>
    <row r="41" spans="1:15" s="114" customFormat="1" ht="20.100000000000001" customHeight="1">
      <c r="A41" s="114">
        <v>0</v>
      </c>
      <c r="B41" s="82" t="s">
        <v>101</v>
      </c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5" s="114" customFormat="1" ht="18.75" customHeight="1">
      <c r="A42" s="114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5" s="114" customFormat="1" ht="18" customHeight="1">
      <c r="A43" s="100">
        <v>0</v>
      </c>
      <c r="B43" s="90"/>
      <c r="C43" s="104"/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5" s="114" customFormat="1" ht="8.25" customHeight="1">
      <c r="A44" s="100">
        <v>0</v>
      </c>
      <c r="B44" s="90"/>
      <c r="C44" s="104"/>
      <c r="D44" s="84"/>
      <c r="E44" s="85"/>
      <c r="F44" s="107"/>
      <c r="G44" s="107"/>
      <c r="H44" s="87"/>
      <c r="I44" s="88"/>
      <c r="J44" s="88"/>
      <c r="K44" s="88"/>
      <c r="L44" s="89"/>
      <c r="M44" s="89"/>
      <c r="N44" s="89"/>
    </row>
    <row r="45" spans="1:15" s="114" customFormat="1" ht="20.100000000000001" customHeight="1">
      <c r="A45" s="100">
        <v>0</v>
      </c>
      <c r="C45" s="108" t="s">
        <v>100</v>
      </c>
      <c r="D45" s="84"/>
      <c r="E45" s="85"/>
      <c r="F45" s="107"/>
      <c r="G45" s="107"/>
      <c r="H45" s="87"/>
      <c r="I45" s="88"/>
      <c r="J45" s="88"/>
      <c r="K45" s="88"/>
      <c r="L45" s="89"/>
      <c r="M45" s="89"/>
      <c r="N45" s="89"/>
    </row>
    <row r="46" spans="1:15" s="114" customFormat="1" ht="13.5" customHeight="1">
      <c r="A46" s="100">
        <v>0</v>
      </c>
      <c r="B46" s="91"/>
      <c r="C46" s="104"/>
      <c r="D46" s="84"/>
      <c r="E46" s="85"/>
      <c r="F46" s="107"/>
      <c r="G46" s="107"/>
      <c r="H46" s="109" t="s">
        <v>50</v>
      </c>
      <c r="I46" s="110">
        <v>29</v>
      </c>
      <c r="J46" s="88"/>
      <c r="K46" s="112" t="s">
        <v>50</v>
      </c>
      <c r="L46" s="113">
        <v>1</v>
      </c>
      <c r="N46" s="111"/>
      <c r="O46" s="101"/>
    </row>
    <row r="47" spans="1:15" s="114" customFormat="1"/>
    <row r="48" spans="1:15" s="56" customFormat="1" ht="15">
      <c r="C48" s="186" t="s">
        <v>57</v>
      </c>
      <c r="D48" s="186"/>
      <c r="E48" s="57"/>
      <c r="F48" s="183" t="s">
        <v>105</v>
      </c>
      <c r="G48" s="183"/>
      <c r="H48" s="183"/>
      <c r="I48" s="183"/>
      <c r="J48" s="183"/>
      <c r="K48" s="183"/>
      <c r="L48" s="58" t="s">
        <v>1486</v>
      </c>
    </row>
    <row r="49" spans="1:14" s="56" customFormat="1" ht="15">
      <c r="C49" s="186" t="s">
        <v>59</v>
      </c>
      <c r="D49" s="186"/>
      <c r="E49" s="59" t="s">
        <v>1519</v>
      </c>
      <c r="F49" s="187" t="s">
        <v>1514</v>
      </c>
      <c r="G49" s="187"/>
      <c r="H49" s="187"/>
      <c r="I49" s="187"/>
      <c r="J49" s="187"/>
      <c r="K49" s="187"/>
      <c r="L49" s="60" t="s">
        <v>60</v>
      </c>
      <c r="M49" s="61" t="s">
        <v>61</v>
      </c>
      <c r="N49" s="61">
        <v>2</v>
      </c>
    </row>
    <row r="50" spans="1:14" s="62" customFormat="1" ht="18.75" customHeight="1">
      <c r="C50" s="63" t="s">
        <v>1515</v>
      </c>
      <c r="D50" s="184" t="s">
        <v>1516</v>
      </c>
      <c r="E50" s="184"/>
      <c r="F50" s="184"/>
      <c r="G50" s="184"/>
      <c r="H50" s="184"/>
      <c r="I50" s="184"/>
      <c r="J50" s="184"/>
      <c r="K50" s="184"/>
      <c r="L50" s="60" t="s">
        <v>62</v>
      </c>
      <c r="M50" s="60" t="s">
        <v>61</v>
      </c>
      <c r="N50" s="60">
        <v>2</v>
      </c>
    </row>
    <row r="51" spans="1:14" s="62" customFormat="1" ht="18.75" customHeight="1">
      <c r="B51" s="185" t="s">
        <v>1520</v>
      </c>
      <c r="C51" s="185"/>
      <c r="D51" s="185"/>
      <c r="E51" s="185"/>
      <c r="F51" s="185"/>
      <c r="G51" s="185"/>
      <c r="H51" s="185"/>
      <c r="I51" s="185"/>
      <c r="J51" s="185"/>
      <c r="K51" s="185"/>
      <c r="L51" s="60" t="s">
        <v>63</v>
      </c>
      <c r="M51" s="60" t="s">
        <v>61</v>
      </c>
      <c r="N51" s="60">
        <v>1</v>
      </c>
    </row>
    <row r="52" spans="1:14" s="114" customFormat="1" ht="9" customHeight="1"/>
    <row r="53" spans="1:14" s="114" customFormat="1" ht="15" customHeight="1">
      <c r="B53" s="173" t="s">
        <v>4</v>
      </c>
      <c r="C53" s="172" t="s">
        <v>64</v>
      </c>
      <c r="D53" s="181" t="s">
        <v>9</v>
      </c>
      <c r="E53" s="182" t="s">
        <v>10</v>
      </c>
      <c r="F53" s="172" t="s">
        <v>75</v>
      </c>
      <c r="G53" s="172" t="s">
        <v>76</v>
      </c>
      <c r="H53" s="172" t="s">
        <v>66</v>
      </c>
      <c r="I53" s="172" t="s">
        <v>67</v>
      </c>
      <c r="J53" s="174" t="s">
        <v>56</v>
      </c>
      <c r="K53" s="174"/>
      <c r="L53" s="175" t="s">
        <v>68</v>
      </c>
      <c r="M53" s="176"/>
      <c r="N53" s="177"/>
    </row>
    <row r="54" spans="1:14" s="114" customFormat="1" ht="27" customHeight="1">
      <c r="B54" s="173"/>
      <c r="C54" s="173"/>
      <c r="D54" s="181"/>
      <c r="E54" s="182"/>
      <c r="F54" s="173"/>
      <c r="G54" s="173"/>
      <c r="H54" s="173"/>
      <c r="I54" s="173"/>
      <c r="J54" s="64" t="s">
        <v>69</v>
      </c>
      <c r="K54" s="64" t="s">
        <v>70</v>
      </c>
      <c r="L54" s="178"/>
      <c r="M54" s="179"/>
      <c r="N54" s="180"/>
    </row>
    <row r="55" spans="1:14" s="114" customFormat="1" ht="20.100000000000001" customHeight="1">
      <c r="A55" s="114">
        <v>23</v>
      </c>
      <c r="B55" s="65">
        <v>1</v>
      </c>
      <c r="C55" s="102" t="s">
        <v>1190</v>
      </c>
      <c r="D55" s="67" t="s">
        <v>394</v>
      </c>
      <c r="E55" s="68" t="s">
        <v>129</v>
      </c>
      <c r="F55" s="105" t="s">
        <v>1172</v>
      </c>
      <c r="G55" s="105" t="s">
        <v>660</v>
      </c>
      <c r="H55" s="69"/>
      <c r="I55" s="70"/>
      <c r="J55" s="70"/>
      <c r="K55" s="70"/>
      <c r="L55" s="169" t="s">
        <v>99</v>
      </c>
      <c r="M55" s="170"/>
      <c r="N55" s="171"/>
    </row>
    <row r="56" spans="1:14" s="114" customFormat="1" ht="20.100000000000001" customHeight="1">
      <c r="A56" s="114">
        <v>24</v>
      </c>
      <c r="B56" s="65">
        <v>2</v>
      </c>
      <c r="C56" s="102" t="s">
        <v>1191</v>
      </c>
      <c r="D56" s="67" t="s">
        <v>335</v>
      </c>
      <c r="E56" s="68" t="s">
        <v>311</v>
      </c>
      <c r="F56" s="105" t="s">
        <v>1172</v>
      </c>
      <c r="G56" s="105" t="s">
        <v>660</v>
      </c>
      <c r="H56" s="69"/>
      <c r="I56" s="70"/>
      <c r="J56" s="70"/>
      <c r="K56" s="70"/>
      <c r="L56" s="166" t="s">
        <v>99</v>
      </c>
      <c r="M56" s="167"/>
      <c r="N56" s="168"/>
    </row>
    <row r="57" spans="1:14" s="114" customFormat="1" ht="20.100000000000001" customHeight="1">
      <c r="A57" s="114">
        <v>25</v>
      </c>
      <c r="B57" s="65">
        <v>3</v>
      </c>
      <c r="C57" s="102" t="s">
        <v>1015</v>
      </c>
      <c r="D57" s="67" t="s">
        <v>629</v>
      </c>
      <c r="E57" s="68" t="s">
        <v>221</v>
      </c>
      <c r="F57" s="105" t="s">
        <v>1172</v>
      </c>
      <c r="G57" s="105" t="s">
        <v>660</v>
      </c>
      <c r="H57" s="69"/>
      <c r="I57" s="70"/>
      <c r="J57" s="70"/>
      <c r="K57" s="70"/>
      <c r="L57" s="166" t="s">
        <v>98</v>
      </c>
      <c r="M57" s="167"/>
      <c r="N57" s="168"/>
    </row>
    <row r="58" spans="1:14" s="114" customFormat="1" ht="20.100000000000001" customHeight="1">
      <c r="A58" s="114">
        <v>26</v>
      </c>
      <c r="B58" s="65">
        <v>4</v>
      </c>
      <c r="C58" s="102" t="s">
        <v>902</v>
      </c>
      <c r="D58" s="67" t="s">
        <v>1192</v>
      </c>
      <c r="E58" s="68" t="s">
        <v>165</v>
      </c>
      <c r="F58" s="105" t="s">
        <v>1172</v>
      </c>
      <c r="G58" s="105" t="s">
        <v>660</v>
      </c>
      <c r="H58" s="69"/>
      <c r="I58" s="70"/>
      <c r="J58" s="70"/>
      <c r="K58" s="70"/>
      <c r="L58" s="166" t="s">
        <v>98</v>
      </c>
      <c r="M58" s="167"/>
      <c r="N58" s="168"/>
    </row>
    <row r="59" spans="1:14" s="114" customFormat="1" ht="20.100000000000001" customHeight="1">
      <c r="A59" s="114">
        <v>27</v>
      </c>
      <c r="B59" s="65">
        <v>5</v>
      </c>
      <c r="C59" s="102" t="s">
        <v>1193</v>
      </c>
      <c r="D59" s="67" t="s">
        <v>303</v>
      </c>
      <c r="E59" s="68" t="s">
        <v>262</v>
      </c>
      <c r="F59" s="105" t="s">
        <v>1172</v>
      </c>
      <c r="G59" s="105" t="s">
        <v>660</v>
      </c>
      <c r="H59" s="69"/>
      <c r="I59" s="70"/>
      <c r="J59" s="70"/>
      <c r="K59" s="70"/>
      <c r="L59" s="166" t="s">
        <v>99</v>
      </c>
      <c r="M59" s="167"/>
      <c r="N59" s="168"/>
    </row>
    <row r="60" spans="1:14" s="114" customFormat="1" ht="20.100000000000001" customHeight="1">
      <c r="A60" s="114">
        <v>28</v>
      </c>
      <c r="B60" s="65">
        <v>6</v>
      </c>
      <c r="C60" s="102" t="s">
        <v>915</v>
      </c>
      <c r="D60" s="67" t="s">
        <v>1194</v>
      </c>
      <c r="E60" s="68" t="s">
        <v>238</v>
      </c>
      <c r="F60" s="105" t="s">
        <v>1172</v>
      </c>
      <c r="G60" s="105" t="s">
        <v>660</v>
      </c>
      <c r="H60" s="69"/>
      <c r="I60" s="70"/>
      <c r="J60" s="70"/>
      <c r="K60" s="70"/>
      <c r="L60" s="166" t="s">
        <v>98</v>
      </c>
      <c r="M60" s="167"/>
      <c r="N60" s="168"/>
    </row>
    <row r="61" spans="1:14" s="114" customFormat="1" ht="20.100000000000001" customHeight="1">
      <c r="A61" s="114">
        <v>29</v>
      </c>
      <c r="B61" s="65">
        <v>7</v>
      </c>
      <c r="C61" s="102" t="s">
        <v>916</v>
      </c>
      <c r="D61" s="67" t="s">
        <v>481</v>
      </c>
      <c r="E61" s="68" t="s">
        <v>143</v>
      </c>
      <c r="F61" s="105" t="s">
        <v>1172</v>
      </c>
      <c r="G61" s="105" t="s">
        <v>660</v>
      </c>
      <c r="H61" s="69"/>
      <c r="I61" s="70"/>
      <c r="J61" s="70"/>
      <c r="K61" s="70"/>
      <c r="L61" s="166" t="s">
        <v>98</v>
      </c>
      <c r="M61" s="167"/>
      <c r="N61" s="168"/>
    </row>
    <row r="62" spans="1:14" s="114" customFormat="1" ht="20.100000000000001" customHeight="1">
      <c r="A62" s="114">
        <v>30</v>
      </c>
      <c r="B62" s="65">
        <v>8</v>
      </c>
      <c r="C62" s="102" t="s">
        <v>919</v>
      </c>
      <c r="D62" s="67" t="s">
        <v>402</v>
      </c>
      <c r="E62" s="68" t="s">
        <v>85</v>
      </c>
      <c r="F62" s="105" t="s">
        <v>1172</v>
      </c>
      <c r="G62" s="105" t="s">
        <v>660</v>
      </c>
      <c r="H62" s="69"/>
      <c r="I62" s="70"/>
      <c r="J62" s="70"/>
      <c r="K62" s="70"/>
      <c r="L62" s="166" t="s">
        <v>98</v>
      </c>
      <c r="M62" s="167"/>
      <c r="N62" s="168"/>
    </row>
    <row r="63" spans="1:14" s="114" customFormat="1" ht="20.100000000000001" customHeight="1">
      <c r="A63" s="114">
        <v>31</v>
      </c>
      <c r="B63" s="65">
        <v>9</v>
      </c>
      <c r="C63" s="102" t="s">
        <v>1163</v>
      </c>
      <c r="D63" s="67" t="s">
        <v>626</v>
      </c>
      <c r="E63" s="68" t="s">
        <v>226</v>
      </c>
      <c r="F63" s="105" t="s">
        <v>1172</v>
      </c>
      <c r="G63" s="105" t="s">
        <v>660</v>
      </c>
      <c r="H63" s="69"/>
      <c r="I63" s="70"/>
      <c r="J63" s="70"/>
      <c r="K63" s="70"/>
      <c r="L63" s="166" t="s">
        <v>98</v>
      </c>
      <c r="M63" s="167"/>
      <c r="N63" s="168"/>
    </row>
    <row r="64" spans="1:14" s="114" customFormat="1" ht="20.100000000000001" customHeight="1">
      <c r="A64" s="114">
        <v>32</v>
      </c>
      <c r="B64" s="65">
        <v>10</v>
      </c>
      <c r="C64" s="102" t="s">
        <v>935</v>
      </c>
      <c r="D64" s="67" t="s">
        <v>442</v>
      </c>
      <c r="E64" s="68" t="s">
        <v>177</v>
      </c>
      <c r="F64" s="105" t="s">
        <v>1172</v>
      </c>
      <c r="G64" s="105" t="s">
        <v>660</v>
      </c>
      <c r="H64" s="69"/>
      <c r="I64" s="70"/>
      <c r="J64" s="70"/>
      <c r="K64" s="70"/>
      <c r="L64" s="166" t="s">
        <v>98</v>
      </c>
      <c r="M64" s="167"/>
      <c r="N64" s="168"/>
    </row>
    <row r="65" spans="1:14" s="114" customFormat="1" ht="20.100000000000001" customHeight="1">
      <c r="A65" s="114">
        <v>33</v>
      </c>
      <c r="B65" s="65">
        <v>11</v>
      </c>
      <c r="C65" s="102" t="s">
        <v>1087</v>
      </c>
      <c r="D65" s="67" t="s">
        <v>493</v>
      </c>
      <c r="E65" s="68" t="s">
        <v>136</v>
      </c>
      <c r="F65" s="105" t="s">
        <v>1172</v>
      </c>
      <c r="G65" s="105" t="s">
        <v>660</v>
      </c>
      <c r="H65" s="69"/>
      <c r="I65" s="70"/>
      <c r="J65" s="70"/>
      <c r="K65" s="70"/>
      <c r="L65" s="166" t="s">
        <v>98</v>
      </c>
      <c r="M65" s="167"/>
      <c r="N65" s="168"/>
    </row>
    <row r="66" spans="1:14" s="114" customFormat="1" ht="20.100000000000001" customHeight="1">
      <c r="A66" s="114">
        <v>34</v>
      </c>
      <c r="B66" s="65">
        <v>12</v>
      </c>
      <c r="C66" s="102" t="s">
        <v>1195</v>
      </c>
      <c r="D66" s="67" t="s">
        <v>402</v>
      </c>
      <c r="E66" s="68" t="s">
        <v>136</v>
      </c>
      <c r="F66" s="105" t="s">
        <v>1172</v>
      </c>
      <c r="G66" s="105" t="s">
        <v>660</v>
      </c>
      <c r="H66" s="69"/>
      <c r="I66" s="70"/>
      <c r="J66" s="70"/>
      <c r="K66" s="70"/>
      <c r="L66" s="166" t="s">
        <v>99</v>
      </c>
      <c r="M66" s="167"/>
      <c r="N66" s="168"/>
    </row>
    <row r="67" spans="1:14" s="114" customFormat="1" ht="20.100000000000001" customHeight="1">
      <c r="A67" s="114">
        <v>35</v>
      </c>
      <c r="B67" s="65">
        <v>13</v>
      </c>
      <c r="C67" s="102" t="s">
        <v>1164</v>
      </c>
      <c r="D67" s="67" t="s">
        <v>390</v>
      </c>
      <c r="E67" s="68" t="s">
        <v>229</v>
      </c>
      <c r="F67" s="105" t="s">
        <v>1172</v>
      </c>
      <c r="G67" s="105" t="s">
        <v>660</v>
      </c>
      <c r="H67" s="69"/>
      <c r="I67" s="70"/>
      <c r="J67" s="70"/>
      <c r="K67" s="70"/>
      <c r="L67" s="166" t="s">
        <v>98</v>
      </c>
      <c r="M67" s="167"/>
      <c r="N67" s="168"/>
    </row>
    <row r="68" spans="1:14" s="114" customFormat="1" ht="20.100000000000001" customHeight="1">
      <c r="A68" s="114">
        <v>36</v>
      </c>
      <c r="B68" s="65">
        <v>14</v>
      </c>
      <c r="C68" s="102" t="s">
        <v>1196</v>
      </c>
      <c r="D68" s="67" t="s">
        <v>549</v>
      </c>
      <c r="E68" s="68" t="s">
        <v>229</v>
      </c>
      <c r="F68" s="105" t="s">
        <v>1172</v>
      </c>
      <c r="G68" s="105" t="s">
        <v>660</v>
      </c>
      <c r="H68" s="69"/>
      <c r="I68" s="70"/>
      <c r="J68" s="70"/>
      <c r="K68" s="70"/>
      <c r="L68" s="166" t="s">
        <v>99</v>
      </c>
      <c r="M68" s="167"/>
      <c r="N68" s="168"/>
    </row>
    <row r="69" spans="1:14" s="114" customFormat="1" ht="20.100000000000001" customHeight="1">
      <c r="A69" s="114">
        <v>37</v>
      </c>
      <c r="B69" s="65">
        <v>15</v>
      </c>
      <c r="C69" s="102" t="s">
        <v>942</v>
      </c>
      <c r="D69" s="67" t="s">
        <v>1197</v>
      </c>
      <c r="E69" s="68" t="s">
        <v>198</v>
      </c>
      <c r="F69" s="105" t="s">
        <v>1172</v>
      </c>
      <c r="G69" s="105" t="s">
        <v>660</v>
      </c>
      <c r="H69" s="69"/>
      <c r="I69" s="70"/>
      <c r="J69" s="70"/>
      <c r="K69" s="70"/>
      <c r="L69" s="166" t="s">
        <v>98</v>
      </c>
      <c r="M69" s="167"/>
      <c r="N69" s="168"/>
    </row>
    <row r="70" spans="1:14" s="114" customFormat="1" ht="20.100000000000001" customHeight="1">
      <c r="A70" s="114">
        <v>38</v>
      </c>
      <c r="B70" s="65">
        <v>16</v>
      </c>
      <c r="C70" s="102" t="s">
        <v>1198</v>
      </c>
      <c r="D70" s="67" t="s">
        <v>540</v>
      </c>
      <c r="E70" s="68" t="s">
        <v>198</v>
      </c>
      <c r="F70" s="105" t="s">
        <v>1172</v>
      </c>
      <c r="G70" s="105" t="s">
        <v>660</v>
      </c>
      <c r="H70" s="69"/>
      <c r="I70" s="70"/>
      <c r="J70" s="70"/>
      <c r="K70" s="70"/>
      <c r="L70" s="166" t="s">
        <v>99</v>
      </c>
      <c r="M70" s="167"/>
      <c r="N70" s="168"/>
    </row>
    <row r="71" spans="1:14" s="114" customFormat="1" ht="20.100000000000001" customHeight="1">
      <c r="A71" s="114">
        <v>39</v>
      </c>
      <c r="B71" s="65">
        <v>17</v>
      </c>
      <c r="C71" s="102" t="s">
        <v>1199</v>
      </c>
      <c r="D71" s="67" t="s">
        <v>396</v>
      </c>
      <c r="E71" s="68" t="s">
        <v>305</v>
      </c>
      <c r="F71" s="105" t="s">
        <v>1172</v>
      </c>
      <c r="G71" s="105" t="s">
        <v>660</v>
      </c>
      <c r="H71" s="69"/>
      <c r="I71" s="70"/>
      <c r="J71" s="70"/>
      <c r="K71" s="70"/>
      <c r="L71" s="166" t="s">
        <v>99</v>
      </c>
      <c r="M71" s="167"/>
      <c r="N71" s="168"/>
    </row>
    <row r="72" spans="1:14" s="114" customFormat="1" ht="20.100000000000001" customHeight="1">
      <c r="A72" s="114">
        <v>40</v>
      </c>
      <c r="B72" s="65">
        <v>18</v>
      </c>
      <c r="C72" s="102" t="s">
        <v>1200</v>
      </c>
      <c r="D72" s="67" t="s">
        <v>407</v>
      </c>
      <c r="E72" s="68" t="s">
        <v>157</v>
      </c>
      <c r="F72" s="105" t="s">
        <v>1172</v>
      </c>
      <c r="G72" s="105" t="s">
        <v>660</v>
      </c>
      <c r="H72" s="69"/>
      <c r="I72" s="70"/>
      <c r="J72" s="70"/>
      <c r="K72" s="70"/>
      <c r="L72" s="166" t="s">
        <v>99</v>
      </c>
      <c r="M72" s="167"/>
      <c r="N72" s="168"/>
    </row>
    <row r="73" spans="1:14" s="114" customFormat="1" ht="20.100000000000001" customHeight="1">
      <c r="A73" s="114">
        <v>41</v>
      </c>
      <c r="B73" s="65">
        <v>19</v>
      </c>
      <c r="C73" s="102" t="s">
        <v>1021</v>
      </c>
      <c r="D73" s="67" t="s">
        <v>1201</v>
      </c>
      <c r="E73" s="68" t="s">
        <v>197</v>
      </c>
      <c r="F73" s="105" t="s">
        <v>1172</v>
      </c>
      <c r="G73" s="105" t="s">
        <v>660</v>
      </c>
      <c r="H73" s="69"/>
      <c r="I73" s="70"/>
      <c r="J73" s="70"/>
      <c r="K73" s="70"/>
      <c r="L73" s="166" t="s">
        <v>98</v>
      </c>
      <c r="M73" s="167"/>
      <c r="N73" s="168"/>
    </row>
    <row r="74" spans="1:14" s="114" customFormat="1" ht="20.100000000000001" customHeight="1">
      <c r="A74" s="114">
        <v>42</v>
      </c>
      <c r="B74" s="65">
        <v>20</v>
      </c>
      <c r="C74" s="102" t="s">
        <v>1202</v>
      </c>
      <c r="D74" s="67" t="s">
        <v>595</v>
      </c>
      <c r="E74" s="68" t="s">
        <v>115</v>
      </c>
      <c r="F74" s="105" t="s">
        <v>1203</v>
      </c>
      <c r="G74" s="105" t="s">
        <v>662</v>
      </c>
      <c r="H74" s="69"/>
      <c r="I74" s="70"/>
      <c r="J74" s="70"/>
      <c r="K74" s="70"/>
      <c r="L74" s="166" t="s">
        <v>99</v>
      </c>
      <c r="M74" s="167"/>
      <c r="N74" s="168"/>
    </row>
    <row r="75" spans="1:14" s="114" customFormat="1" ht="20.100000000000001" customHeight="1">
      <c r="A75" s="114">
        <v>43</v>
      </c>
      <c r="B75" s="65">
        <v>21</v>
      </c>
      <c r="C75" s="102" t="s">
        <v>956</v>
      </c>
      <c r="D75" s="67" t="s">
        <v>541</v>
      </c>
      <c r="E75" s="68" t="s">
        <v>210</v>
      </c>
      <c r="F75" s="105" t="s">
        <v>1203</v>
      </c>
      <c r="G75" s="105" t="s">
        <v>662</v>
      </c>
      <c r="H75" s="69"/>
      <c r="I75" s="70"/>
      <c r="J75" s="70"/>
      <c r="K75" s="70"/>
      <c r="L75" s="166" t="s">
        <v>98</v>
      </c>
      <c r="M75" s="167"/>
      <c r="N75" s="168"/>
    </row>
    <row r="76" spans="1:14" s="114" customFormat="1" ht="20.100000000000001" customHeight="1">
      <c r="A76" s="114">
        <v>44</v>
      </c>
      <c r="B76" s="65">
        <v>22</v>
      </c>
      <c r="C76" s="102" t="s">
        <v>690</v>
      </c>
      <c r="D76" s="67" t="s">
        <v>327</v>
      </c>
      <c r="E76" s="68" t="s">
        <v>148</v>
      </c>
      <c r="F76" s="105" t="s">
        <v>1203</v>
      </c>
      <c r="G76" s="105" t="s">
        <v>662</v>
      </c>
      <c r="H76" s="69"/>
      <c r="I76" s="70"/>
      <c r="J76" s="70"/>
      <c r="K76" s="70"/>
      <c r="L76" s="166" t="s">
        <v>98</v>
      </c>
      <c r="M76" s="167"/>
      <c r="N76" s="168"/>
    </row>
    <row r="77" spans="1:14" s="114" customFormat="1" ht="20.100000000000001" customHeight="1">
      <c r="A77" s="114">
        <v>45</v>
      </c>
      <c r="B77" s="65">
        <v>23</v>
      </c>
      <c r="C77" s="102" t="s">
        <v>692</v>
      </c>
      <c r="D77" s="67" t="s">
        <v>596</v>
      </c>
      <c r="E77" s="68" t="s">
        <v>664</v>
      </c>
      <c r="F77" s="105" t="s">
        <v>1203</v>
      </c>
      <c r="G77" s="105" t="s">
        <v>662</v>
      </c>
      <c r="H77" s="69"/>
      <c r="I77" s="70"/>
      <c r="J77" s="70"/>
      <c r="K77" s="70"/>
      <c r="L77" s="166" t="s">
        <v>98</v>
      </c>
      <c r="M77" s="167"/>
      <c r="N77" s="168"/>
    </row>
    <row r="78" spans="1:14" s="114" customFormat="1" ht="20.100000000000001" customHeight="1">
      <c r="A78" s="114">
        <v>0</v>
      </c>
      <c r="B78" s="65">
        <v>24</v>
      </c>
      <c r="C78" s="102" t="s">
        <v>98</v>
      </c>
      <c r="D78" s="67" t="s">
        <v>98</v>
      </c>
      <c r="E78" s="68" t="s">
        <v>98</v>
      </c>
      <c r="F78" s="105" t="s">
        <v>98</v>
      </c>
      <c r="G78" s="105" t="s">
        <v>98</v>
      </c>
      <c r="H78" s="69"/>
      <c r="I78" s="70"/>
      <c r="J78" s="70"/>
      <c r="K78" s="70"/>
      <c r="L78" s="166" t="s">
        <v>98</v>
      </c>
      <c r="M78" s="167"/>
      <c r="N78" s="168"/>
    </row>
    <row r="79" spans="1:14" s="114" customFormat="1" ht="20.100000000000001" customHeight="1">
      <c r="A79" s="114">
        <v>0</v>
      </c>
      <c r="B79" s="65">
        <v>25</v>
      </c>
      <c r="C79" s="102" t="s">
        <v>98</v>
      </c>
      <c r="D79" s="67" t="s">
        <v>98</v>
      </c>
      <c r="E79" s="68" t="s">
        <v>98</v>
      </c>
      <c r="F79" s="105" t="s">
        <v>98</v>
      </c>
      <c r="G79" s="105" t="s">
        <v>98</v>
      </c>
      <c r="H79" s="69"/>
      <c r="I79" s="70"/>
      <c r="J79" s="70"/>
      <c r="K79" s="70"/>
      <c r="L79" s="166" t="s">
        <v>98</v>
      </c>
      <c r="M79" s="167"/>
      <c r="N79" s="168"/>
    </row>
    <row r="80" spans="1:14" s="114" customFormat="1" ht="20.100000000000001" customHeight="1">
      <c r="A80" s="114">
        <v>0</v>
      </c>
      <c r="B80" s="65">
        <v>26</v>
      </c>
      <c r="C80" s="102" t="s">
        <v>98</v>
      </c>
      <c r="D80" s="67" t="s">
        <v>98</v>
      </c>
      <c r="E80" s="68" t="s">
        <v>98</v>
      </c>
      <c r="F80" s="105" t="s">
        <v>98</v>
      </c>
      <c r="G80" s="105" t="s">
        <v>98</v>
      </c>
      <c r="H80" s="69"/>
      <c r="I80" s="70"/>
      <c r="J80" s="70"/>
      <c r="K80" s="70"/>
      <c r="L80" s="166" t="s">
        <v>98</v>
      </c>
      <c r="M80" s="167"/>
      <c r="N80" s="168"/>
    </row>
    <row r="81" spans="1:15" s="114" customFormat="1" ht="20.100000000000001" customHeight="1">
      <c r="A81" s="114">
        <v>0</v>
      </c>
      <c r="B81" s="65">
        <v>27</v>
      </c>
      <c r="C81" s="102" t="s">
        <v>98</v>
      </c>
      <c r="D81" s="67" t="s">
        <v>98</v>
      </c>
      <c r="E81" s="68" t="s">
        <v>98</v>
      </c>
      <c r="F81" s="105" t="s">
        <v>98</v>
      </c>
      <c r="G81" s="105" t="s">
        <v>98</v>
      </c>
      <c r="H81" s="69"/>
      <c r="I81" s="70"/>
      <c r="J81" s="70"/>
      <c r="K81" s="70"/>
      <c r="L81" s="166" t="s">
        <v>98</v>
      </c>
      <c r="M81" s="167"/>
      <c r="N81" s="168"/>
    </row>
    <row r="82" spans="1:15" s="114" customFormat="1" ht="20.100000000000001" customHeight="1">
      <c r="A82" s="114">
        <v>0</v>
      </c>
      <c r="B82" s="65">
        <v>28</v>
      </c>
      <c r="C82" s="102" t="s">
        <v>98</v>
      </c>
      <c r="D82" s="67" t="s">
        <v>98</v>
      </c>
      <c r="E82" s="68" t="s">
        <v>98</v>
      </c>
      <c r="F82" s="105" t="s">
        <v>98</v>
      </c>
      <c r="G82" s="105" t="s">
        <v>98</v>
      </c>
      <c r="H82" s="69"/>
      <c r="I82" s="70"/>
      <c r="J82" s="70"/>
      <c r="K82" s="70"/>
      <c r="L82" s="166" t="s">
        <v>98</v>
      </c>
      <c r="M82" s="167"/>
      <c r="N82" s="168"/>
    </row>
    <row r="83" spans="1:15" s="114" customFormat="1" ht="20.100000000000001" customHeight="1">
      <c r="A83" s="114">
        <v>0</v>
      </c>
      <c r="B83" s="65">
        <v>29</v>
      </c>
      <c r="C83" s="102" t="s">
        <v>98</v>
      </c>
      <c r="D83" s="67" t="s">
        <v>98</v>
      </c>
      <c r="E83" s="68" t="s">
        <v>98</v>
      </c>
      <c r="F83" s="105" t="s">
        <v>98</v>
      </c>
      <c r="G83" s="105" t="s">
        <v>98</v>
      </c>
      <c r="H83" s="69"/>
      <c r="I83" s="70"/>
      <c r="J83" s="70"/>
      <c r="K83" s="70"/>
      <c r="L83" s="166" t="s">
        <v>98</v>
      </c>
      <c r="M83" s="167"/>
      <c r="N83" s="168"/>
    </row>
    <row r="84" spans="1:15" s="114" customFormat="1" ht="20.100000000000001" customHeight="1">
      <c r="A84" s="114">
        <v>0</v>
      </c>
      <c r="B84" s="72">
        <v>30</v>
      </c>
      <c r="C84" s="102" t="s">
        <v>98</v>
      </c>
      <c r="D84" s="67" t="s">
        <v>98</v>
      </c>
      <c r="E84" s="68" t="s">
        <v>98</v>
      </c>
      <c r="F84" s="105" t="s">
        <v>98</v>
      </c>
      <c r="G84" s="105" t="s">
        <v>98</v>
      </c>
      <c r="H84" s="73"/>
      <c r="I84" s="74"/>
      <c r="J84" s="74"/>
      <c r="K84" s="74"/>
      <c r="L84" s="166" t="s">
        <v>98</v>
      </c>
      <c r="M84" s="167"/>
      <c r="N84" s="168"/>
    </row>
    <row r="85" spans="1:15" s="114" customFormat="1" ht="23.25" customHeight="1">
      <c r="A85" s="114">
        <v>0</v>
      </c>
      <c r="B85" s="75" t="s">
        <v>71</v>
      </c>
      <c r="C85" s="103"/>
      <c r="D85" s="77"/>
      <c r="E85" s="78"/>
      <c r="F85" s="106"/>
      <c r="G85" s="106"/>
      <c r="H85" s="80"/>
      <c r="I85" s="81"/>
      <c r="J85" s="81"/>
      <c r="K85" s="81"/>
      <c r="L85" s="115"/>
      <c r="M85" s="115"/>
      <c r="N85" s="115"/>
    </row>
    <row r="86" spans="1:15" s="114" customFormat="1" ht="20.100000000000001" customHeight="1">
      <c r="A86" s="114">
        <v>0</v>
      </c>
      <c r="B86" s="82" t="s">
        <v>101</v>
      </c>
      <c r="C86" s="104"/>
      <c r="D86" s="84"/>
      <c r="E86" s="85"/>
      <c r="F86" s="107"/>
      <c r="G86" s="107"/>
      <c r="H86" s="87"/>
      <c r="I86" s="88"/>
      <c r="J86" s="88"/>
      <c r="K86" s="88"/>
      <c r="L86" s="89"/>
      <c r="M86" s="89"/>
      <c r="N86" s="89"/>
    </row>
    <row r="87" spans="1:15" s="114" customFormat="1" ht="18.75" customHeight="1">
      <c r="A87" s="114">
        <v>0</v>
      </c>
      <c r="B87" s="90"/>
      <c r="C87" s="104"/>
      <c r="D87" s="84"/>
      <c r="E87" s="85"/>
      <c r="F87" s="107"/>
      <c r="G87" s="107"/>
      <c r="H87" s="87"/>
      <c r="I87" s="88"/>
      <c r="J87" s="88"/>
      <c r="K87" s="88"/>
      <c r="L87" s="89"/>
      <c r="M87" s="89"/>
      <c r="N87" s="89"/>
    </row>
    <row r="88" spans="1:15" s="114" customFormat="1" ht="18" customHeight="1">
      <c r="A88" s="100">
        <v>0</v>
      </c>
      <c r="B88" s="90"/>
      <c r="C88" s="104"/>
      <c r="D88" s="84"/>
      <c r="E88" s="85"/>
      <c r="F88" s="107"/>
      <c r="G88" s="107"/>
      <c r="H88" s="87"/>
      <c r="I88" s="88"/>
      <c r="J88" s="88"/>
      <c r="K88" s="88"/>
      <c r="L88" s="89"/>
      <c r="M88" s="89"/>
      <c r="N88" s="89"/>
    </row>
    <row r="89" spans="1:15" s="114" customFormat="1" ht="8.25" customHeight="1">
      <c r="A89" s="100">
        <v>0</v>
      </c>
      <c r="B89" s="90"/>
      <c r="C89" s="104"/>
      <c r="D89" s="84"/>
      <c r="E89" s="85"/>
      <c r="F89" s="107"/>
      <c r="G89" s="107"/>
      <c r="H89" s="87"/>
      <c r="I89" s="88"/>
      <c r="J89" s="88"/>
      <c r="K89" s="88"/>
      <c r="L89" s="89"/>
      <c r="M89" s="89"/>
      <c r="N89" s="89"/>
    </row>
    <row r="90" spans="1:15" s="114" customFormat="1" ht="20.100000000000001" customHeight="1">
      <c r="A90" s="100">
        <v>0</v>
      </c>
      <c r="C90" s="108" t="s">
        <v>100</v>
      </c>
      <c r="D90" s="84"/>
      <c r="E90" s="85"/>
      <c r="F90" s="107"/>
      <c r="G90" s="107"/>
      <c r="H90" s="87"/>
      <c r="I90" s="88"/>
      <c r="J90" s="88"/>
      <c r="K90" s="88"/>
      <c r="L90" s="89"/>
      <c r="M90" s="89"/>
      <c r="N90" s="89"/>
    </row>
    <row r="91" spans="1:15" s="114" customFormat="1" ht="13.5" customHeight="1">
      <c r="A91" s="100">
        <v>0</v>
      </c>
      <c r="B91" s="91"/>
      <c r="C91" s="104"/>
      <c r="D91" s="84"/>
      <c r="E91" s="85"/>
      <c r="F91" s="107"/>
      <c r="G91" s="107"/>
      <c r="H91" s="109" t="s">
        <v>51</v>
      </c>
      <c r="I91" s="110">
        <v>29</v>
      </c>
      <c r="J91" s="88"/>
      <c r="K91" s="112" t="s">
        <v>50</v>
      </c>
      <c r="L91" s="113">
        <v>1</v>
      </c>
      <c r="N91" s="111"/>
      <c r="O91" s="101"/>
    </row>
    <row r="92" spans="1:15" s="114" customFormat="1"/>
    <row r="93" spans="1:15" s="56" customFormat="1" ht="15">
      <c r="C93" s="186" t="s">
        <v>57</v>
      </c>
      <c r="D93" s="186"/>
      <c r="E93" s="57"/>
      <c r="F93" s="183" t="s">
        <v>105</v>
      </c>
      <c r="G93" s="183"/>
      <c r="H93" s="183"/>
      <c r="I93" s="183"/>
      <c r="J93" s="183"/>
      <c r="K93" s="183"/>
      <c r="L93" s="58" t="s">
        <v>1487</v>
      </c>
    </row>
    <row r="94" spans="1:15" s="56" customFormat="1" ht="15">
      <c r="C94" s="186" t="s">
        <v>59</v>
      </c>
      <c r="D94" s="186"/>
      <c r="E94" s="59" t="s">
        <v>1521</v>
      </c>
      <c r="F94" s="187" t="s">
        <v>1514</v>
      </c>
      <c r="G94" s="187"/>
      <c r="H94" s="187"/>
      <c r="I94" s="187"/>
      <c r="J94" s="187"/>
      <c r="K94" s="187"/>
      <c r="L94" s="60" t="s">
        <v>60</v>
      </c>
      <c r="M94" s="61" t="s">
        <v>61</v>
      </c>
      <c r="N94" s="61">
        <v>2</v>
      </c>
    </row>
    <row r="95" spans="1:15" s="62" customFormat="1" ht="18.75" customHeight="1">
      <c r="C95" s="63" t="s">
        <v>1515</v>
      </c>
      <c r="D95" s="184" t="s">
        <v>1516</v>
      </c>
      <c r="E95" s="184"/>
      <c r="F95" s="184"/>
      <c r="G95" s="184"/>
      <c r="H95" s="184"/>
      <c r="I95" s="184"/>
      <c r="J95" s="184"/>
      <c r="K95" s="184"/>
      <c r="L95" s="60" t="s">
        <v>62</v>
      </c>
      <c r="M95" s="60" t="s">
        <v>61</v>
      </c>
      <c r="N95" s="60">
        <v>2</v>
      </c>
    </row>
    <row r="96" spans="1:15" s="62" customFormat="1" ht="18.75" customHeight="1">
      <c r="B96" s="185" t="s">
        <v>1522</v>
      </c>
      <c r="C96" s="185"/>
      <c r="D96" s="185"/>
      <c r="E96" s="185"/>
      <c r="F96" s="185"/>
      <c r="G96" s="185"/>
      <c r="H96" s="185"/>
      <c r="I96" s="185"/>
      <c r="J96" s="185"/>
      <c r="K96" s="185"/>
      <c r="L96" s="60" t="s">
        <v>63</v>
      </c>
      <c r="M96" s="60" t="s">
        <v>61</v>
      </c>
      <c r="N96" s="60">
        <v>1</v>
      </c>
    </row>
    <row r="97" spans="1:14" s="114" customFormat="1" ht="9" customHeight="1"/>
    <row r="98" spans="1:14" s="114" customFormat="1" ht="15" customHeight="1">
      <c r="B98" s="173" t="s">
        <v>4</v>
      </c>
      <c r="C98" s="172" t="s">
        <v>64</v>
      </c>
      <c r="D98" s="181" t="s">
        <v>9</v>
      </c>
      <c r="E98" s="182" t="s">
        <v>10</v>
      </c>
      <c r="F98" s="172" t="s">
        <v>75</v>
      </c>
      <c r="G98" s="172" t="s">
        <v>76</v>
      </c>
      <c r="H98" s="172" t="s">
        <v>66</v>
      </c>
      <c r="I98" s="172" t="s">
        <v>67</v>
      </c>
      <c r="J98" s="174" t="s">
        <v>56</v>
      </c>
      <c r="K98" s="174"/>
      <c r="L98" s="175" t="s">
        <v>68</v>
      </c>
      <c r="M98" s="176"/>
      <c r="N98" s="177"/>
    </row>
    <row r="99" spans="1:14" s="114" customFormat="1" ht="27" customHeight="1">
      <c r="B99" s="173"/>
      <c r="C99" s="173"/>
      <c r="D99" s="181"/>
      <c r="E99" s="182"/>
      <c r="F99" s="173"/>
      <c r="G99" s="173"/>
      <c r="H99" s="173"/>
      <c r="I99" s="173"/>
      <c r="J99" s="64" t="s">
        <v>69</v>
      </c>
      <c r="K99" s="64" t="s">
        <v>70</v>
      </c>
      <c r="L99" s="178"/>
      <c r="M99" s="179"/>
      <c r="N99" s="180"/>
    </row>
    <row r="100" spans="1:14" s="114" customFormat="1" ht="20.100000000000001" customHeight="1">
      <c r="A100" s="114">
        <v>46</v>
      </c>
      <c r="B100" s="65">
        <v>1</v>
      </c>
      <c r="C100" s="102" t="s">
        <v>1204</v>
      </c>
      <c r="D100" s="67" t="s">
        <v>435</v>
      </c>
      <c r="E100" s="68" t="s">
        <v>208</v>
      </c>
      <c r="F100" s="105" t="s">
        <v>1203</v>
      </c>
      <c r="G100" s="105" t="s">
        <v>583</v>
      </c>
      <c r="H100" s="69"/>
      <c r="I100" s="70"/>
      <c r="J100" s="70"/>
      <c r="K100" s="70"/>
      <c r="L100" s="169" t="s">
        <v>99</v>
      </c>
      <c r="M100" s="170"/>
      <c r="N100" s="171"/>
    </row>
    <row r="101" spans="1:14" s="114" customFormat="1" ht="20.100000000000001" customHeight="1">
      <c r="A101" s="114">
        <v>47</v>
      </c>
      <c r="B101" s="65">
        <v>2</v>
      </c>
      <c r="C101" s="102" t="s">
        <v>1135</v>
      </c>
      <c r="D101" s="67" t="s">
        <v>578</v>
      </c>
      <c r="E101" s="68" t="s">
        <v>215</v>
      </c>
      <c r="F101" s="105" t="s">
        <v>1203</v>
      </c>
      <c r="G101" s="105" t="s">
        <v>662</v>
      </c>
      <c r="H101" s="69"/>
      <c r="I101" s="70"/>
      <c r="J101" s="70"/>
      <c r="K101" s="70"/>
      <c r="L101" s="166" t="s">
        <v>98</v>
      </c>
      <c r="M101" s="167"/>
      <c r="N101" s="168"/>
    </row>
    <row r="102" spans="1:14" s="114" customFormat="1" ht="20.100000000000001" customHeight="1">
      <c r="A102" s="114">
        <v>48</v>
      </c>
      <c r="B102" s="65">
        <v>3</v>
      </c>
      <c r="C102" s="102" t="s">
        <v>1205</v>
      </c>
      <c r="D102" s="67" t="s">
        <v>506</v>
      </c>
      <c r="E102" s="68" t="s">
        <v>104</v>
      </c>
      <c r="F102" s="105" t="s">
        <v>1203</v>
      </c>
      <c r="G102" s="105" t="s">
        <v>504</v>
      </c>
      <c r="H102" s="69"/>
      <c r="I102" s="70"/>
      <c r="J102" s="70"/>
      <c r="K102" s="70"/>
      <c r="L102" s="166" t="s">
        <v>99</v>
      </c>
      <c r="M102" s="167"/>
      <c r="N102" s="168"/>
    </row>
    <row r="103" spans="1:14" s="114" customFormat="1" ht="20.100000000000001" customHeight="1">
      <c r="A103" s="114">
        <v>49</v>
      </c>
      <c r="B103" s="65">
        <v>4</v>
      </c>
      <c r="C103" s="102" t="s">
        <v>1063</v>
      </c>
      <c r="D103" s="67" t="s">
        <v>1206</v>
      </c>
      <c r="E103" s="68" t="s">
        <v>120</v>
      </c>
      <c r="F103" s="105" t="s">
        <v>1203</v>
      </c>
      <c r="G103" s="105" t="s">
        <v>662</v>
      </c>
      <c r="H103" s="69"/>
      <c r="I103" s="70"/>
      <c r="J103" s="70"/>
      <c r="K103" s="70"/>
      <c r="L103" s="166" t="s">
        <v>98</v>
      </c>
      <c r="M103" s="167"/>
      <c r="N103" s="168"/>
    </row>
    <row r="104" spans="1:14" s="114" customFormat="1" ht="20.100000000000001" customHeight="1">
      <c r="A104" s="114">
        <v>50</v>
      </c>
      <c r="B104" s="65">
        <v>5</v>
      </c>
      <c r="C104" s="102" t="s">
        <v>1207</v>
      </c>
      <c r="D104" s="67" t="s">
        <v>474</v>
      </c>
      <c r="E104" s="68" t="s">
        <v>123</v>
      </c>
      <c r="F104" s="105" t="s">
        <v>1203</v>
      </c>
      <c r="G104" s="105" t="s">
        <v>577</v>
      </c>
      <c r="H104" s="69"/>
      <c r="I104" s="70"/>
      <c r="J104" s="70"/>
      <c r="K104" s="70"/>
      <c r="L104" s="166" t="s">
        <v>99</v>
      </c>
      <c r="M104" s="167"/>
      <c r="N104" s="168"/>
    </row>
    <row r="105" spans="1:14" s="114" customFormat="1" ht="20.100000000000001" customHeight="1">
      <c r="A105" s="114">
        <v>51</v>
      </c>
      <c r="B105" s="65">
        <v>6</v>
      </c>
      <c r="C105" s="102" t="s">
        <v>1208</v>
      </c>
      <c r="D105" s="67" t="s">
        <v>131</v>
      </c>
      <c r="E105" s="68" t="s">
        <v>235</v>
      </c>
      <c r="F105" s="105" t="s">
        <v>1203</v>
      </c>
      <c r="G105" s="105" t="s">
        <v>550</v>
      </c>
      <c r="H105" s="69"/>
      <c r="I105" s="70"/>
      <c r="J105" s="70"/>
      <c r="K105" s="70"/>
      <c r="L105" s="166" t="s">
        <v>99</v>
      </c>
      <c r="M105" s="167"/>
      <c r="N105" s="168"/>
    </row>
    <row r="106" spans="1:14" s="114" customFormat="1" ht="20.100000000000001" customHeight="1">
      <c r="A106" s="114">
        <v>52</v>
      </c>
      <c r="B106" s="65">
        <v>7</v>
      </c>
      <c r="C106" s="102" t="s">
        <v>1209</v>
      </c>
      <c r="D106" s="67" t="s">
        <v>372</v>
      </c>
      <c r="E106" s="68" t="s">
        <v>160</v>
      </c>
      <c r="F106" s="105" t="s">
        <v>1203</v>
      </c>
      <c r="G106" s="105" t="s">
        <v>511</v>
      </c>
      <c r="H106" s="69"/>
      <c r="I106" s="70"/>
      <c r="J106" s="70"/>
      <c r="K106" s="70"/>
      <c r="L106" s="166" t="s">
        <v>99</v>
      </c>
      <c r="M106" s="167"/>
      <c r="N106" s="168"/>
    </row>
    <row r="107" spans="1:14" s="114" customFormat="1" ht="20.100000000000001" customHeight="1">
      <c r="A107" s="114">
        <v>53</v>
      </c>
      <c r="B107" s="65">
        <v>8</v>
      </c>
      <c r="C107" s="102" t="s">
        <v>714</v>
      </c>
      <c r="D107" s="67" t="s">
        <v>1210</v>
      </c>
      <c r="E107" s="68" t="s">
        <v>160</v>
      </c>
      <c r="F107" s="105" t="s">
        <v>1203</v>
      </c>
      <c r="G107" s="105" t="s">
        <v>662</v>
      </c>
      <c r="H107" s="69"/>
      <c r="I107" s="70"/>
      <c r="J107" s="70"/>
      <c r="K107" s="70"/>
      <c r="L107" s="166" t="s">
        <v>98</v>
      </c>
      <c r="M107" s="167"/>
      <c r="N107" s="168"/>
    </row>
    <row r="108" spans="1:14" s="114" customFormat="1" ht="20.100000000000001" customHeight="1">
      <c r="A108" s="114">
        <v>54</v>
      </c>
      <c r="B108" s="65">
        <v>9</v>
      </c>
      <c r="C108" s="102" t="s">
        <v>1030</v>
      </c>
      <c r="D108" s="67" t="s">
        <v>146</v>
      </c>
      <c r="E108" s="68" t="s">
        <v>87</v>
      </c>
      <c r="F108" s="105" t="s">
        <v>1203</v>
      </c>
      <c r="G108" s="105" t="s">
        <v>662</v>
      </c>
      <c r="H108" s="69"/>
      <c r="I108" s="70"/>
      <c r="J108" s="70"/>
      <c r="K108" s="70"/>
      <c r="L108" s="166" t="s">
        <v>98</v>
      </c>
      <c r="M108" s="167"/>
      <c r="N108" s="168"/>
    </row>
    <row r="109" spans="1:14" s="114" customFormat="1" ht="20.100000000000001" customHeight="1">
      <c r="A109" s="114">
        <v>55</v>
      </c>
      <c r="B109" s="65">
        <v>10</v>
      </c>
      <c r="C109" s="102" t="s">
        <v>715</v>
      </c>
      <c r="D109" s="67" t="s">
        <v>432</v>
      </c>
      <c r="E109" s="68" t="s">
        <v>87</v>
      </c>
      <c r="F109" s="105" t="s">
        <v>1203</v>
      </c>
      <c r="G109" s="105" t="s">
        <v>662</v>
      </c>
      <c r="H109" s="69"/>
      <c r="I109" s="70"/>
      <c r="J109" s="70"/>
      <c r="K109" s="70"/>
      <c r="L109" s="166" t="s">
        <v>98</v>
      </c>
      <c r="M109" s="167"/>
      <c r="N109" s="168"/>
    </row>
    <row r="110" spans="1:14" s="114" customFormat="1" ht="20.100000000000001" customHeight="1">
      <c r="A110" s="114">
        <v>56</v>
      </c>
      <c r="B110" s="65">
        <v>11</v>
      </c>
      <c r="C110" s="102" t="s">
        <v>719</v>
      </c>
      <c r="D110" s="67" t="s">
        <v>161</v>
      </c>
      <c r="E110" s="68" t="s">
        <v>175</v>
      </c>
      <c r="F110" s="105" t="s">
        <v>1203</v>
      </c>
      <c r="G110" s="105" t="s">
        <v>662</v>
      </c>
      <c r="H110" s="69"/>
      <c r="I110" s="70"/>
      <c r="J110" s="70"/>
      <c r="K110" s="70"/>
      <c r="L110" s="166" t="s">
        <v>98</v>
      </c>
      <c r="M110" s="167"/>
      <c r="N110" s="168"/>
    </row>
    <row r="111" spans="1:14" s="114" customFormat="1" ht="20.100000000000001" customHeight="1">
      <c r="A111" s="114">
        <v>57</v>
      </c>
      <c r="B111" s="65">
        <v>12</v>
      </c>
      <c r="C111" s="102" t="s">
        <v>1094</v>
      </c>
      <c r="D111" s="67" t="s">
        <v>314</v>
      </c>
      <c r="E111" s="68" t="s">
        <v>78</v>
      </c>
      <c r="F111" s="105" t="s">
        <v>1203</v>
      </c>
      <c r="G111" s="105" t="s">
        <v>662</v>
      </c>
      <c r="H111" s="69"/>
      <c r="I111" s="70"/>
      <c r="J111" s="70"/>
      <c r="K111" s="70"/>
      <c r="L111" s="166" t="s">
        <v>98</v>
      </c>
      <c r="M111" s="167"/>
      <c r="N111" s="168"/>
    </row>
    <row r="112" spans="1:14" s="114" customFormat="1" ht="20.100000000000001" customHeight="1">
      <c r="A112" s="114">
        <v>58</v>
      </c>
      <c r="B112" s="65">
        <v>13</v>
      </c>
      <c r="C112" s="102" t="s">
        <v>1211</v>
      </c>
      <c r="D112" s="67" t="s">
        <v>349</v>
      </c>
      <c r="E112" s="68" t="s">
        <v>156</v>
      </c>
      <c r="F112" s="105" t="s">
        <v>1203</v>
      </c>
      <c r="G112" s="105" t="s">
        <v>662</v>
      </c>
      <c r="H112" s="69"/>
      <c r="I112" s="70"/>
      <c r="J112" s="70"/>
      <c r="K112" s="70"/>
      <c r="L112" s="166" t="s">
        <v>99</v>
      </c>
      <c r="M112" s="167"/>
      <c r="N112" s="168"/>
    </row>
    <row r="113" spans="1:14" s="114" customFormat="1" ht="20.100000000000001" customHeight="1">
      <c r="A113" s="114">
        <v>59</v>
      </c>
      <c r="B113" s="65">
        <v>14</v>
      </c>
      <c r="C113" s="102" t="s">
        <v>1212</v>
      </c>
      <c r="D113" s="67" t="s">
        <v>391</v>
      </c>
      <c r="E113" s="68" t="s">
        <v>156</v>
      </c>
      <c r="F113" s="105" t="s">
        <v>1203</v>
      </c>
      <c r="G113" s="105" t="s">
        <v>662</v>
      </c>
      <c r="H113" s="69"/>
      <c r="I113" s="70"/>
      <c r="J113" s="70"/>
      <c r="K113" s="70"/>
      <c r="L113" s="166" t="s">
        <v>99</v>
      </c>
      <c r="M113" s="167"/>
      <c r="N113" s="168"/>
    </row>
    <row r="114" spans="1:14" s="114" customFormat="1" ht="20.100000000000001" customHeight="1">
      <c r="A114" s="114">
        <v>60</v>
      </c>
      <c r="B114" s="65">
        <v>15</v>
      </c>
      <c r="C114" s="102" t="s">
        <v>1095</v>
      </c>
      <c r="D114" s="67" t="s">
        <v>95</v>
      </c>
      <c r="E114" s="68" t="s">
        <v>182</v>
      </c>
      <c r="F114" s="105" t="s">
        <v>1203</v>
      </c>
      <c r="G114" s="105" t="s">
        <v>662</v>
      </c>
      <c r="H114" s="69"/>
      <c r="I114" s="70"/>
      <c r="J114" s="70"/>
      <c r="K114" s="70"/>
      <c r="L114" s="166" t="s">
        <v>98</v>
      </c>
      <c r="M114" s="167"/>
      <c r="N114" s="168"/>
    </row>
    <row r="115" spans="1:14" s="114" customFormat="1" ht="20.100000000000001" customHeight="1">
      <c r="A115" s="114">
        <v>61</v>
      </c>
      <c r="B115" s="65">
        <v>16</v>
      </c>
      <c r="C115" s="102" t="s">
        <v>1138</v>
      </c>
      <c r="D115" s="67" t="s">
        <v>1213</v>
      </c>
      <c r="E115" s="68" t="s">
        <v>124</v>
      </c>
      <c r="F115" s="105" t="s">
        <v>1203</v>
      </c>
      <c r="G115" s="105" t="s">
        <v>662</v>
      </c>
      <c r="H115" s="69"/>
      <c r="I115" s="70"/>
      <c r="J115" s="70"/>
      <c r="K115" s="70"/>
      <c r="L115" s="166" t="s">
        <v>98</v>
      </c>
      <c r="M115" s="167"/>
      <c r="N115" s="168"/>
    </row>
    <row r="116" spans="1:14" s="114" customFormat="1" ht="20.100000000000001" customHeight="1">
      <c r="A116" s="114">
        <v>62</v>
      </c>
      <c r="B116" s="65">
        <v>17</v>
      </c>
      <c r="C116" s="102" t="s">
        <v>737</v>
      </c>
      <c r="D116" s="67" t="s">
        <v>1214</v>
      </c>
      <c r="E116" s="68" t="s">
        <v>248</v>
      </c>
      <c r="F116" s="105" t="s">
        <v>1203</v>
      </c>
      <c r="G116" s="105" t="s">
        <v>662</v>
      </c>
      <c r="H116" s="69"/>
      <c r="I116" s="70"/>
      <c r="J116" s="70"/>
      <c r="K116" s="70"/>
      <c r="L116" s="166" t="s">
        <v>98</v>
      </c>
      <c r="M116" s="167"/>
      <c r="N116" s="168"/>
    </row>
    <row r="117" spans="1:14" s="114" customFormat="1" ht="20.100000000000001" customHeight="1">
      <c r="A117" s="114">
        <v>63</v>
      </c>
      <c r="B117" s="65">
        <v>18</v>
      </c>
      <c r="C117" s="102" t="s">
        <v>1215</v>
      </c>
      <c r="D117" s="67" t="s">
        <v>584</v>
      </c>
      <c r="E117" s="68" t="s">
        <v>80</v>
      </c>
      <c r="F117" s="105" t="s">
        <v>1203</v>
      </c>
      <c r="G117" s="105" t="s">
        <v>662</v>
      </c>
      <c r="H117" s="69"/>
      <c r="I117" s="70"/>
      <c r="J117" s="70"/>
      <c r="K117" s="70"/>
      <c r="L117" s="166" t="s">
        <v>99</v>
      </c>
      <c r="M117" s="167"/>
      <c r="N117" s="168"/>
    </row>
    <row r="118" spans="1:14" s="114" customFormat="1" ht="20.100000000000001" customHeight="1">
      <c r="A118" s="114">
        <v>64</v>
      </c>
      <c r="B118" s="65">
        <v>19</v>
      </c>
      <c r="C118" s="102" t="s">
        <v>1216</v>
      </c>
      <c r="D118" s="67" t="s">
        <v>653</v>
      </c>
      <c r="E118" s="68" t="s">
        <v>205</v>
      </c>
      <c r="F118" s="105" t="s">
        <v>1203</v>
      </c>
      <c r="G118" s="105" t="s">
        <v>650</v>
      </c>
      <c r="H118" s="69"/>
      <c r="I118" s="70"/>
      <c r="J118" s="70"/>
      <c r="K118" s="70"/>
      <c r="L118" s="166" t="s">
        <v>99</v>
      </c>
      <c r="M118" s="167"/>
      <c r="N118" s="168"/>
    </row>
    <row r="119" spans="1:14" s="114" customFormat="1" ht="20.100000000000001" customHeight="1">
      <c r="A119" s="114">
        <v>65</v>
      </c>
      <c r="B119" s="65">
        <v>20</v>
      </c>
      <c r="C119" s="102" t="s">
        <v>971</v>
      </c>
      <c r="D119" s="67" t="s">
        <v>325</v>
      </c>
      <c r="E119" s="68" t="s">
        <v>205</v>
      </c>
      <c r="F119" s="105" t="s">
        <v>1203</v>
      </c>
      <c r="G119" s="105" t="s">
        <v>662</v>
      </c>
      <c r="H119" s="69"/>
      <c r="I119" s="70"/>
      <c r="J119" s="70"/>
      <c r="K119" s="70"/>
      <c r="L119" s="166" t="s">
        <v>98</v>
      </c>
      <c r="M119" s="167"/>
      <c r="N119" s="168"/>
    </row>
    <row r="120" spans="1:14" s="114" customFormat="1" ht="20.100000000000001" customHeight="1">
      <c r="A120" s="114">
        <v>66</v>
      </c>
      <c r="B120" s="65">
        <v>21</v>
      </c>
      <c r="C120" s="102" t="s">
        <v>760</v>
      </c>
      <c r="D120" s="67" t="s">
        <v>619</v>
      </c>
      <c r="E120" s="68" t="s">
        <v>83</v>
      </c>
      <c r="F120" s="105" t="s">
        <v>1203</v>
      </c>
      <c r="G120" s="105" t="s">
        <v>662</v>
      </c>
      <c r="H120" s="69"/>
      <c r="I120" s="70"/>
      <c r="J120" s="70"/>
      <c r="K120" s="70"/>
      <c r="L120" s="166" t="s">
        <v>98</v>
      </c>
      <c r="M120" s="167"/>
      <c r="N120" s="168"/>
    </row>
    <row r="121" spans="1:14" s="114" customFormat="1" ht="20.100000000000001" customHeight="1">
      <c r="A121" s="114">
        <v>67</v>
      </c>
      <c r="B121" s="65">
        <v>22</v>
      </c>
      <c r="C121" s="102" t="s">
        <v>1217</v>
      </c>
      <c r="D121" s="67" t="s">
        <v>1218</v>
      </c>
      <c r="E121" s="68" t="s">
        <v>165</v>
      </c>
      <c r="F121" s="105" t="s">
        <v>1203</v>
      </c>
      <c r="G121" s="105" t="s">
        <v>662</v>
      </c>
      <c r="H121" s="69"/>
      <c r="I121" s="70"/>
      <c r="J121" s="70"/>
      <c r="K121" s="70"/>
      <c r="L121" s="166" t="s">
        <v>99</v>
      </c>
      <c r="M121" s="167"/>
      <c r="N121" s="168"/>
    </row>
    <row r="122" spans="1:14" s="114" customFormat="1" ht="20.100000000000001" customHeight="1">
      <c r="A122" s="114">
        <v>0</v>
      </c>
      <c r="B122" s="65">
        <v>23</v>
      </c>
      <c r="C122" s="102" t="s">
        <v>98</v>
      </c>
      <c r="D122" s="67" t="s">
        <v>98</v>
      </c>
      <c r="E122" s="68" t="s">
        <v>98</v>
      </c>
      <c r="F122" s="105" t="s">
        <v>98</v>
      </c>
      <c r="G122" s="105" t="s">
        <v>98</v>
      </c>
      <c r="H122" s="69"/>
      <c r="I122" s="70"/>
      <c r="J122" s="70"/>
      <c r="K122" s="70"/>
      <c r="L122" s="166" t="s">
        <v>98</v>
      </c>
      <c r="M122" s="167"/>
      <c r="N122" s="168"/>
    </row>
    <row r="123" spans="1:14" s="114" customFormat="1" ht="20.100000000000001" customHeight="1">
      <c r="A123" s="114">
        <v>0</v>
      </c>
      <c r="B123" s="65">
        <v>24</v>
      </c>
      <c r="C123" s="102" t="s">
        <v>98</v>
      </c>
      <c r="D123" s="67" t="s">
        <v>98</v>
      </c>
      <c r="E123" s="68" t="s">
        <v>98</v>
      </c>
      <c r="F123" s="105" t="s">
        <v>98</v>
      </c>
      <c r="G123" s="105" t="s">
        <v>98</v>
      </c>
      <c r="H123" s="69"/>
      <c r="I123" s="70"/>
      <c r="J123" s="70"/>
      <c r="K123" s="70"/>
      <c r="L123" s="166" t="s">
        <v>98</v>
      </c>
      <c r="M123" s="167"/>
      <c r="N123" s="168"/>
    </row>
    <row r="124" spans="1:14" s="114" customFormat="1" ht="20.100000000000001" customHeight="1">
      <c r="A124" s="114">
        <v>0</v>
      </c>
      <c r="B124" s="65">
        <v>25</v>
      </c>
      <c r="C124" s="102" t="s">
        <v>98</v>
      </c>
      <c r="D124" s="67" t="s">
        <v>98</v>
      </c>
      <c r="E124" s="68" t="s">
        <v>98</v>
      </c>
      <c r="F124" s="105" t="s">
        <v>98</v>
      </c>
      <c r="G124" s="105" t="s">
        <v>98</v>
      </c>
      <c r="H124" s="69"/>
      <c r="I124" s="70"/>
      <c r="J124" s="70"/>
      <c r="K124" s="70"/>
      <c r="L124" s="166" t="s">
        <v>98</v>
      </c>
      <c r="M124" s="167"/>
      <c r="N124" s="168"/>
    </row>
    <row r="125" spans="1:14" s="114" customFormat="1" ht="20.100000000000001" customHeight="1">
      <c r="A125" s="114">
        <v>0</v>
      </c>
      <c r="B125" s="65">
        <v>26</v>
      </c>
      <c r="C125" s="102" t="s">
        <v>98</v>
      </c>
      <c r="D125" s="67" t="s">
        <v>98</v>
      </c>
      <c r="E125" s="68" t="s">
        <v>98</v>
      </c>
      <c r="F125" s="105" t="s">
        <v>98</v>
      </c>
      <c r="G125" s="105" t="s">
        <v>98</v>
      </c>
      <c r="H125" s="69"/>
      <c r="I125" s="70"/>
      <c r="J125" s="70"/>
      <c r="K125" s="70"/>
      <c r="L125" s="166" t="s">
        <v>98</v>
      </c>
      <c r="M125" s="167"/>
      <c r="N125" s="168"/>
    </row>
    <row r="126" spans="1:14" s="114" customFormat="1" ht="20.100000000000001" customHeight="1">
      <c r="A126" s="114">
        <v>0</v>
      </c>
      <c r="B126" s="65">
        <v>27</v>
      </c>
      <c r="C126" s="102" t="s">
        <v>98</v>
      </c>
      <c r="D126" s="67" t="s">
        <v>98</v>
      </c>
      <c r="E126" s="68" t="s">
        <v>98</v>
      </c>
      <c r="F126" s="105" t="s">
        <v>98</v>
      </c>
      <c r="G126" s="105" t="s">
        <v>98</v>
      </c>
      <c r="H126" s="69"/>
      <c r="I126" s="70"/>
      <c r="J126" s="70"/>
      <c r="K126" s="70"/>
      <c r="L126" s="166" t="s">
        <v>98</v>
      </c>
      <c r="M126" s="167"/>
      <c r="N126" s="168"/>
    </row>
    <row r="127" spans="1:14" s="114" customFormat="1" ht="20.100000000000001" customHeight="1">
      <c r="A127" s="114">
        <v>0</v>
      </c>
      <c r="B127" s="65">
        <v>28</v>
      </c>
      <c r="C127" s="102" t="s">
        <v>98</v>
      </c>
      <c r="D127" s="67" t="s">
        <v>98</v>
      </c>
      <c r="E127" s="68" t="s">
        <v>98</v>
      </c>
      <c r="F127" s="105" t="s">
        <v>98</v>
      </c>
      <c r="G127" s="105" t="s">
        <v>98</v>
      </c>
      <c r="H127" s="69"/>
      <c r="I127" s="70"/>
      <c r="J127" s="70"/>
      <c r="K127" s="70"/>
      <c r="L127" s="166" t="s">
        <v>98</v>
      </c>
      <c r="M127" s="167"/>
      <c r="N127" s="168"/>
    </row>
    <row r="128" spans="1:14" s="114" customFormat="1" ht="20.100000000000001" customHeight="1">
      <c r="A128" s="114">
        <v>0</v>
      </c>
      <c r="B128" s="65">
        <v>29</v>
      </c>
      <c r="C128" s="102" t="s">
        <v>98</v>
      </c>
      <c r="D128" s="67" t="s">
        <v>98</v>
      </c>
      <c r="E128" s="68" t="s">
        <v>98</v>
      </c>
      <c r="F128" s="105" t="s">
        <v>98</v>
      </c>
      <c r="G128" s="105" t="s">
        <v>98</v>
      </c>
      <c r="H128" s="69"/>
      <c r="I128" s="70"/>
      <c r="J128" s="70"/>
      <c r="K128" s="70"/>
      <c r="L128" s="166" t="s">
        <v>98</v>
      </c>
      <c r="M128" s="167"/>
      <c r="N128" s="168"/>
    </row>
    <row r="129" spans="1:15" s="114" customFormat="1" ht="20.100000000000001" customHeight="1">
      <c r="A129" s="114">
        <v>0</v>
      </c>
      <c r="B129" s="72">
        <v>30</v>
      </c>
      <c r="C129" s="102" t="s">
        <v>98</v>
      </c>
      <c r="D129" s="67" t="s">
        <v>98</v>
      </c>
      <c r="E129" s="68" t="s">
        <v>98</v>
      </c>
      <c r="F129" s="105" t="s">
        <v>98</v>
      </c>
      <c r="G129" s="105" t="s">
        <v>98</v>
      </c>
      <c r="H129" s="73"/>
      <c r="I129" s="74"/>
      <c r="J129" s="74"/>
      <c r="K129" s="74"/>
      <c r="L129" s="166" t="s">
        <v>98</v>
      </c>
      <c r="M129" s="167"/>
      <c r="N129" s="168"/>
    </row>
    <row r="130" spans="1:15" s="114" customFormat="1" ht="23.25" customHeight="1">
      <c r="A130" s="114">
        <v>0</v>
      </c>
      <c r="B130" s="75" t="s">
        <v>71</v>
      </c>
      <c r="C130" s="103"/>
      <c r="D130" s="77"/>
      <c r="E130" s="78"/>
      <c r="F130" s="106"/>
      <c r="G130" s="106"/>
      <c r="H130" s="80"/>
      <c r="I130" s="81"/>
      <c r="J130" s="81"/>
      <c r="K130" s="81"/>
      <c r="L130" s="115"/>
      <c r="M130" s="115"/>
      <c r="N130" s="115"/>
    </row>
    <row r="131" spans="1:15" s="114" customFormat="1" ht="20.100000000000001" customHeight="1">
      <c r="A131" s="114">
        <v>0</v>
      </c>
      <c r="B131" s="82" t="s">
        <v>101</v>
      </c>
      <c r="C131" s="104"/>
      <c r="D131" s="84"/>
      <c r="E131" s="85"/>
      <c r="F131" s="107"/>
      <c r="G131" s="107"/>
      <c r="H131" s="87"/>
      <c r="I131" s="88"/>
      <c r="J131" s="88"/>
      <c r="K131" s="88"/>
      <c r="L131" s="89"/>
      <c r="M131" s="89"/>
      <c r="N131" s="89"/>
    </row>
    <row r="132" spans="1:15" s="114" customFormat="1" ht="18.75" customHeight="1">
      <c r="A132" s="114">
        <v>0</v>
      </c>
      <c r="B132" s="90"/>
      <c r="C132" s="104"/>
      <c r="D132" s="84"/>
      <c r="E132" s="85"/>
      <c r="F132" s="107"/>
      <c r="G132" s="107"/>
      <c r="H132" s="87"/>
      <c r="I132" s="88"/>
      <c r="J132" s="88"/>
      <c r="K132" s="88"/>
      <c r="L132" s="89"/>
      <c r="M132" s="89"/>
      <c r="N132" s="89"/>
    </row>
    <row r="133" spans="1:15" s="114" customFormat="1" ht="18" customHeight="1">
      <c r="A133" s="100">
        <v>0</v>
      </c>
      <c r="B133" s="90"/>
      <c r="C133" s="104"/>
      <c r="D133" s="84"/>
      <c r="E133" s="85"/>
      <c r="F133" s="107"/>
      <c r="G133" s="107"/>
      <c r="H133" s="87"/>
      <c r="I133" s="88"/>
      <c r="J133" s="88"/>
      <c r="K133" s="88"/>
      <c r="L133" s="89"/>
      <c r="M133" s="89"/>
      <c r="N133" s="89"/>
    </row>
    <row r="134" spans="1:15" s="114" customFormat="1" ht="8.25" customHeight="1">
      <c r="A134" s="100">
        <v>0</v>
      </c>
      <c r="B134" s="90"/>
      <c r="C134" s="104"/>
      <c r="D134" s="84"/>
      <c r="E134" s="85"/>
      <c r="F134" s="107"/>
      <c r="G134" s="107"/>
      <c r="H134" s="87"/>
      <c r="I134" s="88"/>
      <c r="J134" s="88"/>
      <c r="K134" s="88"/>
      <c r="L134" s="89"/>
      <c r="M134" s="89"/>
      <c r="N134" s="89"/>
    </row>
    <row r="135" spans="1:15" s="114" customFormat="1" ht="20.100000000000001" customHeight="1">
      <c r="A135" s="100">
        <v>0</v>
      </c>
      <c r="C135" s="108" t="s">
        <v>100</v>
      </c>
      <c r="D135" s="84"/>
      <c r="E135" s="85"/>
      <c r="F135" s="107"/>
      <c r="G135" s="107"/>
      <c r="H135" s="87"/>
      <c r="I135" s="88"/>
      <c r="J135" s="88"/>
      <c r="K135" s="88"/>
      <c r="L135" s="89"/>
      <c r="M135" s="89"/>
      <c r="N135" s="89"/>
    </row>
    <row r="136" spans="1:15" s="114" customFormat="1" ht="13.5" customHeight="1">
      <c r="A136" s="100">
        <v>0</v>
      </c>
      <c r="B136" s="91"/>
      <c r="C136" s="104"/>
      <c r="D136" s="84"/>
      <c r="E136" s="85"/>
      <c r="F136" s="107"/>
      <c r="G136" s="107"/>
      <c r="H136" s="109" t="s">
        <v>52</v>
      </c>
      <c r="I136" s="110">
        <v>29</v>
      </c>
      <c r="J136" s="88"/>
      <c r="K136" s="112" t="s">
        <v>50</v>
      </c>
      <c r="L136" s="113">
        <v>1</v>
      </c>
      <c r="N136" s="111"/>
      <c r="O136" s="101"/>
    </row>
    <row r="137" spans="1:15" s="114" customFormat="1"/>
    <row r="138" spans="1:15" s="56" customFormat="1" ht="15">
      <c r="C138" s="186" t="s">
        <v>57</v>
      </c>
      <c r="D138" s="186"/>
      <c r="E138" s="57"/>
      <c r="F138" s="183" t="s">
        <v>105</v>
      </c>
      <c r="G138" s="183"/>
      <c r="H138" s="183"/>
      <c r="I138" s="183"/>
      <c r="J138" s="183"/>
      <c r="K138" s="183"/>
      <c r="L138" s="58" t="s">
        <v>1488</v>
      </c>
    </row>
    <row r="139" spans="1:15" s="56" customFormat="1" ht="15">
      <c r="C139" s="186" t="s">
        <v>59</v>
      </c>
      <c r="D139" s="186"/>
      <c r="E139" s="59" t="s">
        <v>1523</v>
      </c>
      <c r="F139" s="187" t="s">
        <v>1514</v>
      </c>
      <c r="G139" s="187"/>
      <c r="H139" s="187"/>
      <c r="I139" s="187"/>
      <c r="J139" s="187"/>
      <c r="K139" s="187"/>
      <c r="L139" s="60" t="s">
        <v>60</v>
      </c>
      <c r="M139" s="61" t="s">
        <v>61</v>
      </c>
      <c r="N139" s="61">
        <v>2</v>
      </c>
    </row>
    <row r="140" spans="1:15" s="62" customFormat="1" ht="18.75" customHeight="1">
      <c r="C140" s="63" t="s">
        <v>1515</v>
      </c>
      <c r="D140" s="184" t="s">
        <v>1516</v>
      </c>
      <c r="E140" s="184"/>
      <c r="F140" s="184"/>
      <c r="G140" s="184"/>
      <c r="H140" s="184"/>
      <c r="I140" s="184"/>
      <c r="J140" s="184"/>
      <c r="K140" s="184"/>
      <c r="L140" s="60" t="s">
        <v>62</v>
      </c>
      <c r="M140" s="60" t="s">
        <v>61</v>
      </c>
      <c r="N140" s="60">
        <v>2</v>
      </c>
    </row>
    <row r="141" spans="1:15" s="62" customFormat="1" ht="18.75" customHeight="1">
      <c r="B141" s="185" t="s">
        <v>1524</v>
      </c>
      <c r="C141" s="185"/>
      <c r="D141" s="185"/>
      <c r="E141" s="185"/>
      <c r="F141" s="185"/>
      <c r="G141" s="185"/>
      <c r="H141" s="185"/>
      <c r="I141" s="185"/>
      <c r="J141" s="185"/>
      <c r="K141" s="185"/>
      <c r="L141" s="60" t="s">
        <v>63</v>
      </c>
      <c r="M141" s="60" t="s">
        <v>61</v>
      </c>
      <c r="N141" s="60">
        <v>1</v>
      </c>
    </row>
    <row r="142" spans="1:15" s="114" customFormat="1" ht="9" customHeight="1"/>
    <row r="143" spans="1:15" s="114" customFormat="1" ht="15" customHeight="1">
      <c r="B143" s="173" t="s">
        <v>4</v>
      </c>
      <c r="C143" s="172" t="s">
        <v>64</v>
      </c>
      <c r="D143" s="181" t="s">
        <v>9</v>
      </c>
      <c r="E143" s="182" t="s">
        <v>10</v>
      </c>
      <c r="F143" s="172" t="s">
        <v>75</v>
      </c>
      <c r="G143" s="172" t="s">
        <v>76</v>
      </c>
      <c r="H143" s="172" t="s">
        <v>66</v>
      </c>
      <c r="I143" s="172" t="s">
        <v>67</v>
      </c>
      <c r="J143" s="174" t="s">
        <v>56</v>
      </c>
      <c r="K143" s="174"/>
      <c r="L143" s="175" t="s">
        <v>68</v>
      </c>
      <c r="M143" s="176"/>
      <c r="N143" s="177"/>
    </row>
    <row r="144" spans="1:15" s="114" customFormat="1" ht="27" customHeight="1">
      <c r="B144" s="173"/>
      <c r="C144" s="173"/>
      <c r="D144" s="181"/>
      <c r="E144" s="182"/>
      <c r="F144" s="173"/>
      <c r="G144" s="173"/>
      <c r="H144" s="173"/>
      <c r="I144" s="173"/>
      <c r="J144" s="64" t="s">
        <v>69</v>
      </c>
      <c r="K144" s="64" t="s">
        <v>70</v>
      </c>
      <c r="L144" s="178"/>
      <c r="M144" s="179"/>
      <c r="N144" s="180"/>
    </row>
    <row r="145" spans="1:14" s="114" customFormat="1" ht="20.100000000000001" customHeight="1">
      <c r="A145" s="114">
        <v>68</v>
      </c>
      <c r="B145" s="65">
        <v>1</v>
      </c>
      <c r="C145" s="102" t="s">
        <v>977</v>
      </c>
      <c r="D145" s="67" t="s">
        <v>1219</v>
      </c>
      <c r="E145" s="68" t="s">
        <v>89</v>
      </c>
      <c r="F145" s="105" t="s">
        <v>1203</v>
      </c>
      <c r="G145" s="105" t="s">
        <v>662</v>
      </c>
      <c r="H145" s="69"/>
      <c r="I145" s="70"/>
      <c r="J145" s="70"/>
      <c r="K145" s="70"/>
      <c r="L145" s="169" t="s">
        <v>98</v>
      </c>
      <c r="M145" s="170"/>
      <c r="N145" s="171"/>
    </row>
    <row r="146" spans="1:14" s="114" customFormat="1" ht="20.100000000000001" customHeight="1">
      <c r="A146" s="114">
        <v>69</v>
      </c>
      <c r="B146" s="65">
        <v>2</v>
      </c>
      <c r="C146" s="102" t="s">
        <v>979</v>
      </c>
      <c r="D146" s="67" t="s">
        <v>297</v>
      </c>
      <c r="E146" s="68" t="s">
        <v>195</v>
      </c>
      <c r="F146" s="105" t="s">
        <v>1203</v>
      </c>
      <c r="G146" s="105" t="s">
        <v>98</v>
      </c>
      <c r="H146" s="69"/>
      <c r="I146" s="70"/>
      <c r="J146" s="70"/>
      <c r="K146" s="70"/>
      <c r="L146" s="166" t="s">
        <v>98</v>
      </c>
      <c r="M146" s="167"/>
      <c r="N146" s="168"/>
    </row>
    <row r="147" spans="1:14" s="114" customFormat="1" ht="20.100000000000001" customHeight="1">
      <c r="A147" s="114">
        <v>70</v>
      </c>
      <c r="B147" s="65">
        <v>3</v>
      </c>
      <c r="C147" s="102" t="s">
        <v>783</v>
      </c>
      <c r="D147" s="67" t="s">
        <v>314</v>
      </c>
      <c r="E147" s="68" t="s">
        <v>118</v>
      </c>
      <c r="F147" s="105" t="s">
        <v>1203</v>
      </c>
      <c r="G147" s="105" t="s">
        <v>662</v>
      </c>
      <c r="H147" s="69"/>
      <c r="I147" s="70"/>
      <c r="J147" s="70"/>
      <c r="K147" s="70"/>
      <c r="L147" s="166" t="s">
        <v>98</v>
      </c>
      <c r="M147" s="167"/>
      <c r="N147" s="168"/>
    </row>
    <row r="148" spans="1:14" s="114" customFormat="1" ht="20.100000000000001" customHeight="1">
      <c r="A148" s="114">
        <v>71</v>
      </c>
      <c r="B148" s="65">
        <v>4</v>
      </c>
      <c r="C148" s="102" t="s">
        <v>983</v>
      </c>
      <c r="D148" s="67" t="s">
        <v>470</v>
      </c>
      <c r="E148" s="68" t="s">
        <v>85</v>
      </c>
      <c r="F148" s="105" t="s">
        <v>1203</v>
      </c>
      <c r="G148" s="105" t="s">
        <v>662</v>
      </c>
      <c r="H148" s="69"/>
      <c r="I148" s="70"/>
      <c r="J148" s="70"/>
      <c r="K148" s="70"/>
      <c r="L148" s="166" t="s">
        <v>98</v>
      </c>
      <c r="M148" s="167"/>
      <c r="N148" s="168"/>
    </row>
    <row r="149" spans="1:14" s="114" customFormat="1" ht="20.100000000000001" customHeight="1">
      <c r="A149" s="114">
        <v>72</v>
      </c>
      <c r="B149" s="65">
        <v>5</v>
      </c>
      <c r="C149" s="102" t="s">
        <v>790</v>
      </c>
      <c r="D149" s="67" t="s">
        <v>402</v>
      </c>
      <c r="E149" s="68" t="s">
        <v>85</v>
      </c>
      <c r="F149" s="105" t="s">
        <v>1203</v>
      </c>
      <c r="G149" s="105" t="s">
        <v>662</v>
      </c>
      <c r="H149" s="69"/>
      <c r="I149" s="70"/>
      <c r="J149" s="70"/>
      <c r="K149" s="70"/>
      <c r="L149" s="166" t="s">
        <v>98</v>
      </c>
      <c r="M149" s="167"/>
      <c r="N149" s="168"/>
    </row>
    <row r="150" spans="1:14" s="114" customFormat="1" ht="20.100000000000001" customHeight="1">
      <c r="A150" s="114">
        <v>73</v>
      </c>
      <c r="B150" s="65">
        <v>6</v>
      </c>
      <c r="C150" s="102" t="s">
        <v>1220</v>
      </c>
      <c r="D150" s="67" t="s">
        <v>560</v>
      </c>
      <c r="E150" s="68" t="s">
        <v>321</v>
      </c>
      <c r="F150" s="105" t="s">
        <v>1203</v>
      </c>
      <c r="G150" s="105" t="s">
        <v>662</v>
      </c>
      <c r="H150" s="69"/>
      <c r="I150" s="70"/>
      <c r="J150" s="70"/>
      <c r="K150" s="70"/>
      <c r="L150" s="166" t="s">
        <v>99</v>
      </c>
      <c r="M150" s="167"/>
      <c r="N150" s="168"/>
    </row>
    <row r="151" spans="1:14" s="114" customFormat="1" ht="20.100000000000001" customHeight="1">
      <c r="A151" s="114">
        <v>74</v>
      </c>
      <c r="B151" s="65">
        <v>7</v>
      </c>
      <c r="C151" s="102" t="s">
        <v>986</v>
      </c>
      <c r="D151" s="67" t="s">
        <v>466</v>
      </c>
      <c r="E151" s="68" t="s">
        <v>144</v>
      </c>
      <c r="F151" s="105" t="s">
        <v>1203</v>
      </c>
      <c r="G151" s="105" t="s">
        <v>662</v>
      </c>
      <c r="H151" s="69"/>
      <c r="I151" s="70"/>
      <c r="J151" s="70"/>
      <c r="K151" s="70"/>
      <c r="L151" s="166" t="s">
        <v>98</v>
      </c>
      <c r="M151" s="167"/>
      <c r="N151" s="168"/>
    </row>
    <row r="152" spans="1:14" s="114" customFormat="1" ht="20.100000000000001" customHeight="1">
      <c r="A152" s="114">
        <v>75</v>
      </c>
      <c r="B152" s="65">
        <v>8</v>
      </c>
      <c r="C152" s="102" t="s">
        <v>809</v>
      </c>
      <c r="D152" s="67" t="s">
        <v>1221</v>
      </c>
      <c r="E152" s="68" t="s">
        <v>162</v>
      </c>
      <c r="F152" s="105" t="s">
        <v>1203</v>
      </c>
      <c r="G152" s="105" t="s">
        <v>662</v>
      </c>
      <c r="H152" s="69"/>
      <c r="I152" s="70"/>
      <c r="J152" s="70"/>
      <c r="K152" s="70"/>
      <c r="L152" s="166" t="s">
        <v>98</v>
      </c>
      <c r="M152" s="167"/>
      <c r="N152" s="168"/>
    </row>
    <row r="153" spans="1:14" s="114" customFormat="1" ht="20.100000000000001" customHeight="1">
      <c r="A153" s="114">
        <v>76</v>
      </c>
      <c r="B153" s="65">
        <v>9</v>
      </c>
      <c r="C153" s="102" t="s">
        <v>810</v>
      </c>
      <c r="D153" s="67" t="s">
        <v>1222</v>
      </c>
      <c r="E153" s="68" t="s">
        <v>162</v>
      </c>
      <c r="F153" s="105" t="s">
        <v>1203</v>
      </c>
      <c r="G153" s="105" t="s">
        <v>662</v>
      </c>
      <c r="H153" s="69"/>
      <c r="I153" s="70"/>
      <c r="J153" s="70"/>
      <c r="K153" s="70"/>
      <c r="L153" s="166" t="s">
        <v>98</v>
      </c>
      <c r="M153" s="167"/>
      <c r="N153" s="168"/>
    </row>
    <row r="154" spans="1:14" s="114" customFormat="1" ht="20.100000000000001" customHeight="1">
      <c r="A154" s="114">
        <v>77</v>
      </c>
      <c r="B154" s="65">
        <v>10</v>
      </c>
      <c r="C154" s="102" t="s">
        <v>989</v>
      </c>
      <c r="D154" s="67" t="s">
        <v>462</v>
      </c>
      <c r="E154" s="68" t="s">
        <v>229</v>
      </c>
      <c r="F154" s="105" t="s">
        <v>1203</v>
      </c>
      <c r="G154" s="105" t="s">
        <v>662</v>
      </c>
      <c r="H154" s="69"/>
      <c r="I154" s="70"/>
      <c r="J154" s="70"/>
      <c r="K154" s="70"/>
      <c r="L154" s="166" t="s">
        <v>98</v>
      </c>
      <c r="M154" s="167"/>
      <c r="N154" s="168"/>
    </row>
    <row r="155" spans="1:14" s="114" customFormat="1" ht="20.100000000000001" customHeight="1">
      <c r="A155" s="114">
        <v>78</v>
      </c>
      <c r="B155" s="65">
        <v>11</v>
      </c>
      <c r="C155" s="102" t="s">
        <v>1223</v>
      </c>
      <c r="D155" s="67" t="s">
        <v>1224</v>
      </c>
      <c r="E155" s="68" t="s">
        <v>180</v>
      </c>
      <c r="F155" s="105" t="s">
        <v>1203</v>
      </c>
      <c r="G155" s="105" t="s">
        <v>662</v>
      </c>
      <c r="H155" s="69"/>
      <c r="I155" s="70"/>
      <c r="J155" s="70"/>
      <c r="K155" s="70"/>
      <c r="L155" s="166" t="s">
        <v>99</v>
      </c>
      <c r="M155" s="167"/>
      <c r="N155" s="168"/>
    </row>
    <row r="156" spans="1:14" s="114" customFormat="1" ht="20.100000000000001" customHeight="1">
      <c r="A156" s="114">
        <v>79</v>
      </c>
      <c r="B156" s="65">
        <v>12</v>
      </c>
      <c r="C156" s="102" t="s">
        <v>829</v>
      </c>
      <c r="D156" s="67" t="s">
        <v>408</v>
      </c>
      <c r="E156" s="68" t="s">
        <v>157</v>
      </c>
      <c r="F156" s="105" t="s">
        <v>1203</v>
      </c>
      <c r="G156" s="105" t="s">
        <v>662</v>
      </c>
      <c r="H156" s="69"/>
      <c r="I156" s="70"/>
      <c r="J156" s="70"/>
      <c r="K156" s="70"/>
      <c r="L156" s="166" t="s">
        <v>98</v>
      </c>
      <c r="M156" s="167"/>
      <c r="N156" s="168"/>
    </row>
    <row r="157" spans="1:14" s="114" customFormat="1" ht="20.100000000000001" customHeight="1">
      <c r="A157" s="114">
        <v>80</v>
      </c>
      <c r="B157" s="65">
        <v>13</v>
      </c>
      <c r="C157" s="102" t="s">
        <v>834</v>
      </c>
      <c r="D157" s="67" t="s">
        <v>169</v>
      </c>
      <c r="E157" s="68" t="s">
        <v>286</v>
      </c>
      <c r="F157" s="105" t="s">
        <v>1203</v>
      </c>
      <c r="G157" s="105" t="s">
        <v>662</v>
      </c>
      <c r="H157" s="69"/>
      <c r="I157" s="70"/>
      <c r="J157" s="70"/>
      <c r="K157" s="70"/>
      <c r="L157" s="166" t="s">
        <v>98</v>
      </c>
      <c r="M157" s="167"/>
      <c r="N157" s="168"/>
    </row>
    <row r="158" spans="1:14" s="114" customFormat="1" ht="20.100000000000001" customHeight="1">
      <c r="A158" s="114">
        <v>81</v>
      </c>
      <c r="B158" s="65">
        <v>14</v>
      </c>
      <c r="C158" s="102" t="s">
        <v>1002</v>
      </c>
      <c r="D158" s="67" t="s">
        <v>424</v>
      </c>
      <c r="E158" s="68" t="s">
        <v>134</v>
      </c>
      <c r="F158" s="105" t="s">
        <v>1203</v>
      </c>
      <c r="G158" s="105" t="s">
        <v>662</v>
      </c>
      <c r="H158" s="69"/>
      <c r="I158" s="70"/>
      <c r="J158" s="70"/>
      <c r="K158" s="70"/>
      <c r="L158" s="166" t="s">
        <v>98</v>
      </c>
      <c r="M158" s="167"/>
      <c r="N158" s="168"/>
    </row>
    <row r="159" spans="1:14" s="114" customFormat="1" ht="20.100000000000001" customHeight="1">
      <c r="A159" s="114">
        <v>82</v>
      </c>
      <c r="B159" s="65">
        <v>15</v>
      </c>
      <c r="C159" s="102" t="s">
        <v>838</v>
      </c>
      <c r="D159" s="67" t="s">
        <v>1225</v>
      </c>
      <c r="E159" s="68" t="s">
        <v>273</v>
      </c>
      <c r="F159" s="105" t="s">
        <v>1226</v>
      </c>
      <c r="G159" s="105" t="s">
        <v>660</v>
      </c>
      <c r="H159" s="69"/>
      <c r="I159" s="70"/>
      <c r="J159" s="70"/>
      <c r="K159" s="70"/>
      <c r="L159" s="166" t="s">
        <v>98</v>
      </c>
      <c r="M159" s="167"/>
      <c r="N159" s="168"/>
    </row>
    <row r="160" spans="1:14" s="114" customFormat="1" ht="20.100000000000001" customHeight="1">
      <c r="A160" s="114">
        <v>83</v>
      </c>
      <c r="B160" s="65">
        <v>16</v>
      </c>
      <c r="C160" s="102" t="s">
        <v>1110</v>
      </c>
      <c r="D160" s="67" t="s">
        <v>1227</v>
      </c>
      <c r="E160" s="68" t="s">
        <v>115</v>
      </c>
      <c r="F160" s="105" t="s">
        <v>1226</v>
      </c>
      <c r="G160" s="105" t="s">
        <v>660</v>
      </c>
      <c r="H160" s="69"/>
      <c r="I160" s="70"/>
      <c r="J160" s="70"/>
      <c r="K160" s="70"/>
      <c r="L160" s="166" t="s">
        <v>98</v>
      </c>
      <c r="M160" s="167"/>
      <c r="N160" s="168"/>
    </row>
    <row r="161" spans="1:14" s="114" customFormat="1" ht="20.100000000000001" customHeight="1">
      <c r="A161" s="114">
        <v>84</v>
      </c>
      <c r="B161" s="65">
        <v>17</v>
      </c>
      <c r="C161" s="102" t="s">
        <v>840</v>
      </c>
      <c r="D161" s="67" t="s">
        <v>443</v>
      </c>
      <c r="E161" s="68" t="s">
        <v>115</v>
      </c>
      <c r="F161" s="105" t="s">
        <v>1226</v>
      </c>
      <c r="G161" s="105" t="s">
        <v>660</v>
      </c>
      <c r="H161" s="69"/>
      <c r="I161" s="70"/>
      <c r="J161" s="70"/>
      <c r="K161" s="70"/>
      <c r="L161" s="166" t="s">
        <v>98</v>
      </c>
      <c r="M161" s="167"/>
      <c r="N161" s="168"/>
    </row>
    <row r="162" spans="1:14" s="114" customFormat="1" ht="20.100000000000001" customHeight="1">
      <c r="A162" s="114">
        <v>85</v>
      </c>
      <c r="B162" s="65">
        <v>18</v>
      </c>
      <c r="C162" s="102" t="s">
        <v>673</v>
      </c>
      <c r="D162" s="67" t="s">
        <v>603</v>
      </c>
      <c r="E162" s="68" t="s">
        <v>189</v>
      </c>
      <c r="F162" s="105" t="s">
        <v>1226</v>
      </c>
      <c r="G162" s="105" t="s">
        <v>602</v>
      </c>
      <c r="H162" s="69"/>
      <c r="I162" s="70"/>
      <c r="J162" s="70"/>
      <c r="K162" s="70"/>
      <c r="L162" s="166" t="s">
        <v>98</v>
      </c>
      <c r="M162" s="167"/>
      <c r="N162" s="168"/>
    </row>
    <row r="163" spans="1:14" s="114" customFormat="1" ht="20.100000000000001" customHeight="1">
      <c r="A163" s="114">
        <v>86</v>
      </c>
      <c r="B163" s="65">
        <v>19</v>
      </c>
      <c r="C163" s="102" t="s">
        <v>1047</v>
      </c>
      <c r="D163" s="67" t="s">
        <v>332</v>
      </c>
      <c r="E163" s="68" t="s">
        <v>275</v>
      </c>
      <c r="F163" s="105" t="s">
        <v>1226</v>
      </c>
      <c r="G163" s="105" t="s">
        <v>660</v>
      </c>
      <c r="H163" s="69"/>
      <c r="I163" s="70"/>
      <c r="J163" s="70"/>
      <c r="K163" s="70"/>
      <c r="L163" s="166" t="s">
        <v>98</v>
      </c>
      <c r="M163" s="167"/>
      <c r="N163" s="168"/>
    </row>
    <row r="164" spans="1:14" s="114" customFormat="1" ht="20.100000000000001" customHeight="1">
      <c r="A164" s="114">
        <v>87</v>
      </c>
      <c r="B164" s="65">
        <v>20</v>
      </c>
      <c r="C164" s="102" t="s">
        <v>856</v>
      </c>
      <c r="D164" s="67" t="s">
        <v>319</v>
      </c>
      <c r="E164" s="68" t="s">
        <v>120</v>
      </c>
      <c r="F164" s="105" t="s">
        <v>1226</v>
      </c>
      <c r="G164" s="105" t="s">
        <v>660</v>
      </c>
      <c r="H164" s="69"/>
      <c r="I164" s="70"/>
      <c r="J164" s="70"/>
      <c r="K164" s="70"/>
      <c r="L164" s="166" t="s">
        <v>98</v>
      </c>
      <c r="M164" s="167"/>
      <c r="N164" s="168"/>
    </row>
    <row r="165" spans="1:14" s="114" customFormat="1" ht="20.100000000000001" customHeight="1">
      <c r="A165" s="114">
        <v>88</v>
      </c>
      <c r="B165" s="65">
        <v>21</v>
      </c>
      <c r="C165" s="102" t="s">
        <v>1004</v>
      </c>
      <c r="D165" s="67" t="s">
        <v>449</v>
      </c>
      <c r="E165" s="68" t="s">
        <v>190</v>
      </c>
      <c r="F165" s="105" t="s">
        <v>1226</v>
      </c>
      <c r="G165" s="105" t="s">
        <v>660</v>
      </c>
      <c r="H165" s="69"/>
      <c r="I165" s="70"/>
      <c r="J165" s="70"/>
      <c r="K165" s="70"/>
      <c r="L165" s="166" t="s">
        <v>98</v>
      </c>
      <c r="M165" s="167"/>
      <c r="N165" s="168"/>
    </row>
    <row r="166" spans="1:14" s="114" customFormat="1" ht="20.100000000000001" customHeight="1">
      <c r="A166" s="114">
        <v>89</v>
      </c>
      <c r="B166" s="65">
        <v>22</v>
      </c>
      <c r="C166" s="102" t="s">
        <v>1228</v>
      </c>
      <c r="D166" s="67" t="s">
        <v>345</v>
      </c>
      <c r="E166" s="68" t="s">
        <v>78</v>
      </c>
      <c r="F166" s="105" t="s">
        <v>1226</v>
      </c>
      <c r="G166" s="105" t="s">
        <v>660</v>
      </c>
      <c r="H166" s="69"/>
      <c r="I166" s="70"/>
      <c r="J166" s="70"/>
      <c r="K166" s="70"/>
      <c r="L166" s="166" t="s">
        <v>99</v>
      </c>
      <c r="M166" s="167"/>
      <c r="N166" s="168"/>
    </row>
    <row r="167" spans="1:14" s="114" customFormat="1" ht="20.100000000000001" customHeight="1">
      <c r="A167" s="114">
        <v>90</v>
      </c>
      <c r="B167" s="65">
        <v>23</v>
      </c>
      <c r="C167" s="102" t="s">
        <v>1049</v>
      </c>
      <c r="D167" s="67" t="s">
        <v>313</v>
      </c>
      <c r="E167" s="68" t="s">
        <v>200</v>
      </c>
      <c r="F167" s="105" t="s">
        <v>1226</v>
      </c>
      <c r="G167" s="105" t="s">
        <v>660</v>
      </c>
      <c r="H167" s="69"/>
      <c r="I167" s="70"/>
      <c r="J167" s="70"/>
      <c r="K167" s="70"/>
      <c r="L167" s="166" t="s">
        <v>98</v>
      </c>
      <c r="M167" s="167"/>
      <c r="N167" s="168"/>
    </row>
    <row r="168" spans="1:14" s="114" customFormat="1" ht="20.100000000000001" customHeight="1">
      <c r="A168" s="114">
        <v>0</v>
      </c>
      <c r="B168" s="65">
        <v>24</v>
      </c>
      <c r="C168" s="102" t="s">
        <v>98</v>
      </c>
      <c r="D168" s="67" t="s">
        <v>98</v>
      </c>
      <c r="E168" s="68" t="s">
        <v>98</v>
      </c>
      <c r="F168" s="105" t="s">
        <v>98</v>
      </c>
      <c r="G168" s="105" t="s">
        <v>98</v>
      </c>
      <c r="H168" s="69"/>
      <c r="I168" s="70"/>
      <c r="J168" s="70"/>
      <c r="K168" s="70"/>
      <c r="L168" s="166" t="s">
        <v>98</v>
      </c>
      <c r="M168" s="167"/>
      <c r="N168" s="168"/>
    </row>
    <row r="169" spans="1:14" s="114" customFormat="1" ht="20.100000000000001" customHeight="1">
      <c r="A169" s="114">
        <v>0</v>
      </c>
      <c r="B169" s="65">
        <v>25</v>
      </c>
      <c r="C169" s="102" t="s">
        <v>98</v>
      </c>
      <c r="D169" s="67" t="s">
        <v>98</v>
      </c>
      <c r="E169" s="68" t="s">
        <v>98</v>
      </c>
      <c r="F169" s="105" t="s">
        <v>98</v>
      </c>
      <c r="G169" s="105" t="s">
        <v>98</v>
      </c>
      <c r="H169" s="69"/>
      <c r="I169" s="70"/>
      <c r="J169" s="70"/>
      <c r="K169" s="70"/>
      <c r="L169" s="166" t="s">
        <v>98</v>
      </c>
      <c r="M169" s="167"/>
      <c r="N169" s="168"/>
    </row>
    <row r="170" spans="1:14" s="114" customFormat="1" ht="20.100000000000001" customHeight="1">
      <c r="A170" s="114">
        <v>0</v>
      </c>
      <c r="B170" s="65">
        <v>26</v>
      </c>
      <c r="C170" s="102" t="s">
        <v>98</v>
      </c>
      <c r="D170" s="67" t="s">
        <v>98</v>
      </c>
      <c r="E170" s="68" t="s">
        <v>98</v>
      </c>
      <c r="F170" s="105" t="s">
        <v>98</v>
      </c>
      <c r="G170" s="105" t="s">
        <v>98</v>
      </c>
      <c r="H170" s="69"/>
      <c r="I170" s="70"/>
      <c r="J170" s="70"/>
      <c r="K170" s="70"/>
      <c r="L170" s="166" t="s">
        <v>98</v>
      </c>
      <c r="M170" s="167"/>
      <c r="N170" s="168"/>
    </row>
    <row r="171" spans="1:14" s="114" customFormat="1" ht="20.100000000000001" customHeight="1">
      <c r="A171" s="114">
        <v>0</v>
      </c>
      <c r="B171" s="65">
        <v>27</v>
      </c>
      <c r="C171" s="102" t="s">
        <v>98</v>
      </c>
      <c r="D171" s="67" t="s">
        <v>98</v>
      </c>
      <c r="E171" s="68" t="s">
        <v>98</v>
      </c>
      <c r="F171" s="105" t="s">
        <v>98</v>
      </c>
      <c r="G171" s="105" t="s">
        <v>98</v>
      </c>
      <c r="H171" s="69"/>
      <c r="I171" s="70"/>
      <c r="J171" s="70"/>
      <c r="K171" s="70"/>
      <c r="L171" s="166" t="s">
        <v>98</v>
      </c>
      <c r="M171" s="167"/>
      <c r="N171" s="168"/>
    </row>
    <row r="172" spans="1:14" s="114" customFormat="1" ht="20.100000000000001" customHeight="1">
      <c r="A172" s="114">
        <v>0</v>
      </c>
      <c r="B172" s="65">
        <v>28</v>
      </c>
      <c r="C172" s="102" t="s">
        <v>98</v>
      </c>
      <c r="D172" s="67" t="s">
        <v>98</v>
      </c>
      <c r="E172" s="68" t="s">
        <v>98</v>
      </c>
      <c r="F172" s="105" t="s">
        <v>98</v>
      </c>
      <c r="G172" s="105" t="s">
        <v>98</v>
      </c>
      <c r="H172" s="69"/>
      <c r="I172" s="70"/>
      <c r="J172" s="70"/>
      <c r="K172" s="70"/>
      <c r="L172" s="166" t="s">
        <v>98</v>
      </c>
      <c r="M172" s="167"/>
      <c r="N172" s="168"/>
    </row>
    <row r="173" spans="1:14" s="114" customFormat="1" ht="20.100000000000001" customHeight="1">
      <c r="A173" s="114">
        <v>0</v>
      </c>
      <c r="B173" s="65">
        <v>29</v>
      </c>
      <c r="C173" s="102" t="s">
        <v>98</v>
      </c>
      <c r="D173" s="67" t="s">
        <v>98</v>
      </c>
      <c r="E173" s="68" t="s">
        <v>98</v>
      </c>
      <c r="F173" s="105" t="s">
        <v>98</v>
      </c>
      <c r="G173" s="105" t="s">
        <v>98</v>
      </c>
      <c r="H173" s="69"/>
      <c r="I173" s="70"/>
      <c r="J173" s="70"/>
      <c r="K173" s="70"/>
      <c r="L173" s="166" t="s">
        <v>98</v>
      </c>
      <c r="M173" s="167"/>
      <c r="N173" s="168"/>
    </row>
    <row r="174" spans="1:14" s="114" customFormat="1" ht="20.100000000000001" customHeight="1">
      <c r="A174" s="114">
        <v>0</v>
      </c>
      <c r="B174" s="72">
        <v>30</v>
      </c>
      <c r="C174" s="102" t="s">
        <v>98</v>
      </c>
      <c r="D174" s="67" t="s">
        <v>98</v>
      </c>
      <c r="E174" s="68" t="s">
        <v>98</v>
      </c>
      <c r="F174" s="105" t="s">
        <v>98</v>
      </c>
      <c r="G174" s="105" t="s">
        <v>98</v>
      </c>
      <c r="H174" s="73"/>
      <c r="I174" s="74"/>
      <c r="J174" s="74"/>
      <c r="K174" s="74"/>
      <c r="L174" s="166" t="s">
        <v>98</v>
      </c>
      <c r="M174" s="167"/>
      <c r="N174" s="168"/>
    </row>
    <row r="175" spans="1:14" s="114" customFormat="1" ht="23.25" customHeight="1">
      <c r="A175" s="114">
        <v>0</v>
      </c>
      <c r="B175" s="75" t="s">
        <v>71</v>
      </c>
      <c r="C175" s="103"/>
      <c r="D175" s="77"/>
      <c r="E175" s="78"/>
      <c r="F175" s="106"/>
      <c r="G175" s="106"/>
      <c r="H175" s="80"/>
      <c r="I175" s="81"/>
      <c r="J175" s="81"/>
      <c r="K175" s="81"/>
      <c r="L175" s="115"/>
      <c r="M175" s="115"/>
      <c r="N175" s="115"/>
    </row>
    <row r="176" spans="1:14" s="114" customFormat="1" ht="20.100000000000001" customHeight="1">
      <c r="A176" s="114">
        <v>0</v>
      </c>
      <c r="B176" s="82" t="s">
        <v>101</v>
      </c>
      <c r="C176" s="104"/>
      <c r="D176" s="84"/>
      <c r="E176" s="85"/>
      <c r="F176" s="107"/>
      <c r="G176" s="107"/>
      <c r="H176" s="87"/>
      <c r="I176" s="88"/>
      <c r="J176" s="88"/>
      <c r="K176" s="88"/>
      <c r="L176" s="89"/>
      <c r="M176" s="89"/>
      <c r="N176" s="89"/>
    </row>
    <row r="177" spans="1:15" s="114" customFormat="1" ht="18.75" customHeight="1">
      <c r="A177" s="114">
        <v>0</v>
      </c>
      <c r="B177" s="90"/>
      <c r="C177" s="104"/>
      <c r="D177" s="84"/>
      <c r="E177" s="85"/>
      <c r="F177" s="107"/>
      <c r="G177" s="107"/>
      <c r="H177" s="87"/>
      <c r="I177" s="88"/>
      <c r="J177" s="88"/>
      <c r="K177" s="88"/>
      <c r="L177" s="89"/>
      <c r="M177" s="89"/>
      <c r="N177" s="89"/>
    </row>
    <row r="178" spans="1:15" s="114" customFormat="1" ht="18" customHeight="1">
      <c r="A178" s="100">
        <v>0</v>
      </c>
      <c r="B178" s="90"/>
      <c r="C178" s="104"/>
      <c r="D178" s="84"/>
      <c r="E178" s="85"/>
      <c r="F178" s="107"/>
      <c r="G178" s="107"/>
      <c r="H178" s="87"/>
      <c r="I178" s="88"/>
      <c r="J178" s="88"/>
      <c r="K178" s="88"/>
      <c r="L178" s="89"/>
      <c r="M178" s="89"/>
      <c r="N178" s="89"/>
    </row>
    <row r="179" spans="1:15" s="114" customFormat="1" ht="8.25" customHeight="1">
      <c r="A179" s="100">
        <v>0</v>
      </c>
      <c r="B179" s="90"/>
      <c r="C179" s="104"/>
      <c r="D179" s="84"/>
      <c r="E179" s="85"/>
      <c r="F179" s="107"/>
      <c r="G179" s="107"/>
      <c r="H179" s="87"/>
      <c r="I179" s="88"/>
      <c r="J179" s="88"/>
      <c r="K179" s="88"/>
      <c r="L179" s="89"/>
      <c r="M179" s="89"/>
      <c r="N179" s="89"/>
    </row>
    <row r="180" spans="1:15" s="114" customFormat="1" ht="20.100000000000001" customHeight="1">
      <c r="A180" s="100">
        <v>0</v>
      </c>
      <c r="C180" s="108" t="s">
        <v>100</v>
      </c>
      <c r="D180" s="84"/>
      <c r="E180" s="85"/>
      <c r="F180" s="107"/>
      <c r="G180" s="107"/>
      <c r="H180" s="87"/>
      <c r="I180" s="88"/>
      <c r="J180" s="88"/>
      <c r="K180" s="88"/>
      <c r="L180" s="89"/>
      <c r="M180" s="89"/>
      <c r="N180" s="89"/>
    </row>
    <row r="181" spans="1:15" s="114" customFormat="1" ht="13.5" customHeight="1">
      <c r="A181" s="100">
        <v>0</v>
      </c>
      <c r="B181" s="91"/>
      <c r="C181" s="104"/>
      <c r="D181" s="84"/>
      <c r="E181" s="85"/>
      <c r="F181" s="107"/>
      <c r="G181" s="107"/>
      <c r="H181" s="109" t="s">
        <v>53</v>
      </c>
      <c r="I181" s="110">
        <v>29</v>
      </c>
      <c r="J181" s="88"/>
      <c r="K181" s="112" t="s">
        <v>50</v>
      </c>
      <c r="L181" s="113">
        <v>1</v>
      </c>
      <c r="N181" s="111"/>
      <c r="O181" s="101"/>
    </row>
    <row r="182" spans="1:15" s="114" customFormat="1"/>
    <row r="183" spans="1:15" s="56" customFormat="1" ht="15">
      <c r="C183" s="186" t="s">
        <v>57</v>
      </c>
      <c r="D183" s="186"/>
      <c r="E183" s="57"/>
      <c r="F183" s="183" t="s">
        <v>105</v>
      </c>
      <c r="G183" s="183"/>
      <c r="H183" s="183"/>
      <c r="I183" s="183"/>
      <c r="J183" s="183"/>
      <c r="K183" s="183"/>
      <c r="L183" s="58" t="s">
        <v>1489</v>
      </c>
    </row>
    <row r="184" spans="1:15" s="56" customFormat="1" ht="15">
      <c r="C184" s="186" t="s">
        <v>59</v>
      </c>
      <c r="D184" s="186"/>
      <c r="E184" s="59" t="s">
        <v>1525</v>
      </c>
      <c r="F184" s="187" t="s">
        <v>1514</v>
      </c>
      <c r="G184" s="187"/>
      <c r="H184" s="187"/>
      <c r="I184" s="187"/>
      <c r="J184" s="187"/>
      <c r="K184" s="187"/>
      <c r="L184" s="60" t="s">
        <v>60</v>
      </c>
      <c r="M184" s="61" t="s">
        <v>61</v>
      </c>
      <c r="N184" s="61">
        <v>2</v>
      </c>
    </row>
    <row r="185" spans="1:15" s="62" customFormat="1" ht="18.75" customHeight="1">
      <c r="C185" s="63" t="s">
        <v>1515</v>
      </c>
      <c r="D185" s="184" t="s">
        <v>1516</v>
      </c>
      <c r="E185" s="184"/>
      <c r="F185" s="184"/>
      <c r="G185" s="184"/>
      <c r="H185" s="184"/>
      <c r="I185" s="184"/>
      <c r="J185" s="184"/>
      <c r="K185" s="184"/>
      <c r="L185" s="60" t="s">
        <v>62</v>
      </c>
      <c r="M185" s="60" t="s">
        <v>61</v>
      </c>
      <c r="N185" s="60">
        <v>2</v>
      </c>
    </row>
    <row r="186" spans="1:15" s="62" customFormat="1" ht="18.75" customHeight="1">
      <c r="B186" s="185" t="s">
        <v>1526</v>
      </c>
      <c r="C186" s="185"/>
      <c r="D186" s="185"/>
      <c r="E186" s="185"/>
      <c r="F186" s="185"/>
      <c r="G186" s="185"/>
      <c r="H186" s="185"/>
      <c r="I186" s="185"/>
      <c r="J186" s="185"/>
      <c r="K186" s="185"/>
      <c r="L186" s="60" t="s">
        <v>63</v>
      </c>
      <c r="M186" s="60" t="s">
        <v>61</v>
      </c>
      <c r="N186" s="60">
        <v>1</v>
      </c>
    </row>
    <row r="187" spans="1:15" s="114" customFormat="1" ht="9" customHeight="1"/>
    <row r="188" spans="1:15" s="114" customFormat="1" ht="15" customHeight="1">
      <c r="B188" s="173" t="s">
        <v>4</v>
      </c>
      <c r="C188" s="172" t="s">
        <v>64</v>
      </c>
      <c r="D188" s="181" t="s">
        <v>9</v>
      </c>
      <c r="E188" s="182" t="s">
        <v>10</v>
      </c>
      <c r="F188" s="172" t="s">
        <v>75</v>
      </c>
      <c r="G188" s="172" t="s">
        <v>76</v>
      </c>
      <c r="H188" s="172" t="s">
        <v>66</v>
      </c>
      <c r="I188" s="172" t="s">
        <v>67</v>
      </c>
      <c r="J188" s="174" t="s">
        <v>56</v>
      </c>
      <c r="K188" s="174"/>
      <c r="L188" s="175" t="s">
        <v>68</v>
      </c>
      <c r="M188" s="176"/>
      <c r="N188" s="177"/>
    </row>
    <row r="189" spans="1:15" s="114" customFormat="1" ht="27" customHeight="1">
      <c r="B189" s="173"/>
      <c r="C189" s="173"/>
      <c r="D189" s="181"/>
      <c r="E189" s="182"/>
      <c r="F189" s="173"/>
      <c r="G189" s="173"/>
      <c r="H189" s="173"/>
      <c r="I189" s="173"/>
      <c r="J189" s="64" t="s">
        <v>69</v>
      </c>
      <c r="K189" s="64" t="s">
        <v>70</v>
      </c>
      <c r="L189" s="178"/>
      <c r="M189" s="179"/>
      <c r="N189" s="180"/>
    </row>
    <row r="190" spans="1:15" s="114" customFormat="1" ht="20.100000000000001" customHeight="1">
      <c r="A190" s="114">
        <v>91</v>
      </c>
      <c r="B190" s="65">
        <v>1</v>
      </c>
      <c r="C190" s="102" t="s">
        <v>1007</v>
      </c>
      <c r="D190" s="67" t="s">
        <v>389</v>
      </c>
      <c r="E190" s="68" t="s">
        <v>88</v>
      </c>
      <c r="F190" s="105" t="s">
        <v>1226</v>
      </c>
      <c r="G190" s="105" t="s">
        <v>660</v>
      </c>
      <c r="H190" s="69"/>
      <c r="I190" s="70"/>
      <c r="J190" s="70"/>
      <c r="K190" s="70"/>
      <c r="L190" s="169" t="s">
        <v>98</v>
      </c>
      <c r="M190" s="170"/>
      <c r="N190" s="171"/>
    </row>
    <row r="191" spans="1:15" s="114" customFormat="1" ht="20.100000000000001" customHeight="1">
      <c r="A191" s="114">
        <v>92</v>
      </c>
      <c r="B191" s="65">
        <v>2</v>
      </c>
      <c r="C191" s="102" t="s">
        <v>1229</v>
      </c>
      <c r="D191" s="67" t="s">
        <v>353</v>
      </c>
      <c r="E191" s="68" t="s">
        <v>217</v>
      </c>
      <c r="F191" s="105" t="s">
        <v>1226</v>
      </c>
      <c r="G191" s="105" t="s">
        <v>660</v>
      </c>
      <c r="H191" s="69"/>
      <c r="I191" s="70"/>
      <c r="J191" s="70"/>
      <c r="K191" s="70"/>
      <c r="L191" s="166" t="s">
        <v>99</v>
      </c>
      <c r="M191" s="167"/>
      <c r="N191" s="168"/>
    </row>
    <row r="192" spans="1:15" s="114" customFormat="1" ht="20.100000000000001" customHeight="1">
      <c r="A192" s="114">
        <v>93</v>
      </c>
      <c r="B192" s="65">
        <v>3</v>
      </c>
      <c r="C192" s="102" t="s">
        <v>1230</v>
      </c>
      <c r="D192" s="67" t="s">
        <v>1231</v>
      </c>
      <c r="E192" s="68" t="s">
        <v>116</v>
      </c>
      <c r="F192" s="105" t="s">
        <v>1226</v>
      </c>
      <c r="G192" s="105" t="s">
        <v>660</v>
      </c>
      <c r="H192" s="69"/>
      <c r="I192" s="70"/>
      <c r="J192" s="70"/>
      <c r="K192" s="70"/>
      <c r="L192" s="166" t="s">
        <v>99</v>
      </c>
      <c r="M192" s="167"/>
      <c r="N192" s="168"/>
    </row>
    <row r="193" spans="1:14" s="114" customFormat="1" ht="20.100000000000001" customHeight="1">
      <c r="A193" s="114">
        <v>94</v>
      </c>
      <c r="B193" s="65">
        <v>4</v>
      </c>
      <c r="C193" s="102" t="s">
        <v>1052</v>
      </c>
      <c r="D193" s="67" t="s">
        <v>436</v>
      </c>
      <c r="E193" s="68" t="s">
        <v>80</v>
      </c>
      <c r="F193" s="105" t="s">
        <v>1226</v>
      </c>
      <c r="G193" s="105" t="s">
        <v>660</v>
      </c>
      <c r="H193" s="69"/>
      <c r="I193" s="70"/>
      <c r="J193" s="70"/>
      <c r="K193" s="70"/>
      <c r="L193" s="166" t="s">
        <v>98</v>
      </c>
      <c r="M193" s="167"/>
      <c r="N193" s="168"/>
    </row>
    <row r="194" spans="1:14" s="114" customFormat="1" ht="20.100000000000001" customHeight="1">
      <c r="A194" s="114">
        <v>95</v>
      </c>
      <c r="B194" s="65">
        <v>5</v>
      </c>
      <c r="C194" s="102" t="s">
        <v>1012</v>
      </c>
      <c r="D194" s="67" t="s">
        <v>1232</v>
      </c>
      <c r="E194" s="68" t="s">
        <v>129</v>
      </c>
      <c r="F194" s="105" t="s">
        <v>1226</v>
      </c>
      <c r="G194" s="105" t="s">
        <v>660</v>
      </c>
      <c r="H194" s="69"/>
      <c r="I194" s="70"/>
      <c r="J194" s="70"/>
      <c r="K194" s="70"/>
      <c r="L194" s="166" t="s">
        <v>98</v>
      </c>
      <c r="M194" s="167"/>
      <c r="N194" s="168"/>
    </row>
    <row r="195" spans="1:14" s="114" customFormat="1" ht="20.100000000000001" customHeight="1">
      <c r="A195" s="114">
        <v>96</v>
      </c>
      <c r="B195" s="65">
        <v>6</v>
      </c>
      <c r="C195" s="102" t="s">
        <v>889</v>
      </c>
      <c r="D195" s="67" t="s">
        <v>193</v>
      </c>
      <c r="E195" s="68" t="s">
        <v>364</v>
      </c>
      <c r="F195" s="105" t="s">
        <v>1226</v>
      </c>
      <c r="G195" s="105" t="s">
        <v>660</v>
      </c>
      <c r="H195" s="69"/>
      <c r="I195" s="70"/>
      <c r="J195" s="70"/>
      <c r="K195" s="70"/>
      <c r="L195" s="166" t="s">
        <v>98</v>
      </c>
      <c r="M195" s="167"/>
      <c r="N195" s="168"/>
    </row>
    <row r="196" spans="1:14" s="114" customFormat="1" ht="20.100000000000001" customHeight="1">
      <c r="A196" s="114">
        <v>97</v>
      </c>
      <c r="B196" s="65">
        <v>7</v>
      </c>
      <c r="C196" s="102" t="s">
        <v>893</v>
      </c>
      <c r="D196" s="67" t="s">
        <v>442</v>
      </c>
      <c r="E196" s="68" t="s">
        <v>184</v>
      </c>
      <c r="F196" s="105" t="s">
        <v>1226</v>
      </c>
      <c r="G196" s="105" t="s">
        <v>660</v>
      </c>
      <c r="H196" s="69"/>
      <c r="I196" s="70"/>
      <c r="J196" s="70"/>
      <c r="K196" s="70"/>
      <c r="L196" s="166" t="s">
        <v>98</v>
      </c>
      <c r="M196" s="167"/>
      <c r="N196" s="168"/>
    </row>
    <row r="197" spans="1:14" s="114" customFormat="1" ht="20.100000000000001" customHeight="1">
      <c r="A197" s="114">
        <v>98</v>
      </c>
      <c r="B197" s="65">
        <v>8</v>
      </c>
      <c r="C197" s="102" t="s">
        <v>892</v>
      </c>
      <c r="D197" s="67" t="s">
        <v>164</v>
      </c>
      <c r="E197" s="68" t="s">
        <v>184</v>
      </c>
      <c r="F197" s="105" t="s">
        <v>1226</v>
      </c>
      <c r="G197" s="105" t="s">
        <v>660</v>
      </c>
      <c r="H197" s="69"/>
      <c r="I197" s="70"/>
      <c r="J197" s="70"/>
      <c r="K197" s="70"/>
      <c r="L197" s="166" t="s">
        <v>98</v>
      </c>
      <c r="M197" s="167"/>
      <c r="N197" s="168"/>
    </row>
    <row r="198" spans="1:14" s="114" customFormat="1" ht="20.100000000000001" customHeight="1">
      <c r="A198" s="114">
        <v>99</v>
      </c>
      <c r="B198" s="65">
        <v>9</v>
      </c>
      <c r="C198" s="102" t="s">
        <v>1233</v>
      </c>
      <c r="D198" s="67" t="s">
        <v>230</v>
      </c>
      <c r="E198" s="68" t="s">
        <v>184</v>
      </c>
      <c r="F198" s="105" t="s">
        <v>1226</v>
      </c>
      <c r="G198" s="105" t="s">
        <v>660</v>
      </c>
      <c r="H198" s="69"/>
      <c r="I198" s="70"/>
      <c r="J198" s="70"/>
      <c r="K198" s="70"/>
      <c r="L198" s="166" t="s">
        <v>99</v>
      </c>
      <c r="M198" s="167"/>
      <c r="N198" s="168"/>
    </row>
    <row r="199" spans="1:14" s="114" customFormat="1" ht="20.100000000000001" customHeight="1">
      <c r="A199" s="114">
        <v>100</v>
      </c>
      <c r="B199" s="65">
        <v>10</v>
      </c>
      <c r="C199" s="102" t="s">
        <v>1080</v>
      </c>
      <c r="D199" s="67" t="s">
        <v>300</v>
      </c>
      <c r="E199" s="68" t="s">
        <v>184</v>
      </c>
      <c r="F199" s="105" t="s">
        <v>1226</v>
      </c>
      <c r="G199" s="105" t="s">
        <v>660</v>
      </c>
      <c r="H199" s="69"/>
      <c r="I199" s="70"/>
      <c r="J199" s="70"/>
      <c r="K199" s="70"/>
      <c r="L199" s="166" t="s">
        <v>98</v>
      </c>
      <c r="M199" s="167"/>
      <c r="N199" s="168"/>
    </row>
    <row r="200" spans="1:14" s="114" customFormat="1" ht="20.100000000000001" customHeight="1">
      <c r="A200" s="114">
        <v>101</v>
      </c>
      <c r="B200" s="65">
        <v>11</v>
      </c>
      <c r="C200" s="102" t="s">
        <v>1234</v>
      </c>
      <c r="D200" s="67" t="s">
        <v>309</v>
      </c>
      <c r="E200" s="68" t="s">
        <v>205</v>
      </c>
      <c r="F200" s="105" t="s">
        <v>1226</v>
      </c>
      <c r="G200" s="105" t="s">
        <v>660</v>
      </c>
      <c r="H200" s="69"/>
      <c r="I200" s="70"/>
      <c r="J200" s="70"/>
      <c r="K200" s="70"/>
      <c r="L200" s="166" t="s">
        <v>99</v>
      </c>
      <c r="M200" s="167"/>
      <c r="N200" s="168"/>
    </row>
    <row r="201" spans="1:14" s="114" customFormat="1" ht="20.100000000000001" customHeight="1">
      <c r="A201" s="114">
        <v>102</v>
      </c>
      <c r="B201" s="65">
        <v>12</v>
      </c>
      <c r="C201" s="102" t="s">
        <v>894</v>
      </c>
      <c r="D201" s="67" t="s">
        <v>93</v>
      </c>
      <c r="E201" s="68" t="s">
        <v>205</v>
      </c>
      <c r="F201" s="105" t="s">
        <v>1226</v>
      </c>
      <c r="G201" s="105" t="s">
        <v>660</v>
      </c>
      <c r="H201" s="69"/>
      <c r="I201" s="70"/>
      <c r="J201" s="70"/>
      <c r="K201" s="70"/>
      <c r="L201" s="166" t="s">
        <v>98</v>
      </c>
      <c r="M201" s="167"/>
      <c r="N201" s="168"/>
    </row>
    <row r="202" spans="1:14" s="114" customFormat="1" ht="20.100000000000001" customHeight="1">
      <c r="A202" s="114">
        <v>103</v>
      </c>
      <c r="B202" s="65">
        <v>13</v>
      </c>
      <c r="C202" s="102" t="s">
        <v>897</v>
      </c>
      <c r="D202" s="67" t="s">
        <v>135</v>
      </c>
      <c r="E202" s="68" t="s">
        <v>221</v>
      </c>
      <c r="F202" s="105" t="s">
        <v>1226</v>
      </c>
      <c r="G202" s="105" t="s">
        <v>660</v>
      </c>
      <c r="H202" s="69"/>
      <c r="I202" s="70"/>
      <c r="J202" s="70"/>
      <c r="K202" s="70"/>
      <c r="L202" s="166" t="s">
        <v>98</v>
      </c>
      <c r="M202" s="167"/>
      <c r="N202" s="168"/>
    </row>
    <row r="203" spans="1:14" s="114" customFormat="1" ht="20.100000000000001" customHeight="1">
      <c r="A203" s="114">
        <v>104</v>
      </c>
      <c r="B203" s="65">
        <v>14</v>
      </c>
      <c r="C203" s="102" t="s">
        <v>899</v>
      </c>
      <c r="D203" s="67" t="s">
        <v>1235</v>
      </c>
      <c r="E203" s="68" t="s">
        <v>171</v>
      </c>
      <c r="F203" s="105" t="s">
        <v>1226</v>
      </c>
      <c r="G203" s="105" t="s">
        <v>660</v>
      </c>
      <c r="H203" s="69"/>
      <c r="I203" s="70"/>
      <c r="J203" s="70"/>
      <c r="K203" s="70"/>
      <c r="L203" s="166" t="s">
        <v>98</v>
      </c>
      <c r="M203" s="167"/>
      <c r="N203" s="168"/>
    </row>
    <row r="204" spans="1:14" s="114" customFormat="1" ht="20.100000000000001" customHeight="1">
      <c r="A204" s="114">
        <v>105</v>
      </c>
      <c r="B204" s="65">
        <v>15</v>
      </c>
      <c r="C204" s="102" t="s">
        <v>1160</v>
      </c>
      <c r="D204" s="67" t="s">
        <v>475</v>
      </c>
      <c r="E204" s="68" t="s">
        <v>165</v>
      </c>
      <c r="F204" s="105" t="s">
        <v>1226</v>
      </c>
      <c r="G204" s="105" t="s">
        <v>660</v>
      </c>
      <c r="H204" s="69"/>
      <c r="I204" s="70"/>
      <c r="J204" s="70"/>
      <c r="K204" s="70"/>
      <c r="L204" s="166" t="s">
        <v>98</v>
      </c>
      <c r="M204" s="167"/>
      <c r="N204" s="168"/>
    </row>
    <row r="205" spans="1:14" s="114" customFormat="1" ht="20.100000000000001" customHeight="1">
      <c r="A205" s="114">
        <v>106</v>
      </c>
      <c r="B205" s="65">
        <v>16</v>
      </c>
      <c r="C205" s="102" t="s">
        <v>1054</v>
      </c>
      <c r="D205" s="67" t="s">
        <v>657</v>
      </c>
      <c r="E205" s="68" t="s">
        <v>165</v>
      </c>
      <c r="F205" s="105" t="s">
        <v>1226</v>
      </c>
      <c r="G205" s="105" t="s">
        <v>660</v>
      </c>
      <c r="H205" s="69"/>
      <c r="I205" s="70"/>
      <c r="J205" s="70"/>
      <c r="K205" s="70"/>
      <c r="L205" s="166" t="s">
        <v>98</v>
      </c>
      <c r="M205" s="167"/>
      <c r="N205" s="168"/>
    </row>
    <row r="206" spans="1:14" s="114" customFormat="1" ht="20.100000000000001" customHeight="1">
      <c r="A206" s="114">
        <v>107</v>
      </c>
      <c r="B206" s="65">
        <v>17</v>
      </c>
      <c r="C206" s="102" t="s">
        <v>907</v>
      </c>
      <c r="D206" s="67" t="s">
        <v>1236</v>
      </c>
      <c r="E206" s="68" t="s">
        <v>199</v>
      </c>
      <c r="F206" s="105" t="s">
        <v>1226</v>
      </c>
      <c r="G206" s="105" t="s">
        <v>660</v>
      </c>
      <c r="H206" s="69"/>
      <c r="I206" s="70"/>
      <c r="J206" s="70"/>
      <c r="K206" s="70"/>
      <c r="L206" s="166" t="s">
        <v>98</v>
      </c>
      <c r="M206" s="167"/>
      <c r="N206" s="168"/>
    </row>
    <row r="207" spans="1:14" s="114" customFormat="1" ht="20.100000000000001" customHeight="1">
      <c r="A207" s="114">
        <v>108</v>
      </c>
      <c r="B207" s="65">
        <v>18</v>
      </c>
      <c r="C207" s="102" t="s">
        <v>1237</v>
      </c>
      <c r="D207" s="67" t="s">
        <v>137</v>
      </c>
      <c r="E207" s="68" t="s">
        <v>194</v>
      </c>
      <c r="F207" s="105" t="s">
        <v>1226</v>
      </c>
      <c r="G207" s="105" t="s">
        <v>660</v>
      </c>
      <c r="H207" s="69"/>
      <c r="I207" s="70"/>
      <c r="J207" s="70"/>
      <c r="K207" s="70"/>
      <c r="L207" s="166" t="s">
        <v>99</v>
      </c>
      <c r="M207" s="167"/>
      <c r="N207" s="168"/>
    </row>
    <row r="208" spans="1:14" s="114" customFormat="1" ht="20.100000000000001" customHeight="1">
      <c r="A208" s="114">
        <v>109</v>
      </c>
      <c r="B208" s="65">
        <v>19</v>
      </c>
      <c r="C208" s="102" t="s">
        <v>1017</v>
      </c>
      <c r="D208" s="67" t="s">
        <v>309</v>
      </c>
      <c r="E208" s="68" t="s">
        <v>81</v>
      </c>
      <c r="F208" s="105" t="s">
        <v>1226</v>
      </c>
      <c r="G208" s="105" t="s">
        <v>660</v>
      </c>
      <c r="H208" s="69"/>
      <c r="I208" s="70"/>
      <c r="J208" s="70"/>
      <c r="K208" s="70"/>
      <c r="L208" s="166" t="s">
        <v>98</v>
      </c>
      <c r="M208" s="167"/>
      <c r="N208" s="168"/>
    </row>
    <row r="209" spans="1:14" s="114" customFormat="1" ht="20.100000000000001" customHeight="1">
      <c r="A209" s="114">
        <v>110</v>
      </c>
      <c r="B209" s="65">
        <v>20</v>
      </c>
      <c r="C209" s="102" t="s">
        <v>923</v>
      </c>
      <c r="D209" s="67" t="s">
        <v>112</v>
      </c>
      <c r="E209" s="68" t="s">
        <v>128</v>
      </c>
      <c r="F209" s="105" t="s">
        <v>1226</v>
      </c>
      <c r="G209" s="105" t="s">
        <v>660</v>
      </c>
      <c r="H209" s="69"/>
      <c r="I209" s="70"/>
      <c r="J209" s="70"/>
      <c r="K209" s="70"/>
      <c r="L209" s="166" t="s">
        <v>98</v>
      </c>
      <c r="M209" s="167"/>
      <c r="N209" s="168"/>
    </row>
    <row r="210" spans="1:14" s="114" customFormat="1" ht="20.100000000000001" customHeight="1">
      <c r="A210" s="114">
        <v>111</v>
      </c>
      <c r="B210" s="65">
        <v>21</v>
      </c>
      <c r="C210" s="102" t="s">
        <v>925</v>
      </c>
      <c r="D210" s="67" t="s">
        <v>388</v>
      </c>
      <c r="E210" s="68" t="s">
        <v>242</v>
      </c>
      <c r="F210" s="105" t="s">
        <v>1226</v>
      </c>
      <c r="G210" s="105" t="s">
        <v>660</v>
      </c>
      <c r="H210" s="69"/>
      <c r="I210" s="70"/>
      <c r="J210" s="70"/>
      <c r="K210" s="70"/>
      <c r="L210" s="166" t="s">
        <v>98</v>
      </c>
      <c r="M210" s="167"/>
      <c r="N210" s="168"/>
    </row>
    <row r="211" spans="1:14" s="114" customFormat="1" ht="20.100000000000001" customHeight="1">
      <c r="A211" s="114">
        <v>112</v>
      </c>
      <c r="B211" s="65">
        <v>22</v>
      </c>
      <c r="C211" s="102" t="s">
        <v>1056</v>
      </c>
      <c r="D211" s="67" t="s">
        <v>491</v>
      </c>
      <c r="E211" s="68" t="s">
        <v>226</v>
      </c>
      <c r="F211" s="105" t="s">
        <v>1226</v>
      </c>
      <c r="G211" s="105" t="s">
        <v>660</v>
      </c>
      <c r="H211" s="69"/>
      <c r="I211" s="70"/>
      <c r="J211" s="70"/>
      <c r="K211" s="70"/>
      <c r="L211" s="166" t="s">
        <v>98</v>
      </c>
      <c r="M211" s="167"/>
      <c r="N211" s="168"/>
    </row>
    <row r="212" spans="1:14" s="114" customFormat="1" ht="20.100000000000001" customHeight="1">
      <c r="A212" s="114">
        <v>0</v>
      </c>
      <c r="B212" s="65">
        <v>23</v>
      </c>
      <c r="C212" s="102" t="s">
        <v>98</v>
      </c>
      <c r="D212" s="67" t="s">
        <v>98</v>
      </c>
      <c r="E212" s="68" t="s">
        <v>98</v>
      </c>
      <c r="F212" s="105" t="s">
        <v>98</v>
      </c>
      <c r="G212" s="105" t="s">
        <v>98</v>
      </c>
      <c r="H212" s="69"/>
      <c r="I212" s="70"/>
      <c r="J212" s="70"/>
      <c r="K212" s="70"/>
      <c r="L212" s="166" t="s">
        <v>98</v>
      </c>
      <c r="M212" s="167"/>
      <c r="N212" s="168"/>
    </row>
    <row r="213" spans="1:14" s="114" customFormat="1" ht="20.100000000000001" customHeight="1">
      <c r="A213" s="114">
        <v>0</v>
      </c>
      <c r="B213" s="65">
        <v>24</v>
      </c>
      <c r="C213" s="102" t="s">
        <v>98</v>
      </c>
      <c r="D213" s="67" t="s">
        <v>98</v>
      </c>
      <c r="E213" s="68" t="s">
        <v>98</v>
      </c>
      <c r="F213" s="105" t="s">
        <v>98</v>
      </c>
      <c r="G213" s="105" t="s">
        <v>98</v>
      </c>
      <c r="H213" s="69"/>
      <c r="I213" s="70"/>
      <c r="J213" s="70"/>
      <c r="K213" s="70"/>
      <c r="L213" s="166" t="s">
        <v>98</v>
      </c>
      <c r="M213" s="167"/>
      <c r="N213" s="168"/>
    </row>
    <row r="214" spans="1:14" s="114" customFormat="1" ht="20.100000000000001" customHeight="1">
      <c r="A214" s="114">
        <v>0</v>
      </c>
      <c r="B214" s="65">
        <v>25</v>
      </c>
      <c r="C214" s="102" t="s">
        <v>98</v>
      </c>
      <c r="D214" s="67" t="s">
        <v>98</v>
      </c>
      <c r="E214" s="68" t="s">
        <v>98</v>
      </c>
      <c r="F214" s="105" t="s">
        <v>98</v>
      </c>
      <c r="G214" s="105" t="s">
        <v>98</v>
      </c>
      <c r="H214" s="69"/>
      <c r="I214" s="70"/>
      <c r="J214" s="70"/>
      <c r="K214" s="70"/>
      <c r="L214" s="166" t="s">
        <v>98</v>
      </c>
      <c r="M214" s="167"/>
      <c r="N214" s="168"/>
    </row>
    <row r="215" spans="1:14" s="114" customFormat="1" ht="20.100000000000001" customHeight="1">
      <c r="A215" s="114">
        <v>0</v>
      </c>
      <c r="B215" s="65">
        <v>26</v>
      </c>
      <c r="C215" s="102" t="s">
        <v>98</v>
      </c>
      <c r="D215" s="67" t="s">
        <v>98</v>
      </c>
      <c r="E215" s="68" t="s">
        <v>98</v>
      </c>
      <c r="F215" s="105" t="s">
        <v>98</v>
      </c>
      <c r="G215" s="105" t="s">
        <v>98</v>
      </c>
      <c r="H215" s="69"/>
      <c r="I215" s="70"/>
      <c r="J215" s="70"/>
      <c r="K215" s="70"/>
      <c r="L215" s="166" t="s">
        <v>98</v>
      </c>
      <c r="M215" s="167"/>
      <c r="N215" s="168"/>
    </row>
    <row r="216" spans="1:14" s="114" customFormat="1" ht="20.100000000000001" customHeight="1">
      <c r="A216" s="114">
        <v>0</v>
      </c>
      <c r="B216" s="65">
        <v>27</v>
      </c>
      <c r="C216" s="102" t="s">
        <v>98</v>
      </c>
      <c r="D216" s="67" t="s">
        <v>98</v>
      </c>
      <c r="E216" s="68" t="s">
        <v>98</v>
      </c>
      <c r="F216" s="105" t="s">
        <v>98</v>
      </c>
      <c r="G216" s="105" t="s">
        <v>98</v>
      </c>
      <c r="H216" s="69"/>
      <c r="I216" s="70"/>
      <c r="J216" s="70"/>
      <c r="K216" s="70"/>
      <c r="L216" s="166" t="s">
        <v>98</v>
      </c>
      <c r="M216" s="167"/>
      <c r="N216" s="168"/>
    </row>
    <row r="217" spans="1:14" s="114" customFormat="1" ht="20.100000000000001" customHeight="1">
      <c r="A217" s="114">
        <v>0</v>
      </c>
      <c r="B217" s="65">
        <v>28</v>
      </c>
      <c r="C217" s="102" t="s">
        <v>98</v>
      </c>
      <c r="D217" s="67" t="s">
        <v>98</v>
      </c>
      <c r="E217" s="68" t="s">
        <v>98</v>
      </c>
      <c r="F217" s="105" t="s">
        <v>98</v>
      </c>
      <c r="G217" s="105" t="s">
        <v>98</v>
      </c>
      <c r="H217" s="69"/>
      <c r="I217" s="70"/>
      <c r="J217" s="70"/>
      <c r="K217" s="70"/>
      <c r="L217" s="166" t="s">
        <v>98</v>
      </c>
      <c r="M217" s="167"/>
      <c r="N217" s="168"/>
    </row>
    <row r="218" spans="1:14" s="114" customFormat="1" ht="20.100000000000001" customHeight="1">
      <c r="A218" s="114">
        <v>0</v>
      </c>
      <c r="B218" s="65">
        <v>29</v>
      </c>
      <c r="C218" s="102" t="s">
        <v>98</v>
      </c>
      <c r="D218" s="67" t="s">
        <v>98</v>
      </c>
      <c r="E218" s="68" t="s">
        <v>98</v>
      </c>
      <c r="F218" s="105" t="s">
        <v>98</v>
      </c>
      <c r="G218" s="105" t="s">
        <v>98</v>
      </c>
      <c r="H218" s="69"/>
      <c r="I218" s="70"/>
      <c r="J218" s="70"/>
      <c r="K218" s="70"/>
      <c r="L218" s="166" t="s">
        <v>98</v>
      </c>
      <c r="M218" s="167"/>
      <c r="N218" s="168"/>
    </row>
    <row r="219" spans="1:14" s="114" customFormat="1" ht="20.100000000000001" customHeight="1">
      <c r="A219" s="114">
        <v>0</v>
      </c>
      <c r="B219" s="72">
        <v>30</v>
      </c>
      <c r="C219" s="102" t="s">
        <v>98</v>
      </c>
      <c r="D219" s="67" t="s">
        <v>98</v>
      </c>
      <c r="E219" s="68" t="s">
        <v>98</v>
      </c>
      <c r="F219" s="105" t="s">
        <v>98</v>
      </c>
      <c r="G219" s="105" t="s">
        <v>98</v>
      </c>
      <c r="H219" s="73"/>
      <c r="I219" s="74"/>
      <c r="J219" s="74"/>
      <c r="K219" s="74"/>
      <c r="L219" s="166" t="s">
        <v>98</v>
      </c>
      <c r="M219" s="167"/>
      <c r="N219" s="168"/>
    </row>
    <row r="220" spans="1:14" s="114" customFormat="1" ht="23.25" customHeight="1">
      <c r="A220" s="114">
        <v>0</v>
      </c>
      <c r="B220" s="75" t="s">
        <v>71</v>
      </c>
      <c r="C220" s="103"/>
      <c r="D220" s="77"/>
      <c r="E220" s="78"/>
      <c r="F220" s="106"/>
      <c r="G220" s="106"/>
      <c r="H220" s="80"/>
      <c r="I220" s="81"/>
      <c r="J220" s="81"/>
      <c r="K220" s="81"/>
      <c r="L220" s="115"/>
      <c r="M220" s="115"/>
      <c r="N220" s="115"/>
    </row>
    <row r="221" spans="1:14" s="114" customFormat="1" ht="20.100000000000001" customHeight="1">
      <c r="A221" s="114">
        <v>0</v>
      </c>
      <c r="B221" s="82" t="s">
        <v>101</v>
      </c>
      <c r="C221" s="104"/>
      <c r="D221" s="84"/>
      <c r="E221" s="85"/>
      <c r="F221" s="107"/>
      <c r="G221" s="107"/>
      <c r="H221" s="87"/>
      <c r="I221" s="88"/>
      <c r="J221" s="88"/>
      <c r="K221" s="88"/>
      <c r="L221" s="89"/>
      <c r="M221" s="89"/>
      <c r="N221" s="89"/>
    </row>
    <row r="222" spans="1:14" s="114" customFormat="1" ht="18.75" customHeight="1">
      <c r="A222" s="114">
        <v>0</v>
      </c>
      <c r="B222" s="90"/>
      <c r="C222" s="104"/>
      <c r="D222" s="84"/>
      <c r="E222" s="85"/>
      <c r="F222" s="107"/>
      <c r="G222" s="107"/>
      <c r="H222" s="87"/>
      <c r="I222" s="88"/>
      <c r="J222" s="88"/>
      <c r="K222" s="88"/>
      <c r="L222" s="89"/>
      <c r="M222" s="89"/>
      <c r="N222" s="89"/>
    </row>
    <row r="223" spans="1:14" s="114" customFormat="1" ht="18" customHeight="1">
      <c r="A223" s="100">
        <v>0</v>
      </c>
      <c r="B223" s="90"/>
      <c r="C223" s="104"/>
      <c r="D223" s="84"/>
      <c r="E223" s="85"/>
      <c r="F223" s="107"/>
      <c r="G223" s="107"/>
      <c r="H223" s="87"/>
      <c r="I223" s="88"/>
      <c r="J223" s="88"/>
      <c r="K223" s="88"/>
      <c r="L223" s="89"/>
      <c r="M223" s="89"/>
      <c r="N223" s="89"/>
    </row>
    <row r="224" spans="1:14" s="114" customFormat="1" ht="8.25" customHeight="1">
      <c r="A224" s="100">
        <v>0</v>
      </c>
      <c r="B224" s="90"/>
      <c r="C224" s="104"/>
      <c r="D224" s="84"/>
      <c r="E224" s="85"/>
      <c r="F224" s="107"/>
      <c r="G224" s="107"/>
      <c r="H224" s="87"/>
      <c r="I224" s="88"/>
      <c r="J224" s="88"/>
      <c r="K224" s="88"/>
      <c r="L224" s="89"/>
      <c r="M224" s="89"/>
      <c r="N224" s="89"/>
    </row>
    <row r="225" spans="1:15" s="114" customFormat="1" ht="20.100000000000001" customHeight="1">
      <c r="A225" s="100">
        <v>0</v>
      </c>
      <c r="C225" s="108" t="s">
        <v>100</v>
      </c>
      <c r="D225" s="84"/>
      <c r="E225" s="85"/>
      <c r="F225" s="107"/>
      <c r="G225" s="107"/>
      <c r="H225" s="87"/>
      <c r="I225" s="88"/>
      <c r="J225" s="88"/>
      <c r="K225" s="88"/>
      <c r="L225" s="89"/>
      <c r="M225" s="89"/>
      <c r="N225" s="89"/>
    </row>
    <row r="226" spans="1:15" s="114" customFormat="1" ht="13.5" customHeight="1">
      <c r="A226" s="100">
        <v>0</v>
      </c>
      <c r="B226" s="91"/>
      <c r="C226" s="104"/>
      <c r="D226" s="84"/>
      <c r="E226" s="85"/>
      <c r="F226" s="107"/>
      <c r="G226" s="107"/>
      <c r="H226" s="109" t="s">
        <v>1527</v>
      </c>
      <c r="I226" s="110">
        <v>29</v>
      </c>
      <c r="J226" s="88"/>
      <c r="K226" s="112" t="s">
        <v>50</v>
      </c>
      <c r="L226" s="113">
        <v>1</v>
      </c>
      <c r="N226" s="111"/>
      <c r="O226" s="101"/>
    </row>
    <row r="227" spans="1:15" s="114" customFormat="1"/>
    <row r="228" spans="1:15" s="56" customFormat="1" ht="15">
      <c r="C228" s="186" t="s">
        <v>57</v>
      </c>
      <c r="D228" s="186"/>
      <c r="E228" s="57"/>
      <c r="F228" s="183" t="s">
        <v>105</v>
      </c>
      <c r="G228" s="183"/>
      <c r="H228" s="183"/>
      <c r="I228" s="183"/>
      <c r="J228" s="183"/>
      <c r="K228" s="183"/>
      <c r="L228" s="58" t="s">
        <v>1490</v>
      </c>
    </row>
    <row r="229" spans="1:15" s="56" customFormat="1" ht="15">
      <c r="C229" s="186" t="s">
        <v>59</v>
      </c>
      <c r="D229" s="186"/>
      <c r="E229" s="59" t="s">
        <v>1528</v>
      </c>
      <c r="F229" s="187" t="s">
        <v>1514</v>
      </c>
      <c r="G229" s="187"/>
      <c r="H229" s="187"/>
      <c r="I229" s="187"/>
      <c r="J229" s="187"/>
      <c r="K229" s="187"/>
      <c r="L229" s="60" t="s">
        <v>60</v>
      </c>
      <c r="M229" s="61" t="s">
        <v>61</v>
      </c>
      <c r="N229" s="61">
        <v>2</v>
      </c>
    </row>
    <row r="230" spans="1:15" s="62" customFormat="1" ht="18.75" customHeight="1">
      <c r="C230" s="63" t="s">
        <v>1515</v>
      </c>
      <c r="D230" s="184" t="s">
        <v>1516</v>
      </c>
      <c r="E230" s="184"/>
      <c r="F230" s="184"/>
      <c r="G230" s="184"/>
      <c r="H230" s="184"/>
      <c r="I230" s="184"/>
      <c r="J230" s="184"/>
      <c r="K230" s="184"/>
      <c r="L230" s="60" t="s">
        <v>62</v>
      </c>
      <c r="M230" s="60" t="s">
        <v>61</v>
      </c>
      <c r="N230" s="60">
        <v>2</v>
      </c>
    </row>
    <row r="231" spans="1:15" s="62" customFormat="1" ht="18.75" customHeight="1">
      <c r="B231" s="185" t="s">
        <v>1529</v>
      </c>
      <c r="C231" s="185"/>
      <c r="D231" s="185"/>
      <c r="E231" s="185"/>
      <c r="F231" s="185"/>
      <c r="G231" s="185"/>
      <c r="H231" s="185"/>
      <c r="I231" s="185"/>
      <c r="J231" s="185"/>
      <c r="K231" s="185"/>
      <c r="L231" s="60" t="s">
        <v>63</v>
      </c>
      <c r="M231" s="60" t="s">
        <v>61</v>
      </c>
      <c r="N231" s="60">
        <v>1</v>
      </c>
    </row>
    <row r="232" spans="1:15" s="114" customFormat="1" ht="9" customHeight="1"/>
    <row r="233" spans="1:15" s="114" customFormat="1" ht="15" customHeight="1">
      <c r="B233" s="173" t="s">
        <v>4</v>
      </c>
      <c r="C233" s="172" t="s">
        <v>64</v>
      </c>
      <c r="D233" s="181" t="s">
        <v>9</v>
      </c>
      <c r="E233" s="182" t="s">
        <v>10</v>
      </c>
      <c r="F233" s="172" t="s">
        <v>75</v>
      </c>
      <c r="G233" s="172" t="s">
        <v>76</v>
      </c>
      <c r="H233" s="172" t="s">
        <v>66</v>
      </c>
      <c r="I233" s="172" t="s">
        <v>67</v>
      </c>
      <c r="J233" s="174" t="s">
        <v>56</v>
      </c>
      <c r="K233" s="174"/>
      <c r="L233" s="175" t="s">
        <v>68</v>
      </c>
      <c r="M233" s="176"/>
      <c r="N233" s="177"/>
    </row>
    <row r="234" spans="1:15" s="114" customFormat="1" ht="27" customHeight="1">
      <c r="B234" s="173"/>
      <c r="C234" s="173"/>
      <c r="D234" s="181"/>
      <c r="E234" s="182"/>
      <c r="F234" s="173"/>
      <c r="G234" s="173"/>
      <c r="H234" s="173"/>
      <c r="I234" s="173"/>
      <c r="J234" s="64" t="s">
        <v>69</v>
      </c>
      <c r="K234" s="64" t="s">
        <v>70</v>
      </c>
      <c r="L234" s="178"/>
      <c r="M234" s="179"/>
      <c r="N234" s="180"/>
    </row>
    <row r="235" spans="1:15" s="114" customFormat="1" ht="20.100000000000001" customHeight="1">
      <c r="A235" s="114">
        <v>113</v>
      </c>
      <c r="B235" s="65">
        <v>1</v>
      </c>
      <c r="C235" s="102" t="s">
        <v>943</v>
      </c>
      <c r="D235" s="67" t="s">
        <v>1238</v>
      </c>
      <c r="E235" s="68" t="s">
        <v>119</v>
      </c>
      <c r="F235" s="105" t="s">
        <v>1226</v>
      </c>
      <c r="G235" s="105" t="s">
        <v>660</v>
      </c>
      <c r="H235" s="69"/>
      <c r="I235" s="70"/>
      <c r="J235" s="70"/>
      <c r="K235" s="70"/>
      <c r="L235" s="169" t="s">
        <v>98</v>
      </c>
      <c r="M235" s="170"/>
      <c r="N235" s="171"/>
    </row>
    <row r="236" spans="1:15" s="114" customFormat="1" ht="20.100000000000001" customHeight="1">
      <c r="A236" s="114">
        <v>114</v>
      </c>
      <c r="B236" s="65">
        <v>2</v>
      </c>
      <c r="C236" s="102" t="s">
        <v>1119</v>
      </c>
      <c r="D236" s="67" t="s">
        <v>297</v>
      </c>
      <c r="E236" s="68" t="s">
        <v>203</v>
      </c>
      <c r="F236" s="105" t="s">
        <v>1226</v>
      </c>
      <c r="G236" s="105" t="s">
        <v>660</v>
      </c>
      <c r="H236" s="69"/>
      <c r="I236" s="70"/>
      <c r="J236" s="70"/>
      <c r="K236" s="70"/>
      <c r="L236" s="166" t="s">
        <v>98</v>
      </c>
      <c r="M236" s="167"/>
      <c r="N236" s="168"/>
    </row>
    <row r="237" spans="1:15" s="114" customFormat="1" ht="20.100000000000001" customHeight="1">
      <c r="A237" s="114">
        <v>115</v>
      </c>
      <c r="B237" s="65">
        <v>3</v>
      </c>
      <c r="C237" s="102" t="s">
        <v>1132</v>
      </c>
      <c r="D237" s="67" t="s">
        <v>510</v>
      </c>
      <c r="E237" s="68" t="s">
        <v>180</v>
      </c>
      <c r="F237" s="105" t="s">
        <v>1226</v>
      </c>
      <c r="G237" s="105" t="s">
        <v>660</v>
      </c>
      <c r="H237" s="69"/>
      <c r="I237" s="70"/>
      <c r="J237" s="70"/>
      <c r="K237" s="70"/>
      <c r="L237" s="166" t="s">
        <v>98</v>
      </c>
      <c r="M237" s="167"/>
      <c r="N237" s="168"/>
    </row>
    <row r="238" spans="1:15" s="114" customFormat="1" ht="20.100000000000001" customHeight="1">
      <c r="A238" s="114">
        <v>116</v>
      </c>
      <c r="B238" s="65">
        <v>4</v>
      </c>
      <c r="C238" s="102" t="s">
        <v>1019</v>
      </c>
      <c r="D238" s="67" t="s">
        <v>554</v>
      </c>
      <c r="E238" s="68" t="s">
        <v>188</v>
      </c>
      <c r="F238" s="105" t="s">
        <v>1226</v>
      </c>
      <c r="G238" s="105" t="s">
        <v>660</v>
      </c>
      <c r="H238" s="69"/>
      <c r="I238" s="70"/>
      <c r="J238" s="70"/>
      <c r="K238" s="70"/>
      <c r="L238" s="166" t="s">
        <v>98</v>
      </c>
      <c r="M238" s="167"/>
      <c r="N238" s="168"/>
    </row>
    <row r="239" spans="1:15" s="114" customFormat="1" ht="20.100000000000001" customHeight="1">
      <c r="A239" s="114">
        <v>117</v>
      </c>
      <c r="B239" s="65">
        <v>5</v>
      </c>
      <c r="C239" s="102" t="s">
        <v>948</v>
      </c>
      <c r="D239" s="67" t="s">
        <v>630</v>
      </c>
      <c r="E239" s="68" t="s">
        <v>130</v>
      </c>
      <c r="F239" s="105" t="s">
        <v>1226</v>
      </c>
      <c r="G239" s="105" t="s">
        <v>660</v>
      </c>
      <c r="H239" s="69"/>
      <c r="I239" s="70"/>
      <c r="J239" s="70"/>
      <c r="K239" s="70"/>
      <c r="L239" s="166" t="s">
        <v>98</v>
      </c>
      <c r="M239" s="167"/>
      <c r="N239" s="168"/>
    </row>
    <row r="240" spans="1:15" s="114" customFormat="1" ht="20.100000000000001" customHeight="1">
      <c r="A240" s="114">
        <v>118</v>
      </c>
      <c r="B240" s="65">
        <v>6</v>
      </c>
      <c r="C240" s="102" t="s">
        <v>1239</v>
      </c>
      <c r="D240" s="67" t="s">
        <v>1240</v>
      </c>
      <c r="E240" s="68" t="s">
        <v>157</v>
      </c>
      <c r="F240" s="105" t="s">
        <v>1226</v>
      </c>
      <c r="G240" s="105" t="s">
        <v>660</v>
      </c>
      <c r="H240" s="69"/>
      <c r="I240" s="70"/>
      <c r="J240" s="70"/>
      <c r="K240" s="70"/>
      <c r="L240" s="166" t="s">
        <v>99</v>
      </c>
      <c r="M240" s="167"/>
      <c r="N240" s="168"/>
    </row>
    <row r="241" spans="1:14" s="114" customFormat="1" ht="20.100000000000001" customHeight="1">
      <c r="A241" s="114">
        <v>119</v>
      </c>
      <c r="B241" s="65">
        <v>7</v>
      </c>
      <c r="C241" s="102" t="s">
        <v>950</v>
      </c>
      <c r="D241" s="67" t="s">
        <v>1241</v>
      </c>
      <c r="E241" s="68" t="s">
        <v>111</v>
      </c>
      <c r="F241" s="105" t="s">
        <v>1226</v>
      </c>
      <c r="G241" s="105" t="s">
        <v>660</v>
      </c>
      <c r="H241" s="69"/>
      <c r="I241" s="70"/>
      <c r="J241" s="70"/>
      <c r="K241" s="70"/>
      <c r="L241" s="166" t="s">
        <v>98</v>
      </c>
      <c r="M241" s="167"/>
      <c r="N241" s="168"/>
    </row>
    <row r="242" spans="1:14" s="114" customFormat="1" ht="20.100000000000001" customHeight="1">
      <c r="A242" s="114">
        <v>120</v>
      </c>
      <c r="B242" s="65">
        <v>8</v>
      </c>
      <c r="C242" s="102" t="s">
        <v>952</v>
      </c>
      <c r="D242" s="67" t="s">
        <v>636</v>
      </c>
      <c r="E242" s="68" t="s">
        <v>111</v>
      </c>
      <c r="F242" s="105" t="s">
        <v>1226</v>
      </c>
      <c r="G242" s="105" t="s">
        <v>660</v>
      </c>
      <c r="H242" s="69"/>
      <c r="I242" s="70"/>
      <c r="J242" s="70"/>
      <c r="K242" s="70"/>
      <c r="L242" s="166" t="s">
        <v>98</v>
      </c>
      <c r="M242" s="167"/>
      <c r="N242" s="168"/>
    </row>
    <row r="243" spans="1:14" s="114" customFormat="1" ht="20.100000000000001" customHeight="1">
      <c r="A243" s="114">
        <v>121</v>
      </c>
      <c r="B243" s="65">
        <v>9</v>
      </c>
      <c r="C243" s="102" t="s">
        <v>1242</v>
      </c>
      <c r="D243" s="67" t="s">
        <v>545</v>
      </c>
      <c r="E243" s="68" t="s">
        <v>115</v>
      </c>
      <c r="F243" s="105" t="s">
        <v>1243</v>
      </c>
      <c r="G243" s="105" t="s">
        <v>650</v>
      </c>
      <c r="H243" s="69"/>
      <c r="I243" s="70"/>
      <c r="J243" s="70"/>
      <c r="K243" s="70"/>
      <c r="L243" s="166" t="s">
        <v>99</v>
      </c>
      <c r="M243" s="167"/>
      <c r="N243" s="168"/>
    </row>
    <row r="244" spans="1:14" s="114" customFormat="1" ht="20.100000000000001" customHeight="1">
      <c r="A244" s="114">
        <v>122</v>
      </c>
      <c r="B244" s="65">
        <v>10</v>
      </c>
      <c r="C244" s="102" t="s">
        <v>1244</v>
      </c>
      <c r="D244" s="67" t="s">
        <v>658</v>
      </c>
      <c r="E244" s="68" t="s">
        <v>115</v>
      </c>
      <c r="F244" s="105" t="s">
        <v>1243</v>
      </c>
      <c r="G244" s="105" t="s">
        <v>662</v>
      </c>
      <c r="H244" s="69"/>
      <c r="I244" s="70"/>
      <c r="J244" s="70"/>
      <c r="K244" s="70"/>
      <c r="L244" s="166" t="s">
        <v>99</v>
      </c>
      <c r="M244" s="167"/>
      <c r="N244" s="168"/>
    </row>
    <row r="245" spans="1:14" s="114" customFormat="1" ht="20.100000000000001" customHeight="1">
      <c r="A245" s="114">
        <v>123</v>
      </c>
      <c r="B245" s="65">
        <v>11</v>
      </c>
      <c r="C245" s="102" t="s">
        <v>1026</v>
      </c>
      <c r="D245" s="67" t="s">
        <v>326</v>
      </c>
      <c r="E245" s="68" t="s">
        <v>115</v>
      </c>
      <c r="F245" s="105" t="s">
        <v>1243</v>
      </c>
      <c r="G245" s="105" t="s">
        <v>98</v>
      </c>
      <c r="H245" s="69"/>
      <c r="I245" s="70"/>
      <c r="J245" s="70"/>
      <c r="K245" s="70"/>
      <c r="L245" s="166" t="s">
        <v>98</v>
      </c>
      <c r="M245" s="167"/>
      <c r="N245" s="168"/>
    </row>
    <row r="246" spans="1:14" s="114" customFormat="1" ht="20.100000000000001" customHeight="1">
      <c r="A246" s="114">
        <v>124</v>
      </c>
      <c r="B246" s="65">
        <v>12</v>
      </c>
      <c r="C246" s="102" t="s">
        <v>1245</v>
      </c>
      <c r="D246" s="67" t="s">
        <v>351</v>
      </c>
      <c r="E246" s="68" t="s">
        <v>210</v>
      </c>
      <c r="F246" s="105" t="s">
        <v>1243</v>
      </c>
      <c r="G246" s="105" t="s">
        <v>662</v>
      </c>
      <c r="H246" s="69"/>
      <c r="I246" s="70"/>
      <c r="J246" s="70"/>
      <c r="K246" s="70"/>
      <c r="L246" s="166" t="s">
        <v>99</v>
      </c>
      <c r="M246" s="167"/>
      <c r="N246" s="168"/>
    </row>
    <row r="247" spans="1:14" s="114" customFormat="1" ht="20.100000000000001" customHeight="1">
      <c r="A247" s="114">
        <v>125</v>
      </c>
      <c r="B247" s="65">
        <v>13</v>
      </c>
      <c r="C247" s="102" t="s">
        <v>960</v>
      </c>
      <c r="D247" s="67" t="s">
        <v>563</v>
      </c>
      <c r="E247" s="68" t="s">
        <v>574</v>
      </c>
      <c r="F247" s="105" t="s">
        <v>1243</v>
      </c>
      <c r="G247" s="105" t="s">
        <v>662</v>
      </c>
      <c r="H247" s="69"/>
      <c r="I247" s="70"/>
      <c r="J247" s="70"/>
      <c r="K247" s="70"/>
      <c r="L247" s="166" t="s">
        <v>98</v>
      </c>
      <c r="M247" s="167"/>
      <c r="N247" s="168"/>
    </row>
    <row r="248" spans="1:14" s="114" customFormat="1" ht="20.100000000000001" customHeight="1">
      <c r="A248" s="114">
        <v>126</v>
      </c>
      <c r="B248" s="65">
        <v>14</v>
      </c>
      <c r="C248" s="102" t="s">
        <v>1246</v>
      </c>
      <c r="D248" s="67" t="s">
        <v>637</v>
      </c>
      <c r="E248" s="68" t="s">
        <v>214</v>
      </c>
      <c r="F248" s="105" t="s">
        <v>1243</v>
      </c>
      <c r="G248" s="105" t="s">
        <v>650</v>
      </c>
      <c r="H248" s="69"/>
      <c r="I248" s="70"/>
      <c r="J248" s="70"/>
      <c r="K248" s="70"/>
      <c r="L248" s="166" t="s">
        <v>99</v>
      </c>
      <c r="M248" s="167"/>
      <c r="N248" s="168"/>
    </row>
    <row r="249" spans="1:14" s="114" customFormat="1" ht="20.100000000000001" customHeight="1">
      <c r="A249" s="114">
        <v>127</v>
      </c>
      <c r="B249" s="65">
        <v>15</v>
      </c>
      <c r="C249" s="102" t="s">
        <v>713</v>
      </c>
      <c r="D249" s="67" t="s">
        <v>586</v>
      </c>
      <c r="E249" s="68" t="s">
        <v>92</v>
      </c>
      <c r="F249" s="105" t="s">
        <v>1243</v>
      </c>
      <c r="G249" s="105" t="s">
        <v>634</v>
      </c>
      <c r="H249" s="69"/>
      <c r="I249" s="70"/>
      <c r="J249" s="70"/>
      <c r="K249" s="70"/>
      <c r="L249" s="166" t="s">
        <v>98</v>
      </c>
      <c r="M249" s="167"/>
      <c r="N249" s="168"/>
    </row>
    <row r="250" spans="1:14" s="114" customFormat="1" ht="20.100000000000001" customHeight="1">
      <c r="A250" s="114">
        <v>128</v>
      </c>
      <c r="B250" s="65">
        <v>16</v>
      </c>
      <c r="C250" s="102" t="s">
        <v>1029</v>
      </c>
      <c r="D250" s="67" t="s">
        <v>428</v>
      </c>
      <c r="E250" s="68" t="s">
        <v>87</v>
      </c>
      <c r="F250" s="105" t="s">
        <v>1243</v>
      </c>
      <c r="G250" s="105" t="s">
        <v>662</v>
      </c>
      <c r="H250" s="69"/>
      <c r="I250" s="70"/>
      <c r="J250" s="70"/>
      <c r="K250" s="70"/>
      <c r="L250" s="166" t="s">
        <v>98</v>
      </c>
      <c r="M250" s="167"/>
      <c r="N250" s="168"/>
    </row>
    <row r="251" spans="1:14" s="114" customFormat="1" ht="20.100000000000001" customHeight="1">
      <c r="A251" s="114">
        <v>129</v>
      </c>
      <c r="B251" s="65">
        <v>17</v>
      </c>
      <c r="C251" s="102" t="s">
        <v>964</v>
      </c>
      <c r="D251" s="67" t="s">
        <v>346</v>
      </c>
      <c r="E251" s="68" t="s">
        <v>87</v>
      </c>
      <c r="F251" s="105" t="s">
        <v>1243</v>
      </c>
      <c r="G251" s="105" t="s">
        <v>662</v>
      </c>
      <c r="H251" s="69"/>
      <c r="I251" s="70"/>
      <c r="J251" s="70"/>
      <c r="K251" s="70"/>
      <c r="L251" s="166" t="s">
        <v>98</v>
      </c>
      <c r="M251" s="167"/>
      <c r="N251" s="168"/>
    </row>
    <row r="252" spans="1:14" s="114" customFormat="1" ht="20.100000000000001" customHeight="1">
      <c r="A252" s="114">
        <v>130</v>
      </c>
      <c r="B252" s="65">
        <v>18</v>
      </c>
      <c r="C252" s="102" t="s">
        <v>1247</v>
      </c>
      <c r="D252" s="67" t="s">
        <v>363</v>
      </c>
      <c r="E252" s="68" t="s">
        <v>236</v>
      </c>
      <c r="F252" s="105" t="s">
        <v>1243</v>
      </c>
      <c r="G252" s="105" t="s">
        <v>656</v>
      </c>
      <c r="H252" s="69"/>
      <c r="I252" s="70"/>
      <c r="J252" s="70"/>
      <c r="K252" s="70"/>
      <c r="L252" s="166" t="s">
        <v>99</v>
      </c>
      <c r="M252" s="167"/>
      <c r="N252" s="168"/>
    </row>
    <row r="253" spans="1:14" s="114" customFormat="1" ht="20.100000000000001" customHeight="1">
      <c r="A253" s="114">
        <v>131</v>
      </c>
      <c r="B253" s="65">
        <v>19</v>
      </c>
      <c r="C253" s="102" t="s">
        <v>1248</v>
      </c>
      <c r="D253" s="67" t="s">
        <v>252</v>
      </c>
      <c r="E253" s="68" t="s">
        <v>301</v>
      </c>
      <c r="F253" s="105" t="s">
        <v>1243</v>
      </c>
      <c r="G253" s="105" t="s">
        <v>650</v>
      </c>
      <c r="H253" s="69"/>
      <c r="I253" s="70"/>
      <c r="J253" s="70"/>
      <c r="K253" s="70"/>
      <c r="L253" s="166" t="s">
        <v>99</v>
      </c>
      <c r="M253" s="167"/>
      <c r="N253" s="168"/>
    </row>
    <row r="254" spans="1:14" s="114" customFormat="1" ht="20.100000000000001" customHeight="1">
      <c r="A254" s="114">
        <v>132</v>
      </c>
      <c r="B254" s="65">
        <v>20</v>
      </c>
      <c r="C254" s="102" t="s">
        <v>1031</v>
      </c>
      <c r="D254" s="67" t="s">
        <v>93</v>
      </c>
      <c r="E254" s="68" t="s">
        <v>78</v>
      </c>
      <c r="F254" s="105" t="s">
        <v>1243</v>
      </c>
      <c r="G254" s="105" t="s">
        <v>662</v>
      </c>
      <c r="H254" s="69"/>
      <c r="I254" s="70"/>
      <c r="J254" s="70"/>
      <c r="K254" s="70"/>
      <c r="L254" s="166" t="s">
        <v>98</v>
      </c>
      <c r="M254" s="167"/>
      <c r="N254" s="168"/>
    </row>
    <row r="255" spans="1:14" s="114" customFormat="1" ht="20.100000000000001" customHeight="1">
      <c r="A255" s="114">
        <v>133</v>
      </c>
      <c r="B255" s="65">
        <v>21</v>
      </c>
      <c r="C255" s="102" t="s">
        <v>740</v>
      </c>
      <c r="D255" s="67" t="s">
        <v>314</v>
      </c>
      <c r="E255" s="68" t="s">
        <v>113</v>
      </c>
      <c r="F255" s="105" t="s">
        <v>1243</v>
      </c>
      <c r="G255" s="105" t="s">
        <v>662</v>
      </c>
      <c r="H255" s="69"/>
      <c r="I255" s="70"/>
      <c r="J255" s="70"/>
      <c r="K255" s="70"/>
      <c r="L255" s="166" t="s">
        <v>98</v>
      </c>
      <c r="M255" s="167"/>
      <c r="N255" s="168"/>
    </row>
    <row r="256" spans="1:14" s="114" customFormat="1" ht="20.100000000000001" customHeight="1">
      <c r="A256" s="114">
        <v>134</v>
      </c>
      <c r="B256" s="65">
        <v>22</v>
      </c>
      <c r="C256" s="102" t="s">
        <v>1249</v>
      </c>
      <c r="D256" s="67" t="s">
        <v>322</v>
      </c>
      <c r="E256" s="68" t="s">
        <v>183</v>
      </c>
      <c r="F256" s="105" t="s">
        <v>1243</v>
      </c>
      <c r="G256" s="105" t="s">
        <v>662</v>
      </c>
      <c r="H256" s="69"/>
      <c r="I256" s="70"/>
      <c r="J256" s="70"/>
      <c r="K256" s="70"/>
      <c r="L256" s="166" t="s">
        <v>99</v>
      </c>
      <c r="M256" s="167"/>
      <c r="N256" s="168"/>
    </row>
    <row r="257" spans="1:15" s="114" customFormat="1" ht="20.100000000000001" customHeight="1">
      <c r="A257" s="114">
        <v>135</v>
      </c>
      <c r="B257" s="65">
        <v>23</v>
      </c>
      <c r="C257" s="102" t="s">
        <v>1250</v>
      </c>
      <c r="D257" s="67" t="s">
        <v>299</v>
      </c>
      <c r="E257" s="68" t="s">
        <v>263</v>
      </c>
      <c r="F257" s="105" t="s">
        <v>1243</v>
      </c>
      <c r="G257" s="105" t="s">
        <v>642</v>
      </c>
      <c r="H257" s="69"/>
      <c r="I257" s="70"/>
      <c r="J257" s="70"/>
      <c r="K257" s="70"/>
      <c r="L257" s="166" t="s">
        <v>99</v>
      </c>
      <c r="M257" s="167"/>
      <c r="N257" s="168"/>
    </row>
    <row r="258" spans="1:15" s="114" customFormat="1" ht="20.100000000000001" customHeight="1">
      <c r="A258" s="114">
        <v>0</v>
      </c>
      <c r="B258" s="65">
        <v>24</v>
      </c>
      <c r="C258" s="102" t="s">
        <v>98</v>
      </c>
      <c r="D258" s="67" t="s">
        <v>98</v>
      </c>
      <c r="E258" s="68" t="s">
        <v>98</v>
      </c>
      <c r="F258" s="105" t="s">
        <v>98</v>
      </c>
      <c r="G258" s="105" t="s">
        <v>98</v>
      </c>
      <c r="H258" s="69"/>
      <c r="I258" s="70"/>
      <c r="J258" s="70"/>
      <c r="K258" s="70"/>
      <c r="L258" s="166" t="s">
        <v>98</v>
      </c>
      <c r="M258" s="167"/>
      <c r="N258" s="168"/>
    </row>
    <row r="259" spans="1:15" s="114" customFormat="1" ht="20.100000000000001" customHeight="1">
      <c r="A259" s="114">
        <v>0</v>
      </c>
      <c r="B259" s="65">
        <v>25</v>
      </c>
      <c r="C259" s="102" t="s">
        <v>98</v>
      </c>
      <c r="D259" s="67" t="s">
        <v>98</v>
      </c>
      <c r="E259" s="68" t="s">
        <v>98</v>
      </c>
      <c r="F259" s="105" t="s">
        <v>98</v>
      </c>
      <c r="G259" s="105" t="s">
        <v>98</v>
      </c>
      <c r="H259" s="69"/>
      <c r="I259" s="70"/>
      <c r="J259" s="70"/>
      <c r="K259" s="70"/>
      <c r="L259" s="166" t="s">
        <v>98</v>
      </c>
      <c r="M259" s="167"/>
      <c r="N259" s="168"/>
    </row>
    <row r="260" spans="1:15" s="114" customFormat="1" ht="20.100000000000001" customHeight="1">
      <c r="A260" s="114">
        <v>0</v>
      </c>
      <c r="B260" s="65">
        <v>26</v>
      </c>
      <c r="C260" s="102" t="s">
        <v>98</v>
      </c>
      <c r="D260" s="67" t="s">
        <v>98</v>
      </c>
      <c r="E260" s="68" t="s">
        <v>98</v>
      </c>
      <c r="F260" s="105" t="s">
        <v>98</v>
      </c>
      <c r="G260" s="105" t="s">
        <v>98</v>
      </c>
      <c r="H260" s="69"/>
      <c r="I260" s="70"/>
      <c r="J260" s="70"/>
      <c r="K260" s="70"/>
      <c r="L260" s="166" t="s">
        <v>98</v>
      </c>
      <c r="M260" s="167"/>
      <c r="N260" s="168"/>
    </row>
    <row r="261" spans="1:15" s="114" customFormat="1" ht="20.100000000000001" customHeight="1">
      <c r="A261" s="114">
        <v>0</v>
      </c>
      <c r="B261" s="65">
        <v>27</v>
      </c>
      <c r="C261" s="102" t="s">
        <v>98</v>
      </c>
      <c r="D261" s="67" t="s">
        <v>98</v>
      </c>
      <c r="E261" s="68" t="s">
        <v>98</v>
      </c>
      <c r="F261" s="105" t="s">
        <v>98</v>
      </c>
      <c r="G261" s="105" t="s">
        <v>98</v>
      </c>
      <c r="H261" s="69"/>
      <c r="I261" s="70"/>
      <c r="J261" s="70"/>
      <c r="K261" s="70"/>
      <c r="L261" s="166" t="s">
        <v>98</v>
      </c>
      <c r="M261" s="167"/>
      <c r="N261" s="168"/>
    </row>
    <row r="262" spans="1:15" s="114" customFormat="1" ht="20.100000000000001" customHeight="1">
      <c r="A262" s="114">
        <v>0</v>
      </c>
      <c r="B262" s="65">
        <v>28</v>
      </c>
      <c r="C262" s="102" t="s">
        <v>98</v>
      </c>
      <c r="D262" s="67" t="s">
        <v>98</v>
      </c>
      <c r="E262" s="68" t="s">
        <v>98</v>
      </c>
      <c r="F262" s="105" t="s">
        <v>98</v>
      </c>
      <c r="G262" s="105" t="s">
        <v>98</v>
      </c>
      <c r="H262" s="69"/>
      <c r="I262" s="70"/>
      <c r="J262" s="70"/>
      <c r="K262" s="70"/>
      <c r="L262" s="166" t="s">
        <v>98</v>
      </c>
      <c r="M262" s="167"/>
      <c r="N262" s="168"/>
    </row>
    <row r="263" spans="1:15" s="114" customFormat="1" ht="20.100000000000001" customHeight="1">
      <c r="A263" s="114">
        <v>0</v>
      </c>
      <c r="B263" s="65">
        <v>29</v>
      </c>
      <c r="C263" s="102" t="s">
        <v>98</v>
      </c>
      <c r="D263" s="67" t="s">
        <v>98</v>
      </c>
      <c r="E263" s="68" t="s">
        <v>98</v>
      </c>
      <c r="F263" s="105" t="s">
        <v>98</v>
      </c>
      <c r="G263" s="105" t="s">
        <v>98</v>
      </c>
      <c r="H263" s="69"/>
      <c r="I263" s="70"/>
      <c r="J263" s="70"/>
      <c r="K263" s="70"/>
      <c r="L263" s="166" t="s">
        <v>98</v>
      </c>
      <c r="M263" s="167"/>
      <c r="N263" s="168"/>
    </row>
    <row r="264" spans="1:15" s="114" customFormat="1" ht="20.100000000000001" customHeight="1">
      <c r="A264" s="114">
        <v>0</v>
      </c>
      <c r="B264" s="72">
        <v>30</v>
      </c>
      <c r="C264" s="102" t="s">
        <v>98</v>
      </c>
      <c r="D264" s="67" t="s">
        <v>98</v>
      </c>
      <c r="E264" s="68" t="s">
        <v>98</v>
      </c>
      <c r="F264" s="105" t="s">
        <v>98</v>
      </c>
      <c r="G264" s="105" t="s">
        <v>98</v>
      </c>
      <c r="H264" s="73"/>
      <c r="I264" s="74"/>
      <c r="J264" s="74"/>
      <c r="K264" s="74"/>
      <c r="L264" s="166" t="s">
        <v>98</v>
      </c>
      <c r="M264" s="167"/>
      <c r="N264" s="168"/>
    </row>
    <row r="265" spans="1:15" s="114" customFormat="1" ht="23.25" customHeight="1">
      <c r="A265" s="114">
        <v>0</v>
      </c>
      <c r="B265" s="75" t="s">
        <v>71</v>
      </c>
      <c r="C265" s="103"/>
      <c r="D265" s="77"/>
      <c r="E265" s="78"/>
      <c r="F265" s="106"/>
      <c r="G265" s="106"/>
      <c r="H265" s="80"/>
      <c r="I265" s="81"/>
      <c r="J265" s="81"/>
      <c r="K265" s="81"/>
      <c r="L265" s="115"/>
      <c r="M265" s="115"/>
      <c r="N265" s="115"/>
    </row>
    <row r="266" spans="1:15" s="114" customFormat="1" ht="20.100000000000001" customHeight="1">
      <c r="A266" s="114">
        <v>0</v>
      </c>
      <c r="B266" s="82" t="s">
        <v>101</v>
      </c>
      <c r="C266" s="104"/>
      <c r="D266" s="84"/>
      <c r="E266" s="85"/>
      <c r="F266" s="107"/>
      <c r="G266" s="107"/>
      <c r="H266" s="87"/>
      <c r="I266" s="88"/>
      <c r="J266" s="88"/>
      <c r="K266" s="88"/>
      <c r="L266" s="89"/>
      <c r="M266" s="89"/>
      <c r="N266" s="89"/>
    </row>
    <row r="267" spans="1:15" s="114" customFormat="1" ht="18.75" customHeight="1">
      <c r="A267" s="114">
        <v>0</v>
      </c>
      <c r="B267" s="90"/>
      <c r="C267" s="104"/>
      <c r="D267" s="84"/>
      <c r="E267" s="85"/>
      <c r="F267" s="107"/>
      <c r="G267" s="107"/>
      <c r="H267" s="87"/>
      <c r="I267" s="88"/>
      <c r="J267" s="88"/>
      <c r="K267" s="88"/>
      <c r="L267" s="89"/>
      <c r="M267" s="89"/>
      <c r="N267" s="89"/>
    </row>
    <row r="268" spans="1:15" s="114" customFormat="1" ht="18" customHeight="1">
      <c r="A268" s="100">
        <v>0</v>
      </c>
      <c r="B268" s="90"/>
      <c r="C268" s="104"/>
      <c r="D268" s="84"/>
      <c r="E268" s="85"/>
      <c r="F268" s="107"/>
      <c r="G268" s="107"/>
      <c r="H268" s="87"/>
      <c r="I268" s="88"/>
      <c r="J268" s="88"/>
      <c r="K268" s="88"/>
      <c r="L268" s="89"/>
      <c r="M268" s="89"/>
      <c r="N268" s="89"/>
    </row>
    <row r="269" spans="1:15" s="114" customFormat="1" ht="8.25" customHeight="1">
      <c r="A269" s="100">
        <v>0</v>
      </c>
      <c r="B269" s="90"/>
      <c r="C269" s="104"/>
      <c r="D269" s="84"/>
      <c r="E269" s="85"/>
      <c r="F269" s="107"/>
      <c r="G269" s="107"/>
      <c r="H269" s="87"/>
      <c r="I269" s="88"/>
      <c r="J269" s="88"/>
      <c r="K269" s="88"/>
      <c r="L269" s="89"/>
      <c r="M269" s="89"/>
      <c r="N269" s="89"/>
    </row>
    <row r="270" spans="1:15" s="114" customFormat="1" ht="20.100000000000001" customHeight="1">
      <c r="A270" s="100">
        <v>0</v>
      </c>
      <c r="C270" s="108" t="s">
        <v>100</v>
      </c>
      <c r="D270" s="84"/>
      <c r="E270" s="85"/>
      <c r="F270" s="107"/>
      <c r="G270" s="107"/>
      <c r="H270" s="87"/>
      <c r="I270" s="88"/>
      <c r="J270" s="88"/>
      <c r="K270" s="88"/>
      <c r="L270" s="89"/>
      <c r="M270" s="89"/>
      <c r="N270" s="89"/>
    </row>
    <row r="271" spans="1:15" s="114" customFormat="1" ht="13.5" customHeight="1">
      <c r="A271" s="100">
        <v>0</v>
      </c>
      <c r="B271" s="91"/>
      <c r="C271" s="104"/>
      <c r="D271" s="84"/>
      <c r="E271" s="85"/>
      <c r="F271" s="107"/>
      <c r="G271" s="107"/>
      <c r="H271" s="109" t="s">
        <v>1530</v>
      </c>
      <c r="I271" s="110">
        <v>29</v>
      </c>
      <c r="J271" s="88"/>
      <c r="K271" s="112" t="s">
        <v>50</v>
      </c>
      <c r="L271" s="113">
        <v>1</v>
      </c>
      <c r="N271" s="111"/>
      <c r="O271" s="101"/>
    </row>
    <row r="272" spans="1:15" s="114" customFormat="1"/>
    <row r="273" spans="1:14" s="56" customFormat="1" ht="15">
      <c r="C273" s="186" t="s">
        <v>57</v>
      </c>
      <c r="D273" s="186"/>
      <c r="E273" s="57"/>
      <c r="F273" s="183" t="s">
        <v>105</v>
      </c>
      <c r="G273" s="183"/>
      <c r="H273" s="183"/>
      <c r="I273" s="183"/>
      <c r="J273" s="183"/>
      <c r="K273" s="183"/>
      <c r="L273" s="58" t="s">
        <v>1491</v>
      </c>
    </row>
    <row r="274" spans="1:14" s="56" customFormat="1" ht="15">
      <c r="C274" s="186" t="s">
        <v>59</v>
      </c>
      <c r="D274" s="186"/>
      <c r="E274" s="59" t="s">
        <v>1531</v>
      </c>
      <c r="F274" s="187" t="s">
        <v>1514</v>
      </c>
      <c r="G274" s="187"/>
      <c r="H274" s="187"/>
      <c r="I274" s="187"/>
      <c r="J274" s="187"/>
      <c r="K274" s="187"/>
      <c r="L274" s="60" t="s">
        <v>60</v>
      </c>
      <c r="M274" s="61" t="s">
        <v>61</v>
      </c>
      <c r="N274" s="61">
        <v>2</v>
      </c>
    </row>
    <row r="275" spans="1:14" s="62" customFormat="1" ht="18.75" customHeight="1">
      <c r="C275" s="63" t="s">
        <v>1515</v>
      </c>
      <c r="D275" s="184" t="s">
        <v>1516</v>
      </c>
      <c r="E275" s="184"/>
      <c r="F275" s="184"/>
      <c r="G275" s="184"/>
      <c r="H275" s="184"/>
      <c r="I275" s="184"/>
      <c r="J275" s="184"/>
      <c r="K275" s="184"/>
      <c r="L275" s="60" t="s">
        <v>62</v>
      </c>
      <c r="M275" s="60" t="s">
        <v>61</v>
      </c>
      <c r="N275" s="60">
        <v>2</v>
      </c>
    </row>
    <row r="276" spans="1:14" s="62" customFormat="1" ht="18.75" customHeight="1">
      <c r="B276" s="185" t="s">
        <v>1532</v>
      </c>
      <c r="C276" s="185"/>
      <c r="D276" s="185"/>
      <c r="E276" s="185"/>
      <c r="F276" s="185"/>
      <c r="G276" s="185"/>
      <c r="H276" s="185"/>
      <c r="I276" s="185"/>
      <c r="J276" s="185"/>
      <c r="K276" s="185"/>
      <c r="L276" s="60" t="s">
        <v>63</v>
      </c>
      <c r="M276" s="60" t="s">
        <v>61</v>
      </c>
      <c r="N276" s="60">
        <v>1</v>
      </c>
    </row>
    <row r="277" spans="1:14" s="114" customFormat="1" ht="9" customHeight="1"/>
    <row r="278" spans="1:14" s="114" customFormat="1" ht="15" customHeight="1">
      <c r="B278" s="173" t="s">
        <v>4</v>
      </c>
      <c r="C278" s="172" t="s">
        <v>64</v>
      </c>
      <c r="D278" s="181" t="s">
        <v>9</v>
      </c>
      <c r="E278" s="182" t="s">
        <v>10</v>
      </c>
      <c r="F278" s="172" t="s">
        <v>75</v>
      </c>
      <c r="G278" s="172" t="s">
        <v>76</v>
      </c>
      <c r="H278" s="172" t="s">
        <v>66</v>
      </c>
      <c r="I278" s="172" t="s">
        <v>67</v>
      </c>
      <c r="J278" s="174" t="s">
        <v>56</v>
      </c>
      <c r="K278" s="174"/>
      <c r="L278" s="175" t="s">
        <v>68</v>
      </c>
      <c r="M278" s="176"/>
      <c r="N278" s="177"/>
    </row>
    <row r="279" spans="1:14" s="114" customFormat="1" ht="27" customHeight="1">
      <c r="B279" s="173"/>
      <c r="C279" s="173"/>
      <c r="D279" s="181"/>
      <c r="E279" s="182"/>
      <c r="F279" s="173"/>
      <c r="G279" s="173"/>
      <c r="H279" s="173"/>
      <c r="I279" s="173"/>
      <c r="J279" s="64" t="s">
        <v>69</v>
      </c>
      <c r="K279" s="64" t="s">
        <v>70</v>
      </c>
      <c r="L279" s="178"/>
      <c r="M279" s="179"/>
      <c r="N279" s="180"/>
    </row>
    <row r="280" spans="1:14" s="114" customFormat="1" ht="20.100000000000001" customHeight="1">
      <c r="A280" s="114">
        <v>136</v>
      </c>
      <c r="B280" s="65">
        <v>1</v>
      </c>
      <c r="C280" s="102" t="s">
        <v>750</v>
      </c>
      <c r="D280" s="67" t="s">
        <v>433</v>
      </c>
      <c r="E280" s="68" t="s">
        <v>178</v>
      </c>
      <c r="F280" s="105" t="s">
        <v>1243</v>
      </c>
      <c r="G280" s="105" t="s">
        <v>662</v>
      </c>
      <c r="H280" s="69"/>
      <c r="I280" s="70"/>
      <c r="J280" s="70"/>
      <c r="K280" s="70"/>
      <c r="L280" s="169" t="s">
        <v>98</v>
      </c>
      <c r="M280" s="170"/>
      <c r="N280" s="171"/>
    </row>
    <row r="281" spans="1:14" s="114" customFormat="1" ht="20.100000000000001" customHeight="1">
      <c r="A281" s="114">
        <v>137</v>
      </c>
      <c r="B281" s="65">
        <v>2</v>
      </c>
      <c r="C281" s="102" t="s">
        <v>1251</v>
      </c>
      <c r="D281" s="67" t="s">
        <v>652</v>
      </c>
      <c r="E281" s="68" t="s">
        <v>126</v>
      </c>
      <c r="F281" s="105" t="s">
        <v>1243</v>
      </c>
      <c r="G281" s="105" t="s">
        <v>650</v>
      </c>
      <c r="H281" s="69"/>
      <c r="I281" s="70"/>
      <c r="J281" s="70"/>
      <c r="K281" s="70"/>
      <c r="L281" s="166" t="s">
        <v>99</v>
      </c>
      <c r="M281" s="167"/>
      <c r="N281" s="168"/>
    </row>
    <row r="282" spans="1:14" s="114" customFormat="1" ht="20.100000000000001" customHeight="1">
      <c r="A282" s="114">
        <v>138</v>
      </c>
      <c r="B282" s="65">
        <v>3</v>
      </c>
      <c r="C282" s="102" t="s">
        <v>755</v>
      </c>
      <c r="D282" s="67" t="s">
        <v>193</v>
      </c>
      <c r="E282" s="68" t="s">
        <v>219</v>
      </c>
      <c r="F282" s="105" t="s">
        <v>1243</v>
      </c>
      <c r="G282" s="105" t="s">
        <v>662</v>
      </c>
      <c r="H282" s="69"/>
      <c r="I282" s="70"/>
      <c r="J282" s="70"/>
      <c r="K282" s="70"/>
      <c r="L282" s="166" t="s">
        <v>98</v>
      </c>
      <c r="M282" s="167"/>
      <c r="N282" s="168"/>
    </row>
    <row r="283" spans="1:14" s="114" customFormat="1" ht="20.100000000000001" customHeight="1">
      <c r="A283" s="114">
        <v>139</v>
      </c>
      <c r="B283" s="65">
        <v>4</v>
      </c>
      <c r="C283" s="102" t="s">
        <v>1252</v>
      </c>
      <c r="D283" s="67" t="s">
        <v>94</v>
      </c>
      <c r="E283" s="68" t="s">
        <v>219</v>
      </c>
      <c r="F283" s="105" t="s">
        <v>1243</v>
      </c>
      <c r="G283" s="105" t="s">
        <v>662</v>
      </c>
      <c r="H283" s="69"/>
      <c r="I283" s="70"/>
      <c r="J283" s="70"/>
      <c r="K283" s="70"/>
      <c r="L283" s="166" t="s">
        <v>99</v>
      </c>
      <c r="M283" s="167"/>
      <c r="N283" s="168"/>
    </row>
    <row r="284" spans="1:14" s="114" customFormat="1" ht="20.100000000000001" customHeight="1">
      <c r="A284" s="114">
        <v>140</v>
      </c>
      <c r="B284" s="65">
        <v>5</v>
      </c>
      <c r="C284" s="102" t="s">
        <v>1069</v>
      </c>
      <c r="D284" s="67" t="s">
        <v>346</v>
      </c>
      <c r="E284" s="68" t="s">
        <v>219</v>
      </c>
      <c r="F284" s="105" t="s">
        <v>1243</v>
      </c>
      <c r="G284" s="105" t="s">
        <v>662</v>
      </c>
      <c r="H284" s="69"/>
      <c r="I284" s="70"/>
      <c r="J284" s="70"/>
      <c r="K284" s="70"/>
      <c r="L284" s="166" t="s">
        <v>98</v>
      </c>
      <c r="M284" s="167"/>
      <c r="N284" s="168"/>
    </row>
    <row r="285" spans="1:14" s="114" customFormat="1" ht="20.100000000000001" customHeight="1">
      <c r="A285" s="114">
        <v>141</v>
      </c>
      <c r="B285" s="65">
        <v>6</v>
      </c>
      <c r="C285" s="102" t="s">
        <v>1101</v>
      </c>
      <c r="D285" s="67" t="s">
        <v>280</v>
      </c>
      <c r="E285" s="68" t="s">
        <v>205</v>
      </c>
      <c r="F285" s="105" t="s">
        <v>1243</v>
      </c>
      <c r="G285" s="105" t="s">
        <v>662</v>
      </c>
      <c r="H285" s="69"/>
      <c r="I285" s="70"/>
      <c r="J285" s="70"/>
      <c r="K285" s="70"/>
      <c r="L285" s="166" t="s">
        <v>98</v>
      </c>
      <c r="M285" s="167"/>
      <c r="N285" s="168"/>
    </row>
    <row r="286" spans="1:14" s="114" customFormat="1" ht="20.100000000000001" customHeight="1">
      <c r="A286" s="114">
        <v>142</v>
      </c>
      <c r="B286" s="65">
        <v>7</v>
      </c>
      <c r="C286" s="102" t="s">
        <v>1036</v>
      </c>
      <c r="D286" s="67" t="s">
        <v>599</v>
      </c>
      <c r="E286" s="68" t="s">
        <v>83</v>
      </c>
      <c r="F286" s="105" t="s">
        <v>1243</v>
      </c>
      <c r="G286" s="105" t="s">
        <v>662</v>
      </c>
      <c r="H286" s="69"/>
      <c r="I286" s="70"/>
      <c r="J286" s="70"/>
      <c r="K286" s="70"/>
      <c r="L286" s="166" t="s">
        <v>98</v>
      </c>
      <c r="M286" s="167"/>
      <c r="N286" s="168"/>
    </row>
    <row r="287" spans="1:14" s="114" customFormat="1" ht="20.100000000000001" customHeight="1">
      <c r="A287" s="114">
        <v>143</v>
      </c>
      <c r="B287" s="65">
        <v>8</v>
      </c>
      <c r="C287" s="102" t="s">
        <v>769</v>
      </c>
      <c r="D287" s="67" t="s">
        <v>610</v>
      </c>
      <c r="E287" s="68" t="s">
        <v>165</v>
      </c>
      <c r="F287" s="105" t="s">
        <v>1243</v>
      </c>
      <c r="G287" s="105" t="s">
        <v>662</v>
      </c>
      <c r="H287" s="69"/>
      <c r="I287" s="70"/>
      <c r="J287" s="70"/>
      <c r="K287" s="70"/>
      <c r="L287" s="166" t="s">
        <v>98</v>
      </c>
      <c r="M287" s="167"/>
      <c r="N287" s="168"/>
    </row>
    <row r="288" spans="1:14" s="114" customFormat="1" ht="20.100000000000001" customHeight="1">
      <c r="A288" s="114">
        <v>144</v>
      </c>
      <c r="B288" s="65">
        <v>9</v>
      </c>
      <c r="C288" s="102" t="s">
        <v>778</v>
      </c>
      <c r="D288" s="67" t="s">
        <v>1253</v>
      </c>
      <c r="E288" s="68" t="s">
        <v>199</v>
      </c>
      <c r="F288" s="105" t="s">
        <v>1243</v>
      </c>
      <c r="G288" s="105" t="s">
        <v>662</v>
      </c>
      <c r="H288" s="69"/>
      <c r="I288" s="70"/>
      <c r="J288" s="70"/>
      <c r="K288" s="70"/>
      <c r="L288" s="166" t="s">
        <v>98</v>
      </c>
      <c r="M288" s="167"/>
      <c r="N288" s="168"/>
    </row>
    <row r="289" spans="1:14" s="114" customFormat="1" ht="20.100000000000001" customHeight="1">
      <c r="A289" s="114">
        <v>145</v>
      </c>
      <c r="B289" s="65">
        <v>10</v>
      </c>
      <c r="C289" s="102" t="s">
        <v>1145</v>
      </c>
      <c r="D289" s="67" t="s">
        <v>1254</v>
      </c>
      <c r="E289" s="68" t="s">
        <v>118</v>
      </c>
      <c r="F289" s="105" t="s">
        <v>1243</v>
      </c>
      <c r="G289" s="105" t="s">
        <v>662</v>
      </c>
      <c r="H289" s="69"/>
      <c r="I289" s="70"/>
      <c r="J289" s="70"/>
      <c r="K289" s="70"/>
      <c r="L289" s="166" t="s">
        <v>98</v>
      </c>
      <c r="M289" s="167"/>
      <c r="N289" s="168"/>
    </row>
    <row r="290" spans="1:14" s="114" customFormat="1" ht="20.100000000000001" customHeight="1">
      <c r="A290" s="114">
        <v>146</v>
      </c>
      <c r="B290" s="65">
        <v>11</v>
      </c>
      <c r="C290" s="102" t="s">
        <v>1040</v>
      </c>
      <c r="D290" s="67" t="s">
        <v>482</v>
      </c>
      <c r="E290" s="68" t="s">
        <v>107</v>
      </c>
      <c r="F290" s="105" t="s">
        <v>1243</v>
      </c>
      <c r="G290" s="105" t="s">
        <v>662</v>
      </c>
      <c r="H290" s="69"/>
      <c r="I290" s="70"/>
      <c r="J290" s="70"/>
      <c r="K290" s="70"/>
      <c r="L290" s="166" t="s">
        <v>98</v>
      </c>
      <c r="M290" s="167"/>
      <c r="N290" s="168"/>
    </row>
    <row r="291" spans="1:14" s="114" customFormat="1" ht="20.100000000000001" customHeight="1">
      <c r="A291" s="114">
        <v>147</v>
      </c>
      <c r="B291" s="65">
        <v>12</v>
      </c>
      <c r="C291" s="102" t="s">
        <v>1105</v>
      </c>
      <c r="D291" s="67" t="s">
        <v>155</v>
      </c>
      <c r="E291" s="68" t="s">
        <v>85</v>
      </c>
      <c r="F291" s="105" t="s">
        <v>1243</v>
      </c>
      <c r="G291" s="105" t="s">
        <v>662</v>
      </c>
      <c r="H291" s="69"/>
      <c r="I291" s="70"/>
      <c r="J291" s="70"/>
      <c r="K291" s="70"/>
      <c r="L291" s="166" t="s">
        <v>98</v>
      </c>
      <c r="M291" s="167"/>
      <c r="N291" s="168"/>
    </row>
    <row r="292" spans="1:14" s="114" customFormat="1" ht="20.100000000000001" customHeight="1">
      <c r="A292" s="114">
        <v>148</v>
      </c>
      <c r="B292" s="65">
        <v>13</v>
      </c>
      <c r="C292" s="102" t="s">
        <v>984</v>
      </c>
      <c r="D292" s="67" t="s">
        <v>622</v>
      </c>
      <c r="E292" s="68" t="s">
        <v>108</v>
      </c>
      <c r="F292" s="105" t="s">
        <v>1243</v>
      </c>
      <c r="G292" s="105" t="s">
        <v>662</v>
      </c>
      <c r="H292" s="69"/>
      <c r="I292" s="70"/>
      <c r="J292" s="70"/>
      <c r="K292" s="70"/>
      <c r="L292" s="166" t="s">
        <v>98</v>
      </c>
      <c r="M292" s="167"/>
      <c r="N292" s="168"/>
    </row>
    <row r="293" spans="1:14" s="114" customFormat="1" ht="20.100000000000001" customHeight="1">
      <c r="A293" s="114">
        <v>149</v>
      </c>
      <c r="B293" s="65">
        <v>14</v>
      </c>
      <c r="C293" s="102" t="s">
        <v>791</v>
      </c>
      <c r="D293" s="67" t="s">
        <v>322</v>
      </c>
      <c r="E293" s="68" t="s">
        <v>108</v>
      </c>
      <c r="F293" s="105" t="s">
        <v>1243</v>
      </c>
      <c r="G293" s="105" t="s">
        <v>662</v>
      </c>
      <c r="H293" s="69"/>
      <c r="I293" s="70"/>
      <c r="J293" s="70"/>
      <c r="K293" s="70"/>
      <c r="L293" s="166" t="s">
        <v>98</v>
      </c>
      <c r="M293" s="167"/>
      <c r="N293" s="168"/>
    </row>
    <row r="294" spans="1:14" s="114" customFormat="1" ht="20.100000000000001" customHeight="1">
      <c r="A294" s="114">
        <v>150</v>
      </c>
      <c r="B294" s="65">
        <v>15</v>
      </c>
      <c r="C294" s="102" t="s">
        <v>1074</v>
      </c>
      <c r="D294" s="67" t="s">
        <v>166</v>
      </c>
      <c r="E294" s="68" t="s">
        <v>136</v>
      </c>
      <c r="F294" s="105" t="s">
        <v>1243</v>
      </c>
      <c r="G294" s="105" t="s">
        <v>662</v>
      </c>
      <c r="H294" s="69"/>
      <c r="I294" s="70"/>
      <c r="J294" s="70"/>
      <c r="K294" s="70"/>
      <c r="L294" s="166" t="s">
        <v>98</v>
      </c>
      <c r="M294" s="167"/>
      <c r="N294" s="168"/>
    </row>
    <row r="295" spans="1:14" s="114" customFormat="1" ht="20.100000000000001" customHeight="1">
      <c r="A295" s="114">
        <v>151</v>
      </c>
      <c r="B295" s="65">
        <v>16</v>
      </c>
      <c r="C295" s="102" t="s">
        <v>988</v>
      </c>
      <c r="D295" s="67" t="s">
        <v>632</v>
      </c>
      <c r="E295" s="68" t="s">
        <v>222</v>
      </c>
      <c r="F295" s="105" t="s">
        <v>1243</v>
      </c>
      <c r="G295" s="105" t="s">
        <v>662</v>
      </c>
      <c r="H295" s="69"/>
      <c r="I295" s="70"/>
      <c r="J295" s="70"/>
      <c r="K295" s="70"/>
      <c r="L295" s="166" t="s">
        <v>98</v>
      </c>
      <c r="M295" s="167"/>
      <c r="N295" s="168"/>
    </row>
    <row r="296" spans="1:14" s="114" customFormat="1" ht="20.100000000000001" customHeight="1">
      <c r="A296" s="114">
        <v>152</v>
      </c>
      <c r="B296" s="65">
        <v>17</v>
      </c>
      <c r="C296" s="102" t="s">
        <v>813</v>
      </c>
      <c r="D296" s="67" t="s">
        <v>461</v>
      </c>
      <c r="E296" s="68" t="s">
        <v>229</v>
      </c>
      <c r="F296" s="105" t="s">
        <v>1243</v>
      </c>
      <c r="G296" s="105" t="s">
        <v>662</v>
      </c>
      <c r="H296" s="69"/>
      <c r="I296" s="70"/>
      <c r="J296" s="70"/>
      <c r="K296" s="70"/>
      <c r="L296" s="166" t="s">
        <v>98</v>
      </c>
      <c r="M296" s="167"/>
      <c r="N296" s="168"/>
    </row>
    <row r="297" spans="1:14" s="114" customFormat="1" ht="20.100000000000001" customHeight="1">
      <c r="A297" s="114">
        <v>153</v>
      </c>
      <c r="B297" s="65">
        <v>18</v>
      </c>
      <c r="C297" s="102" t="s">
        <v>992</v>
      </c>
      <c r="D297" s="67" t="s">
        <v>380</v>
      </c>
      <c r="E297" s="68" t="s">
        <v>198</v>
      </c>
      <c r="F297" s="105" t="s">
        <v>1243</v>
      </c>
      <c r="G297" s="105" t="s">
        <v>650</v>
      </c>
      <c r="H297" s="69"/>
      <c r="I297" s="70"/>
      <c r="J297" s="70"/>
      <c r="K297" s="70"/>
      <c r="L297" s="166" t="s">
        <v>98</v>
      </c>
      <c r="M297" s="167"/>
      <c r="N297" s="168"/>
    </row>
    <row r="298" spans="1:14" s="114" customFormat="1" ht="20.100000000000001" customHeight="1">
      <c r="A298" s="114">
        <v>154</v>
      </c>
      <c r="B298" s="65">
        <v>19</v>
      </c>
      <c r="C298" s="102" t="s">
        <v>994</v>
      </c>
      <c r="D298" s="67" t="s">
        <v>423</v>
      </c>
      <c r="E298" s="68" t="s">
        <v>284</v>
      </c>
      <c r="F298" s="105" t="s">
        <v>1243</v>
      </c>
      <c r="G298" s="105" t="s">
        <v>662</v>
      </c>
      <c r="H298" s="69"/>
      <c r="I298" s="70"/>
      <c r="J298" s="70"/>
      <c r="K298" s="70"/>
      <c r="L298" s="166" t="s">
        <v>98</v>
      </c>
      <c r="M298" s="167"/>
      <c r="N298" s="168"/>
    </row>
    <row r="299" spans="1:14" s="114" customFormat="1" ht="20.100000000000001" customHeight="1">
      <c r="A299" s="114">
        <v>155</v>
      </c>
      <c r="B299" s="65">
        <v>20</v>
      </c>
      <c r="C299" s="102" t="s">
        <v>823</v>
      </c>
      <c r="D299" s="67" t="s">
        <v>1255</v>
      </c>
      <c r="E299" s="68" t="s">
        <v>82</v>
      </c>
      <c r="F299" s="105" t="s">
        <v>1243</v>
      </c>
      <c r="G299" s="105" t="s">
        <v>662</v>
      </c>
      <c r="H299" s="69"/>
      <c r="I299" s="70"/>
      <c r="J299" s="70"/>
      <c r="K299" s="70"/>
      <c r="L299" s="166" t="s">
        <v>98</v>
      </c>
      <c r="M299" s="167"/>
      <c r="N299" s="168"/>
    </row>
    <row r="300" spans="1:14" s="114" customFormat="1" ht="20.100000000000001" customHeight="1">
      <c r="A300" s="114">
        <v>156</v>
      </c>
      <c r="B300" s="65">
        <v>21</v>
      </c>
      <c r="C300" s="102" t="s">
        <v>822</v>
      </c>
      <c r="D300" s="67" t="s">
        <v>297</v>
      </c>
      <c r="E300" s="68" t="s">
        <v>82</v>
      </c>
      <c r="F300" s="105" t="s">
        <v>1243</v>
      </c>
      <c r="G300" s="105" t="s">
        <v>662</v>
      </c>
      <c r="H300" s="69"/>
      <c r="I300" s="70"/>
      <c r="J300" s="70"/>
      <c r="K300" s="70"/>
      <c r="L300" s="166" t="s">
        <v>98</v>
      </c>
      <c r="M300" s="167"/>
      <c r="N300" s="168"/>
    </row>
    <row r="301" spans="1:14" s="114" customFormat="1" ht="20.100000000000001" customHeight="1">
      <c r="A301" s="114">
        <v>157</v>
      </c>
      <c r="B301" s="65">
        <v>22</v>
      </c>
      <c r="C301" s="102" t="s">
        <v>827</v>
      </c>
      <c r="D301" s="67" t="s">
        <v>102</v>
      </c>
      <c r="E301" s="68" t="s">
        <v>188</v>
      </c>
      <c r="F301" s="105" t="s">
        <v>1243</v>
      </c>
      <c r="G301" s="105" t="s">
        <v>662</v>
      </c>
      <c r="H301" s="69"/>
      <c r="I301" s="70"/>
      <c r="J301" s="70"/>
      <c r="K301" s="70"/>
      <c r="L301" s="166" t="s">
        <v>98</v>
      </c>
      <c r="M301" s="167"/>
      <c r="N301" s="168"/>
    </row>
    <row r="302" spans="1:14" s="114" customFormat="1" ht="20.100000000000001" customHeight="1">
      <c r="A302" s="114">
        <v>0</v>
      </c>
      <c r="B302" s="65">
        <v>23</v>
      </c>
      <c r="C302" s="102" t="s">
        <v>98</v>
      </c>
      <c r="D302" s="67" t="s">
        <v>98</v>
      </c>
      <c r="E302" s="68" t="s">
        <v>98</v>
      </c>
      <c r="F302" s="105" t="s">
        <v>98</v>
      </c>
      <c r="G302" s="105" t="s">
        <v>98</v>
      </c>
      <c r="H302" s="69"/>
      <c r="I302" s="70"/>
      <c r="J302" s="70"/>
      <c r="K302" s="70"/>
      <c r="L302" s="166" t="s">
        <v>98</v>
      </c>
      <c r="M302" s="167"/>
      <c r="N302" s="168"/>
    </row>
    <row r="303" spans="1:14" s="114" customFormat="1" ht="20.100000000000001" customHeight="1">
      <c r="A303" s="114">
        <v>0</v>
      </c>
      <c r="B303" s="65">
        <v>24</v>
      </c>
      <c r="C303" s="102" t="s">
        <v>98</v>
      </c>
      <c r="D303" s="67" t="s">
        <v>98</v>
      </c>
      <c r="E303" s="68" t="s">
        <v>98</v>
      </c>
      <c r="F303" s="105" t="s">
        <v>98</v>
      </c>
      <c r="G303" s="105" t="s">
        <v>98</v>
      </c>
      <c r="H303" s="69"/>
      <c r="I303" s="70"/>
      <c r="J303" s="70"/>
      <c r="K303" s="70"/>
      <c r="L303" s="166" t="s">
        <v>98</v>
      </c>
      <c r="M303" s="167"/>
      <c r="N303" s="168"/>
    </row>
    <row r="304" spans="1:14" s="114" customFormat="1" ht="20.100000000000001" customHeight="1">
      <c r="A304" s="114">
        <v>0</v>
      </c>
      <c r="B304" s="65">
        <v>25</v>
      </c>
      <c r="C304" s="102" t="s">
        <v>98</v>
      </c>
      <c r="D304" s="67" t="s">
        <v>98</v>
      </c>
      <c r="E304" s="68" t="s">
        <v>98</v>
      </c>
      <c r="F304" s="105" t="s">
        <v>98</v>
      </c>
      <c r="G304" s="105" t="s">
        <v>98</v>
      </c>
      <c r="H304" s="69"/>
      <c r="I304" s="70"/>
      <c r="J304" s="70"/>
      <c r="K304" s="70"/>
      <c r="L304" s="166" t="s">
        <v>98</v>
      </c>
      <c r="M304" s="167"/>
      <c r="N304" s="168"/>
    </row>
    <row r="305" spans="1:15" s="114" customFormat="1" ht="20.100000000000001" customHeight="1">
      <c r="A305" s="114">
        <v>0</v>
      </c>
      <c r="B305" s="65">
        <v>26</v>
      </c>
      <c r="C305" s="102" t="s">
        <v>98</v>
      </c>
      <c r="D305" s="67" t="s">
        <v>98</v>
      </c>
      <c r="E305" s="68" t="s">
        <v>98</v>
      </c>
      <c r="F305" s="105" t="s">
        <v>98</v>
      </c>
      <c r="G305" s="105" t="s">
        <v>98</v>
      </c>
      <c r="H305" s="69"/>
      <c r="I305" s="70"/>
      <c r="J305" s="70"/>
      <c r="K305" s="70"/>
      <c r="L305" s="166" t="s">
        <v>98</v>
      </c>
      <c r="M305" s="167"/>
      <c r="N305" s="168"/>
    </row>
    <row r="306" spans="1:15" s="114" customFormat="1" ht="20.100000000000001" customHeight="1">
      <c r="A306" s="114">
        <v>0</v>
      </c>
      <c r="B306" s="65">
        <v>27</v>
      </c>
      <c r="C306" s="102" t="s">
        <v>98</v>
      </c>
      <c r="D306" s="67" t="s">
        <v>98</v>
      </c>
      <c r="E306" s="68" t="s">
        <v>98</v>
      </c>
      <c r="F306" s="105" t="s">
        <v>98</v>
      </c>
      <c r="G306" s="105" t="s">
        <v>98</v>
      </c>
      <c r="H306" s="69"/>
      <c r="I306" s="70"/>
      <c r="J306" s="70"/>
      <c r="K306" s="70"/>
      <c r="L306" s="166" t="s">
        <v>98</v>
      </c>
      <c r="M306" s="167"/>
      <c r="N306" s="168"/>
    </row>
    <row r="307" spans="1:15" s="114" customFormat="1" ht="20.100000000000001" customHeight="1">
      <c r="A307" s="114">
        <v>0</v>
      </c>
      <c r="B307" s="65">
        <v>28</v>
      </c>
      <c r="C307" s="102" t="s">
        <v>98</v>
      </c>
      <c r="D307" s="67" t="s">
        <v>98</v>
      </c>
      <c r="E307" s="68" t="s">
        <v>98</v>
      </c>
      <c r="F307" s="105" t="s">
        <v>98</v>
      </c>
      <c r="G307" s="105" t="s">
        <v>98</v>
      </c>
      <c r="H307" s="69"/>
      <c r="I307" s="70"/>
      <c r="J307" s="70"/>
      <c r="K307" s="70"/>
      <c r="L307" s="166" t="s">
        <v>98</v>
      </c>
      <c r="M307" s="167"/>
      <c r="N307" s="168"/>
    </row>
    <row r="308" spans="1:15" s="114" customFormat="1" ht="20.100000000000001" customHeight="1">
      <c r="A308" s="114">
        <v>0</v>
      </c>
      <c r="B308" s="65">
        <v>29</v>
      </c>
      <c r="C308" s="102" t="s">
        <v>98</v>
      </c>
      <c r="D308" s="67" t="s">
        <v>98</v>
      </c>
      <c r="E308" s="68" t="s">
        <v>98</v>
      </c>
      <c r="F308" s="105" t="s">
        <v>98</v>
      </c>
      <c r="G308" s="105" t="s">
        <v>98</v>
      </c>
      <c r="H308" s="69"/>
      <c r="I308" s="70"/>
      <c r="J308" s="70"/>
      <c r="K308" s="70"/>
      <c r="L308" s="166" t="s">
        <v>98</v>
      </c>
      <c r="M308" s="167"/>
      <c r="N308" s="168"/>
    </row>
    <row r="309" spans="1:15" s="114" customFormat="1" ht="20.100000000000001" customHeight="1">
      <c r="A309" s="114">
        <v>0</v>
      </c>
      <c r="B309" s="72">
        <v>30</v>
      </c>
      <c r="C309" s="102" t="s">
        <v>98</v>
      </c>
      <c r="D309" s="67" t="s">
        <v>98</v>
      </c>
      <c r="E309" s="68" t="s">
        <v>98</v>
      </c>
      <c r="F309" s="105" t="s">
        <v>98</v>
      </c>
      <c r="G309" s="105" t="s">
        <v>98</v>
      </c>
      <c r="H309" s="73"/>
      <c r="I309" s="74"/>
      <c r="J309" s="74"/>
      <c r="K309" s="74"/>
      <c r="L309" s="166" t="s">
        <v>98</v>
      </c>
      <c r="M309" s="167"/>
      <c r="N309" s="168"/>
    </row>
    <row r="310" spans="1:15" s="114" customFormat="1" ht="23.25" customHeight="1">
      <c r="A310" s="114">
        <v>0</v>
      </c>
      <c r="B310" s="75" t="s">
        <v>71</v>
      </c>
      <c r="C310" s="103"/>
      <c r="D310" s="77"/>
      <c r="E310" s="78"/>
      <c r="F310" s="106"/>
      <c r="G310" s="106"/>
      <c r="H310" s="80"/>
      <c r="I310" s="81"/>
      <c r="J310" s="81"/>
      <c r="K310" s="81"/>
      <c r="L310" s="115"/>
      <c r="M310" s="115"/>
      <c r="N310" s="115"/>
    </row>
    <row r="311" spans="1:15" s="114" customFormat="1" ht="20.100000000000001" customHeight="1">
      <c r="A311" s="114">
        <v>0</v>
      </c>
      <c r="B311" s="82" t="s">
        <v>101</v>
      </c>
      <c r="C311" s="104"/>
      <c r="D311" s="84"/>
      <c r="E311" s="85"/>
      <c r="F311" s="107"/>
      <c r="G311" s="107"/>
      <c r="H311" s="87"/>
      <c r="I311" s="88"/>
      <c r="J311" s="88"/>
      <c r="K311" s="88"/>
      <c r="L311" s="89"/>
      <c r="M311" s="89"/>
      <c r="N311" s="89"/>
    </row>
    <row r="312" spans="1:15" s="114" customFormat="1" ht="18.75" customHeight="1">
      <c r="A312" s="114">
        <v>0</v>
      </c>
      <c r="B312" s="90"/>
      <c r="C312" s="104"/>
      <c r="D312" s="84"/>
      <c r="E312" s="85"/>
      <c r="F312" s="107"/>
      <c r="G312" s="107"/>
      <c r="H312" s="87"/>
      <c r="I312" s="88"/>
      <c r="J312" s="88"/>
      <c r="K312" s="88"/>
      <c r="L312" s="89"/>
      <c r="M312" s="89"/>
      <c r="N312" s="89"/>
    </row>
    <row r="313" spans="1:15" s="114" customFormat="1" ht="18" customHeight="1">
      <c r="A313" s="100">
        <v>0</v>
      </c>
      <c r="B313" s="90"/>
      <c r="C313" s="104"/>
      <c r="D313" s="84"/>
      <c r="E313" s="85"/>
      <c r="F313" s="107"/>
      <c r="G313" s="107"/>
      <c r="H313" s="87"/>
      <c r="I313" s="88"/>
      <c r="J313" s="88"/>
      <c r="K313" s="88"/>
      <c r="L313" s="89"/>
      <c r="M313" s="89"/>
      <c r="N313" s="89"/>
    </row>
    <row r="314" spans="1:15" s="114" customFormat="1" ht="8.25" customHeight="1">
      <c r="A314" s="100">
        <v>0</v>
      </c>
      <c r="B314" s="90"/>
      <c r="C314" s="104"/>
      <c r="D314" s="84"/>
      <c r="E314" s="85"/>
      <c r="F314" s="107"/>
      <c r="G314" s="107"/>
      <c r="H314" s="87"/>
      <c r="I314" s="88"/>
      <c r="J314" s="88"/>
      <c r="K314" s="88"/>
      <c r="L314" s="89"/>
      <c r="M314" s="89"/>
      <c r="N314" s="89"/>
    </row>
    <row r="315" spans="1:15" s="114" customFormat="1" ht="20.100000000000001" customHeight="1">
      <c r="A315" s="100">
        <v>0</v>
      </c>
      <c r="C315" s="108" t="s">
        <v>100</v>
      </c>
      <c r="D315" s="84"/>
      <c r="E315" s="85"/>
      <c r="F315" s="107"/>
      <c r="G315" s="107"/>
      <c r="H315" s="87"/>
      <c r="I315" s="88"/>
      <c r="J315" s="88"/>
      <c r="K315" s="88"/>
      <c r="L315" s="89"/>
      <c r="M315" s="89"/>
      <c r="N315" s="89"/>
    </row>
    <row r="316" spans="1:15" s="114" customFormat="1" ht="13.5" customHeight="1">
      <c r="A316" s="100">
        <v>0</v>
      </c>
      <c r="B316" s="91"/>
      <c r="C316" s="104"/>
      <c r="D316" s="84"/>
      <c r="E316" s="85"/>
      <c r="F316" s="107"/>
      <c r="G316" s="107"/>
      <c r="H316" s="109" t="s">
        <v>1533</v>
      </c>
      <c r="I316" s="110">
        <v>29</v>
      </c>
      <c r="J316" s="88"/>
      <c r="K316" s="112" t="s">
        <v>50</v>
      </c>
      <c r="L316" s="113">
        <v>1</v>
      </c>
      <c r="N316" s="111"/>
      <c r="O316" s="101"/>
    </row>
    <row r="317" spans="1:15" s="114" customFormat="1"/>
    <row r="318" spans="1:15" s="56" customFormat="1" ht="15">
      <c r="C318" s="186" t="s">
        <v>57</v>
      </c>
      <c r="D318" s="186"/>
      <c r="E318" s="57"/>
      <c r="F318" s="183" t="s">
        <v>105</v>
      </c>
      <c r="G318" s="183"/>
      <c r="H318" s="183"/>
      <c r="I318" s="183"/>
      <c r="J318" s="183"/>
      <c r="K318" s="183"/>
      <c r="L318" s="58" t="s">
        <v>1492</v>
      </c>
    </row>
    <row r="319" spans="1:15" s="56" customFormat="1" ht="15">
      <c r="C319" s="186" t="s">
        <v>59</v>
      </c>
      <c r="D319" s="186"/>
      <c r="E319" s="59" t="s">
        <v>670</v>
      </c>
      <c r="F319" s="187" t="s">
        <v>1514</v>
      </c>
      <c r="G319" s="187"/>
      <c r="H319" s="187"/>
      <c r="I319" s="187"/>
      <c r="J319" s="187"/>
      <c r="K319" s="187"/>
      <c r="L319" s="60" t="s">
        <v>60</v>
      </c>
      <c r="M319" s="61" t="s">
        <v>61</v>
      </c>
      <c r="N319" s="61">
        <v>2</v>
      </c>
    </row>
    <row r="320" spans="1:15" s="62" customFormat="1" ht="18.75" customHeight="1">
      <c r="C320" s="63" t="s">
        <v>1515</v>
      </c>
      <c r="D320" s="184" t="s">
        <v>1516</v>
      </c>
      <c r="E320" s="184"/>
      <c r="F320" s="184"/>
      <c r="G320" s="184"/>
      <c r="H320" s="184"/>
      <c r="I320" s="184"/>
      <c r="J320" s="184"/>
      <c r="K320" s="184"/>
      <c r="L320" s="60" t="s">
        <v>62</v>
      </c>
      <c r="M320" s="60" t="s">
        <v>61</v>
      </c>
      <c r="N320" s="60">
        <v>2</v>
      </c>
    </row>
    <row r="321" spans="1:14" s="62" customFormat="1" ht="18.75" customHeight="1">
      <c r="B321" s="185" t="s">
        <v>1534</v>
      </c>
      <c r="C321" s="185"/>
      <c r="D321" s="185"/>
      <c r="E321" s="185"/>
      <c r="F321" s="185"/>
      <c r="G321" s="185"/>
      <c r="H321" s="185"/>
      <c r="I321" s="185"/>
      <c r="J321" s="185"/>
      <c r="K321" s="185"/>
      <c r="L321" s="60" t="s">
        <v>63</v>
      </c>
      <c r="M321" s="60" t="s">
        <v>61</v>
      </c>
      <c r="N321" s="60">
        <v>1</v>
      </c>
    </row>
    <row r="322" spans="1:14" s="114" customFormat="1" ht="9" customHeight="1"/>
    <row r="323" spans="1:14" s="114" customFormat="1" ht="15" customHeight="1">
      <c r="B323" s="173" t="s">
        <v>4</v>
      </c>
      <c r="C323" s="172" t="s">
        <v>64</v>
      </c>
      <c r="D323" s="181" t="s">
        <v>9</v>
      </c>
      <c r="E323" s="182" t="s">
        <v>10</v>
      </c>
      <c r="F323" s="172" t="s">
        <v>75</v>
      </c>
      <c r="G323" s="172" t="s">
        <v>76</v>
      </c>
      <c r="H323" s="172" t="s">
        <v>66</v>
      </c>
      <c r="I323" s="172" t="s">
        <v>67</v>
      </c>
      <c r="J323" s="174" t="s">
        <v>56</v>
      </c>
      <c r="K323" s="174"/>
      <c r="L323" s="175" t="s">
        <v>68</v>
      </c>
      <c r="M323" s="176"/>
      <c r="N323" s="177"/>
    </row>
    <row r="324" spans="1:14" s="114" customFormat="1" ht="27" customHeight="1">
      <c r="B324" s="173"/>
      <c r="C324" s="173"/>
      <c r="D324" s="181"/>
      <c r="E324" s="182"/>
      <c r="F324" s="173"/>
      <c r="G324" s="173"/>
      <c r="H324" s="173"/>
      <c r="I324" s="173"/>
      <c r="J324" s="64" t="s">
        <v>69</v>
      </c>
      <c r="K324" s="64" t="s">
        <v>70</v>
      </c>
      <c r="L324" s="178"/>
      <c r="M324" s="179"/>
      <c r="N324" s="180"/>
    </row>
    <row r="325" spans="1:14" s="114" customFormat="1" ht="20.100000000000001" customHeight="1">
      <c r="A325" s="114">
        <v>158</v>
      </c>
      <c r="B325" s="65">
        <v>1</v>
      </c>
      <c r="C325" s="102" t="s">
        <v>1150</v>
      </c>
      <c r="D325" s="67" t="s">
        <v>1256</v>
      </c>
      <c r="E325" s="68" t="s">
        <v>157</v>
      </c>
      <c r="F325" s="105" t="s">
        <v>1243</v>
      </c>
      <c r="G325" s="105" t="s">
        <v>662</v>
      </c>
      <c r="H325" s="69"/>
      <c r="I325" s="70"/>
      <c r="J325" s="70"/>
      <c r="K325" s="70"/>
      <c r="L325" s="169" t="s">
        <v>98</v>
      </c>
      <c r="M325" s="170"/>
      <c r="N325" s="171"/>
    </row>
    <row r="326" spans="1:14" s="114" customFormat="1" ht="20.100000000000001" customHeight="1">
      <c r="A326" s="114">
        <v>159</v>
      </c>
      <c r="B326" s="65">
        <v>2</v>
      </c>
      <c r="C326" s="102" t="s">
        <v>832</v>
      </c>
      <c r="D326" s="67" t="s">
        <v>521</v>
      </c>
      <c r="E326" s="68" t="s">
        <v>111</v>
      </c>
      <c r="F326" s="105" t="s">
        <v>1243</v>
      </c>
      <c r="G326" s="105" t="s">
        <v>614</v>
      </c>
      <c r="H326" s="69"/>
      <c r="I326" s="70"/>
      <c r="J326" s="70"/>
      <c r="K326" s="70"/>
      <c r="L326" s="166" t="s">
        <v>98</v>
      </c>
      <c r="M326" s="167"/>
      <c r="N326" s="168"/>
    </row>
    <row r="327" spans="1:14" s="114" customFormat="1" ht="20.100000000000001" customHeight="1">
      <c r="A327" s="114">
        <v>160</v>
      </c>
      <c r="B327" s="65">
        <v>3</v>
      </c>
      <c r="C327" s="102" t="s">
        <v>676</v>
      </c>
      <c r="D327" s="67" t="s">
        <v>647</v>
      </c>
      <c r="E327" s="68" t="s">
        <v>269</v>
      </c>
      <c r="F327" s="105" t="s">
        <v>1243</v>
      </c>
      <c r="G327" s="105" t="s">
        <v>645</v>
      </c>
      <c r="H327" s="69"/>
      <c r="I327" s="70"/>
      <c r="J327" s="70"/>
      <c r="K327" s="70"/>
      <c r="L327" s="166" t="s">
        <v>98</v>
      </c>
      <c r="M327" s="167"/>
      <c r="N327" s="168"/>
    </row>
    <row r="328" spans="1:14" s="114" customFormat="1" ht="20.100000000000001" customHeight="1">
      <c r="A328" s="114">
        <v>161</v>
      </c>
      <c r="B328" s="65">
        <v>4</v>
      </c>
      <c r="C328" s="102" t="s">
        <v>1109</v>
      </c>
      <c r="D328" s="67" t="s">
        <v>1257</v>
      </c>
      <c r="E328" s="68" t="s">
        <v>269</v>
      </c>
      <c r="F328" s="105" t="s">
        <v>1243</v>
      </c>
      <c r="G328" s="105" t="s">
        <v>662</v>
      </c>
      <c r="H328" s="69"/>
      <c r="I328" s="70"/>
      <c r="J328" s="70"/>
      <c r="K328" s="70"/>
      <c r="L328" s="166" t="s">
        <v>98</v>
      </c>
      <c r="M328" s="167"/>
      <c r="N328" s="168"/>
    </row>
    <row r="329" spans="1:14" s="114" customFormat="1" ht="20.100000000000001" customHeight="1">
      <c r="A329" s="114">
        <v>162</v>
      </c>
      <c r="B329" s="65">
        <v>5</v>
      </c>
      <c r="C329" s="102" t="s">
        <v>835</v>
      </c>
      <c r="D329" s="67" t="s">
        <v>1258</v>
      </c>
      <c r="E329" s="68" t="s">
        <v>269</v>
      </c>
      <c r="F329" s="105" t="s">
        <v>1243</v>
      </c>
      <c r="G329" s="105" t="s">
        <v>662</v>
      </c>
      <c r="H329" s="69"/>
      <c r="I329" s="70"/>
      <c r="J329" s="70"/>
      <c r="K329" s="70"/>
      <c r="L329" s="166" t="s">
        <v>98</v>
      </c>
      <c r="M329" s="167"/>
      <c r="N329" s="168"/>
    </row>
    <row r="330" spans="1:14" s="114" customFormat="1" ht="20.100000000000001" customHeight="1">
      <c r="A330" s="114">
        <v>163</v>
      </c>
      <c r="B330" s="65">
        <v>6</v>
      </c>
      <c r="C330" s="102" t="s">
        <v>683</v>
      </c>
      <c r="D330" s="67" t="s">
        <v>576</v>
      </c>
      <c r="E330" s="68" t="s">
        <v>115</v>
      </c>
      <c r="F330" s="105" t="s">
        <v>1259</v>
      </c>
      <c r="G330" s="105" t="s">
        <v>662</v>
      </c>
      <c r="H330" s="69"/>
      <c r="I330" s="70"/>
      <c r="J330" s="70"/>
      <c r="K330" s="70"/>
      <c r="L330" s="166" t="s">
        <v>98</v>
      </c>
      <c r="M330" s="167"/>
      <c r="N330" s="168"/>
    </row>
    <row r="331" spans="1:14" s="114" customFormat="1" ht="20.100000000000001" customHeight="1">
      <c r="A331" s="114">
        <v>164</v>
      </c>
      <c r="B331" s="65">
        <v>7</v>
      </c>
      <c r="C331" s="102" t="s">
        <v>679</v>
      </c>
      <c r="D331" s="67" t="s">
        <v>1260</v>
      </c>
      <c r="E331" s="68" t="s">
        <v>115</v>
      </c>
      <c r="F331" s="105" t="s">
        <v>1259</v>
      </c>
      <c r="G331" s="105" t="s">
        <v>662</v>
      </c>
      <c r="H331" s="69"/>
      <c r="I331" s="70"/>
      <c r="J331" s="70"/>
      <c r="K331" s="70"/>
      <c r="L331" s="166" t="s">
        <v>98</v>
      </c>
      <c r="M331" s="167"/>
      <c r="N331" s="168"/>
    </row>
    <row r="332" spans="1:14" s="114" customFormat="1" ht="20.100000000000001" customHeight="1">
      <c r="A332" s="114">
        <v>165</v>
      </c>
      <c r="B332" s="65">
        <v>8</v>
      </c>
      <c r="C332" s="102" t="s">
        <v>686</v>
      </c>
      <c r="D332" s="67" t="s">
        <v>193</v>
      </c>
      <c r="E332" s="68" t="s">
        <v>207</v>
      </c>
      <c r="F332" s="105" t="s">
        <v>1259</v>
      </c>
      <c r="G332" s="105" t="s">
        <v>662</v>
      </c>
      <c r="H332" s="69"/>
      <c r="I332" s="70"/>
      <c r="J332" s="70"/>
      <c r="K332" s="70"/>
      <c r="L332" s="166" t="s">
        <v>98</v>
      </c>
      <c r="M332" s="167"/>
      <c r="N332" s="168"/>
    </row>
    <row r="333" spans="1:14" s="114" customFormat="1" ht="20.100000000000001" customHeight="1">
      <c r="A333" s="114">
        <v>166</v>
      </c>
      <c r="B333" s="65">
        <v>9</v>
      </c>
      <c r="C333" s="102" t="s">
        <v>687</v>
      </c>
      <c r="D333" s="67" t="s">
        <v>292</v>
      </c>
      <c r="E333" s="68" t="s">
        <v>210</v>
      </c>
      <c r="F333" s="105" t="s">
        <v>1259</v>
      </c>
      <c r="G333" s="105" t="s">
        <v>662</v>
      </c>
      <c r="H333" s="69"/>
      <c r="I333" s="70"/>
      <c r="J333" s="70"/>
      <c r="K333" s="70"/>
      <c r="L333" s="166" t="s">
        <v>98</v>
      </c>
      <c r="M333" s="167"/>
      <c r="N333" s="168"/>
    </row>
    <row r="334" spans="1:14" s="114" customFormat="1" ht="20.100000000000001" customHeight="1">
      <c r="A334" s="114">
        <v>167</v>
      </c>
      <c r="B334" s="65">
        <v>10</v>
      </c>
      <c r="C334" s="102" t="s">
        <v>688</v>
      </c>
      <c r="D334" s="67" t="s">
        <v>1261</v>
      </c>
      <c r="E334" s="68" t="s">
        <v>167</v>
      </c>
      <c r="F334" s="105" t="s">
        <v>1259</v>
      </c>
      <c r="G334" s="105" t="s">
        <v>662</v>
      </c>
      <c r="H334" s="69"/>
      <c r="I334" s="70"/>
      <c r="J334" s="70"/>
      <c r="K334" s="70"/>
      <c r="L334" s="166" t="s">
        <v>98</v>
      </c>
      <c r="M334" s="167"/>
      <c r="N334" s="168"/>
    </row>
    <row r="335" spans="1:14" s="114" customFormat="1" ht="20.100000000000001" customHeight="1">
      <c r="A335" s="114">
        <v>168</v>
      </c>
      <c r="B335" s="65">
        <v>11</v>
      </c>
      <c r="C335" s="102" t="s">
        <v>689</v>
      </c>
      <c r="D335" s="67" t="s">
        <v>421</v>
      </c>
      <c r="E335" s="68" t="s">
        <v>148</v>
      </c>
      <c r="F335" s="105" t="s">
        <v>1259</v>
      </c>
      <c r="G335" s="105" t="s">
        <v>662</v>
      </c>
      <c r="H335" s="69"/>
      <c r="I335" s="70"/>
      <c r="J335" s="70"/>
      <c r="K335" s="70"/>
      <c r="L335" s="166" t="s">
        <v>98</v>
      </c>
      <c r="M335" s="167"/>
      <c r="N335" s="168"/>
    </row>
    <row r="336" spans="1:14" s="114" customFormat="1" ht="20.100000000000001" customHeight="1">
      <c r="A336" s="114">
        <v>169</v>
      </c>
      <c r="B336" s="65">
        <v>12</v>
      </c>
      <c r="C336" s="102" t="s">
        <v>700</v>
      </c>
      <c r="D336" s="67" t="s">
        <v>346</v>
      </c>
      <c r="E336" s="68" t="s">
        <v>204</v>
      </c>
      <c r="F336" s="105" t="s">
        <v>1259</v>
      </c>
      <c r="G336" s="105" t="s">
        <v>662</v>
      </c>
      <c r="H336" s="69"/>
      <c r="I336" s="70"/>
      <c r="J336" s="70"/>
      <c r="K336" s="70"/>
      <c r="L336" s="166" t="s">
        <v>98</v>
      </c>
      <c r="M336" s="167"/>
      <c r="N336" s="168"/>
    </row>
    <row r="337" spans="1:14" s="114" customFormat="1" ht="20.100000000000001" customHeight="1">
      <c r="A337" s="114">
        <v>170</v>
      </c>
      <c r="B337" s="65">
        <v>13</v>
      </c>
      <c r="C337" s="102" t="s">
        <v>962</v>
      </c>
      <c r="D337" s="67" t="s">
        <v>218</v>
      </c>
      <c r="E337" s="68" t="s">
        <v>120</v>
      </c>
      <c r="F337" s="105" t="s">
        <v>1259</v>
      </c>
      <c r="G337" s="105" t="s">
        <v>662</v>
      </c>
      <c r="H337" s="69"/>
      <c r="I337" s="70"/>
      <c r="J337" s="70"/>
      <c r="K337" s="70"/>
      <c r="L337" s="166" t="s">
        <v>98</v>
      </c>
      <c r="M337" s="167"/>
      <c r="N337" s="168"/>
    </row>
    <row r="338" spans="1:14" s="114" customFormat="1" ht="20.100000000000001" customHeight="1">
      <c r="A338" s="114">
        <v>171</v>
      </c>
      <c r="B338" s="65">
        <v>14</v>
      </c>
      <c r="C338" s="102" t="s">
        <v>706</v>
      </c>
      <c r="D338" s="67" t="s">
        <v>146</v>
      </c>
      <c r="E338" s="68" t="s">
        <v>120</v>
      </c>
      <c r="F338" s="105" t="s">
        <v>1259</v>
      </c>
      <c r="G338" s="105" t="s">
        <v>662</v>
      </c>
      <c r="H338" s="69"/>
      <c r="I338" s="70"/>
      <c r="J338" s="70"/>
      <c r="K338" s="70"/>
      <c r="L338" s="166" t="s">
        <v>98</v>
      </c>
      <c r="M338" s="167"/>
      <c r="N338" s="168"/>
    </row>
    <row r="339" spans="1:14" s="114" customFormat="1" ht="20.100000000000001" customHeight="1">
      <c r="A339" s="114">
        <v>172</v>
      </c>
      <c r="B339" s="65">
        <v>15</v>
      </c>
      <c r="C339" s="102" t="s">
        <v>721</v>
      </c>
      <c r="D339" s="67" t="s">
        <v>346</v>
      </c>
      <c r="E339" s="68" t="s">
        <v>77</v>
      </c>
      <c r="F339" s="105" t="s">
        <v>1259</v>
      </c>
      <c r="G339" s="105" t="s">
        <v>662</v>
      </c>
      <c r="H339" s="69"/>
      <c r="I339" s="70"/>
      <c r="J339" s="70"/>
      <c r="K339" s="70"/>
      <c r="L339" s="166" t="s">
        <v>98</v>
      </c>
      <c r="M339" s="167"/>
      <c r="N339" s="168"/>
    </row>
    <row r="340" spans="1:14" s="114" customFormat="1" ht="20.100000000000001" customHeight="1">
      <c r="A340" s="114">
        <v>173</v>
      </c>
      <c r="B340" s="65">
        <v>16</v>
      </c>
      <c r="C340" s="102" t="s">
        <v>965</v>
      </c>
      <c r="D340" s="67" t="s">
        <v>252</v>
      </c>
      <c r="E340" s="68" t="s">
        <v>78</v>
      </c>
      <c r="F340" s="105" t="s">
        <v>1259</v>
      </c>
      <c r="G340" s="105" t="s">
        <v>662</v>
      </c>
      <c r="H340" s="69"/>
      <c r="I340" s="70"/>
      <c r="J340" s="70"/>
      <c r="K340" s="70"/>
      <c r="L340" s="166" t="s">
        <v>98</v>
      </c>
      <c r="M340" s="167"/>
      <c r="N340" s="168"/>
    </row>
    <row r="341" spans="1:14" s="114" customFormat="1" ht="20.100000000000001" customHeight="1">
      <c r="A341" s="114">
        <v>174</v>
      </c>
      <c r="B341" s="65">
        <v>17</v>
      </c>
      <c r="C341" s="102" t="s">
        <v>726</v>
      </c>
      <c r="D341" s="67" t="s">
        <v>1262</v>
      </c>
      <c r="E341" s="68" t="s">
        <v>200</v>
      </c>
      <c r="F341" s="105" t="s">
        <v>1259</v>
      </c>
      <c r="G341" s="105" t="s">
        <v>662</v>
      </c>
      <c r="H341" s="69"/>
      <c r="I341" s="70"/>
      <c r="J341" s="70"/>
      <c r="K341" s="70"/>
      <c r="L341" s="166" t="s">
        <v>98</v>
      </c>
      <c r="M341" s="167"/>
      <c r="N341" s="168"/>
    </row>
    <row r="342" spans="1:14" s="114" customFormat="1" ht="20.100000000000001" customHeight="1">
      <c r="A342" s="114">
        <v>175</v>
      </c>
      <c r="B342" s="65">
        <v>18</v>
      </c>
      <c r="C342" s="102" t="s">
        <v>1064</v>
      </c>
      <c r="D342" s="67" t="s">
        <v>572</v>
      </c>
      <c r="E342" s="68" t="s">
        <v>110</v>
      </c>
      <c r="F342" s="105" t="s">
        <v>1259</v>
      </c>
      <c r="G342" s="105" t="s">
        <v>662</v>
      </c>
      <c r="H342" s="69"/>
      <c r="I342" s="70"/>
      <c r="J342" s="70"/>
      <c r="K342" s="70"/>
      <c r="L342" s="166" t="s">
        <v>98</v>
      </c>
      <c r="M342" s="167"/>
      <c r="N342" s="168"/>
    </row>
    <row r="343" spans="1:14" s="114" customFormat="1" ht="20.100000000000001" customHeight="1">
      <c r="A343" s="114">
        <v>176</v>
      </c>
      <c r="B343" s="65">
        <v>19</v>
      </c>
      <c r="C343" s="102" t="s">
        <v>1263</v>
      </c>
      <c r="D343" s="67" t="s">
        <v>465</v>
      </c>
      <c r="E343" s="68" t="s">
        <v>110</v>
      </c>
      <c r="F343" s="105" t="s">
        <v>1259</v>
      </c>
      <c r="G343" s="105" t="s">
        <v>662</v>
      </c>
      <c r="H343" s="69"/>
      <c r="I343" s="70"/>
      <c r="J343" s="70"/>
      <c r="K343" s="70"/>
      <c r="L343" s="166" t="s">
        <v>99</v>
      </c>
      <c r="M343" s="167"/>
      <c r="N343" s="168"/>
    </row>
    <row r="344" spans="1:14" s="114" customFormat="1" ht="20.100000000000001" customHeight="1">
      <c r="A344" s="114">
        <v>177</v>
      </c>
      <c r="B344" s="65">
        <v>20</v>
      </c>
      <c r="C344" s="102" t="s">
        <v>1032</v>
      </c>
      <c r="D344" s="67" t="s">
        <v>1264</v>
      </c>
      <c r="E344" s="68" t="s">
        <v>156</v>
      </c>
      <c r="F344" s="105" t="s">
        <v>1259</v>
      </c>
      <c r="G344" s="105" t="s">
        <v>662</v>
      </c>
      <c r="H344" s="69"/>
      <c r="I344" s="70"/>
      <c r="J344" s="70"/>
      <c r="K344" s="70"/>
      <c r="L344" s="166" t="s">
        <v>98</v>
      </c>
      <c r="M344" s="167"/>
      <c r="N344" s="168"/>
    </row>
    <row r="345" spans="1:14" s="114" customFormat="1" ht="20.100000000000001" customHeight="1">
      <c r="A345" s="114">
        <v>178</v>
      </c>
      <c r="B345" s="65">
        <v>21</v>
      </c>
      <c r="C345" s="102" t="s">
        <v>966</v>
      </c>
      <c r="D345" s="67" t="s">
        <v>1265</v>
      </c>
      <c r="E345" s="68" t="s">
        <v>156</v>
      </c>
      <c r="F345" s="105" t="s">
        <v>1259</v>
      </c>
      <c r="G345" s="105" t="s">
        <v>662</v>
      </c>
      <c r="H345" s="69"/>
      <c r="I345" s="70"/>
      <c r="J345" s="70"/>
      <c r="K345" s="70"/>
      <c r="L345" s="166" t="s">
        <v>98</v>
      </c>
      <c r="M345" s="167"/>
      <c r="N345" s="168"/>
    </row>
    <row r="346" spans="1:14" s="114" customFormat="1" ht="20.100000000000001" customHeight="1">
      <c r="A346" s="114">
        <v>179</v>
      </c>
      <c r="B346" s="65">
        <v>22</v>
      </c>
      <c r="C346" s="102" t="s">
        <v>1125</v>
      </c>
      <c r="D346" s="67" t="s">
        <v>95</v>
      </c>
      <c r="E346" s="68" t="s">
        <v>663</v>
      </c>
      <c r="F346" s="105" t="s">
        <v>1259</v>
      </c>
      <c r="G346" s="105" t="s">
        <v>662</v>
      </c>
      <c r="H346" s="69"/>
      <c r="I346" s="70"/>
      <c r="J346" s="70"/>
      <c r="K346" s="70"/>
      <c r="L346" s="166" t="s">
        <v>98</v>
      </c>
      <c r="M346" s="167"/>
      <c r="N346" s="168"/>
    </row>
    <row r="347" spans="1:14" s="114" customFormat="1" ht="20.100000000000001" customHeight="1">
      <c r="A347" s="114">
        <v>180</v>
      </c>
      <c r="B347" s="65">
        <v>23</v>
      </c>
      <c r="C347" s="102" t="s">
        <v>1266</v>
      </c>
      <c r="D347" s="67" t="s">
        <v>397</v>
      </c>
      <c r="E347" s="68" t="s">
        <v>124</v>
      </c>
      <c r="F347" s="105" t="s">
        <v>1259</v>
      </c>
      <c r="G347" s="105" t="s">
        <v>583</v>
      </c>
      <c r="H347" s="69"/>
      <c r="I347" s="70"/>
      <c r="J347" s="70"/>
      <c r="K347" s="70"/>
      <c r="L347" s="166" t="s">
        <v>99</v>
      </c>
      <c r="M347" s="167"/>
      <c r="N347" s="168"/>
    </row>
    <row r="348" spans="1:14" s="114" customFormat="1" ht="20.100000000000001" customHeight="1">
      <c r="A348" s="114">
        <v>0</v>
      </c>
      <c r="B348" s="65">
        <v>24</v>
      </c>
      <c r="C348" s="102" t="s">
        <v>98</v>
      </c>
      <c r="D348" s="67" t="s">
        <v>98</v>
      </c>
      <c r="E348" s="68" t="s">
        <v>98</v>
      </c>
      <c r="F348" s="105" t="s">
        <v>98</v>
      </c>
      <c r="G348" s="105" t="s">
        <v>98</v>
      </c>
      <c r="H348" s="69"/>
      <c r="I348" s="70"/>
      <c r="J348" s="70"/>
      <c r="K348" s="70"/>
      <c r="L348" s="166" t="s">
        <v>98</v>
      </c>
      <c r="M348" s="167"/>
      <c r="N348" s="168"/>
    </row>
    <row r="349" spans="1:14" s="114" customFormat="1" ht="20.100000000000001" customHeight="1">
      <c r="A349" s="114">
        <v>0</v>
      </c>
      <c r="B349" s="65">
        <v>25</v>
      </c>
      <c r="C349" s="102" t="s">
        <v>98</v>
      </c>
      <c r="D349" s="67" t="s">
        <v>98</v>
      </c>
      <c r="E349" s="68" t="s">
        <v>98</v>
      </c>
      <c r="F349" s="105" t="s">
        <v>98</v>
      </c>
      <c r="G349" s="105" t="s">
        <v>98</v>
      </c>
      <c r="H349" s="69"/>
      <c r="I349" s="70"/>
      <c r="J349" s="70"/>
      <c r="K349" s="70"/>
      <c r="L349" s="166" t="s">
        <v>98</v>
      </c>
      <c r="M349" s="167"/>
      <c r="N349" s="168"/>
    </row>
    <row r="350" spans="1:14" s="114" customFormat="1" ht="20.100000000000001" customHeight="1">
      <c r="A350" s="114">
        <v>0</v>
      </c>
      <c r="B350" s="65">
        <v>26</v>
      </c>
      <c r="C350" s="102" t="s">
        <v>98</v>
      </c>
      <c r="D350" s="67" t="s">
        <v>98</v>
      </c>
      <c r="E350" s="68" t="s">
        <v>98</v>
      </c>
      <c r="F350" s="105" t="s">
        <v>98</v>
      </c>
      <c r="G350" s="105" t="s">
        <v>98</v>
      </c>
      <c r="H350" s="69"/>
      <c r="I350" s="70"/>
      <c r="J350" s="70"/>
      <c r="K350" s="70"/>
      <c r="L350" s="166" t="s">
        <v>98</v>
      </c>
      <c r="M350" s="167"/>
      <c r="N350" s="168"/>
    </row>
    <row r="351" spans="1:14" s="114" customFormat="1" ht="20.100000000000001" customHeight="1">
      <c r="A351" s="114">
        <v>0</v>
      </c>
      <c r="B351" s="65">
        <v>27</v>
      </c>
      <c r="C351" s="102" t="s">
        <v>98</v>
      </c>
      <c r="D351" s="67" t="s">
        <v>98</v>
      </c>
      <c r="E351" s="68" t="s">
        <v>98</v>
      </c>
      <c r="F351" s="105" t="s">
        <v>98</v>
      </c>
      <c r="G351" s="105" t="s">
        <v>98</v>
      </c>
      <c r="H351" s="69"/>
      <c r="I351" s="70"/>
      <c r="J351" s="70"/>
      <c r="K351" s="70"/>
      <c r="L351" s="166" t="s">
        <v>98</v>
      </c>
      <c r="M351" s="167"/>
      <c r="N351" s="168"/>
    </row>
    <row r="352" spans="1:14" s="114" customFormat="1" ht="20.100000000000001" customHeight="1">
      <c r="A352" s="114">
        <v>0</v>
      </c>
      <c r="B352" s="65">
        <v>28</v>
      </c>
      <c r="C352" s="102" t="s">
        <v>98</v>
      </c>
      <c r="D352" s="67" t="s">
        <v>98</v>
      </c>
      <c r="E352" s="68" t="s">
        <v>98</v>
      </c>
      <c r="F352" s="105" t="s">
        <v>98</v>
      </c>
      <c r="G352" s="105" t="s">
        <v>98</v>
      </c>
      <c r="H352" s="69"/>
      <c r="I352" s="70"/>
      <c r="J352" s="70"/>
      <c r="K352" s="70"/>
      <c r="L352" s="166" t="s">
        <v>98</v>
      </c>
      <c r="M352" s="167"/>
      <c r="N352" s="168"/>
    </row>
    <row r="353" spans="1:15" s="114" customFormat="1" ht="20.100000000000001" customHeight="1">
      <c r="A353" s="114">
        <v>0</v>
      </c>
      <c r="B353" s="65">
        <v>29</v>
      </c>
      <c r="C353" s="102" t="s">
        <v>98</v>
      </c>
      <c r="D353" s="67" t="s">
        <v>98</v>
      </c>
      <c r="E353" s="68" t="s">
        <v>98</v>
      </c>
      <c r="F353" s="105" t="s">
        <v>98</v>
      </c>
      <c r="G353" s="105" t="s">
        <v>98</v>
      </c>
      <c r="H353" s="69"/>
      <c r="I353" s="70"/>
      <c r="J353" s="70"/>
      <c r="K353" s="70"/>
      <c r="L353" s="166" t="s">
        <v>98</v>
      </c>
      <c r="M353" s="167"/>
      <c r="N353" s="168"/>
    </row>
    <row r="354" spans="1:15" s="114" customFormat="1" ht="20.100000000000001" customHeight="1">
      <c r="A354" s="114">
        <v>0</v>
      </c>
      <c r="B354" s="72">
        <v>30</v>
      </c>
      <c r="C354" s="102" t="s">
        <v>98</v>
      </c>
      <c r="D354" s="67" t="s">
        <v>98</v>
      </c>
      <c r="E354" s="68" t="s">
        <v>98</v>
      </c>
      <c r="F354" s="105" t="s">
        <v>98</v>
      </c>
      <c r="G354" s="105" t="s">
        <v>98</v>
      </c>
      <c r="H354" s="73"/>
      <c r="I354" s="74"/>
      <c r="J354" s="74"/>
      <c r="K354" s="74"/>
      <c r="L354" s="166" t="s">
        <v>98</v>
      </c>
      <c r="M354" s="167"/>
      <c r="N354" s="168"/>
    </row>
    <row r="355" spans="1:15" s="114" customFormat="1" ht="23.25" customHeight="1">
      <c r="A355" s="114">
        <v>0</v>
      </c>
      <c r="B355" s="75" t="s">
        <v>71</v>
      </c>
      <c r="C355" s="103"/>
      <c r="D355" s="77"/>
      <c r="E355" s="78"/>
      <c r="F355" s="106"/>
      <c r="G355" s="106"/>
      <c r="H355" s="80"/>
      <c r="I355" s="81"/>
      <c r="J355" s="81"/>
      <c r="K355" s="81"/>
      <c r="L355" s="115"/>
      <c r="M355" s="115"/>
      <c r="N355" s="115"/>
    </row>
    <row r="356" spans="1:15" s="114" customFormat="1" ht="20.100000000000001" customHeight="1">
      <c r="A356" s="114">
        <v>0</v>
      </c>
      <c r="B356" s="82" t="s">
        <v>101</v>
      </c>
      <c r="C356" s="104"/>
      <c r="D356" s="84"/>
      <c r="E356" s="85"/>
      <c r="F356" s="107"/>
      <c r="G356" s="107"/>
      <c r="H356" s="87"/>
      <c r="I356" s="88"/>
      <c r="J356" s="88"/>
      <c r="K356" s="88"/>
      <c r="L356" s="89"/>
      <c r="M356" s="89"/>
      <c r="N356" s="89"/>
    </row>
    <row r="357" spans="1:15" s="114" customFormat="1" ht="18.75" customHeight="1">
      <c r="A357" s="114">
        <v>0</v>
      </c>
      <c r="B357" s="90"/>
      <c r="C357" s="104"/>
      <c r="D357" s="84"/>
      <c r="E357" s="85"/>
      <c r="F357" s="107"/>
      <c r="G357" s="107"/>
      <c r="H357" s="87"/>
      <c r="I357" s="88"/>
      <c r="J357" s="88"/>
      <c r="K357" s="88"/>
      <c r="L357" s="89"/>
      <c r="M357" s="89"/>
      <c r="N357" s="89"/>
    </row>
    <row r="358" spans="1:15" s="114" customFormat="1" ht="18" customHeight="1">
      <c r="A358" s="100">
        <v>0</v>
      </c>
      <c r="B358" s="90"/>
      <c r="C358" s="104"/>
      <c r="D358" s="84"/>
      <c r="E358" s="85"/>
      <c r="F358" s="107"/>
      <c r="G358" s="107"/>
      <c r="H358" s="87"/>
      <c r="I358" s="88"/>
      <c r="J358" s="88"/>
      <c r="K358" s="88"/>
      <c r="L358" s="89"/>
      <c r="M358" s="89"/>
      <c r="N358" s="89"/>
    </row>
    <row r="359" spans="1:15" s="114" customFormat="1" ht="8.25" customHeight="1">
      <c r="A359" s="100">
        <v>0</v>
      </c>
      <c r="B359" s="90"/>
      <c r="C359" s="104"/>
      <c r="D359" s="84"/>
      <c r="E359" s="85"/>
      <c r="F359" s="107"/>
      <c r="G359" s="107"/>
      <c r="H359" s="87"/>
      <c r="I359" s="88"/>
      <c r="J359" s="88"/>
      <c r="K359" s="88"/>
      <c r="L359" s="89"/>
      <c r="M359" s="89"/>
      <c r="N359" s="89"/>
    </row>
    <row r="360" spans="1:15" s="114" customFormat="1" ht="20.100000000000001" customHeight="1">
      <c r="A360" s="100">
        <v>0</v>
      </c>
      <c r="C360" s="108" t="s">
        <v>100</v>
      </c>
      <c r="D360" s="84"/>
      <c r="E360" s="85"/>
      <c r="F360" s="107"/>
      <c r="G360" s="107"/>
      <c r="H360" s="87"/>
      <c r="I360" s="88"/>
      <c r="J360" s="88"/>
      <c r="K360" s="88"/>
      <c r="L360" s="89"/>
      <c r="M360" s="89"/>
      <c r="N360" s="89"/>
    </row>
    <row r="361" spans="1:15" s="114" customFormat="1" ht="13.5" customHeight="1">
      <c r="A361" s="100">
        <v>0</v>
      </c>
      <c r="B361" s="91"/>
      <c r="C361" s="104"/>
      <c r="D361" s="84"/>
      <c r="E361" s="85"/>
      <c r="F361" s="107"/>
      <c r="G361" s="107"/>
      <c r="H361" s="109" t="s">
        <v>1535</v>
      </c>
      <c r="I361" s="110">
        <v>29</v>
      </c>
      <c r="J361" s="88"/>
      <c r="K361" s="112" t="s">
        <v>50</v>
      </c>
      <c r="L361" s="113">
        <v>1</v>
      </c>
      <c r="N361" s="111"/>
      <c r="O361" s="101"/>
    </row>
    <row r="362" spans="1:15" s="114" customFormat="1"/>
    <row r="363" spans="1:15" s="56" customFormat="1" ht="15">
      <c r="C363" s="186" t="s">
        <v>57</v>
      </c>
      <c r="D363" s="186"/>
      <c r="E363" s="57"/>
      <c r="F363" s="183" t="s">
        <v>105</v>
      </c>
      <c r="G363" s="183"/>
      <c r="H363" s="183"/>
      <c r="I363" s="183"/>
      <c r="J363" s="183"/>
      <c r="K363" s="183"/>
      <c r="L363" s="58" t="s">
        <v>1493</v>
      </c>
    </row>
    <row r="364" spans="1:15" s="56" customFormat="1" ht="15">
      <c r="C364" s="186" t="s">
        <v>59</v>
      </c>
      <c r="D364" s="186"/>
      <c r="E364" s="59" t="s">
        <v>671</v>
      </c>
      <c r="F364" s="187" t="s">
        <v>1514</v>
      </c>
      <c r="G364" s="187"/>
      <c r="H364" s="187"/>
      <c r="I364" s="187"/>
      <c r="J364" s="187"/>
      <c r="K364" s="187"/>
      <c r="L364" s="60" t="s">
        <v>60</v>
      </c>
      <c r="M364" s="61" t="s">
        <v>61</v>
      </c>
      <c r="N364" s="61">
        <v>2</v>
      </c>
    </row>
    <row r="365" spans="1:15" s="62" customFormat="1" ht="18.75" customHeight="1">
      <c r="C365" s="63" t="s">
        <v>1515</v>
      </c>
      <c r="D365" s="184" t="s">
        <v>1516</v>
      </c>
      <c r="E365" s="184"/>
      <c r="F365" s="184"/>
      <c r="G365" s="184"/>
      <c r="H365" s="184"/>
      <c r="I365" s="184"/>
      <c r="J365" s="184"/>
      <c r="K365" s="184"/>
      <c r="L365" s="60" t="s">
        <v>62</v>
      </c>
      <c r="M365" s="60" t="s">
        <v>61</v>
      </c>
      <c r="N365" s="60">
        <v>2</v>
      </c>
    </row>
    <row r="366" spans="1:15" s="62" customFormat="1" ht="18.75" customHeight="1">
      <c r="B366" s="185" t="s">
        <v>1536</v>
      </c>
      <c r="C366" s="185"/>
      <c r="D366" s="185"/>
      <c r="E366" s="185"/>
      <c r="F366" s="185"/>
      <c r="G366" s="185"/>
      <c r="H366" s="185"/>
      <c r="I366" s="185"/>
      <c r="J366" s="185"/>
      <c r="K366" s="185"/>
      <c r="L366" s="60" t="s">
        <v>63</v>
      </c>
      <c r="M366" s="60" t="s">
        <v>61</v>
      </c>
      <c r="N366" s="60">
        <v>1</v>
      </c>
    </row>
    <row r="367" spans="1:15" s="114" customFormat="1" ht="9" customHeight="1"/>
    <row r="368" spans="1:15" s="114" customFormat="1" ht="15" customHeight="1">
      <c r="B368" s="173" t="s">
        <v>4</v>
      </c>
      <c r="C368" s="172" t="s">
        <v>64</v>
      </c>
      <c r="D368" s="181" t="s">
        <v>9</v>
      </c>
      <c r="E368" s="182" t="s">
        <v>10</v>
      </c>
      <c r="F368" s="172" t="s">
        <v>75</v>
      </c>
      <c r="G368" s="172" t="s">
        <v>76</v>
      </c>
      <c r="H368" s="172" t="s">
        <v>66</v>
      </c>
      <c r="I368" s="172" t="s">
        <v>67</v>
      </c>
      <c r="J368" s="174" t="s">
        <v>56</v>
      </c>
      <c r="K368" s="174"/>
      <c r="L368" s="175" t="s">
        <v>68</v>
      </c>
      <c r="M368" s="176"/>
      <c r="N368" s="177"/>
    </row>
    <row r="369" spans="1:14" s="114" customFormat="1" ht="27" customHeight="1">
      <c r="B369" s="173"/>
      <c r="C369" s="173"/>
      <c r="D369" s="181"/>
      <c r="E369" s="182"/>
      <c r="F369" s="173"/>
      <c r="G369" s="173"/>
      <c r="H369" s="173"/>
      <c r="I369" s="173"/>
      <c r="J369" s="64" t="s">
        <v>69</v>
      </c>
      <c r="K369" s="64" t="s">
        <v>70</v>
      </c>
      <c r="L369" s="178"/>
      <c r="M369" s="179"/>
      <c r="N369" s="180"/>
    </row>
    <row r="370" spans="1:14" s="114" customFormat="1" ht="20.100000000000001" customHeight="1">
      <c r="A370" s="114">
        <v>181</v>
      </c>
      <c r="B370" s="65">
        <v>1</v>
      </c>
      <c r="C370" s="102" t="s">
        <v>1267</v>
      </c>
      <c r="D370" s="67" t="s">
        <v>103</v>
      </c>
      <c r="E370" s="68" t="s">
        <v>159</v>
      </c>
      <c r="F370" s="105" t="s">
        <v>1259</v>
      </c>
      <c r="G370" s="105" t="s">
        <v>662</v>
      </c>
      <c r="H370" s="69"/>
      <c r="I370" s="70"/>
      <c r="J370" s="70"/>
      <c r="K370" s="70"/>
      <c r="L370" s="169" t="s">
        <v>99</v>
      </c>
      <c r="M370" s="170"/>
      <c r="N370" s="171"/>
    </row>
    <row r="371" spans="1:14" s="114" customFormat="1" ht="20.100000000000001" customHeight="1">
      <c r="A371" s="114">
        <v>182</v>
      </c>
      <c r="B371" s="65">
        <v>2</v>
      </c>
      <c r="C371" s="102" t="s">
        <v>1133</v>
      </c>
      <c r="D371" s="67" t="s">
        <v>558</v>
      </c>
      <c r="E371" s="68" t="s">
        <v>84</v>
      </c>
      <c r="F371" s="105" t="s">
        <v>1259</v>
      </c>
      <c r="G371" s="105" t="s">
        <v>583</v>
      </c>
      <c r="H371" s="69"/>
      <c r="I371" s="70"/>
      <c r="J371" s="70"/>
      <c r="K371" s="70"/>
      <c r="L371" s="166" t="s">
        <v>98</v>
      </c>
      <c r="M371" s="167"/>
      <c r="N371" s="168"/>
    </row>
    <row r="372" spans="1:14" s="114" customFormat="1" ht="20.100000000000001" customHeight="1">
      <c r="A372" s="114">
        <v>183</v>
      </c>
      <c r="B372" s="65">
        <v>3</v>
      </c>
      <c r="C372" s="102" t="s">
        <v>744</v>
      </c>
      <c r="D372" s="67" t="s">
        <v>608</v>
      </c>
      <c r="E372" s="68" t="s">
        <v>139</v>
      </c>
      <c r="F372" s="105" t="s">
        <v>1259</v>
      </c>
      <c r="G372" s="105" t="s">
        <v>662</v>
      </c>
      <c r="H372" s="69"/>
      <c r="I372" s="70"/>
      <c r="J372" s="70"/>
      <c r="K372" s="70"/>
      <c r="L372" s="166" t="s">
        <v>98</v>
      </c>
      <c r="M372" s="167"/>
      <c r="N372" s="168"/>
    </row>
    <row r="373" spans="1:14" s="114" customFormat="1" ht="20.100000000000001" customHeight="1">
      <c r="A373" s="114">
        <v>184</v>
      </c>
      <c r="B373" s="65">
        <v>4</v>
      </c>
      <c r="C373" s="102" t="s">
        <v>745</v>
      </c>
      <c r="D373" s="67" t="s">
        <v>256</v>
      </c>
      <c r="E373" s="68" t="s">
        <v>139</v>
      </c>
      <c r="F373" s="105" t="s">
        <v>1259</v>
      </c>
      <c r="G373" s="105" t="s">
        <v>662</v>
      </c>
      <c r="H373" s="69"/>
      <c r="I373" s="70"/>
      <c r="J373" s="70"/>
      <c r="K373" s="70"/>
      <c r="L373" s="166" t="s">
        <v>98</v>
      </c>
      <c r="M373" s="167"/>
      <c r="N373" s="168"/>
    </row>
    <row r="374" spans="1:14" s="114" customFormat="1" ht="20.100000000000001" customHeight="1">
      <c r="A374" s="114">
        <v>185</v>
      </c>
      <c r="B374" s="65">
        <v>5</v>
      </c>
      <c r="C374" s="102" t="s">
        <v>758</v>
      </c>
      <c r="D374" s="67" t="s">
        <v>1268</v>
      </c>
      <c r="E374" s="68" t="s">
        <v>83</v>
      </c>
      <c r="F374" s="105" t="s">
        <v>1259</v>
      </c>
      <c r="G374" s="105" t="s">
        <v>666</v>
      </c>
      <c r="H374" s="69"/>
      <c r="I374" s="70"/>
      <c r="J374" s="70"/>
      <c r="K374" s="70"/>
      <c r="L374" s="166" t="s">
        <v>98</v>
      </c>
      <c r="M374" s="167"/>
      <c r="N374" s="168"/>
    </row>
    <row r="375" spans="1:14" s="114" customFormat="1" ht="20.100000000000001" customHeight="1">
      <c r="A375" s="114">
        <v>186</v>
      </c>
      <c r="B375" s="65">
        <v>6</v>
      </c>
      <c r="C375" s="102" t="s">
        <v>1269</v>
      </c>
      <c r="D375" s="67" t="s">
        <v>1270</v>
      </c>
      <c r="E375" s="68" t="s">
        <v>83</v>
      </c>
      <c r="F375" s="105" t="s">
        <v>1259</v>
      </c>
      <c r="G375" s="105" t="s">
        <v>662</v>
      </c>
      <c r="H375" s="69"/>
      <c r="I375" s="70"/>
      <c r="J375" s="70"/>
      <c r="K375" s="70"/>
      <c r="L375" s="166" t="s">
        <v>99</v>
      </c>
      <c r="M375" s="167"/>
      <c r="N375" s="168"/>
    </row>
    <row r="376" spans="1:14" s="114" customFormat="1" ht="20.100000000000001" customHeight="1">
      <c r="A376" s="114">
        <v>187</v>
      </c>
      <c r="B376" s="65">
        <v>7</v>
      </c>
      <c r="C376" s="102" t="s">
        <v>766</v>
      </c>
      <c r="D376" s="67" t="s">
        <v>518</v>
      </c>
      <c r="E376" s="68" t="s">
        <v>122</v>
      </c>
      <c r="F376" s="105" t="s">
        <v>1259</v>
      </c>
      <c r="G376" s="105" t="s">
        <v>662</v>
      </c>
      <c r="H376" s="69"/>
      <c r="I376" s="70"/>
      <c r="J376" s="70"/>
      <c r="K376" s="70"/>
      <c r="L376" s="166" t="s">
        <v>98</v>
      </c>
      <c r="M376" s="167"/>
      <c r="N376" s="168"/>
    </row>
    <row r="377" spans="1:14" s="114" customFormat="1" ht="20.100000000000001" customHeight="1">
      <c r="A377" s="114">
        <v>188</v>
      </c>
      <c r="B377" s="65">
        <v>8</v>
      </c>
      <c r="C377" s="102" t="s">
        <v>978</v>
      </c>
      <c r="D377" s="67" t="s">
        <v>354</v>
      </c>
      <c r="E377" s="68" t="s">
        <v>194</v>
      </c>
      <c r="F377" s="105" t="s">
        <v>1259</v>
      </c>
      <c r="G377" s="105" t="s">
        <v>662</v>
      </c>
      <c r="H377" s="69"/>
      <c r="I377" s="70"/>
      <c r="J377" s="70"/>
      <c r="K377" s="70"/>
      <c r="L377" s="166" t="s">
        <v>98</v>
      </c>
      <c r="M377" s="167"/>
      <c r="N377" s="168"/>
    </row>
    <row r="378" spans="1:14" s="114" customFormat="1" ht="20.100000000000001" customHeight="1">
      <c r="A378" s="114">
        <v>189</v>
      </c>
      <c r="B378" s="65">
        <v>9</v>
      </c>
      <c r="C378" s="102" t="s">
        <v>1103</v>
      </c>
      <c r="D378" s="67" t="s">
        <v>607</v>
      </c>
      <c r="E378" s="68" t="s">
        <v>287</v>
      </c>
      <c r="F378" s="105" t="s">
        <v>1259</v>
      </c>
      <c r="G378" s="105" t="s">
        <v>662</v>
      </c>
      <c r="H378" s="69"/>
      <c r="I378" s="70"/>
      <c r="J378" s="70"/>
      <c r="K378" s="70"/>
      <c r="L378" s="166" t="s">
        <v>98</v>
      </c>
      <c r="M378" s="167"/>
      <c r="N378" s="168"/>
    </row>
    <row r="379" spans="1:14" s="114" customFormat="1" ht="20.100000000000001" customHeight="1">
      <c r="A379" s="114">
        <v>190</v>
      </c>
      <c r="B379" s="65">
        <v>10</v>
      </c>
      <c r="C379" s="102" t="s">
        <v>1041</v>
      </c>
      <c r="D379" s="67" t="s">
        <v>458</v>
      </c>
      <c r="E379" s="68" t="s">
        <v>85</v>
      </c>
      <c r="F379" s="105" t="s">
        <v>1259</v>
      </c>
      <c r="G379" s="105" t="s">
        <v>662</v>
      </c>
      <c r="H379" s="69"/>
      <c r="I379" s="70"/>
      <c r="J379" s="70"/>
      <c r="K379" s="70"/>
      <c r="L379" s="166" t="s">
        <v>98</v>
      </c>
      <c r="M379" s="167"/>
      <c r="N379" s="168"/>
    </row>
    <row r="380" spans="1:14" s="114" customFormat="1" ht="20.100000000000001" customHeight="1">
      <c r="A380" s="114">
        <v>191</v>
      </c>
      <c r="B380" s="65">
        <v>11</v>
      </c>
      <c r="C380" s="102" t="s">
        <v>792</v>
      </c>
      <c r="D380" s="67" t="s">
        <v>329</v>
      </c>
      <c r="E380" s="68" t="s">
        <v>128</v>
      </c>
      <c r="F380" s="105" t="s">
        <v>1259</v>
      </c>
      <c r="G380" s="105" t="s">
        <v>662</v>
      </c>
      <c r="H380" s="69"/>
      <c r="I380" s="70"/>
      <c r="J380" s="70"/>
      <c r="K380" s="70"/>
      <c r="L380" s="166" t="s">
        <v>98</v>
      </c>
      <c r="M380" s="167"/>
      <c r="N380" s="168"/>
    </row>
    <row r="381" spans="1:14" s="114" customFormat="1" ht="20.100000000000001" customHeight="1">
      <c r="A381" s="114">
        <v>192</v>
      </c>
      <c r="B381" s="65">
        <v>12</v>
      </c>
      <c r="C381" s="102" t="s">
        <v>805</v>
      </c>
      <c r="D381" s="67" t="s">
        <v>654</v>
      </c>
      <c r="E381" s="68" t="s">
        <v>187</v>
      </c>
      <c r="F381" s="105" t="s">
        <v>1259</v>
      </c>
      <c r="G381" s="105" t="s">
        <v>650</v>
      </c>
      <c r="H381" s="69"/>
      <c r="I381" s="70"/>
      <c r="J381" s="70"/>
      <c r="K381" s="70"/>
      <c r="L381" s="166" t="s">
        <v>98</v>
      </c>
      <c r="M381" s="167"/>
      <c r="N381" s="168"/>
    </row>
    <row r="382" spans="1:14" s="114" customFormat="1" ht="20.100000000000001" customHeight="1">
      <c r="A382" s="114">
        <v>193</v>
      </c>
      <c r="B382" s="65">
        <v>13</v>
      </c>
      <c r="C382" s="102" t="s">
        <v>1271</v>
      </c>
      <c r="D382" s="67" t="s">
        <v>355</v>
      </c>
      <c r="E382" s="68" t="s">
        <v>239</v>
      </c>
      <c r="F382" s="105" t="s">
        <v>1259</v>
      </c>
      <c r="G382" s="105" t="s">
        <v>662</v>
      </c>
      <c r="H382" s="69"/>
      <c r="I382" s="70"/>
      <c r="J382" s="70"/>
      <c r="K382" s="70"/>
      <c r="L382" s="166" t="s">
        <v>99</v>
      </c>
      <c r="M382" s="167"/>
      <c r="N382" s="168"/>
    </row>
    <row r="383" spans="1:14" s="114" customFormat="1" ht="20.100000000000001" customHeight="1">
      <c r="A383" s="114">
        <v>194</v>
      </c>
      <c r="B383" s="65">
        <v>14</v>
      </c>
      <c r="C383" s="102" t="s">
        <v>811</v>
      </c>
      <c r="D383" s="67" t="s">
        <v>503</v>
      </c>
      <c r="E383" s="68" t="s">
        <v>136</v>
      </c>
      <c r="F383" s="105" t="s">
        <v>1259</v>
      </c>
      <c r="G383" s="105" t="s">
        <v>662</v>
      </c>
      <c r="H383" s="69"/>
      <c r="I383" s="70"/>
      <c r="J383" s="70"/>
      <c r="K383" s="70"/>
      <c r="L383" s="166" t="s">
        <v>98</v>
      </c>
      <c r="M383" s="167"/>
      <c r="N383" s="168"/>
    </row>
    <row r="384" spans="1:14" s="114" customFormat="1" ht="20.100000000000001" customHeight="1">
      <c r="A384" s="114">
        <v>195</v>
      </c>
      <c r="B384" s="65">
        <v>15</v>
      </c>
      <c r="C384" s="102" t="s">
        <v>1073</v>
      </c>
      <c r="D384" s="67" t="s">
        <v>1272</v>
      </c>
      <c r="E384" s="68" t="s">
        <v>136</v>
      </c>
      <c r="F384" s="105" t="s">
        <v>1259</v>
      </c>
      <c r="G384" s="105" t="s">
        <v>662</v>
      </c>
      <c r="H384" s="69"/>
      <c r="I384" s="70"/>
      <c r="J384" s="70"/>
      <c r="K384" s="70"/>
      <c r="L384" s="166" t="s">
        <v>98</v>
      </c>
      <c r="M384" s="167"/>
      <c r="N384" s="168"/>
    </row>
    <row r="385" spans="1:14" s="114" customFormat="1" ht="20.100000000000001" customHeight="1">
      <c r="A385" s="114">
        <v>196</v>
      </c>
      <c r="B385" s="65">
        <v>16</v>
      </c>
      <c r="C385" s="102" t="s">
        <v>1273</v>
      </c>
      <c r="D385" s="67" t="s">
        <v>517</v>
      </c>
      <c r="E385" s="68" t="s">
        <v>188</v>
      </c>
      <c r="F385" s="105" t="s">
        <v>1259</v>
      </c>
      <c r="G385" s="105" t="s">
        <v>583</v>
      </c>
      <c r="H385" s="69"/>
      <c r="I385" s="70"/>
      <c r="J385" s="70"/>
      <c r="K385" s="70"/>
      <c r="L385" s="166" t="s">
        <v>99</v>
      </c>
      <c r="M385" s="167"/>
      <c r="N385" s="168"/>
    </row>
    <row r="386" spans="1:14" s="114" customFormat="1" ht="20.100000000000001" customHeight="1">
      <c r="A386" s="114">
        <v>197</v>
      </c>
      <c r="B386" s="65">
        <v>17</v>
      </c>
      <c r="C386" s="102" t="s">
        <v>1108</v>
      </c>
      <c r="D386" s="67" t="s">
        <v>295</v>
      </c>
      <c r="E386" s="68" t="s">
        <v>157</v>
      </c>
      <c r="F386" s="105" t="s">
        <v>1259</v>
      </c>
      <c r="G386" s="105" t="s">
        <v>662</v>
      </c>
      <c r="H386" s="69"/>
      <c r="I386" s="70"/>
      <c r="J386" s="70"/>
      <c r="K386" s="70"/>
      <c r="L386" s="166" t="s">
        <v>98</v>
      </c>
      <c r="M386" s="167"/>
      <c r="N386" s="168"/>
    </row>
    <row r="387" spans="1:14" s="114" customFormat="1" ht="20.100000000000001" customHeight="1">
      <c r="A387" s="114">
        <v>198</v>
      </c>
      <c r="B387" s="65">
        <v>18</v>
      </c>
      <c r="C387" s="102" t="s">
        <v>1000</v>
      </c>
      <c r="D387" s="67" t="s">
        <v>542</v>
      </c>
      <c r="E387" s="68" t="s">
        <v>111</v>
      </c>
      <c r="F387" s="105" t="s">
        <v>1259</v>
      </c>
      <c r="G387" s="105" t="s">
        <v>662</v>
      </c>
      <c r="H387" s="69"/>
      <c r="I387" s="70"/>
      <c r="J387" s="70"/>
      <c r="K387" s="70"/>
      <c r="L387" s="166" t="s">
        <v>98</v>
      </c>
      <c r="M387" s="167"/>
      <c r="N387" s="168"/>
    </row>
    <row r="388" spans="1:14" s="114" customFormat="1" ht="20.100000000000001" customHeight="1">
      <c r="A388" s="114">
        <v>199</v>
      </c>
      <c r="B388" s="65">
        <v>19</v>
      </c>
      <c r="C388" s="102" t="s">
        <v>831</v>
      </c>
      <c r="D388" s="67" t="s">
        <v>387</v>
      </c>
      <c r="E388" s="68" t="s">
        <v>111</v>
      </c>
      <c r="F388" s="105" t="s">
        <v>1259</v>
      </c>
      <c r="G388" s="105" t="s">
        <v>662</v>
      </c>
      <c r="H388" s="69"/>
      <c r="I388" s="70"/>
      <c r="J388" s="70"/>
      <c r="K388" s="70"/>
      <c r="L388" s="166" t="s">
        <v>98</v>
      </c>
      <c r="M388" s="167"/>
      <c r="N388" s="168"/>
    </row>
    <row r="389" spans="1:14" s="114" customFormat="1" ht="20.100000000000001" customHeight="1">
      <c r="A389" s="114">
        <v>200</v>
      </c>
      <c r="B389" s="65">
        <v>20</v>
      </c>
      <c r="C389" s="102" t="s">
        <v>833</v>
      </c>
      <c r="D389" s="67" t="s">
        <v>441</v>
      </c>
      <c r="E389" s="68" t="s">
        <v>111</v>
      </c>
      <c r="F389" s="105" t="s">
        <v>1259</v>
      </c>
      <c r="G389" s="105" t="s">
        <v>662</v>
      </c>
      <c r="H389" s="69"/>
      <c r="I389" s="70"/>
      <c r="J389" s="70"/>
      <c r="K389" s="70"/>
      <c r="L389" s="166" t="s">
        <v>98</v>
      </c>
      <c r="M389" s="167"/>
      <c r="N389" s="168"/>
    </row>
    <row r="390" spans="1:14" s="114" customFormat="1" ht="20.100000000000001" customHeight="1">
      <c r="A390" s="114">
        <v>201</v>
      </c>
      <c r="B390" s="65">
        <v>21</v>
      </c>
      <c r="C390" s="102" t="s">
        <v>842</v>
      </c>
      <c r="D390" s="67" t="s">
        <v>1274</v>
      </c>
      <c r="E390" s="68" t="s">
        <v>278</v>
      </c>
      <c r="F390" s="105" t="s">
        <v>1275</v>
      </c>
      <c r="G390" s="105" t="s">
        <v>660</v>
      </c>
      <c r="H390" s="69"/>
      <c r="I390" s="70"/>
      <c r="J390" s="70"/>
      <c r="K390" s="70"/>
      <c r="L390" s="166" t="s">
        <v>98</v>
      </c>
      <c r="M390" s="167"/>
      <c r="N390" s="168"/>
    </row>
    <row r="391" spans="1:14" s="114" customFormat="1" ht="20.100000000000001" customHeight="1">
      <c r="A391" s="114">
        <v>202</v>
      </c>
      <c r="B391" s="65">
        <v>22</v>
      </c>
      <c r="C391" s="102" t="s">
        <v>1276</v>
      </c>
      <c r="D391" s="67" t="s">
        <v>289</v>
      </c>
      <c r="E391" s="68" t="s">
        <v>279</v>
      </c>
      <c r="F391" s="105" t="s">
        <v>1275</v>
      </c>
      <c r="G391" s="105" t="s">
        <v>660</v>
      </c>
      <c r="H391" s="69"/>
      <c r="I391" s="70"/>
      <c r="J391" s="70"/>
      <c r="K391" s="70"/>
      <c r="L391" s="166" t="s">
        <v>99</v>
      </c>
      <c r="M391" s="167"/>
      <c r="N391" s="168"/>
    </row>
    <row r="392" spans="1:14" s="114" customFormat="1" ht="20.100000000000001" customHeight="1">
      <c r="A392" s="114">
        <v>0</v>
      </c>
      <c r="B392" s="65">
        <v>23</v>
      </c>
      <c r="C392" s="102" t="s">
        <v>98</v>
      </c>
      <c r="D392" s="67" t="s">
        <v>98</v>
      </c>
      <c r="E392" s="68" t="s">
        <v>98</v>
      </c>
      <c r="F392" s="105" t="s">
        <v>98</v>
      </c>
      <c r="G392" s="105" t="s">
        <v>98</v>
      </c>
      <c r="H392" s="69"/>
      <c r="I392" s="70"/>
      <c r="J392" s="70"/>
      <c r="K392" s="70"/>
      <c r="L392" s="166" t="s">
        <v>98</v>
      </c>
      <c r="M392" s="167"/>
      <c r="N392" s="168"/>
    </row>
    <row r="393" spans="1:14" s="114" customFormat="1" ht="20.100000000000001" customHeight="1">
      <c r="A393" s="114">
        <v>0</v>
      </c>
      <c r="B393" s="65">
        <v>24</v>
      </c>
      <c r="C393" s="102" t="s">
        <v>98</v>
      </c>
      <c r="D393" s="67" t="s">
        <v>98</v>
      </c>
      <c r="E393" s="68" t="s">
        <v>98</v>
      </c>
      <c r="F393" s="105" t="s">
        <v>98</v>
      </c>
      <c r="G393" s="105" t="s">
        <v>98</v>
      </c>
      <c r="H393" s="69"/>
      <c r="I393" s="70"/>
      <c r="J393" s="70"/>
      <c r="K393" s="70"/>
      <c r="L393" s="166" t="s">
        <v>98</v>
      </c>
      <c r="M393" s="167"/>
      <c r="N393" s="168"/>
    </row>
    <row r="394" spans="1:14" s="114" customFormat="1" ht="20.100000000000001" customHeight="1">
      <c r="A394" s="114">
        <v>0</v>
      </c>
      <c r="B394" s="65">
        <v>25</v>
      </c>
      <c r="C394" s="102" t="s">
        <v>98</v>
      </c>
      <c r="D394" s="67" t="s">
        <v>98</v>
      </c>
      <c r="E394" s="68" t="s">
        <v>98</v>
      </c>
      <c r="F394" s="105" t="s">
        <v>98</v>
      </c>
      <c r="G394" s="105" t="s">
        <v>98</v>
      </c>
      <c r="H394" s="69"/>
      <c r="I394" s="70"/>
      <c r="J394" s="70"/>
      <c r="K394" s="70"/>
      <c r="L394" s="166" t="s">
        <v>98</v>
      </c>
      <c r="M394" s="167"/>
      <c r="N394" s="168"/>
    </row>
    <row r="395" spans="1:14" s="114" customFormat="1" ht="20.100000000000001" customHeight="1">
      <c r="A395" s="114">
        <v>0</v>
      </c>
      <c r="B395" s="65">
        <v>26</v>
      </c>
      <c r="C395" s="102" t="s">
        <v>98</v>
      </c>
      <c r="D395" s="67" t="s">
        <v>98</v>
      </c>
      <c r="E395" s="68" t="s">
        <v>98</v>
      </c>
      <c r="F395" s="105" t="s">
        <v>98</v>
      </c>
      <c r="G395" s="105" t="s">
        <v>98</v>
      </c>
      <c r="H395" s="69"/>
      <c r="I395" s="70"/>
      <c r="J395" s="70"/>
      <c r="K395" s="70"/>
      <c r="L395" s="166" t="s">
        <v>98</v>
      </c>
      <c r="M395" s="167"/>
      <c r="N395" s="168"/>
    </row>
    <row r="396" spans="1:14" s="114" customFormat="1" ht="20.100000000000001" customHeight="1">
      <c r="A396" s="114">
        <v>0</v>
      </c>
      <c r="B396" s="65">
        <v>27</v>
      </c>
      <c r="C396" s="102" t="s">
        <v>98</v>
      </c>
      <c r="D396" s="67" t="s">
        <v>98</v>
      </c>
      <c r="E396" s="68" t="s">
        <v>98</v>
      </c>
      <c r="F396" s="105" t="s">
        <v>98</v>
      </c>
      <c r="G396" s="105" t="s">
        <v>98</v>
      </c>
      <c r="H396" s="69"/>
      <c r="I396" s="70"/>
      <c r="J396" s="70"/>
      <c r="K396" s="70"/>
      <c r="L396" s="166" t="s">
        <v>98</v>
      </c>
      <c r="M396" s="167"/>
      <c r="N396" s="168"/>
    </row>
    <row r="397" spans="1:14" s="114" customFormat="1" ht="20.100000000000001" customHeight="1">
      <c r="A397" s="114">
        <v>0</v>
      </c>
      <c r="B397" s="65">
        <v>28</v>
      </c>
      <c r="C397" s="102" t="s">
        <v>98</v>
      </c>
      <c r="D397" s="67" t="s">
        <v>98</v>
      </c>
      <c r="E397" s="68" t="s">
        <v>98</v>
      </c>
      <c r="F397" s="105" t="s">
        <v>98</v>
      </c>
      <c r="G397" s="105" t="s">
        <v>98</v>
      </c>
      <c r="H397" s="69"/>
      <c r="I397" s="70"/>
      <c r="J397" s="70"/>
      <c r="K397" s="70"/>
      <c r="L397" s="166" t="s">
        <v>98</v>
      </c>
      <c r="M397" s="167"/>
      <c r="N397" s="168"/>
    </row>
    <row r="398" spans="1:14" s="114" customFormat="1" ht="20.100000000000001" customHeight="1">
      <c r="A398" s="114">
        <v>0</v>
      </c>
      <c r="B398" s="65">
        <v>29</v>
      </c>
      <c r="C398" s="102" t="s">
        <v>98</v>
      </c>
      <c r="D398" s="67" t="s">
        <v>98</v>
      </c>
      <c r="E398" s="68" t="s">
        <v>98</v>
      </c>
      <c r="F398" s="105" t="s">
        <v>98</v>
      </c>
      <c r="G398" s="105" t="s">
        <v>98</v>
      </c>
      <c r="H398" s="69"/>
      <c r="I398" s="70"/>
      <c r="J398" s="70"/>
      <c r="K398" s="70"/>
      <c r="L398" s="166" t="s">
        <v>98</v>
      </c>
      <c r="M398" s="167"/>
      <c r="N398" s="168"/>
    </row>
    <row r="399" spans="1:14" s="114" customFormat="1" ht="20.100000000000001" customHeight="1">
      <c r="A399" s="114">
        <v>0</v>
      </c>
      <c r="B399" s="72">
        <v>30</v>
      </c>
      <c r="C399" s="102" t="s">
        <v>98</v>
      </c>
      <c r="D399" s="67" t="s">
        <v>98</v>
      </c>
      <c r="E399" s="68" t="s">
        <v>98</v>
      </c>
      <c r="F399" s="105" t="s">
        <v>98</v>
      </c>
      <c r="G399" s="105" t="s">
        <v>98</v>
      </c>
      <c r="H399" s="73"/>
      <c r="I399" s="74"/>
      <c r="J399" s="74"/>
      <c r="K399" s="74"/>
      <c r="L399" s="166" t="s">
        <v>98</v>
      </c>
      <c r="M399" s="167"/>
      <c r="N399" s="168"/>
    </row>
    <row r="400" spans="1:14" s="114" customFormat="1" ht="23.25" customHeight="1">
      <c r="A400" s="114">
        <v>0</v>
      </c>
      <c r="B400" s="75" t="s">
        <v>71</v>
      </c>
      <c r="C400" s="103"/>
      <c r="D400" s="77"/>
      <c r="E400" s="78"/>
      <c r="F400" s="106"/>
      <c r="G400" s="106"/>
      <c r="H400" s="80"/>
      <c r="I400" s="81"/>
      <c r="J400" s="81"/>
      <c r="K400" s="81"/>
      <c r="L400" s="115"/>
      <c r="M400" s="115"/>
      <c r="N400" s="115"/>
    </row>
    <row r="401" spans="1:15" s="114" customFormat="1" ht="20.100000000000001" customHeight="1">
      <c r="A401" s="114">
        <v>0</v>
      </c>
      <c r="B401" s="82" t="s">
        <v>101</v>
      </c>
      <c r="C401" s="104"/>
      <c r="D401" s="84"/>
      <c r="E401" s="85"/>
      <c r="F401" s="107"/>
      <c r="G401" s="107"/>
      <c r="H401" s="87"/>
      <c r="I401" s="88"/>
      <c r="J401" s="88"/>
      <c r="K401" s="88"/>
      <c r="L401" s="89"/>
      <c r="M401" s="89"/>
      <c r="N401" s="89"/>
    </row>
    <row r="402" spans="1:15" s="114" customFormat="1" ht="18.75" customHeight="1">
      <c r="A402" s="114">
        <v>0</v>
      </c>
      <c r="B402" s="90"/>
      <c r="C402" s="104"/>
      <c r="D402" s="84"/>
      <c r="E402" s="85"/>
      <c r="F402" s="107"/>
      <c r="G402" s="107"/>
      <c r="H402" s="87"/>
      <c r="I402" s="88"/>
      <c r="J402" s="88"/>
      <c r="K402" s="88"/>
      <c r="L402" s="89"/>
      <c r="M402" s="89"/>
      <c r="N402" s="89"/>
    </row>
    <row r="403" spans="1:15" s="114" customFormat="1" ht="18" customHeight="1">
      <c r="A403" s="100">
        <v>0</v>
      </c>
      <c r="B403" s="90"/>
      <c r="C403" s="104"/>
      <c r="D403" s="84"/>
      <c r="E403" s="85"/>
      <c r="F403" s="107"/>
      <c r="G403" s="107"/>
      <c r="H403" s="87"/>
      <c r="I403" s="88"/>
      <c r="J403" s="88"/>
      <c r="K403" s="88"/>
      <c r="L403" s="89"/>
      <c r="M403" s="89"/>
      <c r="N403" s="89"/>
    </row>
    <row r="404" spans="1:15" s="114" customFormat="1" ht="8.25" customHeight="1">
      <c r="A404" s="100">
        <v>0</v>
      </c>
      <c r="B404" s="90"/>
      <c r="C404" s="104"/>
      <c r="D404" s="84"/>
      <c r="E404" s="85"/>
      <c r="F404" s="107"/>
      <c r="G404" s="107"/>
      <c r="H404" s="87"/>
      <c r="I404" s="88"/>
      <c r="J404" s="88"/>
      <c r="K404" s="88"/>
      <c r="L404" s="89"/>
      <c r="M404" s="89"/>
      <c r="N404" s="89"/>
    </row>
    <row r="405" spans="1:15" s="114" customFormat="1" ht="20.100000000000001" customHeight="1">
      <c r="A405" s="100">
        <v>0</v>
      </c>
      <c r="C405" s="108" t="s">
        <v>100</v>
      </c>
      <c r="D405" s="84"/>
      <c r="E405" s="85"/>
      <c r="F405" s="107"/>
      <c r="G405" s="107"/>
      <c r="H405" s="87"/>
      <c r="I405" s="88"/>
      <c r="J405" s="88"/>
      <c r="K405" s="88"/>
      <c r="L405" s="89"/>
      <c r="M405" s="89"/>
      <c r="N405" s="89"/>
    </row>
    <row r="406" spans="1:15" s="114" customFormat="1" ht="13.5" customHeight="1">
      <c r="A406" s="100">
        <v>0</v>
      </c>
      <c r="B406" s="91"/>
      <c r="C406" s="104"/>
      <c r="D406" s="84"/>
      <c r="E406" s="85"/>
      <c r="F406" s="107"/>
      <c r="G406" s="107"/>
      <c r="H406" s="109" t="s">
        <v>1537</v>
      </c>
      <c r="I406" s="110">
        <v>29</v>
      </c>
      <c r="J406" s="88"/>
      <c r="K406" s="112" t="s">
        <v>50</v>
      </c>
      <c r="L406" s="113">
        <v>1</v>
      </c>
      <c r="N406" s="111"/>
      <c r="O406" s="101"/>
    </row>
    <row r="407" spans="1:15" s="114" customFormat="1"/>
    <row r="408" spans="1:15" s="56" customFormat="1" ht="15">
      <c r="C408" s="186" t="s">
        <v>57</v>
      </c>
      <c r="D408" s="186"/>
      <c r="E408" s="57"/>
      <c r="F408" s="183" t="s">
        <v>105</v>
      </c>
      <c r="G408" s="183"/>
      <c r="H408" s="183"/>
      <c r="I408" s="183"/>
      <c r="J408" s="183"/>
      <c r="K408" s="183"/>
      <c r="L408" s="58" t="s">
        <v>1494</v>
      </c>
    </row>
    <row r="409" spans="1:15" s="56" customFormat="1" ht="15">
      <c r="C409" s="186" t="s">
        <v>59</v>
      </c>
      <c r="D409" s="186"/>
      <c r="E409" s="59" t="s">
        <v>1538</v>
      </c>
      <c r="F409" s="187" t="s">
        <v>1514</v>
      </c>
      <c r="G409" s="187"/>
      <c r="H409" s="187"/>
      <c r="I409" s="187"/>
      <c r="J409" s="187"/>
      <c r="K409" s="187"/>
      <c r="L409" s="60" t="s">
        <v>60</v>
      </c>
      <c r="M409" s="61" t="s">
        <v>61</v>
      </c>
      <c r="N409" s="61">
        <v>2</v>
      </c>
    </row>
    <row r="410" spans="1:15" s="62" customFormat="1" ht="18.75" customHeight="1">
      <c r="C410" s="63" t="s">
        <v>1515</v>
      </c>
      <c r="D410" s="184" t="s">
        <v>1516</v>
      </c>
      <c r="E410" s="184"/>
      <c r="F410" s="184"/>
      <c r="G410" s="184"/>
      <c r="H410" s="184"/>
      <c r="I410" s="184"/>
      <c r="J410" s="184"/>
      <c r="K410" s="184"/>
      <c r="L410" s="60" t="s">
        <v>62</v>
      </c>
      <c r="M410" s="60" t="s">
        <v>61</v>
      </c>
      <c r="N410" s="60">
        <v>2</v>
      </c>
    </row>
    <row r="411" spans="1:15" s="62" customFormat="1" ht="18.75" customHeight="1">
      <c r="B411" s="185" t="s">
        <v>1539</v>
      </c>
      <c r="C411" s="185"/>
      <c r="D411" s="185"/>
      <c r="E411" s="185"/>
      <c r="F411" s="185"/>
      <c r="G411" s="185"/>
      <c r="H411" s="185"/>
      <c r="I411" s="185"/>
      <c r="J411" s="185"/>
      <c r="K411" s="185"/>
      <c r="L411" s="60" t="s">
        <v>63</v>
      </c>
      <c r="M411" s="60" t="s">
        <v>61</v>
      </c>
      <c r="N411" s="60">
        <v>1</v>
      </c>
    </row>
    <row r="412" spans="1:15" s="114" customFormat="1" ht="9" customHeight="1"/>
    <row r="413" spans="1:15" s="114" customFormat="1" ht="15" customHeight="1">
      <c r="B413" s="173" t="s">
        <v>4</v>
      </c>
      <c r="C413" s="172" t="s">
        <v>64</v>
      </c>
      <c r="D413" s="181" t="s">
        <v>9</v>
      </c>
      <c r="E413" s="182" t="s">
        <v>10</v>
      </c>
      <c r="F413" s="172" t="s">
        <v>75</v>
      </c>
      <c r="G413" s="172" t="s">
        <v>76</v>
      </c>
      <c r="H413" s="172" t="s">
        <v>66</v>
      </c>
      <c r="I413" s="172" t="s">
        <v>67</v>
      </c>
      <c r="J413" s="174" t="s">
        <v>56</v>
      </c>
      <c r="K413" s="174"/>
      <c r="L413" s="175" t="s">
        <v>68</v>
      </c>
      <c r="M413" s="176"/>
      <c r="N413" s="177"/>
    </row>
    <row r="414" spans="1:15" s="114" customFormat="1" ht="27" customHeight="1">
      <c r="B414" s="173"/>
      <c r="C414" s="173"/>
      <c r="D414" s="181"/>
      <c r="E414" s="182"/>
      <c r="F414" s="173"/>
      <c r="G414" s="173"/>
      <c r="H414" s="173"/>
      <c r="I414" s="173"/>
      <c r="J414" s="64" t="s">
        <v>69</v>
      </c>
      <c r="K414" s="64" t="s">
        <v>70</v>
      </c>
      <c r="L414" s="178"/>
      <c r="M414" s="179"/>
      <c r="N414" s="180"/>
    </row>
    <row r="415" spans="1:15" s="114" customFormat="1" ht="20.100000000000001" customHeight="1">
      <c r="A415" s="114">
        <v>203</v>
      </c>
      <c r="B415" s="65">
        <v>1</v>
      </c>
      <c r="C415" s="102" t="s">
        <v>1152</v>
      </c>
      <c r="D415" s="67" t="s">
        <v>426</v>
      </c>
      <c r="E415" s="68" t="s">
        <v>148</v>
      </c>
      <c r="F415" s="105" t="s">
        <v>1275</v>
      </c>
      <c r="G415" s="105" t="s">
        <v>660</v>
      </c>
      <c r="H415" s="69"/>
      <c r="I415" s="70"/>
      <c r="J415" s="70"/>
      <c r="K415" s="70"/>
      <c r="L415" s="169" t="s">
        <v>98</v>
      </c>
      <c r="M415" s="170"/>
      <c r="N415" s="171"/>
    </row>
    <row r="416" spans="1:15" s="114" customFormat="1" ht="20.100000000000001" customHeight="1">
      <c r="A416" s="114">
        <v>204</v>
      </c>
      <c r="B416" s="65">
        <v>2</v>
      </c>
      <c r="C416" s="102" t="s">
        <v>848</v>
      </c>
      <c r="D416" s="67" t="s">
        <v>1277</v>
      </c>
      <c r="E416" s="68" t="s">
        <v>174</v>
      </c>
      <c r="F416" s="105" t="s">
        <v>1275</v>
      </c>
      <c r="G416" s="105" t="s">
        <v>660</v>
      </c>
      <c r="H416" s="69"/>
      <c r="I416" s="70"/>
      <c r="J416" s="70"/>
      <c r="K416" s="70"/>
      <c r="L416" s="166" t="s">
        <v>98</v>
      </c>
      <c r="M416" s="167"/>
      <c r="N416" s="168"/>
    </row>
    <row r="417" spans="1:14" s="114" customFormat="1" ht="20.100000000000001" customHeight="1">
      <c r="A417" s="114">
        <v>205</v>
      </c>
      <c r="B417" s="65">
        <v>3</v>
      </c>
      <c r="C417" s="102" t="s">
        <v>1278</v>
      </c>
      <c r="D417" s="67" t="s">
        <v>382</v>
      </c>
      <c r="E417" s="68" t="s">
        <v>172</v>
      </c>
      <c r="F417" s="105" t="s">
        <v>1275</v>
      </c>
      <c r="G417" s="105" t="s">
        <v>660</v>
      </c>
      <c r="H417" s="69"/>
      <c r="I417" s="70"/>
      <c r="J417" s="70"/>
      <c r="K417" s="70"/>
      <c r="L417" s="166" t="s">
        <v>99</v>
      </c>
      <c r="M417" s="167"/>
      <c r="N417" s="168"/>
    </row>
    <row r="418" spans="1:14" s="114" customFormat="1" ht="20.100000000000001" customHeight="1">
      <c r="A418" s="114">
        <v>206</v>
      </c>
      <c r="B418" s="65">
        <v>4</v>
      </c>
      <c r="C418" s="102" t="s">
        <v>853</v>
      </c>
      <c r="D418" s="67" t="s">
        <v>316</v>
      </c>
      <c r="E418" s="68" t="s">
        <v>214</v>
      </c>
      <c r="F418" s="105" t="s">
        <v>1275</v>
      </c>
      <c r="G418" s="105" t="s">
        <v>660</v>
      </c>
      <c r="H418" s="69"/>
      <c r="I418" s="70"/>
      <c r="J418" s="70"/>
      <c r="K418" s="70"/>
      <c r="L418" s="166" t="s">
        <v>98</v>
      </c>
      <c r="M418" s="167"/>
      <c r="N418" s="168"/>
    </row>
    <row r="419" spans="1:14" s="114" customFormat="1" ht="20.100000000000001" customHeight="1">
      <c r="A419" s="114">
        <v>207</v>
      </c>
      <c r="B419" s="65">
        <v>5</v>
      </c>
      <c r="C419" s="102" t="s">
        <v>852</v>
      </c>
      <c r="D419" s="67" t="s">
        <v>454</v>
      </c>
      <c r="E419" s="68" t="s">
        <v>214</v>
      </c>
      <c r="F419" s="105" t="s">
        <v>1275</v>
      </c>
      <c r="G419" s="105" t="s">
        <v>660</v>
      </c>
      <c r="H419" s="69"/>
      <c r="I419" s="70"/>
      <c r="J419" s="70"/>
      <c r="K419" s="70"/>
      <c r="L419" s="166" t="s">
        <v>98</v>
      </c>
      <c r="M419" s="167"/>
      <c r="N419" s="168"/>
    </row>
    <row r="420" spans="1:14" s="114" customFormat="1" ht="20.100000000000001" customHeight="1">
      <c r="A420" s="114">
        <v>208</v>
      </c>
      <c r="B420" s="65">
        <v>6</v>
      </c>
      <c r="C420" s="102" t="s">
        <v>857</v>
      </c>
      <c r="D420" s="67" t="s">
        <v>146</v>
      </c>
      <c r="E420" s="68" t="s">
        <v>120</v>
      </c>
      <c r="F420" s="105" t="s">
        <v>1275</v>
      </c>
      <c r="G420" s="105" t="s">
        <v>660</v>
      </c>
      <c r="H420" s="69"/>
      <c r="I420" s="70"/>
      <c r="J420" s="70"/>
      <c r="K420" s="70"/>
      <c r="L420" s="166" t="s">
        <v>98</v>
      </c>
      <c r="M420" s="167"/>
      <c r="N420" s="168"/>
    </row>
    <row r="421" spans="1:14" s="114" customFormat="1" ht="20.100000000000001" customHeight="1">
      <c r="A421" s="114">
        <v>209</v>
      </c>
      <c r="B421" s="65">
        <v>7</v>
      </c>
      <c r="C421" s="102" t="s">
        <v>860</v>
      </c>
      <c r="D421" s="67" t="s">
        <v>277</v>
      </c>
      <c r="E421" s="68" t="s">
        <v>235</v>
      </c>
      <c r="F421" s="105" t="s">
        <v>1275</v>
      </c>
      <c r="G421" s="105" t="s">
        <v>660</v>
      </c>
      <c r="H421" s="69"/>
      <c r="I421" s="70"/>
      <c r="J421" s="70"/>
      <c r="K421" s="70"/>
      <c r="L421" s="166" t="s">
        <v>98</v>
      </c>
      <c r="M421" s="167"/>
      <c r="N421" s="168"/>
    </row>
    <row r="422" spans="1:14" s="114" customFormat="1" ht="20.100000000000001" customHeight="1">
      <c r="A422" s="114">
        <v>210</v>
      </c>
      <c r="B422" s="65">
        <v>8</v>
      </c>
      <c r="C422" s="102" t="s">
        <v>1279</v>
      </c>
      <c r="D422" s="67" t="s">
        <v>469</v>
      </c>
      <c r="E422" s="68" t="s">
        <v>236</v>
      </c>
      <c r="F422" s="105" t="s">
        <v>1275</v>
      </c>
      <c r="G422" s="105" t="s">
        <v>660</v>
      </c>
      <c r="H422" s="69"/>
      <c r="I422" s="70"/>
      <c r="J422" s="70"/>
      <c r="K422" s="70"/>
      <c r="L422" s="166" t="s">
        <v>99</v>
      </c>
      <c r="M422" s="167"/>
      <c r="N422" s="168"/>
    </row>
    <row r="423" spans="1:14" s="114" customFormat="1" ht="20.100000000000001" customHeight="1">
      <c r="A423" s="114">
        <v>211</v>
      </c>
      <c r="B423" s="65">
        <v>9</v>
      </c>
      <c r="C423" s="102" t="s">
        <v>865</v>
      </c>
      <c r="D423" s="67" t="s">
        <v>1280</v>
      </c>
      <c r="E423" s="68" t="s">
        <v>77</v>
      </c>
      <c r="F423" s="105" t="s">
        <v>1275</v>
      </c>
      <c r="G423" s="105" t="s">
        <v>660</v>
      </c>
      <c r="H423" s="69"/>
      <c r="I423" s="70"/>
      <c r="J423" s="70"/>
      <c r="K423" s="70"/>
      <c r="L423" s="166" t="s">
        <v>98</v>
      </c>
      <c r="M423" s="167"/>
      <c r="N423" s="168"/>
    </row>
    <row r="424" spans="1:14" s="114" customFormat="1" ht="20.100000000000001" customHeight="1">
      <c r="A424" s="114">
        <v>212</v>
      </c>
      <c r="B424" s="65">
        <v>10</v>
      </c>
      <c r="C424" s="102" t="s">
        <v>866</v>
      </c>
      <c r="D424" s="67" t="s">
        <v>393</v>
      </c>
      <c r="E424" s="68" t="s">
        <v>245</v>
      </c>
      <c r="F424" s="105" t="s">
        <v>1275</v>
      </c>
      <c r="G424" s="105" t="s">
        <v>660</v>
      </c>
      <c r="H424" s="69"/>
      <c r="I424" s="70"/>
      <c r="J424" s="70"/>
      <c r="K424" s="70"/>
      <c r="L424" s="166" t="s">
        <v>98</v>
      </c>
      <c r="M424" s="167"/>
      <c r="N424" s="168"/>
    </row>
    <row r="425" spans="1:14" s="114" customFormat="1" ht="20.100000000000001" customHeight="1">
      <c r="A425" s="114">
        <v>213</v>
      </c>
      <c r="B425" s="65">
        <v>11</v>
      </c>
      <c r="C425" s="102" t="s">
        <v>1281</v>
      </c>
      <c r="D425" s="67" t="s">
        <v>246</v>
      </c>
      <c r="E425" s="68" t="s">
        <v>156</v>
      </c>
      <c r="F425" s="105" t="s">
        <v>1275</v>
      </c>
      <c r="G425" s="105" t="s">
        <v>648</v>
      </c>
      <c r="H425" s="69"/>
      <c r="I425" s="70"/>
      <c r="J425" s="70"/>
      <c r="K425" s="70"/>
      <c r="L425" s="166" t="s">
        <v>99</v>
      </c>
      <c r="M425" s="167"/>
      <c r="N425" s="168"/>
    </row>
    <row r="426" spans="1:14" s="114" customFormat="1" ht="20.100000000000001" customHeight="1">
      <c r="A426" s="114">
        <v>214</v>
      </c>
      <c r="B426" s="65">
        <v>12</v>
      </c>
      <c r="C426" s="102" t="s">
        <v>1282</v>
      </c>
      <c r="D426" s="67" t="s">
        <v>329</v>
      </c>
      <c r="E426" s="68" t="s">
        <v>156</v>
      </c>
      <c r="F426" s="105" t="s">
        <v>1275</v>
      </c>
      <c r="G426" s="105" t="s">
        <v>660</v>
      </c>
      <c r="H426" s="69"/>
      <c r="I426" s="70"/>
      <c r="J426" s="70"/>
      <c r="K426" s="70"/>
      <c r="L426" s="166" t="s">
        <v>99</v>
      </c>
      <c r="M426" s="167"/>
      <c r="N426" s="168"/>
    </row>
    <row r="427" spans="1:14" s="114" customFormat="1" ht="20.100000000000001" customHeight="1">
      <c r="A427" s="114">
        <v>215</v>
      </c>
      <c r="B427" s="65">
        <v>13</v>
      </c>
      <c r="C427" s="102" t="s">
        <v>1283</v>
      </c>
      <c r="D427" s="67" t="s">
        <v>531</v>
      </c>
      <c r="E427" s="68" t="s">
        <v>124</v>
      </c>
      <c r="F427" s="105" t="s">
        <v>1275</v>
      </c>
      <c r="G427" s="105" t="s">
        <v>660</v>
      </c>
      <c r="H427" s="69"/>
      <c r="I427" s="70"/>
      <c r="J427" s="70"/>
      <c r="K427" s="70"/>
      <c r="L427" s="166" t="s">
        <v>99</v>
      </c>
      <c r="M427" s="167"/>
      <c r="N427" s="168"/>
    </row>
    <row r="428" spans="1:14" s="114" customFormat="1" ht="20.100000000000001" customHeight="1">
      <c r="A428" s="114">
        <v>216</v>
      </c>
      <c r="B428" s="65">
        <v>14</v>
      </c>
      <c r="C428" s="102" t="s">
        <v>879</v>
      </c>
      <c r="D428" s="67" t="s">
        <v>1284</v>
      </c>
      <c r="E428" s="68" t="s">
        <v>84</v>
      </c>
      <c r="F428" s="105" t="s">
        <v>1275</v>
      </c>
      <c r="G428" s="105" t="s">
        <v>660</v>
      </c>
      <c r="H428" s="69"/>
      <c r="I428" s="70"/>
      <c r="J428" s="70"/>
      <c r="K428" s="70"/>
      <c r="L428" s="166" t="s">
        <v>98</v>
      </c>
      <c r="M428" s="167"/>
      <c r="N428" s="168"/>
    </row>
    <row r="429" spans="1:14" s="114" customFormat="1" ht="20.100000000000001" customHeight="1">
      <c r="A429" s="114">
        <v>217</v>
      </c>
      <c r="B429" s="65">
        <v>15</v>
      </c>
      <c r="C429" s="102" t="s">
        <v>880</v>
      </c>
      <c r="D429" s="67" t="s">
        <v>580</v>
      </c>
      <c r="E429" s="68" t="s">
        <v>113</v>
      </c>
      <c r="F429" s="105" t="s">
        <v>1275</v>
      </c>
      <c r="G429" s="105" t="s">
        <v>660</v>
      </c>
      <c r="H429" s="69"/>
      <c r="I429" s="70"/>
      <c r="J429" s="70"/>
      <c r="K429" s="70"/>
      <c r="L429" s="166" t="s">
        <v>98</v>
      </c>
      <c r="M429" s="167"/>
      <c r="N429" s="168"/>
    </row>
    <row r="430" spans="1:14" s="114" customFormat="1" ht="20.100000000000001" customHeight="1">
      <c r="A430" s="114">
        <v>218</v>
      </c>
      <c r="B430" s="65">
        <v>16</v>
      </c>
      <c r="C430" s="102" t="s">
        <v>881</v>
      </c>
      <c r="D430" s="67" t="s">
        <v>370</v>
      </c>
      <c r="E430" s="68" t="s">
        <v>113</v>
      </c>
      <c r="F430" s="105" t="s">
        <v>1275</v>
      </c>
      <c r="G430" s="105" t="s">
        <v>660</v>
      </c>
      <c r="H430" s="69"/>
      <c r="I430" s="70"/>
      <c r="J430" s="70"/>
      <c r="K430" s="70"/>
      <c r="L430" s="166" t="s">
        <v>98</v>
      </c>
      <c r="M430" s="167"/>
      <c r="N430" s="168"/>
    </row>
    <row r="431" spans="1:14" s="114" customFormat="1" ht="20.100000000000001" customHeight="1">
      <c r="A431" s="114">
        <v>219</v>
      </c>
      <c r="B431" s="65">
        <v>17</v>
      </c>
      <c r="C431" s="102" t="s">
        <v>886</v>
      </c>
      <c r="D431" s="67" t="s">
        <v>1285</v>
      </c>
      <c r="E431" s="68" t="s">
        <v>80</v>
      </c>
      <c r="F431" s="105" t="s">
        <v>1275</v>
      </c>
      <c r="G431" s="105" t="s">
        <v>660</v>
      </c>
      <c r="H431" s="69"/>
      <c r="I431" s="70"/>
      <c r="J431" s="70"/>
      <c r="K431" s="70"/>
      <c r="L431" s="166" t="s">
        <v>98</v>
      </c>
      <c r="M431" s="167"/>
      <c r="N431" s="168"/>
    </row>
    <row r="432" spans="1:14" s="114" customFormat="1" ht="20.100000000000001" customHeight="1">
      <c r="A432" s="114">
        <v>220</v>
      </c>
      <c r="B432" s="65">
        <v>18</v>
      </c>
      <c r="C432" s="102" t="s">
        <v>1286</v>
      </c>
      <c r="D432" s="67" t="s">
        <v>387</v>
      </c>
      <c r="E432" s="68" t="s">
        <v>125</v>
      </c>
      <c r="F432" s="105" t="s">
        <v>1275</v>
      </c>
      <c r="G432" s="105" t="s">
        <v>615</v>
      </c>
      <c r="H432" s="69"/>
      <c r="I432" s="70"/>
      <c r="J432" s="70"/>
      <c r="K432" s="70"/>
      <c r="L432" s="166" t="s">
        <v>99</v>
      </c>
      <c r="M432" s="167"/>
      <c r="N432" s="168"/>
    </row>
    <row r="433" spans="1:14" s="114" customFormat="1" ht="20.100000000000001" customHeight="1">
      <c r="A433" s="114">
        <v>221</v>
      </c>
      <c r="B433" s="65">
        <v>19</v>
      </c>
      <c r="C433" s="102" t="s">
        <v>890</v>
      </c>
      <c r="D433" s="67" t="s">
        <v>1287</v>
      </c>
      <c r="E433" s="68" t="s">
        <v>126</v>
      </c>
      <c r="F433" s="105" t="s">
        <v>1275</v>
      </c>
      <c r="G433" s="105" t="s">
        <v>660</v>
      </c>
      <c r="H433" s="69"/>
      <c r="I433" s="70"/>
      <c r="J433" s="70"/>
      <c r="K433" s="70"/>
      <c r="L433" s="166" t="s">
        <v>98</v>
      </c>
      <c r="M433" s="167"/>
      <c r="N433" s="168"/>
    </row>
    <row r="434" spans="1:14" s="114" customFormat="1" ht="20.100000000000001" customHeight="1">
      <c r="A434" s="114">
        <v>222</v>
      </c>
      <c r="B434" s="65">
        <v>20</v>
      </c>
      <c r="C434" s="102" t="s">
        <v>891</v>
      </c>
      <c r="D434" s="67" t="s">
        <v>476</v>
      </c>
      <c r="E434" s="68" t="s">
        <v>184</v>
      </c>
      <c r="F434" s="105" t="s">
        <v>1275</v>
      </c>
      <c r="G434" s="105" t="s">
        <v>660</v>
      </c>
      <c r="H434" s="69"/>
      <c r="I434" s="70"/>
      <c r="J434" s="70"/>
      <c r="K434" s="70"/>
      <c r="L434" s="166" t="s">
        <v>98</v>
      </c>
      <c r="M434" s="167"/>
      <c r="N434" s="168"/>
    </row>
    <row r="435" spans="1:14" s="114" customFormat="1" ht="20.100000000000001" customHeight="1">
      <c r="A435" s="114">
        <v>223</v>
      </c>
      <c r="B435" s="65">
        <v>21</v>
      </c>
      <c r="C435" s="102" t="s">
        <v>1014</v>
      </c>
      <c r="D435" s="67" t="s">
        <v>1288</v>
      </c>
      <c r="E435" s="68" t="s">
        <v>83</v>
      </c>
      <c r="F435" s="105" t="s">
        <v>1275</v>
      </c>
      <c r="G435" s="105" t="s">
        <v>660</v>
      </c>
      <c r="H435" s="69"/>
      <c r="I435" s="70"/>
      <c r="J435" s="70"/>
      <c r="K435" s="70"/>
      <c r="L435" s="166" t="s">
        <v>98</v>
      </c>
      <c r="M435" s="167"/>
      <c r="N435" s="168"/>
    </row>
    <row r="436" spans="1:14" s="114" customFormat="1" ht="20.100000000000001" customHeight="1">
      <c r="A436" s="114">
        <v>224</v>
      </c>
      <c r="B436" s="65">
        <v>22</v>
      </c>
      <c r="C436" s="102" t="s">
        <v>896</v>
      </c>
      <c r="D436" s="67" t="s">
        <v>265</v>
      </c>
      <c r="E436" s="68" t="s">
        <v>179</v>
      </c>
      <c r="F436" s="105" t="s">
        <v>1275</v>
      </c>
      <c r="G436" s="105" t="s">
        <v>660</v>
      </c>
      <c r="H436" s="69"/>
      <c r="I436" s="70"/>
      <c r="J436" s="70"/>
      <c r="K436" s="70"/>
      <c r="L436" s="166" t="s">
        <v>98</v>
      </c>
      <c r="M436" s="167"/>
      <c r="N436" s="168"/>
    </row>
    <row r="437" spans="1:14" s="114" customFormat="1" ht="20.100000000000001" customHeight="1">
      <c r="A437" s="114">
        <v>225</v>
      </c>
      <c r="B437" s="65">
        <v>23</v>
      </c>
      <c r="C437" s="102" t="s">
        <v>900</v>
      </c>
      <c r="D437" s="67" t="s">
        <v>417</v>
      </c>
      <c r="E437" s="68" t="s">
        <v>122</v>
      </c>
      <c r="F437" s="105" t="s">
        <v>1275</v>
      </c>
      <c r="G437" s="105" t="s">
        <v>660</v>
      </c>
      <c r="H437" s="69"/>
      <c r="I437" s="70"/>
      <c r="J437" s="70"/>
      <c r="K437" s="70"/>
      <c r="L437" s="166" t="s">
        <v>98</v>
      </c>
      <c r="M437" s="167"/>
      <c r="N437" s="168"/>
    </row>
    <row r="438" spans="1:14" s="114" customFormat="1" ht="20.100000000000001" customHeight="1">
      <c r="A438" s="114">
        <v>0</v>
      </c>
      <c r="B438" s="65">
        <v>24</v>
      </c>
      <c r="C438" s="102" t="s">
        <v>98</v>
      </c>
      <c r="D438" s="67" t="s">
        <v>98</v>
      </c>
      <c r="E438" s="68" t="s">
        <v>98</v>
      </c>
      <c r="F438" s="105" t="s">
        <v>98</v>
      </c>
      <c r="G438" s="105" t="s">
        <v>98</v>
      </c>
      <c r="H438" s="69"/>
      <c r="I438" s="70"/>
      <c r="J438" s="70"/>
      <c r="K438" s="70"/>
      <c r="L438" s="166" t="s">
        <v>98</v>
      </c>
      <c r="M438" s="167"/>
      <c r="N438" s="168"/>
    </row>
    <row r="439" spans="1:14" s="114" customFormat="1" ht="20.100000000000001" customHeight="1">
      <c r="A439" s="114">
        <v>0</v>
      </c>
      <c r="B439" s="65">
        <v>25</v>
      </c>
      <c r="C439" s="102" t="s">
        <v>98</v>
      </c>
      <c r="D439" s="67" t="s">
        <v>98</v>
      </c>
      <c r="E439" s="68" t="s">
        <v>98</v>
      </c>
      <c r="F439" s="105" t="s">
        <v>98</v>
      </c>
      <c r="G439" s="105" t="s">
        <v>98</v>
      </c>
      <c r="H439" s="69"/>
      <c r="I439" s="70"/>
      <c r="J439" s="70"/>
      <c r="K439" s="70"/>
      <c r="L439" s="166" t="s">
        <v>98</v>
      </c>
      <c r="M439" s="167"/>
      <c r="N439" s="168"/>
    </row>
    <row r="440" spans="1:14" s="114" customFormat="1" ht="20.100000000000001" customHeight="1">
      <c r="A440" s="114">
        <v>0</v>
      </c>
      <c r="B440" s="65">
        <v>26</v>
      </c>
      <c r="C440" s="102" t="s">
        <v>98</v>
      </c>
      <c r="D440" s="67" t="s">
        <v>98</v>
      </c>
      <c r="E440" s="68" t="s">
        <v>98</v>
      </c>
      <c r="F440" s="105" t="s">
        <v>98</v>
      </c>
      <c r="G440" s="105" t="s">
        <v>98</v>
      </c>
      <c r="H440" s="69"/>
      <c r="I440" s="70"/>
      <c r="J440" s="70"/>
      <c r="K440" s="70"/>
      <c r="L440" s="166" t="s">
        <v>98</v>
      </c>
      <c r="M440" s="167"/>
      <c r="N440" s="168"/>
    </row>
    <row r="441" spans="1:14" s="114" customFormat="1" ht="20.100000000000001" customHeight="1">
      <c r="A441" s="114">
        <v>0</v>
      </c>
      <c r="B441" s="65">
        <v>27</v>
      </c>
      <c r="C441" s="102" t="s">
        <v>98</v>
      </c>
      <c r="D441" s="67" t="s">
        <v>98</v>
      </c>
      <c r="E441" s="68" t="s">
        <v>98</v>
      </c>
      <c r="F441" s="105" t="s">
        <v>98</v>
      </c>
      <c r="G441" s="105" t="s">
        <v>98</v>
      </c>
      <c r="H441" s="69"/>
      <c r="I441" s="70"/>
      <c r="J441" s="70"/>
      <c r="K441" s="70"/>
      <c r="L441" s="166" t="s">
        <v>98</v>
      </c>
      <c r="M441" s="167"/>
      <c r="N441" s="168"/>
    </row>
    <row r="442" spans="1:14" s="114" customFormat="1" ht="20.100000000000001" customHeight="1">
      <c r="A442" s="114">
        <v>0</v>
      </c>
      <c r="B442" s="65">
        <v>28</v>
      </c>
      <c r="C442" s="102" t="s">
        <v>98</v>
      </c>
      <c r="D442" s="67" t="s">
        <v>98</v>
      </c>
      <c r="E442" s="68" t="s">
        <v>98</v>
      </c>
      <c r="F442" s="105" t="s">
        <v>98</v>
      </c>
      <c r="G442" s="105" t="s">
        <v>98</v>
      </c>
      <c r="H442" s="69"/>
      <c r="I442" s="70"/>
      <c r="J442" s="70"/>
      <c r="K442" s="70"/>
      <c r="L442" s="166" t="s">
        <v>98</v>
      </c>
      <c r="M442" s="167"/>
      <c r="N442" s="168"/>
    </row>
    <row r="443" spans="1:14" s="114" customFormat="1" ht="20.100000000000001" customHeight="1">
      <c r="A443" s="114">
        <v>0</v>
      </c>
      <c r="B443" s="65">
        <v>29</v>
      </c>
      <c r="C443" s="102" t="s">
        <v>98</v>
      </c>
      <c r="D443" s="67" t="s">
        <v>98</v>
      </c>
      <c r="E443" s="68" t="s">
        <v>98</v>
      </c>
      <c r="F443" s="105" t="s">
        <v>98</v>
      </c>
      <c r="G443" s="105" t="s">
        <v>98</v>
      </c>
      <c r="H443" s="69"/>
      <c r="I443" s="70"/>
      <c r="J443" s="70"/>
      <c r="K443" s="70"/>
      <c r="L443" s="166" t="s">
        <v>98</v>
      </c>
      <c r="M443" s="167"/>
      <c r="N443" s="168"/>
    </row>
    <row r="444" spans="1:14" s="114" customFormat="1" ht="20.100000000000001" customHeight="1">
      <c r="A444" s="114">
        <v>0</v>
      </c>
      <c r="B444" s="72">
        <v>30</v>
      </c>
      <c r="C444" s="102" t="s">
        <v>98</v>
      </c>
      <c r="D444" s="67" t="s">
        <v>98</v>
      </c>
      <c r="E444" s="68" t="s">
        <v>98</v>
      </c>
      <c r="F444" s="105" t="s">
        <v>98</v>
      </c>
      <c r="G444" s="105" t="s">
        <v>98</v>
      </c>
      <c r="H444" s="73"/>
      <c r="I444" s="74"/>
      <c r="J444" s="74"/>
      <c r="K444" s="74"/>
      <c r="L444" s="166" t="s">
        <v>98</v>
      </c>
      <c r="M444" s="167"/>
      <c r="N444" s="168"/>
    </row>
    <row r="445" spans="1:14" s="114" customFormat="1" ht="23.25" customHeight="1">
      <c r="A445" s="114">
        <v>0</v>
      </c>
      <c r="B445" s="75" t="s">
        <v>71</v>
      </c>
      <c r="C445" s="103"/>
      <c r="D445" s="77"/>
      <c r="E445" s="78"/>
      <c r="F445" s="106"/>
      <c r="G445" s="106"/>
      <c r="H445" s="80"/>
      <c r="I445" s="81"/>
      <c r="J445" s="81"/>
      <c r="K445" s="81"/>
      <c r="L445" s="115"/>
      <c r="M445" s="115"/>
      <c r="N445" s="115"/>
    </row>
    <row r="446" spans="1:14" s="114" customFormat="1" ht="20.100000000000001" customHeight="1">
      <c r="A446" s="114">
        <v>0</v>
      </c>
      <c r="B446" s="82" t="s">
        <v>101</v>
      </c>
      <c r="C446" s="104"/>
      <c r="D446" s="84"/>
      <c r="E446" s="85"/>
      <c r="F446" s="107"/>
      <c r="G446" s="107"/>
      <c r="H446" s="87"/>
      <c r="I446" s="88"/>
      <c r="J446" s="88"/>
      <c r="K446" s="88"/>
      <c r="L446" s="89"/>
      <c r="M446" s="89"/>
      <c r="N446" s="89"/>
    </row>
    <row r="447" spans="1:14" s="114" customFormat="1" ht="18.75" customHeight="1">
      <c r="A447" s="114">
        <v>0</v>
      </c>
      <c r="B447" s="90"/>
      <c r="C447" s="104"/>
      <c r="D447" s="84"/>
      <c r="E447" s="85"/>
      <c r="F447" s="107"/>
      <c r="G447" s="107"/>
      <c r="H447" s="87"/>
      <c r="I447" s="88"/>
      <c r="J447" s="88"/>
      <c r="K447" s="88"/>
      <c r="L447" s="89"/>
      <c r="M447" s="89"/>
      <c r="N447" s="89"/>
    </row>
    <row r="448" spans="1:14" s="114" customFormat="1" ht="18" customHeight="1">
      <c r="A448" s="100">
        <v>0</v>
      </c>
      <c r="B448" s="90"/>
      <c r="C448" s="104"/>
      <c r="D448" s="84"/>
      <c r="E448" s="85"/>
      <c r="F448" s="107"/>
      <c r="G448" s="107"/>
      <c r="H448" s="87"/>
      <c r="I448" s="88"/>
      <c r="J448" s="88"/>
      <c r="K448" s="88"/>
      <c r="L448" s="89"/>
      <c r="M448" s="89"/>
      <c r="N448" s="89"/>
    </row>
    <row r="449" spans="1:15" s="114" customFormat="1" ht="8.25" customHeight="1">
      <c r="A449" s="100">
        <v>0</v>
      </c>
      <c r="B449" s="90"/>
      <c r="C449" s="104"/>
      <c r="D449" s="84"/>
      <c r="E449" s="85"/>
      <c r="F449" s="107"/>
      <c r="G449" s="107"/>
      <c r="H449" s="87"/>
      <c r="I449" s="88"/>
      <c r="J449" s="88"/>
      <c r="K449" s="88"/>
      <c r="L449" s="89"/>
      <c r="M449" s="89"/>
      <c r="N449" s="89"/>
    </row>
    <row r="450" spans="1:15" s="114" customFormat="1" ht="20.100000000000001" customHeight="1">
      <c r="A450" s="100">
        <v>0</v>
      </c>
      <c r="C450" s="108" t="s">
        <v>100</v>
      </c>
      <c r="D450" s="84"/>
      <c r="E450" s="85"/>
      <c r="F450" s="107"/>
      <c r="G450" s="107"/>
      <c r="H450" s="87"/>
      <c r="I450" s="88"/>
      <c r="J450" s="88"/>
      <c r="K450" s="88"/>
      <c r="L450" s="89"/>
      <c r="M450" s="89"/>
      <c r="N450" s="89"/>
    </row>
    <row r="451" spans="1:15" s="114" customFormat="1" ht="13.5" customHeight="1">
      <c r="A451" s="100">
        <v>0</v>
      </c>
      <c r="B451" s="91"/>
      <c r="C451" s="104"/>
      <c r="D451" s="84"/>
      <c r="E451" s="85"/>
      <c r="F451" s="107"/>
      <c r="G451" s="107"/>
      <c r="H451" s="109" t="s">
        <v>1540</v>
      </c>
      <c r="I451" s="110">
        <v>29</v>
      </c>
      <c r="J451" s="88"/>
      <c r="K451" s="112" t="s">
        <v>50</v>
      </c>
      <c r="L451" s="113">
        <v>1</v>
      </c>
      <c r="N451" s="111"/>
      <c r="O451" s="101"/>
    </row>
    <row r="452" spans="1:15" s="114" customFormat="1"/>
    <row r="453" spans="1:15" s="56" customFormat="1" ht="15">
      <c r="C453" s="186" t="s">
        <v>57</v>
      </c>
      <c r="D453" s="186"/>
      <c r="E453" s="57"/>
      <c r="F453" s="183" t="s">
        <v>105</v>
      </c>
      <c r="G453" s="183"/>
      <c r="H453" s="183"/>
      <c r="I453" s="183"/>
      <c r="J453" s="183"/>
      <c r="K453" s="183"/>
      <c r="L453" s="58" t="s">
        <v>1495</v>
      </c>
    </row>
    <row r="454" spans="1:15" s="56" customFormat="1" ht="15">
      <c r="C454" s="186" t="s">
        <v>59</v>
      </c>
      <c r="D454" s="186"/>
      <c r="E454" s="59" t="s">
        <v>1541</v>
      </c>
      <c r="F454" s="187" t="s">
        <v>1514</v>
      </c>
      <c r="G454" s="187"/>
      <c r="H454" s="187"/>
      <c r="I454" s="187"/>
      <c r="J454" s="187"/>
      <c r="K454" s="187"/>
      <c r="L454" s="60" t="s">
        <v>60</v>
      </c>
      <c r="M454" s="61" t="s">
        <v>61</v>
      </c>
      <c r="N454" s="61">
        <v>2</v>
      </c>
    </row>
    <row r="455" spans="1:15" s="62" customFormat="1" ht="18.75" customHeight="1">
      <c r="C455" s="63" t="s">
        <v>1515</v>
      </c>
      <c r="D455" s="184" t="s">
        <v>1516</v>
      </c>
      <c r="E455" s="184"/>
      <c r="F455" s="184"/>
      <c r="G455" s="184"/>
      <c r="H455" s="184"/>
      <c r="I455" s="184"/>
      <c r="J455" s="184"/>
      <c r="K455" s="184"/>
      <c r="L455" s="60" t="s">
        <v>62</v>
      </c>
      <c r="M455" s="60" t="s">
        <v>61</v>
      </c>
      <c r="N455" s="60">
        <v>2</v>
      </c>
    </row>
    <row r="456" spans="1:15" s="62" customFormat="1" ht="18.75" customHeight="1">
      <c r="B456" s="185" t="s">
        <v>1542</v>
      </c>
      <c r="C456" s="185"/>
      <c r="D456" s="185"/>
      <c r="E456" s="185"/>
      <c r="F456" s="185"/>
      <c r="G456" s="185"/>
      <c r="H456" s="185"/>
      <c r="I456" s="185"/>
      <c r="J456" s="185"/>
      <c r="K456" s="185"/>
      <c r="L456" s="60" t="s">
        <v>63</v>
      </c>
      <c r="M456" s="60" t="s">
        <v>61</v>
      </c>
      <c r="N456" s="60">
        <v>1</v>
      </c>
    </row>
    <row r="457" spans="1:15" s="114" customFormat="1" ht="9" customHeight="1"/>
    <row r="458" spans="1:15" s="114" customFormat="1" ht="15" customHeight="1">
      <c r="B458" s="173" t="s">
        <v>4</v>
      </c>
      <c r="C458" s="172" t="s">
        <v>64</v>
      </c>
      <c r="D458" s="181" t="s">
        <v>9</v>
      </c>
      <c r="E458" s="182" t="s">
        <v>10</v>
      </c>
      <c r="F458" s="172" t="s">
        <v>75</v>
      </c>
      <c r="G458" s="172" t="s">
        <v>76</v>
      </c>
      <c r="H458" s="172" t="s">
        <v>66</v>
      </c>
      <c r="I458" s="172" t="s">
        <v>67</v>
      </c>
      <c r="J458" s="174" t="s">
        <v>56</v>
      </c>
      <c r="K458" s="174"/>
      <c r="L458" s="175" t="s">
        <v>68</v>
      </c>
      <c r="M458" s="176"/>
      <c r="N458" s="177"/>
    </row>
    <row r="459" spans="1:15" s="114" customFormat="1" ht="27" customHeight="1">
      <c r="B459" s="173"/>
      <c r="C459" s="173"/>
      <c r="D459" s="181"/>
      <c r="E459" s="182"/>
      <c r="F459" s="173"/>
      <c r="G459" s="173"/>
      <c r="H459" s="173"/>
      <c r="I459" s="173"/>
      <c r="J459" s="64" t="s">
        <v>69</v>
      </c>
      <c r="K459" s="64" t="s">
        <v>70</v>
      </c>
      <c r="L459" s="178"/>
      <c r="M459" s="179"/>
      <c r="N459" s="180"/>
    </row>
    <row r="460" spans="1:15" s="114" customFormat="1" ht="20.100000000000001" customHeight="1">
      <c r="A460" s="114">
        <v>226</v>
      </c>
      <c r="B460" s="65">
        <v>1</v>
      </c>
      <c r="C460" s="102" t="s">
        <v>905</v>
      </c>
      <c r="D460" s="67" t="s">
        <v>499</v>
      </c>
      <c r="E460" s="68" t="s">
        <v>185</v>
      </c>
      <c r="F460" s="105" t="s">
        <v>1275</v>
      </c>
      <c r="G460" s="105" t="s">
        <v>660</v>
      </c>
      <c r="H460" s="69"/>
      <c r="I460" s="70"/>
      <c r="J460" s="70"/>
      <c r="K460" s="70"/>
      <c r="L460" s="169" t="s">
        <v>98</v>
      </c>
      <c r="M460" s="170"/>
      <c r="N460" s="171"/>
    </row>
    <row r="461" spans="1:15" s="114" customFormat="1" ht="20.100000000000001" customHeight="1">
      <c r="A461" s="114">
        <v>227</v>
      </c>
      <c r="B461" s="65">
        <v>2</v>
      </c>
      <c r="C461" s="102" t="s">
        <v>908</v>
      </c>
      <c r="D461" s="67" t="s">
        <v>96</v>
      </c>
      <c r="E461" s="68" t="s">
        <v>199</v>
      </c>
      <c r="F461" s="105" t="s">
        <v>1275</v>
      </c>
      <c r="G461" s="105" t="s">
        <v>660</v>
      </c>
      <c r="H461" s="69"/>
      <c r="I461" s="70"/>
      <c r="J461" s="70"/>
      <c r="K461" s="70"/>
      <c r="L461" s="166" t="s">
        <v>98</v>
      </c>
      <c r="M461" s="167"/>
      <c r="N461" s="168"/>
    </row>
    <row r="462" spans="1:15" s="114" customFormat="1" ht="20.100000000000001" customHeight="1">
      <c r="A462" s="114">
        <v>228</v>
      </c>
      <c r="B462" s="65">
        <v>3</v>
      </c>
      <c r="C462" s="102" t="s">
        <v>1115</v>
      </c>
      <c r="D462" s="67" t="s">
        <v>526</v>
      </c>
      <c r="E462" s="68" t="s">
        <v>89</v>
      </c>
      <c r="F462" s="105" t="s">
        <v>1275</v>
      </c>
      <c r="G462" s="105" t="s">
        <v>660</v>
      </c>
      <c r="H462" s="69"/>
      <c r="I462" s="70"/>
      <c r="J462" s="70"/>
      <c r="K462" s="70"/>
      <c r="L462" s="166" t="s">
        <v>98</v>
      </c>
      <c r="M462" s="167"/>
      <c r="N462" s="168"/>
    </row>
    <row r="463" spans="1:15" s="114" customFormat="1" ht="20.100000000000001" customHeight="1">
      <c r="A463" s="114">
        <v>229</v>
      </c>
      <c r="B463" s="65">
        <v>4</v>
      </c>
      <c r="C463" s="102" t="s">
        <v>1161</v>
      </c>
      <c r="D463" s="67" t="s">
        <v>95</v>
      </c>
      <c r="E463" s="68" t="s">
        <v>138</v>
      </c>
      <c r="F463" s="105" t="s">
        <v>1275</v>
      </c>
      <c r="G463" s="105" t="s">
        <v>660</v>
      </c>
      <c r="H463" s="69"/>
      <c r="I463" s="70"/>
      <c r="J463" s="70"/>
      <c r="K463" s="70"/>
      <c r="L463" s="166" t="s">
        <v>98</v>
      </c>
      <c r="M463" s="167"/>
      <c r="N463" s="168"/>
    </row>
    <row r="464" spans="1:15" s="114" customFormat="1" ht="20.100000000000001" customHeight="1">
      <c r="A464" s="114">
        <v>230</v>
      </c>
      <c r="B464" s="65">
        <v>5</v>
      </c>
      <c r="C464" s="102" t="s">
        <v>1130</v>
      </c>
      <c r="D464" s="67" t="s">
        <v>569</v>
      </c>
      <c r="E464" s="68" t="s">
        <v>118</v>
      </c>
      <c r="F464" s="105" t="s">
        <v>1275</v>
      </c>
      <c r="G464" s="105" t="s">
        <v>660</v>
      </c>
      <c r="H464" s="69"/>
      <c r="I464" s="70"/>
      <c r="J464" s="70"/>
      <c r="K464" s="70"/>
      <c r="L464" s="166" t="s">
        <v>98</v>
      </c>
      <c r="M464" s="167"/>
      <c r="N464" s="168"/>
    </row>
    <row r="465" spans="1:14" s="114" customFormat="1" ht="20.100000000000001" customHeight="1">
      <c r="A465" s="114">
        <v>231</v>
      </c>
      <c r="B465" s="65">
        <v>6</v>
      </c>
      <c r="C465" s="102" t="s">
        <v>911</v>
      </c>
      <c r="D465" s="67" t="s">
        <v>274</v>
      </c>
      <c r="E465" s="68" t="s">
        <v>336</v>
      </c>
      <c r="F465" s="105" t="s">
        <v>1275</v>
      </c>
      <c r="G465" s="105" t="s">
        <v>660</v>
      </c>
      <c r="H465" s="69"/>
      <c r="I465" s="70"/>
      <c r="J465" s="70"/>
      <c r="K465" s="70"/>
      <c r="L465" s="166" t="s">
        <v>98</v>
      </c>
      <c r="M465" s="167"/>
      <c r="N465" s="168"/>
    </row>
    <row r="466" spans="1:14" s="114" customFormat="1" ht="20.100000000000001" customHeight="1">
      <c r="A466" s="114">
        <v>232</v>
      </c>
      <c r="B466" s="65">
        <v>7</v>
      </c>
      <c r="C466" s="102" t="s">
        <v>1055</v>
      </c>
      <c r="D466" s="67" t="s">
        <v>315</v>
      </c>
      <c r="E466" s="68" t="s">
        <v>128</v>
      </c>
      <c r="F466" s="105" t="s">
        <v>1275</v>
      </c>
      <c r="G466" s="105" t="s">
        <v>660</v>
      </c>
      <c r="H466" s="69"/>
      <c r="I466" s="70"/>
      <c r="J466" s="70"/>
      <c r="K466" s="70"/>
      <c r="L466" s="166" t="s">
        <v>98</v>
      </c>
      <c r="M466" s="167"/>
      <c r="N466" s="168"/>
    </row>
    <row r="467" spans="1:14" s="114" customFormat="1" ht="20.100000000000001" customHeight="1">
      <c r="A467" s="114">
        <v>233</v>
      </c>
      <c r="B467" s="65">
        <v>8</v>
      </c>
      <c r="C467" s="102" t="s">
        <v>931</v>
      </c>
      <c r="D467" s="67" t="s">
        <v>508</v>
      </c>
      <c r="E467" s="68" t="s">
        <v>226</v>
      </c>
      <c r="F467" s="105" t="s">
        <v>1275</v>
      </c>
      <c r="G467" s="105" t="s">
        <v>660</v>
      </c>
      <c r="H467" s="69"/>
      <c r="I467" s="70"/>
      <c r="J467" s="70"/>
      <c r="K467" s="70"/>
      <c r="L467" s="166" t="s">
        <v>98</v>
      </c>
      <c r="M467" s="167"/>
      <c r="N467" s="168"/>
    </row>
    <row r="468" spans="1:14" s="114" customFormat="1" ht="20.100000000000001" customHeight="1">
      <c r="A468" s="114">
        <v>234</v>
      </c>
      <c r="B468" s="65">
        <v>9</v>
      </c>
      <c r="C468" s="102" t="s">
        <v>1289</v>
      </c>
      <c r="D468" s="67" t="s">
        <v>337</v>
      </c>
      <c r="E468" s="68" t="s">
        <v>136</v>
      </c>
      <c r="F468" s="105" t="s">
        <v>1275</v>
      </c>
      <c r="G468" s="105" t="s">
        <v>660</v>
      </c>
      <c r="H468" s="69"/>
      <c r="I468" s="70"/>
      <c r="J468" s="70"/>
      <c r="K468" s="70"/>
      <c r="L468" s="166" t="s">
        <v>99</v>
      </c>
      <c r="M468" s="167"/>
      <c r="N468" s="168"/>
    </row>
    <row r="469" spans="1:14" s="114" customFormat="1" ht="20.100000000000001" customHeight="1">
      <c r="A469" s="114">
        <v>235</v>
      </c>
      <c r="B469" s="65">
        <v>10</v>
      </c>
      <c r="C469" s="102" t="s">
        <v>939</v>
      </c>
      <c r="D469" s="67" t="s">
        <v>398</v>
      </c>
      <c r="E469" s="68" t="s">
        <v>136</v>
      </c>
      <c r="F469" s="105" t="s">
        <v>1275</v>
      </c>
      <c r="G469" s="105" t="s">
        <v>660</v>
      </c>
      <c r="H469" s="69"/>
      <c r="I469" s="70"/>
      <c r="J469" s="70"/>
      <c r="K469" s="70"/>
      <c r="L469" s="166" t="s">
        <v>98</v>
      </c>
      <c r="M469" s="167"/>
      <c r="N469" s="168"/>
    </row>
    <row r="470" spans="1:14" s="114" customFormat="1" ht="20.100000000000001" customHeight="1">
      <c r="A470" s="114">
        <v>236</v>
      </c>
      <c r="B470" s="65">
        <v>11</v>
      </c>
      <c r="C470" s="102" t="s">
        <v>944</v>
      </c>
      <c r="D470" s="67" t="s">
        <v>1290</v>
      </c>
      <c r="E470" s="68" t="s">
        <v>203</v>
      </c>
      <c r="F470" s="105" t="s">
        <v>1275</v>
      </c>
      <c r="G470" s="105" t="s">
        <v>660</v>
      </c>
      <c r="H470" s="69"/>
      <c r="I470" s="70"/>
      <c r="J470" s="70"/>
      <c r="K470" s="70"/>
      <c r="L470" s="166" t="s">
        <v>98</v>
      </c>
      <c r="M470" s="167"/>
      <c r="N470" s="168"/>
    </row>
    <row r="471" spans="1:14" s="114" customFormat="1" ht="20.100000000000001" customHeight="1">
      <c r="A471" s="114">
        <v>237</v>
      </c>
      <c r="B471" s="65">
        <v>12</v>
      </c>
      <c r="C471" s="102" t="s">
        <v>946</v>
      </c>
      <c r="D471" s="67" t="s">
        <v>1291</v>
      </c>
      <c r="E471" s="68" t="s">
        <v>170</v>
      </c>
      <c r="F471" s="105" t="s">
        <v>1275</v>
      </c>
      <c r="G471" s="105" t="s">
        <v>660</v>
      </c>
      <c r="H471" s="69"/>
      <c r="I471" s="70"/>
      <c r="J471" s="70"/>
      <c r="K471" s="70"/>
      <c r="L471" s="166" t="s">
        <v>98</v>
      </c>
      <c r="M471" s="167"/>
      <c r="N471" s="168"/>
    </row>
    <row r="472" spans="1:14" s="114" customFormat="1" ht="20.100000000000001" customHeight="1">
      <c r="A472" s="114">
        <v>238</v>
      </c>
      <c r="B472" s="65">
        <v>13</v>
      </c>
      <c r="C472" s="102" t="s">
        <v>1166</v>
      </c>
      <c r="D472" s="67" t="s">
        <v>478</v>
      </c>
      <c r="E472" s="68" t="s">
        <v>188</v>
      </c>
      <c r="F472" s="105" t="s">
        <v>1275</v>
      </c>
      <c r="G472" s="105" t="s">
        <v>660</v>
      </c>
      <c r="H472" s="69"/>
      <c r="I472" s="70"/>
      <c r="J472" s="70"/>
      <c r="K472" s="70"/>
      <c r="L472" s="166" t="s">
        <v>98</v>
      </c>
      <c r="M472" s="167"/>
      <c r="N472" s="168"/>
    </row>
    <row r="473" spans="1:14" s="114" customFormat="1" ht="20.100000000000001" customHeight="1">
      <c r="A473" s="114">
        <v>239</v>
      </c>
      <c r="B473" s="65">
        <v>14</v>
      </c>
      <c r="C473" s="102" t="s">
        <v>949</v>
      </c>
      <c r="D473" s="67" t="s">
        <v>127</v>
      </c>
      <c r="E473" s="68" t="s">
        <v>157</v>
      </c>
      <c r="F473" s="105" t="s">
        <v>1275</v>
      </c>
      <c r="G473" s="105" t="s">
        <v>660</v>
      </c>
      <c r="H473" s="69"/>
      <c r="I473" s="70"/>
      <c r="J473" s="70"/>
      <c r="K473" s="70"/>
      <c r="L473" s="166" t="s">
        <v>98</v>
      </c>
      <c r="M473" s="167"/>
      <c r="N473" s="168"/>
    </row>
    <row r="474" spans="1:14" s="114" customFormat="1" ht="20.100000000000001" customHeight="1">
      <c r="A474" s="114">
        <v>240</v>
      </c>
      <c r="B474" s="65">
        <v>15</v>
      </c>
      <c r="C474" s="102" t="s">
        <v>1022</v>
      </c>
      <c r="D474" s="67" t="s">
        <v>155</v>
      </c>
      <c r="E474" s="68" t="s">
        <v>516</v>
      </c>
      <c r="F474" s="105" t="s">
        <v>1275</v>
      </c>
      <c r="G474" s="105" t="s">
        <v>660</v>
      </c>
      <c r="H474" s="69"/>
      <c r="I474" s="70"/>
      <c r="J474" s="70"/>
      <c r="K474" s="70"/>
      <c r="L474" s="166" t="s">
        <v>98</v>
      </c>
      <c r="M474" s="167"/>
      <c r="N474" s="168"/>
    </row>
    <row r="475" spans="1:14" s="114" customFormat="1" ht="20.100000000000001" customHeight="1">
      <c r="A475" s="114">
        <v>241</v>
      </c>
      <c r="B475" s="65">
        <v>16</v>
      </c>
      <c r="C475" s="102" t="s">
        <v>1292</v>
      </c>
      <c r="D475" s="67" t="s">
        <v>406</v>
      </c>
      <c r="E475" s="68" t="s">
        <v>269</v>
      </c>
      <c r="F475" s="105" t="s">
        <v>1275</v>
      </c>
      <c r="G475" s="105" t="s">
        <v>660</v>
      </c>
      <c r="H475" s="69"/>
      <c r="I475" s="70"/>
      <c r="J475" s="70"/>
      <c r="K475" s="70"/>
      <c r="L475" s="166" t="s">
        <v>99</v>
      </c>
      <c r="M475" s="167"/>
      <c r="N475" s="168"/>
    </row>
    <row r="476" spans="1:14" s="114" customFormat="1" ht="20.100000000000001" customHeight="1">
      <c r="A476" s="114">
        <v>242</v>
      </c>
      <c r="B476" s="65">
        <v>17</v>
      </c>
      <c r="C476" s="102" t="s">
        <v>1293</v>
      </c>
      <c r="D476" s="67" t="s">
        <v>414</v>
      </c>
      <c r="E476" s="68" t="s">
        <v>243</v>
      </c>
      <c r="F476" s="105" t="s">
        <v>1294</v>
      </c>
      <c r="G476" s="105" t="s">
        <v>662</v>
      </c>
      <c r="H476" s="69"/>
      <c r="I476" s="70"/>
      <c r="J476" s="70"/>
      <c r="K476" s="70"/>
      <c r="L476" s="166" t="s">
        <v>99</v>
      </c>
      <c r="M476" s="167"/>
      <c r="N476" s="168"/>
    </row>
    <row r="477" spans="1:14" s="114" customFormat="1" ht="20.100000000000001" customHeight="1">
      <c r="A477" s="114">
        <v>243</v>
      </c>
      <c r="B477" s="65">
        <v>18</v>
      </c>
      <c r="C477" s="102" t="s">
        <v>1027</v>
      </c>
      <c r="D477" s="67" t="s">
        <v>320</v>
      </c>
      <c r="E477" s="68" t="s">
        <v>260</v>
      </c>
      <c r="F477" s="105" t="s">
        <v>1294</v>
      </c>
      <c r="G477" s="105" t="s">
        <v>662</v>
      </c>
      <c r="H477" s="69"/>
      <c r="I477" s="70"/>
      <c r="J477" s="70"/>
      <c r="K477" s="70"/>
      <c r="L477" s="166" t="s">
        <v>98</v>
      </c>
      <c r="M477" s="167"/>
      <c r="N477" s="168"/>
    </row>
    <row r="478" spans="1:14" s="114" customFormat="1" ht="20.100000000000001" customHeight="1">
      <c r="A478" s="114">
        <v>244</v>
      </c>
      <c r="B478" s="65">
        <v>19</v>
      </c>
      <c r="C478" s="102" t="s">
        <v>694</v>
      </c>
      <c r="D478" s="67" t="s">
        <v>294</v>
      </c>
      <c r="E478" s="68" t="s">
        <v>150</v>
      </c>
      <c r="F478" s="105" t="s">
        <v>1294</v>
      </c>
      <c r="G478" s="105" t="s">
        <v>662</v>
      </c>
      <c r="H478" s="69"/>
      <c r="I478" s="70"/>
      <c r="J478" s="70"/>
      <c r="K478" s="70"/>
      <c r="L478" s="166" t="s">
        <v>98</v>
      </c>
      <c r="M478" s="167"/>
      <c r="N478" s="168"/>
    </row>
    <row r="479" spans="1:14" s="114" customFormat="1" ht="20.100000000000001" customHeight="1">
      <c r="A479" s="114">
        <v>245</v>
      </c>
      <c r="B479" s="65">
        <v>20</v>
      </c>
      <c r="C479" s="102" t="s">
        <v>1091</v>
      </c>
      <c r="D479" s="67" t="s">
        <v>403</v>
      </c>
      <c r="E479" s="68" t="s">
        <v>172</v>
      </c>
      <c r="F479" s="105" t="s">
        <v>1294</v>
      </c>
      <c r="G479" s="105" t="s">
        <v>662</v>
      </c>
      <c r="H479" s="69"/>
      <c r="I479" s="70"/>
      <c r="J479" s="70"/>
      <c r="K479" s="70"/>
      <c r="L479" s="166" t="s">
        <v>98</v>
      </c>
      <c r="M479" s="167"/>
      <c r="N479" s="168"/>
    </row>
    <row r="480" spans="1:14" s="114" customFormat="1" ht="20.100000000000001" customHeight="1">
      <c r="A480" s="114">
        <v>246</v>
      </c>
      <c r="B480" s="65">
        <v>21</v>
      </c>
      <c r="C480" s="102" t="s">
        <v>1092</v>
      </c>
      <c r="D480" s="67" t="s">
        <v>318</v>
      </c>
      <c r="E480" s="68" t="s">
        <v>204</v>
      </c>
      <c r="F480" s="105" t="s">
        <v>1294</v>
      </c>
      <c r="G480" s="105" t="s">
        <v>662</v>
      </c>
      <c r="H480" s="69"/>
      <c r="I480" s="70"/>
      <c r="J480" s="70"/>
      <c r="K480" s="70"/>
      <c r="L480" s="166" t="s">
        <v>98</v>
      </c>
      <c r="M480" s="167"/>
      <c r="N480" s="168"/>
    </row>
    <row r="481" spans="1:15" s="114" customFormat="1" ht="20.100000000000001" customHeight="1">
      <c r="A481" s="114">
        <v>247</v>
      </c>
      <c r="B481" s="65">
        <v>22</v>
      </c>
      <c r="C481" s="102" t="s">
        <v>1295</v>
      </c>
      <c r="D481" s="67" t="s">
        <v>400</v>
      </c>
      <c r="E481" s="68" t="s">
        <v>120</v>
      </c>
      <c r="F481" s="105" t="s">
        <v>1294</v>
      </c>
      <c r="G481" s="105" t="s">
        <v>642</v>
      </c>
      <c r="H481" s="69"/>
      <c r="I481" s="70"/>
      <c r="J481" s="70"/>
      <c r="K481" s="70"/>
      <c r="L481" s="166" t="s">
        <v>99</v>
      </c>
      <c r="M481" s="167"/>
      <c r="N481" s="168"/>
    </row>
    <row r="482" spans="1:15" s="114" customFormat="1" ht="20.100000000000001" customHeight="1">
      <c r="A482" s="114">
        <v>0</v>
      </c>
      <c r="B482" s="65">
        <v>23</v>
      </c>
      <c r="C482" s="102" t="s">
        <v>98</v>
      </c>
      <c r="D482" s="67" t="s">
        <v>98</v>
      </c>
      <c r="E482" s="68" t="s">
        <v>98</v>
      </c>
      <c r="F482" s="105" t="s">
        <v>98</v>
      </c>
      <c r="G482" s="105" t="s">
        <v>98</v>
      </c>
      <c r="H482" s="69"/>
      <c r="I482" s="70"/>
      <c r="J482" s="70"/>
      <c r="K482" s="70"/>
      <c r="L482" s="166" t="s">
        <v>98</v>
      </c>
      <c r="M482" s="167"/>
      <c r="N482" s="168"/>
    </row>
    <row r="483" spans="1:15" s="114" customFormat="1" ht="20.100000000000001" customHeight="1">
      <c r="A483" s="114">
        <v>0</v>
      </c>
      <c r="B483" s="65">
        <v>24</v>
      </c>
      <c r="C483" s="102" t="s">
        <v>98</v>
      </c>
      <c r="D483" s="67" t="s">
        <v>98</v>
      </c>
      <c r="E483" s="68" t="s">
        <v>98</v>
      </c>
      <c r="F483" s="105" t="s">
        <v>98</v>
      </c>
      <c r="G483" s="105" t="s">
        <v>98</v>
      </c>
      <c r="H483" s="69"/>
      <c r="I483" s="70"/>
      <c r="J483" s="70"/>
      <c r="K483" s="70"/>
      <c r="L483" s="166" t="s">
        <v>98</v>
      </c>
      <c r="M483" s="167"/>
      <c r="N483" s="168"/>
    </row>
    <row r="484" spans="1:15" s="114" customFormat="1" ht="20.100000000000001" customHeight="1">
      <c r="A484" s="114">
        <v>0</v>
      </c>
      <c r="B484" s="65">
        <v>25</v>
      </c>
      <c r="C484" s="102" t="s">
        <v>98</v>
      </c>
      <c r="D484" s="67" t="s">
        <v>98</v>
      </c>
      <c r="E484" s="68" t="s">
        <v>98</v>
      </c>
      <c r="F484" s="105" t="s">
        <v>98</v>
      </c>
      <c r="G484" s="105" t="s">
        <v>98</v>
      </c>
      <c r="H484" s="69"/>
      <c r="I484" s="70"/>
      <c r="J484" s="70"/>
      <c r="K484" s="70"/>
      <c r="L484" s="166" t="s">
        <v>98</v>
      </c>
      <c r="M484" s="167"/>
      <c r="N484" s="168"/>
    </row>
    <row r="485" spans="1:15" s="114" customFormat="1" ht="20.100000000000001" customHeight="1">
      <c r="A485" s="114">
        <v>0</v>
      </c>
      <c r="B485" s="65">
        <v>26</v>
      </c>
      <c r="C485" s="102" t="s">
        <v>98</v>
      </c>
      <c r="D485" s="67" t="s">
        <v>98</v>
      </c>
      <c r="E485" s="68" t="s">
        <v>98</v>
      </c>
      <c r="F485" s="105" t="s">
        <v>98</v>
      </c>
      <c r="G485" s="105" t="s">
        <v>98</v>
      </c>
      <c r="H485" s="69"/>
      <c r="I485" s="70"/>
      <c r="J485" s="70"/>
      <c r="K485" s="70"/>
      <c r="L485" s="166" t="s">
        <v>98</v>
      </c>
      <c r="M485" s="167"/>
      <c r="N485" s="168"/>
    </row>
    <row r="486" spans="1:15" s="114" customFormat="1" ht="20.100000000000001" customHeight="1">
      <c r="A486" s="114">
        <v>0</v>
      </c>
      <c r="B486" s="65">
        <v>27</v>
      </c>
      <c r="C486" s="102" t="s">
        <v>98</v>
      </c>
      <c r="D486" s="67" t="s">
        <v>98</v>
      </c>
      <c r="E486" s="68" t="s">
        <v>98</v>
      </c>
      <c r="F486" s="105" t="s">
        <v>98</v>
      </c>
      <c r="G486" s="105" t="s">
        <v>98</v>
      </c>
      <c r="H486" s="69"/>
      <c r="I486" s="70"/>
      <c r="J486" s="70"/>
      <c r="K486" s="70"/>
      <c r="L486" s="166" t="s">
        <v>98</v>
      </c>
      <c r="M486" s="167"/>
      <c r="N486" s="168"/>
    </row>
    <row r="487" spans="1:15" s="114" customFormat="1" ht="20.100000000000001" customHeight="1">
      <c r="A487" s="114">
        <v>0</v>
      </c>
      <c r="B487" s="65">
        <v>28</v>
      </c>
      <c r="C487" s="102" t="s">
        <v>98</v>
      </c>
      <c r="D487" s="67" t="s">
        <v>98</v>
      </c>
      <c r="E487" s="68" t="s">
        <v>98</v>
      </c>
      <c r="F487" s="105" t="s">
        <v>98</v>
      </c>
      <c r="G487" s="105" t="s">
        <v>98</v>
      </c>
      <c r="H487" s="69"/>
      <c r="I487" s="70"/>
      <c r="J487" s="70"/>
      <c r="K487" s="70"/>
      <c r="L487" s="166" t="s">
        <v>98</v>
      </c>
      <c r="M487" s="167"/>
      <c r="N487" s="168"/>
    </row>
    <row r="488" spans="1:15" s="114" customFormat="1" ht="20.100000000000001" customHeight="1">
      <c r="A488" s="114">
        <v>0</v>
      </c>
      <c r="B488" s="65">
        <v>29</v>
      </c>
      <c r="C488" s="102" t="s">
        <v>98</v>
      </c>
      <c r="D488" s="67" t="s">
        <v>98</v>
      </c>
      <c r="E488" s="68" t="s">
        <v>98</v>
      </c>
      <c r="F488" s="105" t="s">
        <v>98</v>
      </c>
      <c r="G488" s="105" t="s">
        <v>98</v>
      </c>
      <c r="H488" s="69"/>
      <c r="I488" s="70"/>
      <c r="J488" s="70"/>
      <c r="K488" s="70"/>
      <c r="L488" s="166" t="s">
        <v>98</v>
      </c>
      <c r="M488" s="167"/>
      <c r="N488" s="168"/>
    </row>
    <row r="489" spans="1:15" s="114" customFormat="1" ht="20.100000000000001" customHeight="1">
      <c r="A489" s="114">
        <v>0</v>
      </c>
      <c r="B489" s="72">
        <v>30</v>
      </c>
      <c r="C489" s="102" t="s">
        <v>98</v>
      </c>
      <c r="D489" s="67" t="s">
        <v>98</v>
      </c>
      <c r="E489" s="68" t="s">
        <v>98</v>
      </c>
      <c r="F489" s="105" t="s">
        <v>98</v>
      </c>
      <c r="G489" s="105" t="s">
        <v>98</v>
      </c>
      <c r="H489" s="73"/>
      <c r="I489" s="74"/>
      <c r="J489" s="74"/>
      <c r="K489" s="74"/>
      <c r="L489" s="166" t="s">
        <v>98</v>
      </c>
      <c r="M489" s="167"/>
      <c r="N489" s="168"/>
    </row>
    <row r="490" spans="1:15" s="114" customFormat="1" ht="23.25" customHeight="1">
      <c r="A490" s="114">
        <v>0</v>
      </c>
      <c r="B490" s="75" t="s">
        <v>71</v>
      </c>
      <c r="C490" s="103"/>
      <c r="D490" s="77"/>
      <c r="E490" s="78"/>
      <c r="F490" s="106"/>
      <c r="G490" s="106"/>
      <c r="H490" s="80"/>
      <c r="I490" s="81"/>
      <c r="J490" s="81"/>
      <c r="K490" s="81"/>
      <c r="L490" s="115"/>
      <c r="M490" s="115"/>
      <c r="N490" s="115"/>
    </row>
    <row r="491" spans="1:15" s="114" customFormat="1" ht="20.100000000000001" customHeight="1">
      <c r="A491" s="114">
        <v>0</v>
      </c>
      <c r="B491" s="82" t="s">
        <v>101</v>
      </c>
      <c r="C491" s="104"/>
      <c r="D491" s="84"/>
      <c r="E491" s="85"/>
      <c r="F491" s="107"/>
      <c r="G491" s="107"/>
      <c r="H491" s="87"/>
      <c r="I491" s="88"/>
      <c r="J491" s="88"/>
      <c r="K491" s="88"/>
      <c r="L491" s="89"/>
      <c r="M491" s="89"/>
      <c r="N491" s="89"/>
    </row>
    <row r="492" spans="1:15" s="114" customFormat="1" ht="18.75" customHeight="1">
      <c r="A492" s="114">
        <v>0</v>
      </c>
      <c r="B492" s="90"/>
      <c r="C492" s="104"/>
      <c r="D492" s="84"/>
      <c r="E492" s="85"/>
      <c r="F492" s="107"/>
      <c r="G492" s="107"/>
      <c r="H492" s="87"/>
      <c r="I492" s="88"/>
      <c r="J492" s="88"/>
      <c r="K492" s="88"/>
      <c r="L492" s="89"/>
      <c r="M492" s="89"/>
      <c r="N492" s="89"/>
    </row>
    <row r="493" spans="1:15" s="114" customFormat="1" ht="18" customHeight="1">
      <c r="A493" s="100">
        <v>0</v>
      </c>
      <c r="B493" s="90"/>
      <c r="C493" s="104"/>
      <c r="D493" s="84"/>
      <c r="E493" s="85"/>
      <c r="F493" s="107"/>
      <c r="G493" s="107"/>
      <c r="H493" s="87"/>
      <c r="I493" s="88"/>
      <c r="J493" s="88"/>
      <c r="K493" s="88"/>
      <c r="L493" s="89"/>
      <c r="M493" s="89"/>
      <c r="N493" s="89"/>
    </row>
    <row r="494" spans="1:15" s="114" customFormat="1" ht="8.25" customHeight="1">
      <c r="A494" s="100">
        <v>0</v>
      </c>
      <c r="B494" s="90"/>
      <c r="C494" s="104"/>
      <c r="D494" s="84"/>
      <c r="E494" s="85"/>
      <c r="F494" s="107"/>
      <c r="G494" s="107"/>
      <c r="H494" s="87"/>
      <c r="I494" s="88"/>
      <c r="J494" s="88"/>
      <c r="K494" s="88"/>
      <c r="L494" s="89"/>
      <c r="M494" s="89"/>
      <c r="N494" s="89"/>
    </row>
    <row r="495" spans="1:15" s="114" customFormat="1" ht="20.100000000000001" customHeight="1">
      <c r="A495" s="100">
        <v>0</v>
      </c>
      <c r="C495" s="108" t="s">
        <v>100</v>
      </c>
      <c r="D495" s="84"/>
      <c r="E495" s="85"/>
      <c r="F495" s="107"/>
      <c r="G495" s="107"/>
      <c r="H495" s="87"/>
      <c r="I495" s="88"/>
      <c r="J495" s="88"/>
      <c r="K495" s="88"/>
      <c r="L495" s="89"/>
      <c r="M495" s="89"/>
      <c r="N495" s="89"/>
    </row>
    <row r="496" spans="1:15" s="114" customFormat="1" ht="13.5" customHeight="1">
      <c r="A496" s="100">
        <v>0</v>
      </c>
      <c r="B496" s="91"/>
      <c r="C496" s="104"/>
      <c r="D496" s="84"/>
      <c r="E496" s="85"/>
      <c r="F496" s="107"/>
      <c r="G496" s="107"/>
      <c r="H496" s="109" t="s">
        <v>1543</v>
      </c>
      <c r="I496" s="110">
        <v>29</v>
      </c>
      <c r="J496" s="88"/>
      <c r="K496" s="112" t="s">
        <v>50</v>
      </c>
      <c r="L496" s="113">
        <v>1</v>
      </c>
      <c r="N496" s="111"/>
      <c r="O496" s="101"/>
    </row>
    <row r="497" spans="1:14" s="114" customFormat="1"/>
    <row r="498" spans="1:14" s="56" customFormat="1" ht="15">
      <c r="C498" s="186" t="s">
        <v>57</v>
      </c>
      <c r="D498" s="186"/>
      <c r="E498" s="57"/>
      <c r="F498" s="183" t="s">
        <v>105</v>
      </c>
      <c r="G498" s="183"/>
      <c r="H498" s="183"/>
      <c r="I498" s="183"/>
      <c r="J498" s="183"/>
      <c r="K498" s="183"/>
      <c r="L498" s="58" t="s">
        <v>1496</v>
      </c>
    </row>
    <row r="499" spans="1:14" s="56" customFormat="1" ht="15">
      <c r="C499" s="186" t="s">
        <v>59</v>
      </c>
      <c r="D499" s="186"/>
      <c r="E499" s="59" t="s">
        <v>1544</v>
      </c>
      <c r="F499" s="187" t="s">
        <v>1514</v>
      </c>
      <c r="G499" s="187"/>
      <c r="H499" s="187"/>
      <c r="I499" s="187"/>
      <c r="J499" s="187"/>
      <c r="K499" s="187"/>
      <c r="L499" s="60" t="s">
        <v>60</v>
      </c>
      <c r="M499" s="61" t="s">
        <v>61</v>
      </c>
      <c r="N499" s="61">
        <v>2</v>
      </c>
    </row>
    <row r="500" spans="1:14" s="62" customFormat="1" ht="18.75" customHeight="1">
      <c r="C500" s="63" t="s">
        <v>1515</v>
      </c>
      <c r="D500" s="184" t="s">
        <v>1516</v>
      </c>
      <c r="E500" s="184"/>
      <c r="F500" s="184"/>
      <c r="G500" s="184"/>
      <c r="H500" s="184"/>
      <c r="I500" s="184"/>
      <c r="J500" s="184"/>
      <c r="K500" s="184"/>
      <c r="L500" s="60" t="s">
        <v>62</v>
      </c>
      <c r="M500" s="60" t="s">
        <v>61</v>
      </c>
      <c r="N500" s="60">
        <v>2</v>
      </c>
    </row>
    <row r="501" spans="1:14" s="62" customFormat="1" ht="18.75" customHeight="1">
      <c r="B501" s="185" t="s">
        <v>1545</v>
      </c>
      <c r="C501" s="185"/>
      <c r="D501" s="185"/>
      <c r="E501" s="185"/>
      <c r="F501" s="185"/>
      <c r="G501" s="185"/>
      <c r="H501" s="185"/>
      <c r="I501" s="185"/>
      <c r="J501" s="185"/>
      <c r="K501" s="185"/>
      <c r="L501" s="60" t="s">
        <v>63</v>
      </c>
      <c r="M501" s="60" t="s">
        <v>61</v>
      </c>
      <c r="N501" s="60">
        <v>1</v>
      </c>
    </row>
    <row r="502" spans="1:14" s="114" customFormat="1" ht="9" customHeight="1"/>
    <row r="503" spans="1:14" s="114" customFormat="1" ht="15" customHeight="1">
      <c r="B503" s="173" t="s">
        <v>4</v>
      </c>
      <c r="C503" s="172" t="s">
        <v>64</v>
      </c>
      <c r="D503" s="181" t="s">
        <v>9</v>
      </c>
      <c r="E503" s="182" t="s">
        <v>10</v>
      </c>
      <c r="F503" s="172" t="s">
        <v>75</v>
      </c>
      <c r="G503" s="172" t="s">
        <v>76</v>
      </c>
      <c r="H503" s="172" t="s">
        <v>66</v>
      </c>
      <c r="I503" s="172" t="s">
        <v>67</v>
      </c>
      <c r="J503" s="174" t="s">
        <v>56</v>
      </c>
      <c r="K503" s="174"/>
      <c r="L503" s="175" t="s">
        <v>68</v>
      </c>
      <c r="M503" s="176"/>
      <c r="N503" s="177"/>
    </row>
    <row r="504" spans="1:14" s="114" customFormat="1" ht="27" customHeight="1">
      <c r="B504" s="173"/>
      <c r="C504" s="173"/>
      <c r="D504" s="181"/>
      <c r="E504" s="182"/>
      <c r="F504" s="173"/>
      <c r="G504" s="173"/>
      <c r="H504" s="173"/>
      <c r="I504" s="173"/>
      <c r="J504" s="64" t="s">
        <v>69</v>
      </c>
      <c r="K504" s="64" t="s">
        <v>70</v>
      </c>
      <c r="L504" s="178"/>
      <c r="M504" s="179"/>
      <c r="N504" s="180"/>
    </row>
    <row r="505" spans="1:14" s="114" customFormat="1" ht="20.100000000000001" customHeight="1">
      <c r="A505" s="114">
        <v>248</v>
      </c>
      <c r="B505" s="65">
        <v>1</v>
      </c>
      <c r="C505" s="102" t="s">
        <v>707</v>
      </c>
      <c r="D505" s="67" t="s">
        <v>304</v>
      </c>
      <c r="E505" s="68" t="s">
        <v>235</v>
      </c>
      <c r="F505" s="105" t="s">
        <v>1294</v>
      </c>
      <c r="G505" s="105" t="s">
        <v>662</v>
      </c>
      <c r="H505" s="69"/>
      <c r="I505" s="70"/>
      <c r="J505" s="70"/>
      <c r="K505" s="70"/>
      <c r="L505" s="169" t="s">
        <v>98</v>
      </c>
      <c r="M505" s="170"/>
      <c r="N505" s="171"/>
    </row>
    <row r="506" spans="1:14" s="114" customFormat="1" ht="20.100000000000001" customHeight="1">
      <c r="A506" s="114">
        <v>249</v>
      </c>
      <c r="B506" s="65">
        <v>2</v>
      </c>
      <c r="C506" s="102" t="s">
        <v>709</v>
      </c>
      <c r="D506" s="67" t="s">
        <v>1296</v>
      </c>
      <c r="E506" s="68" t="s">
        <v>190</v>
      </c>
      <c r="F506" s="105" t="s">
        <v>1294</v>
      </c>
      <c r="G506" s="105" t="s">
        <v>662</v>
      </c>
      <c r="H506" s="69"/>
      <c r="I506" s="70"/>
      <c r="J506" s="70"/>
      <c r="K506" s="70"/>
      <c r="L506" s="166" t="s">
        <v>98</v>
      </c>
      <c r="M506" s="167"/>
      <c r="N506" s="168"/>
    </row>
    <row r="507" spans="1:14" s="114" customFormat="1" ht="20.100000000000001" customHeight="1">
      <c r="A507" s="114">
        <v>250</v>
      </c>
      <c r="B507" s="65">
        <v>3</v>
      </c>
      <c r="C507" s="102" t="s">
        <v>716</v>
      </c>
      <c r="D507" s="67" t="s">
        <v>193</v>
      </c>
      <c r="E507" s="68" t="s">
        <v>272</v>
      </c>
      <c r="F507" s="105" t="s">
        <v>1294</v>
      </c>
      <c r="G507" s="105" t="s">
        <v>662</v>
      </c>
      <c r="H507" s="69"/>
      <c r="I507" s="70"/>
      <c r="J507" s="70"/>
      <c r="K507" s="70"/>
      <c r="L507" s="166" t="s">
        <v>98</v>
      </c>
      <c r="M507" s="167"/>
      <c r="N507" s="168"/>
    </row>
    <row r="508" spans="1:14" s="114" customFormat="1" ht="20.100000000000001" customHeight="1">
      <c r="A508" s="114">
        <v>251</v>
      </c>
      <c r="B508" s="65">
        <v>4</v>
      </c>
      <c r="C508" s="102" t="s">
        <v>717</v>
      </c>
      <c r="D508" s="67" t="s">
        <v>415</v>
      </c>
      <c r="E508" s="68" t="s">
        <v>264</v>
      </c>
      <c r="F508" s="105" t="s">
        <v>1294</v>
      </c>
      <c r="G508" s="105" t="s">
        <v>662</v>
      </c>
      <c r="H508" s="69"/>
      <c r="I508" s="70"/>
      <c r="J508" s="70"/>
      <c r="K508" s="70"/>
      <c r="L508" s="166" t="s">
        <v>98</v>
      </c>
      <c r="M508" s="167"/>
      <c r="N508" s="168"/>
    </row>
    <row r="509" spans="1:14" s="114" customFormat="1" ht="20.100000000000001" customHeight="1">
      <c r="A509" s="114">
        <v>252</v>
      </c>
      <c r="B509" s="65">
        <v>5</v>
      </c>
      <c r="C509" s="102" t="s">
        <v>718</v>
      </c>
      <c r="D509" s="67" t="s">
        <v>507</v>
      </c>
      <c r="E509" s="68" t="s">
        <v>236</v>
      </c>
      <c r="F509" s="105" t="s">
        <v>1294</v>
      </c>
      <c r="G509" s="105" t="s">
        <v>662</v>
      </c>
      <c r="H509" s="69"/>
      <c r="I509" s="70"/>
      <c r="J509" s="70"/>
      <c r="K509" s="70"/>
      <c r="L509" s="166" t="s">
        <v>98</v>
      </c>
      <c r="M509" s="167"/>
      <c r="N509" s="168"/>
    </row>
    <row r="510" spans="1:14" s="114" customFormat="1" ht="20.100000000000001" customHeight="1">
      <c r="A510" s="114">
        <v>253</v>
      </c>
      <c r="B510" s="65">
        <v>6</v>
      </c>
      <c r="C510" s="102" t="s">
        <v>725</v>
      </c>
      <c r="D510" s="67" t="s">
        <v>598</v>
      </c>
      <c r="E510" s="68" t="s">
        <v>78</v>
      </c>
      <c r="F510" s="105" t="s">
        <v>1294</v>
      </c>
      <c r="G510" s="105" t="s">
        <v>662</v>
      </c>
      <c r="H510" s="69"/>
      <c r="I510" s="70"/>
      <c r="J510" s="70"/>
      <c r="K510" s="70"/>
      <c r="L510" s="166" t="s">
        <v>98</v>
      </c>
      <c r="M510" s="167"/>
      <c r="N510" s="168"/>
    </row>
    <row r="511" spans="1:14" s="114" customFormat="1" ht="20.100000000000001" customHeight="1">
      <c r="A511" s="114">
        <v>254</v>
      </c>
      <c r="B511" s="65">
        <v>7</v>
      </c>
      <c r="C511" s="102" t="s">
        <v>727</v>
      </c>
      <c r="D511" s="67" t="s">
        <v>543</v>
      </c>
      <c r="E511" s="68" t="s">
        <v>156</v>
      </c>
      <c r="F511" s="105" t="s">
        <v>1294</v>
      </c>
      <c r="G511" s="105" t="s">
        <v>662</v>
      </c>
      <c r="H511" s="69"/>
      <c r="I511" s="70"/>
      <c r="J511" s="70"/>
      <c r="K511" s="70"/>
      <c r="L511" s="166" t="s">
        <v>98</v>
      </c>
      <c r="M511" s="167"/>
      <c r="N511" s="168"/>
    </row>
    <row r="512" spans="1:14" s="114" customFormat="1" ht="20.100000000000001" customHeight="1">
      <c r="A512" s="114">
        <v>255</v>
      </c>
      <c r="B512" s="65">
        <v>8</v>
      </c>
      <c r="C512" s="102" t="s">
        <v>731</v>
      </c>
      <c r="D512" s="67" t="s">
        <v>411</v>
      </c>
      <c r="E512" s="68" t="s">
        <v>306</v>
      </c>
      <c r="F512" s="105" t="s">
        <v>1294</v>
      </c>
      <c r="G512" s="105" t="s">
        <v>662</v>
      </c>
      <c r="H512" s="69"/>
      <c r="I512" s="70"/>
      <c r="J512" s="70"/>
      <c r="K512" s="70"/>
      <c r="L512" s="166" t="s">
        <v>98</v>
      </c>
      <c r="M512" s="167"/>
      <c r="N512" s="168"/>
    </row>
    <row r="513" spans="1:14" s="114" customFormat="1" ht="20.100000000000001" customHeight="1">
      <c r="A513" s="114">
        <v>256</v>
      </c>
      <c r="B513" s="65">
        <v>9</v>
      </c>
      <c r="C513" s="102" t="s">
        <v>1140</v>
      </c>
      <c r="D513" s="67" t="s">
        <v>627</v>
      </c>
      <c r="E513" s="68" t="s">
        <v>84</v>
      </c>
      <c r="F513" s="105" t="s">
        <v>1294</v>
      </c>
      <c r="G513" s="105" t="s">
        <v>662</v>
      </c>
      <c r="H513" s="69"/>
      <c r="I513" s="70"/>
      <c r="J513" s="70"/>
      <c r="K513" s="70"/>
      <c r="L513" s="166" t="s">
        <v>98</v>
      </c>
      <c r="M513" s="167"/>
      <c r="N513" s="168"/>
    </row>
    <row r="514" spans="1:14" s="114" customFormat="1" ht="20.100000000000001" customHeight="1">
      <c r="A514" s="114">
        <v>257</v>
      </c>
      <c r="B514" s="65">
        <v>10</v>
      </c>
      <c r="C514" s="102" t="s">
        <v>1139</v>
      </c>
      <c r="D514" s="67" t="s">
        <v>570</v>
      </c>
      <c r="E514" s="68" t="s">
        <v>84</v>
      </c>
      <c r="F514" s="105" t="s">
        <v>1294</v>
      </c>
      <c r="G514" s="105" t="s">
        <v>662</v>
      </c>
      <c r="H514" s="69"/>
      <c r="I514" s="70"/>
      <c r="J514" s="70"/>
      <c r="K514" s="70"/>
      <c r="L514" s="166" t="s">
        <v>98</v>
      </c>
      <c r="M514" s="167"/>
      <c r="N514" s="168"/>
    </row>
    <row r="515" spans="1:14" s="114" customFormat="1" ht="20.100000000000001" customHeight="1">
      <c r="A515" s="114">
        <v>258</v>
      </c>
      <c r="B515" s="65">
        <v>11</v>
      </c>
      <c r="C515" s="102" t="s">
        <v>1297</v>
      </c>
      <c r="D515" s="67" t="s">
        <v>325</v>
      </c>
      <c r="E515" s="68" t="s">
        <v>181</v>
      </c>
      <c r="F515" s="105" t="s">
        <v>1294</v>
      </c>
      <c r="G515" s="105" t="s">
        <v>583</v>
      </c>
      <c r="H515" s="69"/>
      <c r="I515" s="70"/>
      <c r="J515" s="70"/>
      <c r="K515" s="70"/>
      <c r="L515" s="166" t="s">
        <v>99</v>
      </c>
      <c r="M515" s="167"/>
      <c r="N515" s="168"/>
    </row>
    <row r="516" spans="1:14" s="114" customFormat="1" ht="20.100000000000001" customHeight="1">
      <c r="A516" s="114">
        <v>259</v>
      </c>
      <c r="B516" s="65">
        <v>12</v>
      </c>
      <c r="C516" s="102" t="s">
        <v>1033</v>
      </c>
      <c r="D516" s="67" t="s">
        <v>152</v>
      </c>
      <c r="E516" s="68" t="s">
        <v>116</v>
      </c>
      <c r="F516" s="105" t="s">
        <v>1294</v>
      </c>
      <c r="G516" s="105" t="s">
        <v>662</v>
      </c>
      <c r="H516" s="69"/>
      <c r="I516" s="70"/>
      <c r="J516" s="70"/>
      <c r="K516" s="70"/>
      <c r="L516" s="166" t="s">
        <v>98</v>
      </c>
      <c r="M516" s="167"/>
      <c r="N516" s="168"/>
    </row>
    <row r="517" spans="1:14" s="114" customFormat="1" ht="20.100000000000001" customHeight="1">
      <c r="A517" s="114">
        <v>260</v>
      </c>
      <c r="B517" s="65">
        <v>13</v>
      </c>
      <c r="C517" s="102" t="s">
        <v>837</v>
      </c>
      <c r="D517" s="67" t="s">
        <v>1298</v>
      </c>
      <c r="E517" s="68" t="s">
        <v>80</v>
      </c>
      <c r="F517" s="105" t="s">
        <v>1294</v>
      </c>
      <c r="G517" s="105" t="s">
        <v>667</v>
      </c>
      <c r="H517" s="69"/>
      <c r="I517" s="70"/>
      <c r="J517" s="70"/>
      <c r="K517" s="70"/>
      <c r="L517" s="166" t="s">
        <v>98</v>
      </c>
      <c r="M517" s="167"/>
      <c r="N517" s="168"/>
    </row>
    <row r="518" spans="1:14" s="114" customFormat="1" ht="20.100000000000001" customHeight="1">
      <c r="A518" s="114">
        <v>261</v>
      </c>
      <c r="B518" s="65">
        <v>14</v>
      </c>
      <c r="C518" s="102" t="s">
        <v>747</v>
      </c>
      <c r="D518" s="67" t="s">
        <v>1299</v>
      </c>
      <c r="E518" s="68" t="s">
        <v>80</v>
      </c>
      <c r="F518" s="105" t="s">
        <v>1294</v>
      </c>
      <c r="G518" s="105" t="s">
        <v>662</v>
      </c>
      <c r="H518" s="69"/>
      <c r="I518" s="70"/>
      <c r="J518" s="70"/>
      <c r="K518" s="70"/>
      <c r="L518" s="166" t="s">
        <v>98</v>
      </c>
      <c r="M518" s="167"/>
      <c r="N518" s="168"/>
    </row>
    <row r="519" spans="1:14" s="114" customFormat="1" ht="20.100000000000001" customHeight="1">
      <c r="A519" s="114">
        <v>262</v>
      </c>
      <c r="B519" s="65">
        <v>15</v>
      </c>
      <c r="C519" s="102" t="s">
        <v>1300</v>
      </c>
      <c r="D519" s="67" t="s">
        <v>1301</v>
      </c>
      <c r="E519" s="68" t="s">
        <v>311</v>
      </c>
      <c r="F519" s="105" t="s">
        <v>1294</v>
      </c>
      <c r="G519" s="105" t="s">
        <v>669</v>
      </c>
      <c r="H519" s="69"/>
      <c r="I519" s="70"/>
      <c r="J519" s="70"/>
      <c r="K519" s="70"/>
      <c r="L519" s="166" t="s">
        <v>99</v>
      </c>
      <c r="M519" s="167"/>
      <c r="N519" s="168"/>
    </row>
    <row r="520" spans="1:14" s="114" customFormat="1" ht="20.100000000000001" customHeight="1">
      <c r="A520" s="114">
        <v>263</v>
      </c>
      <c r="B520" s="65">
        <v>16</v>
      </c>
      <c r="C520" s="102" t="s">
        <v>1302</v>
      </c>
      <c r="D520" s="67" t="s">
        <v>644</v>
      </c>
      <c r="E520" s="68" t="s">
        <v>251</v>
      </c>
      <c r="F520" s="105" t="s">
        <v>1294</v>
      </c>
      <c r="G520" s="105" t="s">
        <v>662</v>
      </c>
      <c r="H520" s="69"/>
      <c r="I520" s="70"/>
      <c r="J520" s="70"/>
      <c r="K520" s="70"/>
      <c r="L520" s="166" t="s">
        <v>99</v>
      </c>
      <c r="M520" s="167"/>
      <c r="N520" s="168"/>
    </row>
    <row r="521" spans="1:14" s="114" customFormat="1" ht="20.100000000000001" customHeight="1">
      <c r="A521" s="114">
        <v>264</v>
      </c>
      <c r="B521" s="65">
        <v>17</v>
      </c>
      <c r="C521" s="102" t="s">
        <v>1303</v>
      </c>
      <c r="D521" s="67" t="s">
        <v>346</v>
      </c>
      <c r="E521" s="68" t="s">
        <v>271</v>
      </c>
      <c r="F521" s="105" t="s">
        <v>1294</v>
      </c>
      <c r="G521" s="105" t="s">
        <v>577</v>
      </c>
      <c r="H521" s="69"/>
      <c r="I521" s="70"/>
      <c r="J521" s="70"/>
      <c r="K521" s="70"/>
      <c r="L521" s="166" t="s">
        <v>99</v>
      </c>
      <c r="M521" s="167"/>
      <c r="N521" s="168"/>
    </row>
    <row r="522" spans="1:14" s="114" customFormat="1" ht="20.100000000000001" customHeight="1">
      <c r="A522" s="114">
        <v>265</v>
      </c>
      <c r="B522" s="65">
        <v>18</v>
      </c>
      <c r="C522" s="102" t="s">
        <v>773</v>
      </c>
      <c r="D522" s="67" t="s">
        <v>1304</v>
      </c>
      <c r="E522" s="68" t="s">
        <v>165</v>
      </c>
      <c r="F522" s="105" t="s">
        <v>1294</v>
      </c>
      <c r="G522" s="105" t="s">
        <v>662</v>
      </c>
      <c r="H522" s="69"/>
      <c r="I522" s="70"/>
      <c r="J522" s="70"/>
      <c r="K522" s="70"/>
      <c r="L522" s="166" t="s">
        <v>98</v>
      </c>
      <c r="M522" s="167"/>
      <c r="N522" s="168"/>
    </row>
    <row r="523" spans="1:14" s="114" customFormat="1" ht="20.100000000000001" customHeight="1">
      <c r="A523" s="114">
        <v>266</v>
      </c>
      <c r="B523" s="65">
        <v>19</v>
      </c>
      <c r="C523" s="102" t="s">
        <v>1038</v>
      </c>
      <c r="D523" s="67" t="s">
        <v>1305</v>
      </c>
      <c r="E523" s="68" t="s">
        <v>141</v>
      </c>
      <c r="F523" s="105" t="s">
        <v>1294</v>
      </c>
      <c r="G523" s="105" t="s">
        <v>662</v>
      </c>
      <c r="H523" s="69"/>
      <c r="I523" s="70"/>
      <c r="J523" s="70"/>
      <c r="K523" s="70"/>
      <c r="L523" s="166" t="s">
        <v>98</v>
      </c>
      <c r="M523" s="167"/>
      <c r="N523" s="168"/>
    </row>
    <row r="524" spans="1:14" s="114" customFormat="1" ht="20.100000000000001" customHeight="1">
      <c r="A524" s="114">
        <v>267</v>
      </c>
      <c r="B524" s="65">
        <v>20</v>
      </c>
      <c r="C524" s="102" t="s">
        <v>774</v>
      </c>
      <c r="D524" s="67" t="s">
        <v>258</v>
      </c>
      <c r="E524" s="68" t="s">
        <v>141</v>
      </c>
      <c r="F524" s="105" t="s">
        <v>1294</v>
      </c>
      <c r="G524" s="105" t="s">
        <v>662</v>
      </c>
      <c r="H524" s="69"/>
      <c r="I524" s="70"/>
      <c r="J524" s="70"/>
      <c r="K524" s="70"/>
      <c r="L524" s="166" t="s">
        <v>98</v>
      </c>
      <c r="M524" s="167"/>
      <c r="N524" s="168"/>
    </row>
    <row r="525" spans="1:14" s="114" customFormat="1" ht="20.100000000000001" customHeight="1">
      <c r="A525" s="114">
        <v>268</v>
      </c>
      <c r="B525" s="65">
        <v>21</v>
      </c>
      <c r="C525" s="102" t="s">
        <v>1134</v>
      </c>
      <c r="D525" s="67" t="s">
        <v>158</v>
      </c>
      <c r="E525" s="68" t="s">
        <v>199</v>
      </c>
      <c r="F525" s="105" t="s">
        <v>1294</v>
      </c>
      <c r="G525" s="105" t="s">
        <v>583</v>
      </c>
      <c r="H525" s="69"/>
      <c r="I525" s="70"/>
      <c r="J525" s="70"/>
      <c r="K525" s="70"/>
      <c r="L525" s="166" t="s">
        <v>98</v>
      </c>
      <c r="M525" s="167"/>
      <c r="N525" s="168"/>
    </row>
    <row r="526" spans="1:14" s="114" customFormat="1" ht="20.100000000000001" customHeight="1">
      <c r="A526" s="114">
        <v>269</v>
      </c>
      <c r="B526" s="65">
        <v>22</v>
      </c>
      <c r="C526" s="102" t="s">
        <v>776</v>
      </c>
      <c r="D526" s="67" t="s">
        <v>524</v>
      </c>
      <c r="E526" s="68" t="s">
        <v>199</v>
      </c>
      <c r="F526" s="105" t="s">
        <v>1294</v>
      </c>
      <c r="G526" s="105" t="s">
        <v>662</v>
      </c>
      <c r="H526" s="69"/>
      <c r="I526" s="70"/>
      <c r="J526" s="70"/>
      <c r="K526" s="70"/>
      <c r="L526" s="166" t="s">
        <v>98</v>
      </c>
      <c r="M526" s="167"/>
      <c r="N526" s="168"/>
    </row>
    <row r="527" spans="1:14" s="114" customFormat="1" ht="20.100000000000001" customHeight="1">
      <c r="A527" s="114">
        <v>270</v>
      </c>
      <c r="B527" s="65">
        <v>23</v>
      </c>
      <c r="C527" s="102" t="s">
        <v>1306</v>
      </c>
      <c r="D527" s="67" t="s">
        <v>557</v>
      </c>
      <c r="E527" s="68" t="s">
        <v>142</v>
      </c>
      <c r="F527" s="105" t="s">
        <v>1294</v>
      </c>
      <c r="G527" s="105" t="s">
        <v>556</v>
      </c>
      <c r="H527" s="69"/>
      <c r="I527" s="70"/>
      <c r="J527" s="70"/>
      <c r="K527" s="70"/>
      <c r="L527" s="166" t="s">
        <v>99</v>
      </c>
      <c r="M527" s="167"/>
      <c r="N527" s="168"/>
    </row>
    <row r="528" spans="1:14" s="114" customFormat="1" ht="20.100000000000001" customHeight="1">
      <c r="A528" s="114">
        <v>0</v>
      </c>
      <c r="B528" s="65">
        <v>24</v>
      </c>
      <c r="C528" s="102" t="s">
        <v>98</v>
      </c>
      <c r="D528" s="67" t="s">
        <v>98</v>
      </c>
      <c r="E528" s="68" t="s">
        <v>98</v>
      </c>
      <c r="F528" s="105" t="s">
        <v>98</v>
      </c>
      <c r="G528" s="105" t="s">
        <v>98</v>
      </c>
      <c r="H528" s="69"/>
      <c r="I528" s="70"/>
      <c r="J528" s="70"/>
      <c r="K528" s="70"/>
      <c r="L528" s="166" t="s">
        <v>98</v>
      </c>
      <c r="M528" s="167"/>
      <c r="N528" s="168"/>
    </row>
    <row r="529" spans="1:15" s="114" customFormat="1" ht="20.100000000000001" customHeight="1">
      <c r="A529" s="114">
        <v>0</v>
      </c>
      <c r="B529" s="65">
        <v>25</v>
      </c>
      <c r="C529" s="102" t="s">
        <v>98</v>
      </c>
      <c r="D529" s="67" t="s">
        <v>98</v>
      </c>
      <c r="E529" s="68" t="s">
        <v>98</v>
      </c>
      <c r="F529" s="105" t="s">
        <v>98</v>
      </c>
      <c r="G529" s="105" t="s">
        <v>98</v>
      </c>
      <c r="H529" s="69"/>
      <c r="I529" s="70"/>
      <c r="J529" s="70"/>
      <c r="K529" s="70"/>
      <c r="L529" s="166" t="s">
        <v>98</v>
      </c>
      <c r="M529" s="167"/>
      <c r="N529" s="168"/>
    </row>
    <row r="530" spans="1:15" s="114" customFormat="1" ht="20.100000000000001" customHeight="1">
      <c r="A530" s="114">
        <v>0</v>
      </c>
      <c r="B530" s="65">
        <v>26</v>
      </c>
      <c r="C530" s="102" t="s">
        <v>98</v>
      </c>
      <c r="D530" s="67" t="s">
        <v>98</v>
      </c>
      <c r="E530" s="68" t="s">
        <v>98</v>
      </c>
      <c r="F530" s="105" t="s">
        <v>98</v>
      </c>
      <c r="G530" s="105" t="s">
        <v>98</v>
      </c>
      <c r="H530" s="69"/>
      <c r="I530" s="70"/>
      <c r="J530" s="70"/>
      <c r="K530" s="70"/>
      <c r="L530" s="166" t="s">
        <v>98</v>
      </c>
      <c r="M530" s="167"/>
      <c r="N530" s="168"/>
    </row>
    <row r="531" spans="1:15" s="114" customFormat="1" ht="20.100000000000001" customHeight="1">
      <c r="A531" s="114">
        <v>0</v>
      </c>
      <c r="B531" s="65">
        <v>27</v>
      </c>
      <c r="C531" s="102" t="s">
        <v>98</v>
      </c>
      <c r="D531" s="67" t="s">
        <v>98</v>
      </c>
      <c r="E531" s="68" t="s">
        <v>98</v>
      </c>
      <c r="F531" s="105" t="s">
        <v>98</v>
      </c>
      <c r="G531" s="105" t="s">
        <v>98</v>
      </c>
      <c r="H531" s="69"/>
      <c r="I531" s="70"/>
      <c r="J531" s="70"/>
      <c r="K531" s="70"/>
      <c r="L531" s="166" t="s">
        <v>98</v>
      </c>
      <c r="M531" s="167"/>
      <c r="N531" s="168"/>
    </row>
    <row r="532" spans="1:15" s="114" customFormat="1" ht="20.100000000000001" customHeight="1">
      <c r="A532" s="114">
        <v>0</v>
      </c>
      <c r="B532" s="65">
        <v>28</v>
      </c>
      <c r="C532" s="102" t="s">
        <v>98</v>
      </c>
      <c r="D532" s="67" t="s">
        <v>98</v>
      </c>
      <c r="E532" s="68" t="s">
        <v>98</v>
      </c>
      <c r="F532" s="105" t="s">
        <v>98</v>
      </c>
      <c r="G532" s="105" t="s">
        <v>98</v>
      </c>
      <c r="H532" s="69"/>
      <c r="I532" s="70"/>
      <c r="J532" s="70"/>
      <c r="K532" s="70"/>
      <c r="L532" s="166" t="s">
        <v>98</v>
      </c>
      <c r="M532" s="167"/>
      <c r="N532" s="168"/>
    </row>
    <row r="533" spans="1:15" s="114" customFormat="1" ht="20.100000000000001" customHeight="1">
      <c r="A533" s="114">
        <v>0</v>
      </c>
      <c r="B533" s="65">
        <v>29</v>
      </c>
      <c r="C533" s="102" t="s">
        <v>98</v>
      </c>
      <c r="D533" s="67" t="s">
        <v>98</v>
      </c>
      <c r="E533" s="68" t="s">
        <v>98</v>
      </c>
      <c r="F533" s="105" t="s">
        <v>98</v>
      </c>
      <c r="G533" s="105" t="s">
        <v>98</v>
      </c>
      <c r="H533" s="69"/>
      <c r="I533" s="70"/>
      <c r="J533" s="70"/>
      <c r="K533" s="70"/>
      <c r="L533" s="166" t="s">
        <v>98</v>
      </c>
      <c r="M533" s="167"/>
      <c r="N533" s="168"/>
    </row>
    <row r="534" spans="1:15" s="114" customFormat="1" ht="20.100000000000001" customHeight="1">
      <c r="A534" s="114">
        <v>0</v>
      </c>
      <c r="B534" s="72">
        <v>30</v>
      </c>
      <c r="C534" s="102" t="s">
        <v>98</v>
      </c>
      <c r="D534" s="67" t="s">
        <v>98</v>
      </c>
      <c r="E534" s="68" t="s">
        <v>98</v>
      </c>
      <c r="F534" s="105" t="s">
        <v>98</v>
      </c>
      <c r="G534" s="105" t="s">
        <v>98</v>
      </c>
      <c r="H534" s="73"/>
      <c r="I534" s="74"/>
      <c r="J534" s="74"/>
      <c r="K534" s="74"/>
      <c r="L534" s="166" t="s">
        <v>98</v>
      </c>
      <c r="M534" s="167"/>
      <c r="N534" s="168"/>
    </row>
    <row r="535" spans="1:15" s="114" customFormat="1" ht="23.25" customHeight="1">
      <c r="A535" s="114">
        <v>0</v>
      </c>
      <c r="B535" s="75" t="s">
        <v>71</v>
      </c>
      <c r="C535" s="103"/>
      <c r="D535" s="77"/>
      <c r="E535" s="78"/>
      <c r="F535" s="106"/>
      <c r="G535" s="106"/>
      <c r="H535" s="80"/>
      <c r="I535" s="81"/>
      <c r="J535" s="81"/>
      <c r="K535" s="81"/>
      <c r="L535" s="115"/>
      <c r="M535" s="115"/>
      <c r="N535" s="115"/>
    </row>
    <row r="536" spans="1:15" s="114" customFormat="1" ht="20.100000000000001" customHeight="1">
      <c r="A536" s="114">
        <v>0</v>
      </c>
      <c r="B536" s="82" t="s">
        <v>101</v>
      </c>
      <c r="C536" s="104"/>
      <c r="D536" s="84"/>
      <c r="E536" s="85"/>
      <c r="F536" s="107"/>
      <c r="G536" s="107"/>
      <c r="H536" s="87"/>
      <c r="I536" s="88"/>
      <c r="J536" s="88"/>
      <c r="K536" s="88"/>
      <c r="L536" s="89"/>
      <c r="M536" s="89"/>
      <c r="N536" s="89"/>
    </row>
    <row r="537" spans="1:15" s="114" customFormat="1" ht="18.75" customHeight="1">
      <c r="A537" s="114">
        <v>0</v>
      </c>
      <c r="B537" s="90"/>
      <c r="C537" s="104"/>
      <c r="D537" s="84"/>
      <c r="E537" s="85"/>
      <c r="F537" s="107"/>
      <c r="G537" s="107"/>
      <c r="H537" s="87"/>
      <c r="I537" s="88"/>
      <c r="J537" s="88"/>
      <c r="K537" s="88"/>
      <c r="L537" s="89"/>
      <c r="M537" s="89"/>
      <c r="N537" s="89"/>
    </row>
    <row r="538" spans="1:15" s="114" customFormat="1" ht="18" customHeight="1">
      <c r="A538" s="100">
        <v>0</v>
      </c>
      <c r="B538" s="90"/>
      <c r="C538" s="104"/>
      <c r="D538" s="84"/>
      <c r="E538" s="85"/>
      <c r="F538" s="107"/>
      <c r="G538" s="107"/>
      <c r="H538" s="87"/>
      <c r="I538" s="88"/>
      <c r="J538" s="88"/>
      <c r="K538" s="88"/>
      <c r="L538" s="89"/>
      <c r="M538" s="89"/>
      <c r="N538" s="89"/>
    </row>
    <row r="539" spans="1:15" s="114" customFormat="1" ht="8.25" customHeight="1">
      <c r="A539" s="100">
        <v>0</v>
      </c>
      <c r="B539" s="90"/>
      <c r="C539" s="104"/>
      <c r="D539" s="84"/>
      <c r="E539" s="85"/>
      <c r="F539" s="107"/>
      <c r="G539" s="107"/>
      <c r="H539" s="87"/>
      <c r="I539" s="88"/>
      <c r="J539" s="88"/>
      <c r="K539" s="88"/>
      <c r="L539" s="89"/>
      <c r="M539" s="89"/>
      <c r="N539" s="89"/>
    </row>
    <row r="540" spans="1:15" s="114" customFormat="1" ht="20.100000000000001" customHeight="1">
      <c r="A540" s="100">
        <v>0</v>
      </c>
      <c r="C540" s="108" t="s">
        <v>100</v>
      </c>
      <c r="D540" s="84"/>
      <c r="E540" s="85"/>
      <c r="F540" s="107"/>
      <c r="G540" s="107"/>
      <c r="H540" s="87"/>
      <c r="I540" s="88"/>
      <c r="J540" s="88"/>
      <c r="K540" s="88"/>
      <c r="L540" s="89"/>
      <c r="M540" s="89"/>
      <c r="N540" s="89"/>
    </row>
    <row r="541" spans="1:15" s="114" customFormat="1" ht="13.5" customHeight="1">
      <c r="A541" s="100">
        <v>0</v>
      </c>
      <c r="B541" s="91"/>
      <c r="C541" s="104"/>
      <c r="D541" s="84"/>
      <c r="E541" s="85"/>
      <c r="F541" s="107"/>
      <c r="G541" s="107"/>
      <c r="H541" s="109" t="s">
        <v>1546</v>
      </c>
      <c r="I541" s="110">
        <v>29</v>
      </c>
      <c r="J541" s="88"/>
      <c r="K541" s="112" t="s">
        <v>50</v>
      </c>
      <c r="L541" s="113">
        <v>1</v>
      </c>
      <c r="N541" s="111"/>
      <c r="O541" s="101"/>
    </row>
    <row r="542" spans="1:15" s="114" customFormat="1"/>
    <row r="543" spans="1:15" s="56" customFormat="1" ht="15">
      <c r="C543" s="186" t="s">
        <v>57</v>
      </c>
      <c r="D543" s="186"/>
      <c r="E543" s="57"/>
      <c r="F543" s="183" t="s">
        <v>105</v>
      </c>
      <c r="G543" s="183"/>
      <c r="H543" s="183"/>
      <c r="I543" s="183"/>
      <c r="J543" s="183"/>
      <c r="K543" s="183"/>
      <c r="L543" s="58" t="s">
        <v>1497</v>
      </c>
    </row>
    <row r="544" spans="1:15" s="56" customFormat="1" ht="15">
      <c r="C544" s="186" t="s">
        <v>59</v>
      </c>
      <c r="D544" s="186"/>
      <c r="E544" s="59" t="s">
        <v>1478</v>
      </c>
      <c r="F544" s="187" t="s">
        <v>1514</v>
      </c>
      <c r="G544" s="187"/>
      <c r="H544" s="187"/>
      <c r="I544" s="187"/>
      <c r="J544" s="187"/>
      <c r="K544" s="187"/>
      <c r="L544" s="60" t="s">
        <v>60</v>
      </c>
      <c r="M544" s="61" t="s">
        <v>61</v>
      </c>
      <c r="N544" s="61">
        <v>2</v>
      </c>
    </row>
    <row r="545" spans="1:14" s="62" customFormat="1" ht="18.75" customHeight="1">
      <c r="C545" s="63" t="s">
        <v>1515</v>
      </c>
      <c r="D545" s="184" t="s">
        <v>1516</v>
      </c>
      <c r="E545" s="184"/>
      <c r="F545" s="184"/>
      <c r="G545" s="184"/>
      <c r="H545" s="184"/>
      <c r="I545" s="184"/>
      <c r="J545" s="184"/>
      <c r="K545" s="184"/>
      <c r="L545" s="60" t="s">
        <v>62</v>
      </c>
      <c r="M545" s="60" t="s">
        <v>61</v>
      </c>
      <c r="N545" s="60">
        <v>2</v>
      </c>
    </row>
    <row r="546" spans="1:14" s="62" customFormat="1" ht="18.75" customHeight="1">
      <c r="B546" s="185" t="s">
        <v>1547</v>
      </c>
      <c r="C546" s="185"/>
      <c r="D546" s="185"/>
      <c r="E546" s="185"/>
      <c r="F546" s="185"/>
      <c r="G546" s="185"/>
      <c r="H546" s="185"/>
      <c r="I546" s="185"/>
      <c r="J546" s="185"/>
      <c r="K546" s="185"/>
      <c r="L546" s="60" t="s">
        <v>63</v>
      </c>
      <c r="M546" s="60" t="s">
        <v>61</v>
      </c>
      <c r="N546" s="60">
        <v>1</v>
      </c>
    </row>
    <row r="547" spans="1:14" s="114" customFormat="1" ht="9" customHeight="1"/>
    <row r="548" spans="1:14" s="114" customFormat="1" ht="15" customHeight="1">
      <c r="B548" s="173" t="s">
        <v>4</v>
      </c>
      <c r="C548" s="172" t="s">
        <v>64</v>
      </c>
      <c r="D548" s="181" t="s">
        <v>9</v>
      </c>
      <c r="E548" s="182" t="s">
        <v>10</v>
      </c>
      <c r="F548" s="172" t="s">
        <v>75</v>
      </c>
      <c r="G548" s="172" t="s">
        <v>76</v>
      </c>
      <c r="H548" s="172" t="s">
        <v>66</v>
      </c>
      <c r="I548" s="172" t="s">
        <v>67</v>
      </c>
      <c r="J548" s="174" t="s">
        <v>56</v>
      </c>
      <c r="K548" s="174"/>
      <c r="L548" s="175" t="s">
        <v>68</v>
      </c>
      <c r="M548" s="176"/>
      <c r="N548" s="177"/>
    </row>
    <row r="549" spans="1:14" s="114" customFormat="1" ht="27" customHeight="1">
      <c r="B549" s="173"/>
      <c r="C549" s="173"/>
      <c r="D549" s="181"/>
      <c r="E549" s="182"/>
      <c r="F549" s="173"/>
      <c r="G549" s="173"/>
      <c r="H549" s="173"/>
      <c r="I549" s="173"/>
      <c r="J549" s="64" t="s">
        <v>69</v>
      </c>
      <c r="K549" s="64" t="s">
        <v>70</v>
      </c>
      <c r="L549" s="178"/>
      <c r="M549" s="179"/>
      <c r="N549" s="180"/>
    </row>
    <row r="550" spans="1:14" s="114" customFormat="1" ht="20.100000000000001" customHeight="1">
      <c r="A550" s="114">
        <v>271</v>
      </c>
      <c r="B550" s="65">
        <v>1</v>
      </c>
      <c r="C550" s="102" t="s">
        <v>954</v>
      </c>
      <c r="D550" s="67" t="s">
        <v>620</v>
      </c>
      <c r="E550" s="68" t="s">
        <v>85</v>
      </c>
      <c r="F550" s="105" t="s">
        <v>1294</v>
      </c>
      <c r="G550" s="105" t="s">
        <v>615</v>
      </c>
      <c r="H550" s="69"/>
      <c r="I550" s="70"/>
      <c r="J550" s="70"/>
      <c r="K550" s="70"/>
      <c r="L550" s="169" t="s">
        <v>98</v>
      </c>
      <c r="M550" s="170"/>
      <c r="N550" s="171"/>
    </row>
    <row r="551" spans="1:14" s="114" customFormat="1" ht="20.100000000000001" customHeight="1">
      <c r="A551" s="114">
        <v>272</v>
      </c>
      <c r="B551" s="65">
        <v>2</v>
      </c>
      <c r="C551" s="102" t="s">
        <v>1148</v>
      </c>
      <c r="D551" s="67" t="s">
        <v>1307</v>
      </c>
      <c r="E551" s="68" t="s">
        <v>85</v>
      </c>
      <c r="F551" s="105" t="s">
        <v>1294</v>
      </c>
      <c r="G551" s="105" t="s">
        <v>662</v>
      </c>
      <c r="H551" s="69"/>
      <c r="I551" s="70"/>
      <c r="J551" s="70"/>
      <c r="K551" s="70"/>
      <c r="L551" s="166" t="s">
        <v>98</v>
      </c>
      <c r="M551" s="167"/>
      <c r="N551" s="168"/>
    </row>
    <row r="552" spans="1:14" s="114" customFormat="1" ht="20.100000000000001" customHeight="1">
      <c r="A552" s="114">
        <v>273</v>
      </c>
      <c r="B552" s="65">
        <v>3</v>
      </c>
      <c r="C552" s="102" t="s">
        <v>793</v>
      </c>
      <c r="D552" s="67" t="s">
        <v>497</v>
      </c>
      <c r="E552" s="68" t="s">
        <v>242</v>
      </c>
      <c r="F552" s="105" t="s">
        <v>1294</v>
      </c>
      <c r="G552" s="105" t="s">
        <v>662</v>
      </c>
      <c r="H552" s="69"/>
      <c r="I552" s="70"/>
      <c r="J552" s="70"/>
      <c r="K552" s="70"/>
      <c r="L552" s="166" t="s">
        <v>98</v>
      </c>
      <c r="M552" s="167"/>
      <c r="N552" s="168"/>
    </row>
    <row r="553" spans="1:14" s="114" customFormat="1" ht="20.100000000000001" customHeight="1">
      <c r="A553" s="114">
        <v>274</v>
      </c>
      <c r="B553" s="65">
        <v>4</v>
      </c>
      <c r="C553" s="102" t="s">
        <v>985</v>
      </c>
      <c r="D553" s="67" t="s">
        <v>448</v>
      </c>
      <c r="E553" s="68" t="s">
        <v>244</v>
      </c>
      <c r="F553" s="105" t="s">
        <v>1294</v>
      </c>
      <c r="G553" s="105" t="s">
        <v>662</v>
      </c>
      <c r="H553" s="69"/>
      <c r="I553" s="70"/>
      <c r="J553" s="70"/>
      <c r="K553" s="70"/>
      <c r="L553" s="166" t="s">
        <v>98</v>
      </c>
      <c r="M553" s="167"/>
      <c r="N553" s="168"/>
    </row>
    <row r="554" spans="1:14" s="114" customFormat="1" ht="20.100000000000001" customHeight="1">
      <c r="A554" s="114">
        <v>275</v>
      </c>
      <c r="B554" s="65">
        <v>5</v>
      </c>
      <c r="C554" s="102" t="s">
        <v>796</v>
      </c>
      <c r="D554" s="67" t="s">
        <v>1308</v>
      </c>
      <c r="E554" s="68" t="s">
        <v>244</v>
      </c>
      <c r="F554" s="105" t="s">
        <v>1294</v>
      </c>
      <c r="G554" s="105" t="s">
        <v>662</v>
      </c>
      <c r="H554" s="69"/>
      <c r="I554" s="70"/>
      <c r="J554" s="70"/>
      <c r="K554" s="70"/>
      <c r="L554" s="166" t="s">
        <v>98</v>
      </c>
      <c r="M554" s="167"/>
      <c r="N554" s="168"/>
    </row>
    <row r="555" spans="1:14" s="114" customFormat="1" ht="20.100000000000001" customHeight="1">
      <c r="A555" s="114">
        <v>276</v>
      </c>
      <c r="B555" s="65">
        <v>6</v>
      </c>
      <c r="C555" s="102" t="s">
        <v>1149</v>
      </c>
      <c r="D555" s="67" t="s">
        <v>193</v>
      </c>
      <c r="E555" s="68" t="s">
        <v>239</v>
      </c>
      <c r="F555" s="105" t="s">
        <v>1294</v>
      </c>
      <c r="G555" s="105" t="s">
        <v>662</v>
      </c>
      <c r="H555" s="69"/>
      <c r="I555" s="70"/>
      <c r="J555" s="70"/>
      <c r="K555" s="70"/>
      <c r="L555" s="166" t="s">
        <v>98</v>
      </c>
      <c r="M555" s="167"/>
      <c r="N555" s="168"/>
    </row>
    <row r="556" spans="1:14" s="114" customFormat="1" ht="20.100000000000001" customHeight="1">
      <c r="A556" s="114">
        <v>277</v>
      </c>
      <c r="B556" s="65">
        <v>7</v>
      </c>
      <c r="C556" s="102" t="s">
        <v>1044</v>
      </c>
      <c r="D556" s="67" t="s">
        <v>501</v>
      </c>
      <c r="E556" s="68" t="s">
        <v>109</v>
      </c>
      <c r="F556" s="105" t="s">
        <v>1294</v>
      </c>
      <c r="G556" s="105" t="s">
        <v>662</v>
      </c>
      <c r="H556" s="69"/>
      <c r="I556" s="70"/>
      <c r="J556" s="70"/>
      <c r="K556" s="70"/>
      <c r="L556" s="166" t="s">
        <v>98</v>
      </c>
      <c r="M556" s="167"/>
      <c r="N556" s="168"/>
    </row>
    <row r="557" spans="1:14" s="114" customFormat="1" ht="20.100000000000001" customHeight="1">
      <c r="A557" s="114">
        <v>278</v>
      </c>
      <c r="B557" s="65">
        <v>8</v>
      </c>
      <c r="C557" s="102" t="s">
        <v>1045</v>
      </c>
      <c r="D557" s="67" t="s">
        <v>430</v>
      </c>
      <c r="E557" s="68" t="s">
        <v>162</v>
      </c>
      <c r="F557" s="105" t="s">
        <v>1294</v>
      </c>
      <c r="G557" s="105" t="s">
        <v>662</v>
      </c>
      <c r="H557" s="69"/>
      <c r="I557" s="70"/>
      <c r="J557" s="70"/>
      <c r="K557" s="70"/>
      <c r="L557" s="166" t="s">
        <v>98</v>
      </c>
      <c r="M557" s="167"/>
      <c r="N557" s="168"/>
    </row>
    <row r="558" spans="1:14" s="114" customFormat="1" ht="20.100000000000001" customHeight="1">
      <c r="A558" s="114">
        <v>279</v>
      </c>
      <c r="B558" s="65">
        <v>9</v>
      </c>
      <c r="C558" s="102" t="s">
        <v>674</v>
      </c>
      <c r="D558" s="67" t="s">
        <v>297</v>
      </c>
      <c r="E558" s="68" t="s">
        <v>290</v>
      </c>
      <c r="F558" s="105" t="s">
        <v>1294</v>
      </c>
      <c r="G558" s="105" t="s">
        <v>601</v>
      </c>
      <c r="H558" s="69"/>
      <c r="I558" s="70"/>
      <c r="J558" s="70"/>
      <c r="K558" s="70"/>
      <c r="L558" s="166" t="s">
        <v>98</v>
      </c>
      <c r="M558" s="167"/>
      <c r="N558" s="168"/>
    </row>
    <row r="559" spans="1:14" s="114" customFormat="1" ht="20.100000000000001" customHeight="1">
      <c r="A559" s="114">
        <v>280</v>
      </c>
      <c r="B559" s="65">
        <v>10</v>
      </c>
      <c r="C559" s="102" t="s">
        <v>815</v>
      </c>
      <c r="D559" s="67" t="s">
        <v>537</v>
      </c>
      <c r="E559" s="68" t="s">
        <v>198</v>
      </c>
      <c r="F559" s="105" t="s">
        <v>1294</v>
      </c>
      <c r="G559" s="105" t="s">
        <v>662</v>
      </c>
      <c r="H559" s="69"/>
      <c r="I559" s="70"/>
      <c r="J559" s="70"/>
      <c r="K559" s="70"/>
      <c r="L559" s="166" t="s">
        <v>98</v>
      </c>
      <c r="M559" s="167"/>
      <c r="N559" s="168"/>
    </row>
    <row r="560" spans="1:14" s="114" customFormat="1" ht="20.100000000000001" customHeight="1">
      <c r="A560" s="114">
        <v>281</v>
      </c>
      <c r="B560" s="65">
        <v>11</v>
      </c>
      <c r="C560" s="102" t="s">
        <v>821</v>
      </c>
      <c r="D560" s="67" t="s">
        <v>530</v>
      </c>
      <c r="E560" s="68" t="s">
        <v>145</v>
      </c>
      <c r="F560" s="105" t="s">
        <v>1294</v>
      </c>
      <c r="G560" s="105" t="s">
        <v>662</v>
      </c>
      <c r="H560" s="69"/>
      <c r="I560" s="70"/>
      <c r="J560" s="70"/>
      <c r="K560" s="70"/>
      <c r="L560" s="166" t="s">
        <v>98</v>
      </c>
      <c r="M560" s="167"/>
      <c r="N560" s="168"/>
    </row>
    <row r="561" spans="1:14" s="114" customFormat="1" ht="20.100000000000001" customHeight="1">
      <c r="A561" s="114">
        <v>282</v>
      </c>
      <c r="B561" s="65">
        <v>12</v>
      </c>
      <c r="C561" s="102" t="s">
        <v>996</v>
      </c>
      <c r="D561" s="67" t="s">
        <v>1309</v>
      </c>
      <c r="E561" s="68" t="s">
        <v>82</v>
      </c>
      <c r="F561" s="105" t="s">
        <v>1294</v>
      </c>
      <c r="G561" s="105" t="s">
        <v>662</v>
      </c>
      <c r="H561" s="69"/>
      <c r="I561" s="70"/>
      <c r="J561" s="70"/>
      <c r="K561" s="70"/>
      <c r="L561" s="166" t="s">
        <v>98</v>
      </c>
      <c r="M561" s="167"/>
      <c r="N561" s="168"/>
    </row>
    <row r="562" spans="1:14" s="114" customFormat="1" ht="20.100000000000001" customHeight="1">
      <c r="A562" s="114">
        <v>283</v>
      </c>
      <c r="B562" s="65">
        <v>13</v>
      </c>
      <c r="C562" s="102" t="s">
        <v>826</v>
      </c>
      <c r="D562" s="67" t="s">
        <v>338</v>
      </c>
      <c r="E562" s="68" t="s">
        <v>188</v>
      </c>
      <c r="F562" s="105" t="s">
        <v>1294</v>
      </c>
      <c r="G562" s="105" t="s">
        <v>662</v>
      </c>
      <c r="H562" s="69"/>
      <c r="I562" s="70"/>
      <c r="J562" s="70"/>
      <c r="K562" s="70"/>
      <c r="L562" s="166" t="s">
        <v>98</v>
      </c>
      <c r="M562" s="167"/>
      <c r="N562" s="168"/>
    </row>
    <row r="563" spans="1:14" s="114" customFormat="1" ht="20.100000000000001" customHeight="1">
      <c r="A563" s="114">
        <v>284</v>
      </c>
      <c r="B563" s="65">
        <v>14</v>
      </c>
      <c r="C563" s="102" t="s">
        <v>825</v>
      </c>
      <c r="D563" s="67" t="s">
        <v>522</v>
      </c>
      <c r="E563" s="68" t="s">
        <v>188</v>
      </c>
      <c r="F563" s="105" t="s">
        <v>1294</v>
      </c>
      <c r="G563" s="105" t="s">
        <v>662</v>
      </c>
      <c r="H563" s="69"/>
      <c r="I563" s="70"/>
      <c r="J563" s="70"/>
      <c r="K563" s="70"/>
      <c r="L563" s="166" t="s">
        <v>98</v>
      </c>
      <c r="M563" s="167"/>
      <c r="N563" s="168"/>
    </row>
    <row r="564" spans="1:14" s="114" customFormat="1" ht="20.100000000000001" customHeight="1">
      <c r="A564" s="114">
        <v>285</v>
      </c>
      <c r="B564" s="65">
        <v>15</v>
      </c>
      <c r="C564" s="102" t="s">
        <v>998</v>
      </c>
      <c r="D564" s="67" t="s">
        <v>507</v>
      </c>
      <c r="E564" s="68" t="s">
        <v>86</v>
      </c>
      <c r="F564" s="105" t="s">
        <v>1294</v>
      </c>
      <c r="G564" s="105" t="s">
        <v>662</v>
      </c>
      <c r="H564" s="69"/>
      <c r="I564" s="70"/>
      <c r="J564" s="70"/>
      <c r="K564" s="70"/>
      <c r="L564" s="166" t="s">
        <v>98</v>
      </c>
      <c r="M564" s="167"/>
      <c r="N564" s="168"/>
    </row>
    <row r="565" spans="1:14" s="114" customFormat="1" ht="20.100000000000001" customHeight="1">
      <c r="A565" s="114">
        <v>286</v>
      </c>
      <c r="B565" s="65">
        <v>16</v>
      </c>
      <c r="C565" s="102" t="s">
        <v>1310</v>
      </c>
      <c r="D565" s="67" t="s">
        <v>562</v>
      </c>
      <c r="E565" s="68" t="s">
        <v>111</v>
      </c>
      <c r="F565" s="105" t="s">
        <v>1294</v>
      </c>
      <c r="G565" s="105" t="s">
        <v>659</v>
      </c>
      <c r="H565" s="69"/>
      <c r="I565" s="70"/>
      <c r="J565" s="70"/>
      <c r="K565" s="70"/>
      <c r="L565" s="166" t="s">
        <v>99</v>
      </c>
      <c r="M565" s="167"/>
      <c r="N565" s="168"/>
    </row>
    <row r="566" spans="1:14" s="114" customFormat="1" ht="20.100000000000001" customHeight="1">
      <c r="A566" s="114">
        <v>287</v>
      </c>
      <c r="B566" s="65">
        <v>17</v>
      </c>
      <c r="C566" s="102" t="s">
        <v>677</v>
      </c>
      <c r="D566" s="67" t="s">
        <v>533</v>
      </c>
      <c r="E566" s="68" t="s">
        <v>212</v>
      </c>
      <c r="F566" s="105" t="s">
        <v>1311</v>
      </c>
      <c r="G566" s="105" t="s">
        <v>662</v>
      </c>
      <c r="H566" s="69"/>
      <c r="I566" s="70"/>
      <c r="J566" s="70"/>
      <c r="K566" s="70"/>
      <c r="L566" s="166" t="s">
        <v>98</v>
      </c>
      <c r="M566" s="167"/>
      <c r="N566" s="168"/>
    </row>
    <row r="567" spans="1:14" s="114" customFormat="1" ht="20.100000000000001" customHeight="1">
      <c r="A567" s="114">
        <v>288</v>
      </c>
      <c r="B567" s="65">
        <v>18</v>
      </c>
      <c r="C567" s="102" t="s">
        <v>1312</v>
      </c>
      <c r="D567" s="67" t="s">
        <v>514</v>
      </c>
      <c r="E567" s="68" t="s">
        <v>115</v>
      </c>
      <c r="F567" s="105" t="s">
        <v>1311</v>
      </c>
      <c r="G567" s="105" t="s">
        <v>662</v>
      </c>
      <c r="H567" s="69"/>
      <c r="I567" s="70"/>
      <c r="J567" s="70"/>
      <c r="K567" s="70"/>
      <c r="L567" s="166" t="s">
        <v>99</v>
      </c>
      <c r="M567" s="167"/>
      <c r="N567" s="168"/>
    </row>
    <row r="568" spans="1:14" s="114" customFormat="1" ht="20.100000000000001" customHeight="1">
      <c r="A568" s="114">
        <v>289</v>
      </c>
      <c r="B568" s="65">
        <v>19</v>
      </c>
      <c r="C568" s="102" t="s">
        <v>680</v>
      </c>
      <c r="D568" s="67" t="s">
        <v>344</v>
      </c>
      <c r="E568" s="68" t="s">
        <v>115</v>
      </c>
      <c r="F568" s="105" t="s">
        <v>1311</v>
      </c>
      <c r="G568" s="105" t="s">
        <v>662</v>
      </c>
      <c r="H568" s="69"/>
      <c r="I568" s="70"/>
      <c r="J568" s="70"/>
      <c r="K568" s="70"/>
      <c r="L568" s="166" t="s">
        <v>98</v>
      </c>
      <c r="M568" s="167"/>
      <c r="N568" s="168"/>
    </row>
    <row r="569" spans="1:14" s="114" customFormat="1" ht="20.100000000000001" customHeight="1">
      <c r="A569" s="114">
        <v>290</v>
      </c>
      <c r="B569" s="65">
        <v>20</v>
      </c>
      <c r="C569" s="102" t="s">
        <v>678</v>
      </c>
      <c r="D569" s="67" t="s">
        <v>1313</v>
      </c>
      <c r="E569" s="68" t="s">
        <v>115</v>
      </c>
      <c r="F569" s="105" t="s">
        <v>1311</v>
      </c>
      <c r="G569" s="105" t="s">
        <v>662</v>
      </c>
      <c r="H569" s="69"/>
      <c r="I569" s="70"/>
      <c r="J569" s="70"/>
      <c r="K569" s="70"/>
      <c r="L569" s="166" t="s">
        <v>98</v>
      </c>
      <c r="M569" s="167"/>
      <c r="N569" s="168"/>
    </row>
    <row r="570" spans="1:14" s="114" customFormat="1" ht="20.100000000000001" customHeight="1">
      <c r="A570" s="114">
        <v>291</v>
      </c>
      <c r="B570" s="65">
        <v>21</v>
      </c>
      <c r="C570" s="102" t="s">
        <v>1314</v>
      </c>
      <c r="D570" s="67" t="s">
        <v>486</v>
      </c>
      <c r="E570" s="68" t="s">
        <v>115</v>
      </c>
      <c r="F570" s="105" t="s">
        <v>1311</v>
      </c>
      <c r="G570" s="105" t="s">
        <v>662</v>
      </c>
      <c r="H570" s="69"/>
      <c r="I570" s="70"/>
      <c r="J570" s="70"/>
      <c r="K570" s="70"/>
      <c r="L570" s="166" t="s">
        <v>99</v>
      </c>
      <c r="M570" s="167"/>
      <c r="N570" s="168"/>
    </row>
    <row r="571" spans="1:14" s="114" customFormat="1" ht="20.100000000000001" customHeight="1">
      <c r="A571" s="114">
        <v>292</v>
      </c>
      <c r="B571" s="65">
        <v>22</v>
      </c>
      <c r="C571" s="102" t="s">
        <v>1315</v>
      </c>
      <c r="D571" s="67" t="s">
        <v>1316</v>
      </c>
      <c r="E571" s="68" t="s">
        <v>115</v>
      </c>
      <c r="F571" s="105" t="s">
        <v>1311</v>
      </c>
      <c r="G571" s="105" t="s">
        <v>662</v>
      </c>
      <c r="H571" s="69"/>
      <c r="I571" s="70"/>
      <c r="J571" s="70"/>
      <c r="K571" s="70"/>
      <c r="L571" s="166" t="s">
        <v>99</v>
      </c>
      <c r="M571" s="167"/>
      <c r="N571" s="168"/>
    </row>
    <row r="572" spans="1:14" s="114" customFormat="1" ht="20.100000000000001" customHeight="1">
      <c r="A572" s="114">
        <v>0</v>
      </c>
      <c r="B572" s="65">
        <v>23</v>
      </c>
      <c r="C572" s="102" t="s">
        <v>98</v>
      </c>
      <c r="D572" s="67" t="s">
        <v>98</v>
      </c>
      <c r="E572" s="68" t="s">
        <v>98</v>
      </c>
      <c r="F572" s="105" t="s">
        <v>98</v>
      </c>
      <c r="G572" s="105" t="s">
        <v>98</v>
      </c>
      <c r="H572" s="69"/>
      <c r="I572" s="70"/>
      <c r="J572" s="70"/>
      <c r="K572" s="70"/>
      <c r="L572" s="166" t="s">
        <v>98</v>
      </c>
      <c r="M572" s="167"/>
      <c r="N572" s="168"/>
    </row>
    <row r="573" spans="1:14" s="114" customFormat="1" ht="20.100000000000001" customHeight="1">
      <c r="A573" s="114">
        <v>0</v>
      </c>
      <c r="B573" s="65">
        <v>24</v>
      </c>
      <c r="C573" s="102" t="s">
        <v>98</v>
      </c>
      <c r="D573" s="67" t="s">
        <v>98</v>
      </c>
      <c r="E573" s="68" t="s">
        <v>98</v>
      </c>
      <c r="F573" s="105" t="s">
        <v>98</v>
      </c>
      <c r="G573" s="105" t="s">
        <v>98</v>
      </c>
      <c r="H573" s="69"/>
      <c r="I573" s="70"/>
      <c r="J573" s="70"/>
      <c r="K573" s="70"/>
      <c r="L573" s="166" t="s">
        <v>98</v>
      </c>
      <c r="M573" s="167"/>
      <c r="N573" s="168"/>
    </row>
    <row r="574" spans="1:14" s="114" customFormat="1" ht="20.100000000000001" customHeight="1">
      <c r="A574" s="114">
        <v>0</v>
      </c>
      <c r="B574" s="65">
        <v>25</v>
      </c>
      <c r="C574" s="102" t="s">
        <v>98</v>
      </c>
      <c r="D574" s="67" t="s">
        <v>98</v>
      </c>
      <c r="E574" s="68" t="s">
        <v>98</v>
      </c>
      <c r="F574" s="105" t="s">
        <v>98</v>
      </c>
      <c r="G574" s="105" t="s">
        <v>98</v>
      </c>
      <c r="H574" s="69"/>
      <c r="I574" s="70"/>
      <c r="J574" s="70"/>
      <c r="K574" s="70"/>
      <c r="L574" s="166" t="s">
        <v>98</v>
      </c>
      <c r="M574" s="167"/>
      <c r="N574" s="168"/>
    </row>
    <row r="575" spans="1:14" s="114" customFormat="1" ht="20.100000000000001" customHeight="1">
      <c r="A575" s="114">
        <v>0</v>
      </c>
      <c r="B575" s="65">
        <v>26</v>
      </c>
      <c r="C575" s="102" t="s">
        <v>98</v>
      </c>
      <c r="D575" s="67" t="s">
        <v>98</v>
      </c>
      <c r="E575" s="68" t="s">
        <v>98</v>
      </c>
      <c r="F575" s="105" t="s">
        <v>98</v>
      </c>
      <c r="G575" s="105" t="s">
        <v>98</v>
      </c>
      <c r="H575" s="69"/>
      <c r="I575" s="70"/>
      <c r="J575" s="70"/>
      <c r="K575" s="70"/>
      <c r="L575" s="166" t="s">
        <v>98</v>
      </c>
      <c r="M575" s="167"/>
      <c r="N575" s="168"/>
    </row>
    <row r="576" spans="1:14" s="114" customFormat="1" ht="20.100000000000001" customHeight="1">
      <c r="A576" s="114">
        <v>0</v>
      </c>
      <c r="B576" s="65">
        <v>27</v>
      </c>
      <c r="C576" s="102" t="s">
        <v>98</v>
      </c>
      <c r="D576" s="67" t="s">
        <v>98</v>
      </c>
      <c r="E576" s="68" t="s">
        <v>98</v>
      </c>
      <c r="F576" s="105" t="s">
        <v>98</v>
      </c>
      <c r="G576" s="105" t="s">
        <v>98</v>
      </c>
      <c r="H576" s="69"/>
      <c r="I576" s="70"/>
      <c r="J576" s="70"/>
      <c r="K576" s="70"/>
      <c r="L576" s="166" t="s">
        <v>98</v>
      </c>
      <c r="M576" s="167"/>
      <c r="N576" s="168"/>
    </row>
    <row r="577" spans="1:15" s="114" customFormat="1" ht="20.100000000000001" customHeight="1">
      <c r="A577" s="114">
        <v>0</v>
      </c>
      <c r="B577" s="65">
        <v>28</v>
      </c>
      <c r="C577" s="102" t="s">
        <v>98</v>
      </c>
      <c r="D577" s="67" t="s">
        <v>98</v>
      </c>
      <c r="E577" s="68" t="s">
        <v>98</v>
      </c>
      <c r="F577" s="105" t="s">
        <v>98</v>
      </c>
      <c r="G577" s="105" t="s">
        <v>98</v>
      </c>
      <c r="H577" s="69"/>
      <c r="I577" s="70"/>
      <c r="J577" s="70"/>
      <c r="K577" s="70"/>
      <c r="L577" s="166" t="s">
        <v>98</v>
      </c>
      <c r="M577" s="167"/>
      <c r="N577" s="168"/>
    </row>
    <row r="578" spans="1:15" s="114" customFormat="1" ht="20.100000000000001" customHeight="1">
      <c r="A578" s="114">
        <v>0</v>
      </c>
      <c r="B578" s="65">
        <v>29</v>
      </c>
      <c r="C578" s="102" t="s">
        <v>98</v>
      </c>
      <c r="D578" s="67" t="s">
        <v>98</v>
      </c>
      <c r="E578" s="68" t="s">
        <v>98</v>
      </c>
      <c r="F578" s="105" t="s">
        <v>98</v>
      </c>
      <c r="G578" s="105" t="s">
        <v>98</v>
      </c>
      <c r="H578" s="69"/>
      <c r="I578" s="70"/>
      <c r="J578" s="70"/>
      <c r="K578" s="70"/>
      <c r="L578" s="166" t="s">
        <v>98</v>
      </c>
      <c r="M578" s="167"/>
      <c r="N578" s="168"/>
    </row>
    <row r="579" spans="1:15" s="114" customFormat="1" ht="20.100000000000001" customHeight="1">
      <c r="A579" s="114">
        <v>0</v>
      </c>
      <c r="B579" s="72">
        <v>30</v>
      </c>
      <c r="C579" s="102" t="s">
        <v>98</v>
      </c>
      <c r="D579" s="67" t="s">
        <v>98</v>
      </c>
      <c r="E579" s="68" t="s">
        <v>98</v>
      </c>
      <c r="F579" s="105" t="s">
        <v>98</v>
      </c>
      <c r="G579" s="105" t="s">
        <v>98</v>
      </c>
      <c r="H579" s="73"/>
      <c r="I579" s="74"/>
      <c r="J579" s="74"/>
      <c r="K579" s="74"/>
      <c r="L579" s="166" t="s">
        <v>98</v>
      </c>
      <c r="M579" s="167"/>
      <c r="N579" s="168"/>
    </row>
    <row r="580" spans="1:15" s="114" customFormat="1" ht="23.25" customHeight="1">
      <c r="A580" s="114">
        <v>0</v>
      </c>
      <c r="B580" s="75" t="s">
        <v>71</v>
      </c>
      <c r="C580" s="103"/>
      <c r="D580" s="77"/>
      <c r="E580" s="78"/>
      <c r="F580" s="106"/>
      <c r="G580" s="106"/>
      <c r="H580" s="80"/>
      <c r="I580" s="81"/>
      <c r="J580" s="81"/>
      <c r="K580" s="81"/>
      <c r="L580" s="115"/>
      <c r="M580" s="115"/>
      <c r="N580" s="115"/>
    </row>
    <row r="581" spans="1:15" s="114" customFormat="1" ht="20.100000000000001" customHeight="1">
      <c r="A581" s="114">
        <v>0</v>
      </c>
      <c r="B581" s="82" t="s">
        <v>101</v>
      </c>
      <c r="C581" s="104"/>
      <c r="D581" s="84"/>
      <c r="E581" s="85"/>
      <c r="F581" s="107"/>
      <c r="G581" s="107"/>
      <c r="H581" s="87"/>
      <c r="I581" s="88"/>
      <c r="J581" s="88"/>
      <c r="K581" s="88"/>
      <c r="L581" s="89"/>
      <c r="M581" s="89"/>
      <c r="N581" s="89"/>
    </row>
    <row r="582" spans="1:15" s="114" customFormat="1" ht="18.75" customHeight="1">
      <c r="A582" s="114">
        <v>0</v>
      </c>
      <c r="B582" s="90"/>
      <c r="C582" s="104"/>
      <c r="D582" s="84"/>
      <c r="E582" s="85"/>
      <c r="F582" s="107"/>
      <c r="G582" s="107"/>
      <c r="H582" s="87"/>
      <c r="I582" s="88"/>
      <c r="J582" s="88"/>
      <c r="K582" s="88"/>
      <c r="L582" s="89"/>
      <c r="M582" s="89"/>
      <c r="N582" s="89"/>
    </row>
    <row r="583" spans="1:15" s="114" customFormat="1" ht="18" customHeight="1">
      <c r="A583" s="100">
        <v>0</v>
      </c>
      <c r="B583" s="90"/>
      <c r="C583" s="104"/>
      <c r="D583" s="84"/>
      <c r="E583" s="85"/>
      <c r="F583" s="107"/>
      <c r="G583" s="107"/>
      <c r="H583" s="87"/>
      <c r="I583" s="88"/>
      <c r="J583" s="88"/>
      <c r="K583" s="88"/>
      <c r="L583" s="89"/>
      <c r="M583" s="89"/>
      <c r="N583" s="89"/>
    </row>
    <row r="584" spans="1:15" s="114" customFormat="1" ht="8.25" customHeight="1">
      <c r="A584" s="100">
        <v>0</v>
      </c>
      <c r="B584" s="90"/>
      <c r="C584" s="104"/>
      <c r="D584" s="84"/>
      <c r="E584" s="85"/>
      <c r="F584" s="107"/>
      <c r="G584" s="107"/>
      <c r="H584" s="87"/>
      <c r="I584" s="88"/>
      <c r="J584" s="88"/>
      <c r="K584" s="88"/>
      <c r="L584" s="89"/>
      <c r="M584" s="89"/>
      <c r="N584" s="89"/>
    </row>
    <row r="585" spans="1:15" s="114" customFormat="1" ht="20.100000000000001" customHeight="1">
      <c r="A585" s="100">
        <v>0</v>
      </c>
      <c r="C585" s="108" t="s">
        <v>100</v>
      </c>
      <c r="D585" s="84"/>
      <c r="E585" s="85"/>
      <c r="F585" s="107"/>
      <c r="G585" s="107"/>
      <c r="H585" s="87"/>
      <c r="I585" s="88"/>
      <c r="J585" s="88"/>
      <c r="K585" s="88"/>
      <c r="L585" s="89"/>
      <c r="M585" s="89"/>
      <c r="N585" s="89"/>
    </row>
    <row r="586" spans="1:15" s="114" customFormat="1" ht="13.5" customHeight="1">
      <c r="A586" s="100">
        <v>0</v>
      </c>
      <c r="B586" s="91"/>
      <c r="C586" s="104"/>
      <c r="D586" s="84"/>
      <c r="E586" s="85"/>
      <c r="F586" s="107"/>
      <c r="G586" s="107"/>
      <c r="H586" s="109" t="s">
        <v>1548</v>
      </c>
      <c r="I586" s="110">
        <v>29</v>
      </c>
      <c r="J586" s="88"/>
      <c r="K586" s="112" t="s">
        <v>50</v>
      </c>
      <c r="L586" s="113">
        <v>1</v>
      </c>
      <c r="N586" s="111"/>
      <c r="O586" s="101"/>
    </row>
    <row r="587" spans="1:15" s="114" customFormat="1"/>
    <row r="588" spans="1:15" s="56" customFormat="1" ht="15">
      <c r="C588" s="186" t="s">
        <v>57</v>
      </c>
      <c r="D588" s="186"/>
      <c r="E588" s="57"/>
      <c r="F588" s="183" t="s">
        <v>105</v>
      </c>
      <c r="G588" s="183"/>
      <c r="H588" s="183"/>
      <c r="I588" s="183"/>
      <c r="J588" s="183"/>
      <c r="K588" s="183"/>
      <c r="L588" s="58" t="s">
        <v>1498</v>
      </c>
    </row>
    <row r="589" spans="1:15" s="56" customFormat="1" ht="15">
      <c r="C589" s="186" t="s">
        <v>59</v>
      </c>
      <c r="D589" s="186"/>
      <c r="E589" s="59" t="s">
        <v>1479</v>
      </c>
      <c r="F589" s="187" t="s">
        <v>1514</v>
      </c>
      <c r="G589" s="187"/>
      <c r="H589" s="187"/>
      <c r="I589" s="187"/>
      <c r="J589" s="187"/>
      <c r="K589" s="187"/>
      <c r="L589" s="60" t="s">
        <v>60</v>
      </c>
      <c r="M589" s="61" t="s">
        <v>61</v>
      </c>
      <c r="N589" s="61">
        <v>2</v>
      </c>
    </row>
    <row r="590" spans="1:15" s="62" customFormat="1" ht="18.75" customHeight="1">
      <c r="C590" s="63" t="s">
        <v>1515</v>
      </c>
      <c r="D590" s="184" t="s">
        <v>1516</v>
      </c>
      <c r="E590" s="184"/>
      <c r="F590" s="184"/>
      <c r="G590" s="184"/>
      <c r="H590" s="184"/>
      <c r="I590" s="184"/>
      <c r="J590" s="184"/>
      <c r="K590" s="184"/>
      <c r="L590" s="60" t="s">
        <v>62</v>
      </c>
      <c r="M590" s="60" t="s">
        <v>61</v>
      </c>
      <c r="N590" s="60">
        <v>2</v>
      </c>
    </row>
    <row r="591" spans="1:15" s="62" customFormat="1" ht="18.75" customHeight="1">
      <c r="B591" s="185" t="s">
        <v>1549</v>
      </c>
      <c r="C591" s="185"/>
      <c r="D591" s="185"/>
      <c r="E591" s="185"/>
      <c r="F591" s="185"/>
      <c r="G591" s="185"/>
      <c r="H591" s="185"/>
      <c r="I591" s="185"/>
      <c r="J591" s="185"/>
      <c r="K591" s="185"/>
      <c r="L591" s="60" t="s">
        <v>63</v>
      </c>
      <c r="M591" s="60" t="s">
        <v>61</v>
      </c>
      <c r="N591" s="60">
        <v>1</v>
      </c>
    </row>
    <row r="592" spans="1:15" s="114" customFormat="1" ht="9" customHeight="1"/>
    <row r="593" spans="1:14" s="114" customFormat="1" ht="15" customHeight="1">
      <c r="B593" s="173" t="s">
        <v>4</v>
      </c>
      <c r="C593" s="172" t="s">
        <v>64</v>
      </c>
      <c r="D593" s="181" t="s">
        <v>9</v>
      </c>
      <c r="E593" s="182" t="s">
        <v>10</v>
      </c>
      <c r="F593" s="172" t="s">
        <v>75</v>
      </c>
      <c r="G593" s="172" t="s">
        <v>76</v>
      </c>
      <c r="H593" s="172" t="s">
        <v>66</v>
      </c>
      <c r="I593" s="172" t="s">
        <v>67</v>
      </c>
      <c r="J593" s="174" t="s">
        <v>56</v>
      </c>
      <c r="K593" s="174"/>
      <c r="L593" s="175" t="s">
        <v>68</v>
      </c>
      <c r="M593" s="176"/>
      <c r="N593" s="177"/>
    </row>
    <row r="594" spans="1:14" s="114" customFormat="1" ht="27" customHeight="1">
      <c r="B594" s="173"/>
      <c r="C594" s="173"/>
      <c r="D594" s="181"/>
      <c r="E594" s="182"/>
      <c r="F594" s="173"/>
      <c r="G594" s="173"/>
      <c r="H594" s="173"/>
      <c r="I594" s="173"/>
      <c r="J594" s="64" t="s">
        <v>69</v>
      </c>
      <c r="K594" s="64" t="s">
        <v>70</v>
      </c>
      <c r="L594" s="178"/>
      <c r="M594" s="179"/>
      <c r="N594" s="180"/>
    </row>
    <row r="595" spans="1:14" s="114" customFormat="1" ht="20.100000000000001" customHeight="1">
      <c r="A595" s="114">
        <v>293</v>
      </c>
      <c r="B595" s="65">
        <v>1</v>
      </c>
      <c r="C595" s="102" t="s">
        <v>691</v>
      </c>
      <c r="D595" s="67" t="s">
        <v>633</v>
      </c>
      <c r="E595" s="68" t="s">
        <v>307</v>
      </c>
      <c r="F595" s="105" t="s">
        <v>1311</v>
      </c>
      <c r="G595" s="105" t="s">
        <v>662</v>
      </c>
      <c r="H595" s="69"/>
      <c r="I595" s="70"/>
      <c r="J595" s="70"/>
      <c r="K595" s="70"/>
      <c r="L595" s="169" t="s">
        <v>98</v>
      </c>
      <c r="M595" s="170"/>
      <c r="N595" s="171"/>
    </row>
    <row r="596" spans="1:14" s="114" customFormat="1" ht="20.100000000000001" customHeight="1">
      <c r="A596" s="114">
        <v>294</v>
      </c>
      <c r="B596" s="65">
        <v>2</v>
      </c>
      <c r="C596" s="102" t="s">
        <v>957</v>
      </c>
      <c r="D596" s="67" t="s">
        <v>1317</v>
      </c>
      <c r="E596" s="68" t="s">
        <v>307</v>
      </c>
      <c r="F596" s="105" t="s">
        <v>1311</v>
      </c>
      <c r="G596" s="105" t="s">
        <v>662</v>
      </c>
      <c r="H596" s="69"/>
      <c r="I596" s="70"/>
      <c r="J596" s="70"/>
      <c r="K596" s="70"/>
      <c r="L596" s="166" t="s">
        <v>98</v>
      </c>
      <c r="M596" s="167"/>
      <c r="N596" s="168"/>
    </row>
    <row r="597" spans="1:14" s="114" customFormat="1" ht="20.100000000000001" customHeight="1">
      <c r="A597" s="114">
        <v>295</v>
      </c>
      <c r="B597" s="65">
        <v>3</v>
      </c>
      <c r="C597" s="102" t="s">
        <v>1318</v>
      </c>
      <c r="D597" s="67" t="s">
        <v>346</v>
      </c>
      <c r="E597" s="68" t="s">
        <v>150</v>
      </c>
      <c r="F597" s="105" t="s">
        <v>1311</v>
      </c>
      <c r="G597" s="105" t="s">
        <v>662</v>
      </c>
      <c r="H597" s="69"/>
      <c r="I597" s="70"/>
      <c r="J597" s="70"/>
      <c r="K597" s="70"/>
      <c r="L597" s="166" t="s">
        <v>99</v>
      </c>
      <c r="M597" s="167"/>
      <c r="N597" s="168"/>
    </row>
    <row r="598" spans="1:14" s="114" customFormat="1" ht="20.100000000000001" customHeight="1">
      <c r="A598" s="114">
        <v>296</v>
      </c>
      <c r="B598" s="65">
        <v>4</v>
      </c>
      <c r="C598" s="102" t="s">
        <v>1048</v>
      </c>
      <c r="D598" s="67" t="s">
        <v>398</v>
      </c>
      <c r="E598" s="68" t="s">
        <v>275</v>
      </c>
      <c r="F598" s="105" t="s">
        <v>1311</v>
      </c>
      <c r="G598" s="105" t="s">
        <v>660</v>
      </c>
      <c r="H598" s="69"/>
      <c r="I598" s="70"/>
      <c r="J598" s="70"/>
      <c r="K598" s="70"/>
      <c r="L598" s="166" t="s">
        <v>98</v>
      </c>
      <c r="M598" s="167"/>
      <c r="N598" s="168"/>
    </row>
    <row r="599" spans="1:14" s="114" customFormat="1" ht="20.100000000000001" customHeight="1">
      <c r="A599" s="114">
        <v>297</v>
      </c>
      <c r="B599" s="65">
        <v>5</v>
      </c>
      <c r="C599" s="102" t="s">
        <v>961</v>
      </c>
      <c r="D599" s="67" t="s">
        <v>346</v>
      </c>
      <c r="E599" s="68" t="s">
        <v>291</v>
      </c>
      <c r="F599" s="105" t="s">
        <v>1311</v>
      </c>
      <c r="G599" s="105" t="s">
        <v>662</v>
      </c>
      <c r="H599" s="69"/>
      <c r="I599" s="70"/>
      <c r="J599" s="70"/>
      <c r="K599" s="70"/>
      <c r="L599" s="166" t="s">
        <v>98</v>
      </c>
      <c r="M599" s="167"/>
      <c r="N599" s="168"/>
    </row>
    <row r="600" spans="1:14" s="114" customFormat="1" ht="20.100000000000001" customHeight="1">
      <c r="A600" s="114">
        <v>298</v>
      </c>
      <c r="B600" s="65">
        <v>6</v>
      </c>
      <c r="C600" s="102" t="s">
        <v>1319</v>
      </c>
      <c r="D600" s="67" t="s">
        <v>410</v>
      </c>
      <c r="E600" s="68" t="s">
        <v>204</v>
      </c>
      <c r="F600" s="105" t="s">
        <v>1311</v>
      </c>
      <c r="G600" s="105" t="s">
        <v>662</v>
      </c>
      <c r="H600" s="69"/>
      <c r="I600" s="70"/>
      <c r="J600" s="70"/>
      <c r="K600" s="70"/>
      <c r="L600" s="166" t="s">
        <v>99</v>
      </c>
      <c r="M600" s="167"/>
      <c r="N600" s="168"/>
    </row>
    <row r="601" spans="1:14" s="114" customFormat="1" ht="20.100000000000001" customHeight="1">
      <c r="A601" s="114">
        <v>299</v>
      </c>
      <c r="B601" s="65">
        <v>7</v>
      </c>
      <c r="C601" s="102" t="s">
        <v>702</v>
      </c>
      <c r="D601" s="67" t="s">
        <v>479</v>
      </c>
      <c r="E601" s="68" t="s">
        <v>215</v>
      </c>
      <c r="F601" s="105" t="s">
        <v>1311</v>
      </c>
      <c r="G601" s="105" t="s">
        <v>662</v>
      </c>
      <c r="H601" s="69"/>
      <c r="I601" s="70"/>
      <c r="J601" s="70"/>
      <c r="K601" s="70"/>
      <c r="L601" s="166" t="s">
        <v>98</v>
      </c>
      <c r="M601" s="167"/>
      <c r="N601" s="168"/>
    </row>
    <row r="602" spans="1:14" s="114" customFormat="1" ht="20.100000000000001" customHeight="1">
      <c r="A602" s="114">
        <v>300</v>
      </c>
      <c r="B602" s="65">
        <v>8</v>
      </c>
      <c r="C602" s="102" t="s">
        <v>854</v>
      </c>
      <c r="D602" s="67" t="s">
        <v>604</v>
      </c>
      <c r="E602" s="68" t="s">
        <v>215</v>
      </c>
      <c r="F602" s="105" t="s">
        <v>1311</v>
      </c>
      <c r="G602" s="105" t="s">
        <v>660</v>
      </c>
      <c r="H602" s="69"/>
      <c r="I602" s="70"/>
      <c r="J602" s="70"/>
      <c r="K602" s="70"/>
      <c r="L602" s="166" t="s">
        <v>98</v>
      </c>
      <c r="M602" s="167"/>
      <c r="N602" s="168"/>
    </row>
    <row r="603" spans="1:14" s="114" customFormat="1" ht="20.100000000000001" customHeight="1">
      <c r="A603" s="114">
        <v>301</v>
      </c>
      <c r="B603" s="65">
        <v>9</v>
      </c>
      <c r="C603" s="102" t="s">
        <v>1320</v>
      </c>
      <c r="D603" s="67" t="s">
        <v>1321</v>
      </c>
      <c r="E603" s="68" t="s">
        <v>202</v>
      </c>
      <c r="F603" s="105" t="s">
        <v>1311</v>
      </c>
      <c r="G603" s="105" t="s">
        <v>662</v>
      </c>
      <c r="H603" s="69"/>
      <c r="I603" s="70"/>
      <c r="J603" s="70"/>
      <c r="K603" s="70"/>
      <c r="L603" s="166" t="s">
        <v>99</v>
      </c>
      <c r="M603" s="167"/>
      <c r="N603" s="168"/>
    </row>
    <row r="604" spans="1:14" s="114" customFormat="1" ht="20.100000000000001" customHeight="1">
      <c r="A604" s="114">
        <v>302</v>
      </c>
      <c r="B604" s="65">
        <v>10</v>
      </c>
      <c r="C604" s="102" t="s">
        <v>1322</v>
      </c>
      <c r="D604" s="67" t="s">
        <v>480</v>
      </c>
      <c r="E604" s="68" t="s">
        <v>92</v>
      </c>
      <c r="F604" s="105" t="s">
        <v>1311</v>
      </c>
      <c r="G604" s="105" t="s">
        <v>662</v>
      </c>
      <c r="H604" s="69"/>
      <c r="I604" s="70"/>
      <c r="J604" s="70"/>
      <c r="K604" s="70"/>
      <c r="L604" s="166" t="s">
        <v>99</v>
      </c>
      <c r="M604" s="167"/>
      <c r="N604" s="168"/>
    </row>
    <row r="605" spans="1:14" s="114" customFormat="1" ht="20.100000000000001" customHeight="1">
      <c r="A605" s="114">
        <v>303</v>
      </c>
      <c r="B605" s="65">
        <v>11</v>
      </c>
      <c r="C605" s="102" t="s">
        <v>963</v>
      </c>
      <c r="D605" s="67" t="s">
        <v>547</v>
      </c>
      <c r="E605" s="68" t="s">
        <v>87</v>
      </c>
      <c r="F605" s="105" t="s">
        <v>1311</v>
      </c>
      <c r="G605" s="105" t="s">
        <v>98</v>
      </c>
      <c r="H605" s="69"/>
      <c r="I605" s="70"/>
      <c r="J605" s="70"/>
      <c r="K605" s="70"/>
      <c r="L605" s="166" t="s">
        <v>98</v>
      </c>
      <c r="M605" s="167"/>
      <c r="N605" s="168"/>
    </row>
    <row r="606" spans="1:14" s="114" customFormat="1" ht="20.100000000000001" customHeight="1">
      <c r="A606" s="114">
        <v>304</v>
      </c>
      <c r="B606" s="65">
        <v>12</v>
      </c>
      <c r="C606" s="102" t="s">
        <v>1323</v>
      </c>
      <c r="D606" s="67" t="s">
        <v>649</v>
      </c>
      <c r="E606" s="68" t="s">
        <v>236</v>
      </c>
      <c r="F606" s="105" t="s">
        <v>1311</v>
      </c>
      <c r="G606" s="105" t="s">
        <v>648</v>
      </c>
      <c r="H606" s="69"/>
      <c r="I606" s="70"/>
      <c r="J606" s="70"/>
      <c r="K606" s="70"/>
      <c r="L606" s="166" t="s">
        <v>99</v>
      </c>
      <c r="M606" s="167"/>
      <c r="N606" s="168"/>
    </row>
    <row r="607" spans="1:14" s="114" customFormat="1" ht="20.100000000000001" customHeight="1">
      <c r="A607" s="114">
        <v>305</v>
      </c>
      <c r="B607" s="65">
        <v>13</v>
      </c>
      <c r="C607" s="102" t="s">
        <v>720</v>
      </c>
      <c r="D607" s="67" t="s">
        <v>1324</v>
      </c>
      <c r="E607" s="68" t="s">
        <v>175</v>
      </c>
      <c r="F607" s="105" t="s">
        <v>1311</v>
      </c>
      <c r="G607" s="105" t="s">
        <v>662</v>
      </c>
      <c r="H607" s="69"/>
      <c r="I607" s="70"/>
      <c r="J607" s="70"/>
      <c r="K607" s="70"/>
      <c r="L607" s="166" t="s">
        <v>98</v>
      </c>
      <c r="M607" s="167"/>
      <c r="N607" s="168"/>
    </row>
    <row r="608" spans="1:14" s="114" customFormat="1" ht="20.100000000000001" customHeight="1">
      <c r="A608" s="114">
        <v>306</v>
      </c>
      <c r="B608" s="65">
        <v>14</v>
      </c>
      <c r="C608" s="102" t="s">
        <v>869</v>
      </c>
      <c r="D608" s="67" t="s">
        <v>1325</v>
      </c>
      <c r="E608" s="68" t="s">
        <v>191</v>
      </c>
      <c r="F608" s="105" t="s">
        <v>1311</v>
      </c>
      <c r="G608" s="105" t="s">
        <v>660</v>
      </c>
      <c r="H608" s="69"/>
      <c r="I608" s="70"/>
      <c r="J608" s="70"/>
      <c r="K608" s="70"/>
      <c r="L608" s="166" t="s">
        <v>98</v>
      </c>
      <c r="M608" s="167"/>
      <c r="N608" s="168"/>
    </row>
    <row r="609" spans="1:14" s="114" customFormat="1" ht="20.100000000000001" customHeight="1">
      <c r="A609" s="114">
        <v>307</v>
      </c>
      <c r="B609" s="65">
        <v>15</v>
      </c>
      <c r="C609" s="102" t="s">
        <v>1096</v>
      </c>
      <c r="D609" s="67" t="s">
        <v>1326</v>
      </c>
      <c r="E609" s="68" t="s">
        <v>201</v>
      </c>
      <c r="F609" s="105" t="s">
        <v>1311</v>
      </c>
      <c r="G609" s="105" t="s">
        <v>662</v>
      </c>
      <c r="H609" s="69"/>
      <c r="I609" s="70"/>
      <c r="J609" s="70"/>
      <c r="K609" s="70"/>
      <c r="L609" s="166" t="s">
        <v>98</v>
      </c>
      <c r="M609" s="167"/>
      <c r="N609" s="168"/>
    </row>
    <row r="610" spans="1:14" s="114" customFormat="1" ht="20.100000000000001" customHeight="1">
      <c r="A610" s="114">
        <v>308</v>
      </c>
      <c r="B610" s="65">
        <v>16</v>
      </c>
      <c r="C610" s="102" t="s">
        <v>969</v>
      </c>
      <c r="D610" s="67" t="s">
        <v>331</v>
      </c>
      <c r="E610" s="68" t="s">
        <v>129</v>
      </c>
      <c r="F610" s="105" t="s">
        <v>1311</v>
      </c>
      <c r="G610" s="105" t="s">
        <v>662</v>
      </c>
      <c r="H610" s="69"/>
      <c r="I610" s="70"/>
      <c r="J610" s="70"/>
      <c r="K610" s="70"/>
      <c r="L610" s="166" t="s">
        <v>98</v>
      </c>
      <c r="M610" s="167"/>
      <c r="N610" s="168"/>
    </row>
    <row r="611" spans="1:14" s="114" customFormat="1" ht="20.100000000000001" customHeight="1">
      <c r="A611" s="114">
        <v>309</v>
      </c>
      <c r="B611" s="65">
        <v>17</v>
      </c>
      <c r="C611" s="102" t="s">
        <v>754</v>
      </c>
      <c r="D611" s="67" t="s">
        <v>489</v>
      </c>
      <c r="E611" s="68" t="s">
        <v>184</v>
      </c>
      <c r="F611" s="105" t="s">
        <v>1311</v>
      </c>
      <c r="G611" s="105" t="s">
        <v>662</v>
      </c>
      <c r="H611" s="69"/>
      <c r="I611" s="70"/>
      <c r="J611" s="70"/>
      <c r="K611" s="70"/>
      <c r="L611" s="166" t="s">
        <v>98</v>
      </c>
      <c r="M611" s="167"/>
      <c r="N611" s="168"/>
    </row>
    <row r="612" spans="1:14" s="114" customFormat="1" ht="20.100000000000001" customHeight="1">
      <c r="A612" s="114">
        <v>310</v>
      </c>
      <c r="B612" s="65">
        <v>18</v>
      </c>
      <c r="C612" s="102" t="s">
        <v>1100</v>
      </c>
      <c r="D612" s="67" t="s">
        <v>552</v>
      </c>
      <c r="E612" s="68" t="s">
        <v>184</v>
      </c>
      <c r="F612" s="105" t="s">
        <v>1311</v>
      </c>
      <c r="G612" s="105" t="s">
        <v>662</v>
      </c>
      <c r="H612" s="69"/>
      <c r="I612" s="70"/>
      <c r="J612" s="70"/>
      <c r="K612" s="70"/>
      <c r="L612" s="166" t="s">
        <v>98</v>
      </c>
      <c r="M612" s="167"/>
      <c r="N612" s="168"/>
    </row>
    <row r="613" spans="1:14" s="114" customFormat="1" ht="20.100000000000001" customHeight="1">
      <c r="A613" s="114">
        <v>311</v>
      </c>
      <c r="B613" s="65">
        <v>19</v>
      </c>
      <c r="C613" s="102" t="s">
        <v>1127</v>
      </c>
      <c r="D613" s="67" t="s">
        <v>1327</v>
      </c>
      <c r="E613" s="68" t="s">
        <v>83</v>
      </c>
      <c r="F613" s="105" t="s">
        <v>1311</v>
      </c>
      <c r="G613" s="105" t="s">
        <v>662</v>
      </c>
      <c r="H613" s="69"/>
      <c r="I613" s="70"/>
      <c r="J613" s="70"/>
      <c r="K613" s="70"/>
      <c r="L613" s="166" t="s">
        <v>98</v>
      </c>
      <c r="M613" s="167"/>
      <c r="N613" s="168"/>
    </row>
    <row r="614" spans="1:14" s="114" customFormat="1" ht="20.100000000000001" customHeight="1">
      <c r="A614" s="114">
        <v>312</v>
      </c>
      <c r="B614" s="65">
        <v>20</v>
      </c>
      <c r="C614" s="102" t="s">
        <v>765</v>
      </c>
      <c r="D614" s="67" t="s">
        <v>484</v>
      </c>
      <c r="E614" s="68" t="s">
        <v>221</v>
      </c>
      <c r="F614" s="105" t="s">
        <v>1311</v>
      </c>
      <c r="G614" s="105" t="s">
        <v>662</v>
      </c>
      <c r="H614" s="69"/>
      <c r="I614" s="70"/>
      <c r="J614" s="70"/>
      <c r="K614" s="70"/>
      <c r="L614" s="166" t="s">
        <v>98</v>
      </c>
      <c r="M614" s="167"/>
      <c r="N614" s="168"/>
    </row>
    <row r="615" spans="1:14" s="114" customFormat="1" ht="20.100000000000001" customHeight="1">
      <c r="A615" s="114">
        <v>313</v>
      </c>
      <c r="B615" s="65">
        <v>21</v>
      </c>
      <c r="C615" s="102" t="s">
        <v>974</v>
      </c>
      <c r="D615" s="67" t="s">
        <v>408</v>
      </c>
      <c r="E615" s="68" t="s">
        <v>165</v>
      </c>
      <c r="F615" s="105" t="s">
        <v>1311</v>
      </c>
      <c r="G615" s="105" t="s">
        <v>662</v>
      </c>
      <c r="H615" s="69"/>
      <c r="I615" s="70"/>
      <c r="J615" s="70"/>
      <c r="K615" s="70"/>
      <c r="L615" s="166" t="s">
        <v>98</v>
      </c>
      <c r="M615" s="167"/>
      <c r="N615" s="168"/>
    </row>
    <row r="616" spans="1:14" s="114" customFormat="1" ht="20.100000000000001" customHeight="1">
      <c r="A616" s="114">
        <v>314</v>
      </c>
      <c r="B616" s="65">
        <v>22</v>
      </c>
      <c r="C616" s="102" t="s">
        <v>1162</v>
      </c>
      <c r="D616" s="67" t="s">
        <v>94</v>
      </c>
      <c r="E616" s="68" t="s">
        <v>195</v>
      </c>
      <c r="F616" s="105" t="s">
        <v>1311</v>
      </c>
      <c r="G616" s="105" t="s">
        <v>660</v>
      </c>
      <c r="H616" s="69"/>
      <c r="I616" s="70"/>
      <c r="J616" s="70"/>
      <c r="K616" s="70"/>
      <c r="L616" s="166" t="s">
        <v>98</v>
      </c>
      <c r="M616" s="167"/>
      <c r="N616" s="168"/>
    </row>
    <row r="617" spans="1:14" s="114" customFormat="1" ht="20.100000000000001" customHeight="1">
      <c r="A617" s="114">
        <v>0</v>
      </c>
      <c r="B617" s="65">
        <v>23</v>
      </c>
      <c r="C617" s="102" t="s">
        <v>98</v>
      </c>
      <c r="D617" s="67" t="s">
        <v>98</v>
      </c>
      <c r="E617" s="68" t="s">
        <v>98</v>
      </c>
      <c r="F617" s="105" t="s">
        <v>98</v>
      </c>
      <c r="G617" s="105" t="s">
        <v>98</v>
      </c>
      <c r="H617" s="69"/>
      <c r="I617" s="70"/>
      <c r="J617" s="70"/>
      <c r="K617" s="70"/>
      <c r="L617" s="166" t="s">
        <v>98</v>
      </c>
      <c r="M617" s="167"/>
      <c r="N617" s="168"/>
    </row>
    <row r="618" spans="1:14" s="114" customFormat="1" ht="20.100000000000001" customHeight="1">
      <c r="A618" s="114">
        <v>0</v>
      </c>
      <c r="B618" s="65">
        <v>24</v>
      </c>
      <c r="C618" s="102" t="s">
        <v>98</v>
      </c>
      <c r="D618" s="67" t="s">
        <v>98</v>
      </c>
      <c r="E618" s="68" t="s">
        <v>98</v>
      </c>
      <c r="F618" s="105" t="s">
        <v>98</v>
      </c>
      <c r="G618" s="105" t="s">
        <v>98</v>
      </c>
      <c r="H618" s="69"/>
      <c r="I618" s="70"/>
      <c r="J618" s="70"/>
      <c r="K618" s="70"/>
      <c r="L618" s="166" t="s">
        <v>98</v>
      </c>
      <c r="M618" s="167"/>
      <c r="N618" s="168"/>
    </row>
    <row r="619" spans="1:14" s="114" customFormat="1" ht="20.100000000000001" customHeight="1">
      <c r="A619" s="114">
        <v>0</v>
      </c>
      <c r="B619" s="65">
        <v>25</v>
      </c>
      <c r="C619" s="102" t="s">
        <v>98</v>
      </c>
      <c r="D619" s="67" t="s">
        <v>98</v>
      </c>
      <c r="E619" s="68" t="s">
        <v>98</v>
      </c>
      <c r="F619" s="105" t="s">
        <v>98</v>
      </c>
      <c r="G619" s="105" t="s">
        <v>98</v>
      </c>
      <c r="H619" s="69"/>
      <c r="I619" s="70"/>
      <c r="J619" s="70"/>
      <c r="K619" s="70"/>
      <c r="L619" s="166" t="s">
        <v>98</v>
      </c>
      <c r="M619" s="167"/>
      <c r="N619" s="168"/>
    </row>
    <row r="620" spans="1:14" s="114" customFormat="1" ht="20.100000000000001" customHeight="1">
      <c r="A620" s="114">
        <v>0</v>
      </c>
      <c r="B620" s="65">
        <v>26</v>
      </c>
      <c r="C620" s="102" t="s">
        <v>98</v>
      </c>
      <c r="D620" s="67" t="s">
        <v>98</v>
      </c>
      <c r="E620" s="68" t="s">
        <v>98</v>
      </c>
      <c r="F620" s="105" t="s">
        <v>98</v>
      </c>
      <c r="G620" s="105" t="s">
        <v>98</v>
      </c>
      <c r="H620" s="69"/>
      <c r="I620" s="70"/>
      <c r="J620" s="70"/>
      <c r="K620" s="70"/>
      <c r="L620" s="166" t="s">
        <v>98</v>
      </c>
      <c r="M620" s="167"/>
      <c r="N620" s="168"/>
    </row>
    <row r="621" spans="1:14" s="114" customFormat="1" ht="20.100000000000001" customHeight="1">
      <c r="A621" s="114">
        <v>0</v>
      </c>
      <c r="B621" s="65">
        <v>27</v>
      </c>
      <c r="C621" s="102" t="s">
        <v>98</v>
      </c>
      <c r="D621" s="67" t="s">
        <v>98</v>
      </c>
      <c r="E621" s="68" t="s">
        <v>98</v>
      </c>
      <c r="F621" s="105" t="s">
        <v>98</v>
      </c>
      <c r="G621" s="105" t="s">
        <v>98</v>
      </c>
      <c r="H621" s="69"/>
      <c r="I621" s="70"/>
      <c r="J621" s="70"/>
      <c r="K621" s="70"/>
      <c r="L621" s="166" t="s">
        <v>98</v>
      </c>
      <c r="M621" s="167"/>
      <c r="N621" s="168"/>
    </row>
    <row r="622" spans="1:14" s="114" customFormat="1" ht="20.100000000000001" customHeight="1">
      <c r="A622" s="114">
        <v>0</v>
      </c>
      <c r="B622" s="65">
        <v>28</v>
      </c>
      <c r="C622" s="102" t="s">
        <v>98</v>
      </c>
      <c r="D622" s="67" t="s">
        <v>98</v>
      </c>
      <c r="E622" s="68" t="s">
        <v>98</v>
      </c>
      <c r="F622" s="105" t="s">
        <v>98</v>
      </c>
      <c r="G622" s="105" t="s">
        <v>98</v>
      </c>
      <c r="H622" s="69"/>
      <c r="I622" s="70"/>
      <c r="J622" s="70"/>
      <c r="K622" s="70"/>
      <c r="L622" s="166" t="s">
        <v>98</v>
      </c>
      <c r="M622" s="167"/>
      <c r="N622" s="168"/>
    </row>
    <row r="623" spans="1:14" s="114" customFormat="1" ht="20.100000000000001" customHeight="1">
      <c r="A623" s="114">
        <v>0</v>
      </c>
      <c r="B623" s="65">
        <v>29</v>
      </c>
      <c r="C623" s="102" t="s">
        <v>98</v>
      </c>
      <c r="D623" s="67" t="s">
        <v>98</v>
      </c>
      <c r="E623" s="68" t="s">
        <v>98</v>
      </c>
      <c r="F623" s="105" t="s">
        <v>98</v>
      </c>
      <c r="G623" s="105" t="s">
        <v>98</v>
      </c>
      <c r="H623" s="69"/>
      <c r="I623" s="70"/>
      <c r="J623" s="70"/>
      <c r="K623" s="70"/>
      <c r="L623" s="166" t="s">
        <v>98</v>
      </c>
      <c r="M623" s="167"/>
      <c r="N623" s="168"/>
    </row>
    <row r="624" spans="1:14" s="114" customFormat="1" ht="20.100000000000001" customHeight="1">
      <c r="A624" s="114">
        <v>0</v>
      </c>
      <c r="B624" s="72">
        <v>30</v>
      </c>
      <c r="C624" s="102" t="s">
        <v>98</v>
      </c>
      <c r="D624" s="67" t="s">
        <v>98</v>
      </c>
      <c r="E624" s="68" t="s">
        <v>98</v>
      </c>
      <c r="F624" s="105" t="s">
        <v>98</v>
      </c>
      <c r="G624" s="105" t="s">
        <v>98</v>
      </c>
      <c r="H624" s="73"/>
      <c r="I624" s="74"/>
      <c r="J624" s="74"/>
      <c r="K624" s="74"/>
      <c r="L624" s="166" t="s">
        <v>98</v>
      </c>
      <c r="M624" s="167"/>
      <c r="N624" s="168"/>
    </row>
    <row r="625" spans="1:15" s="114" customFormat="1" ht="23.25" customHeight="1">
      <c r="A625" s="114">
        <v>0</v>
      </c>
      <c r="B625" s="75" t="s">
        <v>71</v>
      </c>
      <c r="C625" s="103"/>
      <c r="D625" s="77"/>
      <c r="E625" s="78"/>
      <c r="F625" s="106"/>
      <c r="G625" s="106"/>
      <c r="H625" s="80"/>
      <c r="I625" s="81"/>
      <c r="J625" s="81"/>
      <c r="K625" s="81"/>
      <c r="L625" s="115"/>
      <c r="M625" s="115"/>
      <c r="N625" s="115"/>
    </row>
    <row r="626" spans="1:15" s="114" customFormat="1" ht="20.100000000000001" customHeight="1">
      <c r="A626" s="114">
        <v>0</v>
      </c>
      <c r="B626" s="82" t="s">
        <v>101</v>
      </c>
      <c r="C626" s="104"/>
      <c r="D626" s="84"/>
      <c r="E626" s="85"/>
      <c r="F626" s="107"/>
      <c r="G626" s="107"/>
      <c r="H626" s="87"/>
      <c r="I626" s="88"/>
      <c r="J626" s="88"/>
      <c r="K626" s="88"/>
      <c r="L626" s="89"/>
      <c r="M626" s="89"/>
      <c r="N626" s="89"/>
    </row>
    <row r="627" spans="1:15" s="114" customFormat="1" ht="18.75" customHeight="1">
      <c r="A627" s="114">
        <v>0</v>
      </c>
      <c r="B627" s="90"/>
      <c r="C627" s="104"/>
      <c r="D627" s="84"/>
      <c r="E627" s="85"/>
      <c r="F627" s="107"/>
      <c r="G627" s="107"/>
      <c r="H627" s="87"/>
      <c r="I627" s="88"/>
      <c r="J627" s="88"/>
      <c r="K627" s="88"/>
      <c r="L627" s="89"/>
      <c r="M627" s="89"/>
      <c r="N627" s="89"/>
    </row>
    <row r="628" spans="1:15" s="114" customFormat="1" ht="18" customHeight="1">
      <c r="A628" s="100">
        <v>0</v>
      </c>
      <c r="B628" s="90"/>
      <c r="C628" s="104"/>
      <c r="D628" s="84"/>
      <c r="E628" s="85"/>
      <c r="F628" s="107"/>
      <c r="G628" s="107"/>
      <c r="H628" s="87"/>
      <c r="I628" s="88"/>
      <c r="J628" s="88"/>
      <c r="K628" s="88"/>
      <c r="L628" s="89"/>
      <c r="M628" s="89"/>
      <c r="N628" s="89"/>
    </row>
    <row r="629" spans="1:15" s="114" customFormat="1" ht="8.25" customHeight="1">
      <c r="A629" s="100">
        <v>0</v>
      </c>
      <c r="B629" s="90"/>
      <c r="C629" s="104"/>
      <c r="D629" s="84"/>
      <c r="E629" s="85"/>
      <c r="F629" s="107"/>
      <c r="G629" s="107"/>
      <c r="H629" s="87"/>
      <c r="I629" s="88"/>
      <c r="J629" s="88"/>
      <c r="K629" s="88"/>
      <c r="L629" s="89"/>
      <c r="M629" s="89"/>
      <c r="N629" s="89"/>
    </row>
    <row r="630" spans="1:15" s="114" customFormat="1" ht="20.100000000000001" customHeight="1">
      <c r="A630" s="100">
        <v>0</v>
      </c>
      <c r="C630" s="108" t="s">
        <v>100</v>
      </c>
      <c r="D630" s="84"/>
      <c r="E630" s="85"/>
      <c r="F630" s="107"/>
      <c r="G630" s="107"/>
      <c r="H630" s="87"/>
      <c r="I630" s="88"/>
      <c r="J630" s="88"/>
      <c r="K630" s="88"/>
      <c r="L630" s="89"/>
      <c r="M630" s="89"/>
      <c r="N630" s="89"/>
    </row>
    <row r="631" spans="1:15" s="114" customFormat="1" ht="13.5" customHeight="1">
      <c r="A631" s="100">
        <v>0</v>
      </c>
      <c r="B631" s="91"/>
      <c r="C631" s="104"/>
      <c r="D631" s="84"/>
      <c r="E631" s="85"/>
      <c r="F631" s="107"/>
      <c r="G631" s="107"/>
      <c r="H631" s="109" t="s">
        <v>1550</v>
      </c>
      <c r="I631" s="110">
        <v>29</v>
      </c>
      <c r="J631" s="88"/>
      <c r="K631" s="112" t="s">
        <v>50</v>
      </c>
      <c r="L631" s="113">
        <v>1</v>
      </c>
      <c r="N631" s="111"/>
      <c r="O631" s="101"/>
    </row>
    <row r="632" spans="1:15" s="114" customFormat="1"/>
    <row r="633" spans="1:15" s="56" customFormat="1" ht="15">
      <c r="C633" s="186" t="s">
        <v>57</v>
      </c>
      <c r="D633" s="186"/>
      <c r="E633" s="57"/>
      <c r="F633" s="183" t="s">
        <v>105</v>
      </c>
      <c r="G633" s="183"/>
      <c r="H633" s="183"/>
      <c r="I633" s="183"/>
      <c r="J633" s="183"/>
      <c r="K633" s="183"/>
      <c r="L633" s="58" t="s">
        <v>1499</v>
      </c>
    </row>
    <row r="634" spans="1:15" s="56" customFormat="1" ht="15">
      <c r="C634" s="186" t="s">
        <v>59</v>
      </c>
      <c r="D634" s="186"/>
      <c r="E634" s="59" t="s">
        <v>1480</v>
      </c>
      <c r="F634" s="187" t="s">
        <v>1514</v>
      </c>
      <c r="G634" s="187"/>
      <c r="H634" s="187"/>
      <c r="I634" s="187"/>
      <c r="J634" s="187"/>
      <c r="K634" s="187"/>
      <c r="L634" s="60" t="s">
        <v>60</v>
      </c>
      <c r="M634" s="61" t="s">
        <v>61</v>
      </c>
      <c r="N634" s="61">
        <v>2</v>
      </c>
    </row>
    <row r="635" spans="1:15" s="62" customFormat="1" ht="18.75" customHeight="1">
      <c r="C635" s="63" t="s">
        <v>1515</v>
      </c>
      <c r="D635" s="184" t="s">
        <v>1516</v>
      </c>
      <c r="E635" s="184"/>
      <c r="F635" s="184"/>
      <c r="G635" s="184"/>
      <c r="H635" s="184"/>
      <c r="I635" s="184"/>
      <c r="J635" s="184"/>
      <c r="K635" s="184"/>
      <c r="L635" s="60" t="s">
        <v>62</v>
      </c>
      <c r="M635" s="60" t="s">
        <v>61</v>
      </c>
      <c r="N635" s="60">
        <v>2</v>
      </c>
    </row>
    <row r="636" spans="1:15" s="62" customFormat="1" ht="18.75" customHeight="1">
      <c r="B636" s="185" t="s">
        <v>1551</v>
      </c>
      <c r="C636" s="185"/>
      <c r="D636" s="185"/>
      <c r="E636" s="185"/>
      <c r="F636" s="185"/>
      <c r="G636" s="185"/>
      <c r="H636" s="185"/>
      <c r="I636" s="185"/>
      <c r="J636" s="185"/>
      <c r="K636" s="185"/>
      <c r="L636" s="60" t="s">
        <v>63</v>
      </c>
      <c r="M636" s="60" t="s">
        <v>61</v>
      </c>
      <c r="N636" s="60">
        <v>1</v>
      </c>
    </row>
    <row r="637" spans="1:15" s="114" customFormat="1" ht="9" customHeight="1"/>
    <row r="638" spans="1:15" s="114" customFormat="1" ht="15" customHeight="1">
      <c r="B638" s="173" t="s">
        <v>4</v>
      </c>
      <c r="C638" s="172" t="s">
        <v>64</v>
      </c>
      <c r="D638" s="181" t="s">
        <v>9</v>
      </c>
      <c r="E638" s="182" t="s">
        <v>10</v>
      </c>
      <c r="F638" s="172" t="s">
        <v>75</v>
      </c>
      <c r="G638" s="172" t="s">
        <v>76</v>
      </c>
      <c r="H638" s="172" t="s">
        <v>66</v>
      </c>
      <c r="I638" s="172" t="s">
        <v>67</v>
      </c>
      <c r="J638" s="174" t="s">
        <v>56</v>
      </c>
      <c r="K638" s="174"/>
      <c r="L638" s="175" t="s">
        <v>68</v>
      </c>
      <c r="M638" s="176"/>
      <c r="N638" s="177"/>
    </row>
    <row r="639" spans="1:15" s="114" customFormat="1" ht="27" customHeight="1">
      <c r="B639" s="173"/>
      <c r="C639" s="173"/>
      <c r="D639" s="181"/>
      <c r="E639" s="182"/>
      <c r="F639" s="173"/>
      <c r="G639" s="173"/>
      <c r="H639" s="173"/>
      <c r="I639" s="173"/>
      <c r="J639" s="64" t="s">
        <v>69</v>
      </c>
      <c r="K639" s="64" t="s">
        <v>70</v>
      </c>
      <c r="L639" s="178"/>
      <c r="M639" s="179"/>
      <c r="N639" s="180"/>
    </row>
    <row r="640" spans="1:15" s="114" customFormat="1" ht="20.100000000000001" customHeight="1">
      <c r="A640" s="114">
        <v>315</v>
      </c>
      <c r="B640" s="65">
        <v>1</v>
      </c>
      <c r="C640" s="102" t="s">
        <v>784</v>
      </c>
      <c r="D640" s="67" t="s">
        <v>228</v>
      </c>
      <c r="E640" s="68" t="s">
        <v>336</v>
      </c>
      <c r="F640" s="105" t="s">
        <v>1311</v>
      </c>
      <c r="G640" s="105" t="s">
        <v>662</v>
      </c>
      <c r="H640" s="69"/>
      <c r="I640" s="70"/>
      <c r="J640" s="70"/>
      <c r="K640" s="70"/>
      <c r="L640" s="169" t="s">
        <v>98</v>
      </c>
      <c r="M640" s="170"/>
      <c r="N640" s="171"/>
    </row>
    <row r="641" spans="1:14" s="114" customFormat="1" ht="20.100000000000001" customHeight="1">
      <c r="A641" s="114">
        <v>316</v>
      </c>
      <c r="B641" s="65">
        <v>2</v>
      </c>
      <c r="C641" s="102" t="s">
        <v>1147</v>
      </c>
      <c r="D641" s="67" t="s">
        <v>334</v>
      </c>
      <c r="E641" s="68" t="s">
        <v>143</v>
      </c>
      <c r="F641" s="105" t="s">
        <v>1311</v>
      </c>
      <c r="G641" s="105" t="s">
        <v>662</v>
      </c>
      <c r="H641" s="69"/>
      <c r="I641" s="70"/>
      <c r="J641" s="70"/>
      <c r="K641" s="70"/>
      <c r="L641" s="166" t="s">
        <v>98</v>
      </c>
      <c r="M641" s="167"/>
      <c r="N641" s="168"/>
    </row>
    <row r="642" spans="1:14" s="114" customFormat="1" ht="20.100000000000001" customHeight="1">
      <c r="A642" s="114">
        <v>317</v>
      </c>
      <c r="B642" s="65">
        <v>3</v>
      </c>
      <c r="C642" s="102" t="s">
        <v>981</v>
      </c>
      <c r="D642" s="67" t="s">
        <v>415</v>
      </c>
      <c r="E642" s="68" t="s">
        <v>85</v>
      </c>
      <c r="F642" s="105" t="s">
        <v>1311</v>
      </c>
      <c r="G642" s="105" t="s">
        <v>662</v>
      </c>
      <c r="H642" s="69"/>
      <c r="I642" s="70"/>
      <c r="J642" s="70"/>
      <c r="K642" s="70"/>
      <c r="L642" s="166" t="s">
        <v>98</v>
      </c>
      <c r="M642" s="167"/>
      <c r="N642" s="168"/>
    </row>
    <row r="643" spans="1:14" s="114" customFormat="1" ht="20.100000000000001" customHeight="1">
      <c r="A643" s="114">
        <v>318</v>
      </c>
      <c r="B643" s="65">
        <v>4</v>
      </c>
      <c r="C643" s="102" t="s">
        <v>787</v>
      </c>
      <c r="D643" s="67" t="s">
        <v>590</v>
      </c>
      <c r="E643" s="68" t="s">
        <v>85</v>
      </c>
      <c r="F643" s="105" t="s">
        <v>1311</v>
      </c>
      <c r="G643" s="105" t="s">
        <v>662</v>
      </c>
      <c r="H643" s="69"/>
      <c r="I643" s="70"/>
      <c r="J643" s="70"/>
      <c r="K643" s="70"/>
      <c r="L643" s="166" t="s">
        <v>98</v>
      </c>
      <c r="M643" s="167"/>
      <c r="N643" s="168"/>
    </row>
    <row r="644" spans="1:14" s="114" customFormat="1" ht="20.100000000000001" customHeight="1">
      <c r="A644" s="114">
        <v>319</v>
      </c>
      <c r="B644" s="65">
        <v>5</v>
      </c>
      <c r="C644" s="102" t="s">
        <v>794</v>
      </c>
      <c r="D644" s="67" t="s">
        <v>155</v>
      </c>
      <c r="E644" s="68" t="s">
        <v>242</v>
      </c>
      <c r="F644" s="105" t="s">
        <v>1311</v>
      </c>
      <c r="G644" s="105" t="s">
        <v>662</v>
      </c>
      <c r="H644" s="69"/>
      <c r="I644" s="70"/>
      <c r="J644" s="70"/>
      <c r="K644" s="70"/>
      <c r="L644" s="166" t="s">
        <v>98</v>
      </c>
      <c r="M644" s="167"/>
      <c r="N644" s="168"/>
    </row>
    <row r="645" spans="1:14" s="114" customFormat="1" ht="20.100000000000001" customHeight="1">
      <c r="A645" s="114">
        <v>320</v>
      </c>
      <c r="B645" s="65">
        <v>6</v>
      </c>
      <c r="C645" s="102" t="s">
        <v>800</v>
      </c>
      <c r="D645" s="67" t="s">
        <v>393</v>
      </c>
      <c r="E645" s="68" t="s">
        <v>144</v>
      </c>
      <c r="F645" s="105" t="s">
        <v>1311</v>
      </c>
      <c r="G645" s="105" t="s">
        <v>662</v>
      </c>
      <c r="H645" s="69"/>
      <c r="I645" s="70"/>
      <c r="J645" s="70"/>
      <c r="K645" s="70"/>
      <c r="L645" s="166" t="s">
        <v>98</v>
      </c>
      <c r="M645" s="167"/>
      <c r="N645" s="168"/>
    </row>
    <row r="646" spans="1:14" s="114" customFormat="1" ht="20.100000000000001" customHeight="1">
      <c r="A646" s="114">
        <v>321</v>
      </c>
      <c r="B646" s="65">
        <v>7</v>
      </c>
      <c r="C646" s="102" t="s">
        <v>987</v>
      </c>
      <c r="D646" s="67" t="s">
        <v>1328</v>
      </c>
      <c r="E646" s="68" t="s">
        <v>109</v>
      </c>
      <c r="F646" s="105" t="s">
        <v>1311</v>
      </c>
      <c r="G646" s="105" t="s">
        <v>662</v>
      </c>
      <c r="H646" s="69"/>
      <c r="I646" s="70"/>
      <c r="J646" s="70"/>
      <c r="K646" s="70"/>
      <c r="L646" s="166" t="s">
        <v>98</v>
      </c>
      <c r="M646" s="167"/>
      <c r="N646" s="168"/>
    </row>
    <row r="647" spans="1:14" s="114" customFormat="1" ht="20.100000000000001" customHeight="1">
      <c r="A647" s="114">
        <v>322</v>
      </c>
      <c r="B647" s="65">
        <v>8</v>
      </c>
      <c r="C647" s="102" t="s">
        <v>1329</v>
      </c>
      <c r="D647" s="67" t="s">
        <v>374</v>
      </c>
      <c r="E647" s="68" t="s">
        <v>136</v>
      </c>
      <c r="F647" s="105" t="s">
        <v>1311</v>
      </c>
      <c r="G647" s="105" t="s">
        <v>662</v>
      </c>
      <c r="H647" s="69"/>
      <c r="I647" s="70"/>
      <c r="J647" s="70"/>
      <c r="K647" s="70"/>
      <c r="L647" s="166" t="s">
        <v>99</v>
      </c>
      <c r="M647" s="167"/>
      <c r="N647" s="168"/>
    </row>
    <row r="648" spans="1:14" s="114" customFormat="1" ht="20.100000000000001" customHeight="1">
      <c r="A648" s="114">
        <v>323</v>
      </c>
      <c r="B648" s="65">
        <v>9</v>
      </c>
      <c r="C648" s="102" t="s">
        <v>990</v>
      </c>
      <c r="D648" s="67" t="s">
        <v>495</v>
      </c>
      <c r="E648" s="68" t="s">
        <v>229</v>
      </c>
      <c r="F648" s="105" t="s">
        <v>1311</v>
      </c>
      <c r="G648" s="105" t="s">
        <v>662</v>
      </c>
      <c r="H648" s="69"/>
      <c r="I648" s="70"/>
      <c r="J648" s="70"/>
      <c r="K648" s="70"/>
      <c r="L648" s="166" t="s">
        <v>98</v>
      </c>
      <c r="M648" s="167"/>
      <c r="N648" s="168"/>
    </row>
    <row r="649" spans="1:14" s="114" customFormat="1" ht="20.100000000000001" customHeight="1">
      <c r="A649" s="114">
        <v>324</v>
      </c>
      <c r="B649" s="65">
        <v>10</v>
      </c>
      <c r="C649" s="102" t="s">
        <v>814</v>
      </c>
      <c r="D649" s="67" t="s">
        <v>1330</v>
      </c>
      <c r="E649" s="68" t="s">
        <v>114</v>
      </c>
      <c r="F649" s="105" t="s">
        <v>1311</v>
      </c>
      <c r="G649" s="105" t="s">
        <v>662</v>
      </c>
      <c r="H649" s="69"/>
      <c r="I649" s="70"/>
      <c r="J649" s="70"/>
      <c r="K649" s="70"/>
      <c r="L649" s="166" t="s">
        <v>98</v>
      </c>
      <c r="M649" s="167"/>
      <c r="N649" s="168"/>
    </row>
    <row r="650" spans="1:14" s="114" customFormat="1" ht="20.100000000000001" customHeight="1">
      <c r="A650" s="114">
        <v>325</v>
      </c>
      <c r="B650" s="65">
        <v>11</v>
      </c>
      <c r="C650" s="102" t="s">
        <v>1331</v>
      </c>
      <c r="D650" s="67" t="s">
        <v>97</v>
      </c>
      <c r="E650" s="68" t="s">
        <v>145</v>
      </c>
      <c r="F650" s="105" t="s">
        <v>1311</v>
      </c>
      <c r="G650" s="105" t="s">
        <v>662</v>
      </c>
      <c r="H650" s="69"/>
      <c r="I650" s="70"/>
      <c r="J650" s="70"/>
      <c r="K650" s="70"/>
      <c r="L650" s="166" t="s">
        <v>99</v>
      </c>
      <c r="M650" s="167"/>
      <c r="N650" s="168"/>
    </row>
    <row r="651" spans="1:14" s="114" customFormat="1" ht="20.100000000000001" customHeight="1">
      <c r="A651" s="114">
        <v>326</v>
      </c>
      <c r="B651" s="65">
        <v>12</v>
      </c>
      <c r="C651" s="102" t="s">
        <v>999</v>
      </c>
      <c r="D651" s="67" t="s">
        <v>490</v>
      </c>
      <c r="E651" s="68" t="s">
        <v>111</v>
      </c>
      <c r="F651" s="105" t="s">
        <v>1311</v>
      </c>
      <c r="G651" s="105" t="s">
        <v>662</v>
      </c>
      <c r="H651" s="69"/>
      <c r="I651" s="70"/>
      <c r="J651" s="70"/>
      <c r="K651" s="70"/>
      <c r="L651" s="166" t="s">
        <v>98</v>
      </c>
      <c r="M651" s="167"/>
      <c r="N651" s="168"/>
    </row>
    <row r="652" spans="1:14" s="114" customFormat="1" ht="20.100000000000001" customHeight="1">
      <c r="A652" s="114">
        <v>327</v>
      </c>
      <c r="B652" s="65">
        <v>13</v>
      </c>
      <c r="C652" s="102" t="s">
        <v>839</v>
      </c>
      <c r="D652" s="67" t="s">
        <v>640</v>
      </c>
      <c r="E652" s="68" t="s">
        <v>115</v>
      </c>
      <c r="F652" s="105" t="s">
        <v>1332</v>
      </c>
      <c r="G652" s="105" t="s">
        <v>614</v>
      </c>
      <c r="H652" s="69"/>
      <c r="I652" s="70"/>
      <c r="J652" s="70"/>
      <c r="K652" s="70"/>
      <c r="L652" s="166" t="s">
        <v>98</v>
      </c>
      <c r="M652" s="167"/>
      <c r="N652" s="168"/>
    </row>
    <row r="653" spans="1:14" s="114" customFormat="1" ht="20.100000000000001" customHeight="1">
      <c r="A653" s="114">
        <v>328</v>
      </c>
      <c r="B653" s="65">
        <v>14</v>
      </c>
      <c r="C653" s="102" t="s">
        <v>1088</v>
      </c>
      <c r="D653" s="67" t="s">
        <v>536</v>
      </c>
      <c r="E653" s="68" t="s">
        <v>115</v>
      </c>
      <c r="F653" s="105" t="s">
        <v>1332</v>
      </c>
      <c r="G653" s="105" t="s">
        <v>662</v>
      </c>
      <c r="H653" s="69"/>
      <c r="I653" s="70"/>
      <c r="J653" s="70"/>
      <c r="K653" s="70"/>
      <c r="L653" s="166" t="s">
        <v>98</v>
      </c>
      <c r="M653" s="167"/>
      <c r="N653" s="168"/>
    </row>
    <row r="654" spans="1:14" s="114" customFormat="1" ht="20.100000000000001" customHeight="1">
      <c r="A654" s="114">
        <v>329</v>
      </c>
      <c r="B654" s="65">
        <v>15</v>
      </c>
      <c r="C654" s="102" t="s">
        <v>685</v>
      </c>
      <c r="D654" s="67" t="s">
        <v>1333</v>
      </c>
      <c r="E654" s="68" t="s">
        <v>115</v>
      </c>
      <c r="F654" s="105" t="s">
        <v>1332</v>
      </c>
      <c r="G654" s="105" t="s">
        <v>662</v>
      </c>
      <c r="H654" s="69"/>
      <c r="I654" s="70"/>
      <c r="J654" s="70"/>
      <c r="K654" s="70"/>
      <c r="L654" s="166" t="s">
        <v>98</v>
      </c>
      <c r="M654" s="167"/>
      <c r="N654" s="168"/>
    </row>
    <row r="655" spans="1:14" s="114" customFormat="1" ht="20.100000000000001" customHeight="1">
      <c r="A655" s="114">
        <v>330</v>
      </c>
      <c r="B655" s="65">
        <v>16</v>
      </c>
      <c r="C655" s="102" t="s">
        <v>682</v>
      </c>
      <c r="D655" s="67" t="s">
        <v>488</v>
      </c>
      <c r="E655" s="68" t="s">
        <v>115</v>
      </c>
      <c r="F655" s="105" t="s">
        <v>1332</v>
      </c>
      <c r="G655" s="105" t="s">
        <v>662</v>
      </c>
      <c r="H655" s="69"/>
      <c r="I655" s="70"/>
      <c r="J655" s="70"/>
      <c r="K655" s="70"/>
      <c r="L655" s="166" t="s">
        <v>98</v>
      </c>
      <c r="M655" s="167"/>
      <c r="N655" s="168"/>
    </row>
    <row r="656" spans="1:14" s="114" customFormat="1" ht="20.100000000000001" customHeight="1">
      <c r="A656" s="114">
        <v>331</v>
      </c>
      <c r="B656" s="65">
        <v>17</v>
      </c>
      <c r="C656" s="102" t="s">
        <v>1090</v>
      </c>
      <c r="D656" s="67" t="s">
        <v>1334</v>
      </c>
      <c r="E656" s="68" t="s">
        <v>115</v>
      </c>
      <c r="F656" s="105" t="s">
        <v>1332</v>
      </c>
      <c r="G656" s="105" t="s">
        <v>662</v>
      </c>
      <c r="H656" s="69"/>
      <c r="I656" s="70"/>
      <c r="J656" s="70"/>
      <c r="K656" s="70"/>
      <c r="L656" s="166" t="s">
        <v>98</v>
      </c>
      <c r="M656" s="167"/>
      <c r="N656" s="168"/>
    </row>
    <row r="657" spans="1:14" s="114" customFormat="1" ht="20.100000000000001" customHeight="1">
      <c r="A657" s="114">
        <v>332</v>
      </c>
      <c r="B657" s="65">
        <v>18</v>
      </c>
      <c r="C657" s="102" t="s">
        <v>843</v>
      </c>
      <c r="D657" s="67" t="s">
        <v>346</v>
      </c>
      <c r="E657" s="68" t="s">
        <v>267</v>
      </c>
      <c r="F657" s="105" t="s">
        <v>1332</v>
      </c>
      <c r="G657" s="105" t="s">
        <v>645</v>
      </c>
      <c r="H657" s="69"/>
      <c r="I657" s="70"/>
      <c r="J657" s="70"/>
      <c r="K657" s="70"/>
      <c r="L657" s="166" t="s">
        <v>98</v>
      </c>
      <c r="M657" s="167"/>
      <c r="N657" s="168"/>
    </row>
    <row r="658" spans="1:14" s="114" customFormat="1" ht="20.100000000000001" customHeight="1">
      <c r="A658" s="114">
        <v>333</v>
      </c>
      <c r="B658" s="65">
        <v>19</v>
      </c>
      <c r="C658" s="102" t="s">
        <v>958</v>
      </c>
      <c r="D658" s="67" t="s">
        <v>429</v>
      </c>
      <c r="E658" s="68" t="s">
        <v>307</v>
      </c>
      <c r="F658" s="105" t="s">
        <v>1332</v>
      </c>
      <c r="G658" s="105" t="s">
        <v>662</v>
      </c>
      <c r="H658" s="69"/>
      <c r="I658" s="70"/>
      <c r="J658" s="70"/>
      <c r="K658" s="70"/>
      <c r="L658" s="166" t="s">
        <v>98</v>
      </c>
      <c r="M658" s="167"/>
      <c r="N658" s="168"/>
    </row>
    <row r="659" spans="1:14" s="114" customFormat="1" ht="20.100000000000001" customHeight="1">
      <c r="A659" s="114">
        <v>334</v>
      </c>
      <c r="B659" s="65">
        <v>20</v>
      </c>
      <c r="C659" s="102" t="s">
        <v>1123</v>
      </c>
      <c r="D659" s="67" t="s">
        <v>1335</v>
      </c>
      <c r="E659" s="68" t="s">
        <v>383</v>
      </c>
      <c r="F659" s="105" t="s">
        <v>1332</v>
      </c>
      <c r="G659" s="105" t="s">
        <v>662</v>
      </c>
      <c r="H659" s="69"/>
      <c r="I659" s="70"/>
      <c r="J659" s="70"/>
      <c r="K659" s="70"/>
      <c r="L659" s="166" t="s">
        <v>98</v>
      </c>
      <c r="M659" s="167"/>
      <c r="N659" s="168"/>
    </row>
    <row r="660" spans="1:14" s="114" customFormat="1" ht="20.100000000000001" customHeight="1">
      <c r="A660" s="114">
        <v>335</v>
      </c>
      <c r="B660" s="65">
        <v>21</v>
      </c>
      <c r="C660" s="102" t="s">
        <v>1336</v>
      </c>
      <c r="D660" s="67" t="s">
        <v>281</v>
      </c>
      <c r="E660" s="68" t="s">
        <v>154</v>
      </c>
      <c r="F660" s="105" t="s">
        <v>1332</v>
      </c>
      <c r="G660" s="105" t="s">
        <v>662</v>
      </c>
      <c r="H660" s="69"/>
      <c r="I660" s="70"/>
      <c r="J660" s="70"/>
      <c r="K660" s="70"/>
      <c r="L660" s="166" t="s">
        <v>99</v>
      </c>
      <c r="M660" s="167"/>
      <c r="N660" s="168"/>
    </row>
    <row r="661" spans="1:14" s="114" customFormat="1" ht="20.100000000000001" customHeight="1">
      <c r="A661" s="114">
        <v>336</v>
      </c>
      <c r="B661" s="65">
        <v>22</v>
      </c>
      <c r="C661" s="102" t="s">
        <v>697</v>
      </c>
      <c r="D661" s="67" t="s">
        <v>258</v>
      </c>
      <c r="E661" s="68" t="s">
        <v>154</v>
      </c>
      <c r="F661" s="105" t="s">
        <v>1332</v>
      </c>
      <c r="G661" s="105" t="s">
        <v>662</v>
      </c>
      <c r="H661" s="69"/>
      <c r="I661" s="70"/>
      <c r="J661" s="70"/>
      <c r="K661" s="70"/>
      <c r="L661" s="166" t="s">
        <v>98</v>
      </c>
      <c r="M661" s="167"/>
      <c r="N661" s="168"/>
    </row>
    <row r="662" spans="1:14" s="114" customFormat="1" ht="20.100000000000001" customHeight="1">
      <c r="A662" s="114">
        <v>0</v>
      </c>
      <c r="B662" s="65">
        <v>23</v>
      </c>
      <c r="C662" s="102" t="s">
        <v>98</v>
      </c>
      <c r="D662" s="67" t="s">
        <v>98</v>
      </c>
      <c r="E662" s="68" t="s">
        <v>98</v>
      </c>
      <c r="F662" s="105" t="s">
        <v>98</v>
      </c>
      <c r="G662" s="105" t="s">
        <v>98</v>
      </c>
      <c r="H662" s="69"/>
      <c r="I662" s="70"/>
      <c r="J662" s="70"/>
      <c r="K662" s="70"/>
      <c r="L662" s="166" t="s">
        <v>98</v>
      </c>
      <c r="M662" s="167"/>
      <c r="N662" s="168"/>
    </row>
    <row r="663" spans="1:14" s="114" customFormat="1" ht="20.100000000000001" customHeight="1">
      <c r="A663" s="114">
        <v>0</v>
      </c>
      <c r="B663" s="65">
        <v>24</v>
      </c>
      <c r="C663" s="102" t="s">
        <v>98</v>
      </c>
      <c r="D663" s="67" t="s">
        <v>98</v>
      </c>
      <c r="E663" s="68" t="s">
        <v>98</v>
      </c>
      <c r="F663" s="105" t="s">
        <v>98</v>
      </c>
      <c r="G663" s="105" t="s">
        <v>98</v>
      </c>
      <c r="H663" s="69"/>
      <c r="I663" s="70"/>
      <c r="J663" s="70"/>
      <c r="K663" s="70"/>
      <c r="L663" s="166" t="s">
        <v>98</v>
      </c>
      <c r="M663" s="167"/>
      <c r="N663" s="168"/>
    </row>
    <row r="664" spans="1:14" s="114" customFormat="1" ht="20.100000000000001" customHeight="1">
      <c r="A664" s="114">
        <v>0</v>
      </c>
      <c r="B664" s="65">
        <v>25</v>
      </c>
      <c r="C664" s="102" t="s">
        <v>98</v>
      </c>
      <c r="D664" s="67" t="s">
        <v>98</v>
      </c>
      <c r="E664" s="68" t="s">
        <v>98</v>
      </c>
      <c r="F664" s="105" t="s">
        <v>98</v>
      </c>
      <c r="G664" s="105" t="s">
        <v>98</v>
      </c>
      <c r="H664" s="69"/>
      <c r="I664" s="70"/>
      <c r="J664" s="70"/>
      <c r="K664" s="70"/>
      <c r="L664" s="166" t="s">
        <v>98</v>
      </c>
      <c r="M664" s="167"/>
      <c r="N664" s="168"/>
    </row>
    <row r="665" spans="1:14" s="114" customFormat="1" ht="20.100000000000001" customHeight="1">
      <c r="A665" s="114">
        <v>0</v>
      </c>
      <c r="B665" s="65">
        <v>26</v>
      </c>
      <c r="C665" s="102" t="s">
        <v>98</v>
      </c>
      <c r="D665" s="67" t="s">
        <v>98</v>
      </c>
      <c r="E665" s="68" t="s">
        <v>98</v>
      </c>
      <c r="F665" s="105" t="s">
        <v>98</v>
      </c>
      <c r="G665" s="105" t="s">
        <v>98</v>
      </c>
      <c r="H665" s="69"/>
      <c r="I665" s="70"/>
      <c r="J665" s="70"/>
      <c r="K665" s="70"/>
      <c r="L665" s="166" t="s">
        <v>98</v>
      </c>
      <c r="M665" s="167"/>
      <c r="N665" s="168"/>
    </row>
    <row r="666" spans="1:14" s="114" customFormat="1" ht="20.100000000000001" customHeight="1">
      <c r="A666" s="114">
        <v>0</v>
      </c>
      <c r="B666" s="65">
        <v>27</v>
      </c>
      <c r="C666" s="102" t="s">
        <v>98</v>
      </c>
      <c r="D666" s="67" t="s">
        <v>98</v>
      </c>
      <c r="E666" s="68" t="s">
        <v>98</v>
      </c>
      <c r="F666" s="105" t="s">
        <v>98</v>
      </c>
      <c r="G666" s="105" t="s">
        <v>98</v>
      </c>
      <c r="H666" s="69"/>
      <c r="I666" s="70"/>
      <c r="J666" s="70"/>
      <c r="K666" s="70"/>
      <c r="L666" s="166" t="s">
        <v>98</v>
      </c>
      <c r="M666" s="167"/>
      <c r="N666" s="168"/>
    </row>
    <row r="667" spans="1:14" s="114" customFormat="1" ht="20.100000000000001" customHeight="1">
      <c r="A667" s="114">
        <v>0</v>
      </c>
      <c r="B667" s="65">
        <v>28</v>
      </c>
      <c r="C667" s="102" t="s">
        <v>98</v>
      </c>
      <c r="D667" s="67" t="s">
        <v>98</v>
      </c>
      <c r="E667" s="68" t="s">
        <v>98</v>
      </c>
      <c r="F667" s="105" t="s">
        <v>98</v>
      </c>
      <c r="G667" s="105" t="s">
        <v>98</v>
      </c>
      <c r="H667" s="69"/>
      <c r="I667" s="70"/>
      <c r="J667" s="70"/>
      <c r="K667" s="70"/>
      <c r="L667" s="166" t="s">
        <v>98</v>
      </c>
      <c r="M667" s="167"/>
      <c r="N667" s="168"/>
    </row>
    <row r="668" spans="1:14" s="114" customFormat="1" ht="20.100000000000001" customHeight="1">
      <c r="A668" s="114">
        <v>0</v>
      </c>
      <c r="B668" s="65">
        <v>29</v>
      </c>
      <c r="C668" s="102" t="s">
        <v>98</v>
      </c>
      <c r="D668" s="67" t="s">
        <v>98</v>
      </c>
      <c r="E668" s="68" t="s">
        <v>98</v>
      </c>
      <c r="F668" s="105" t="s">
        <v>98</v>
      </c>
      <c r="G668" s="105" t="s">
        <v>98</v>
      </c>
      <c r="H668" s="69"/>
      <c r="I668" s="70"/>
      <c r="J668" s="70"/>
      <c r="K668" s="70"/>
      <c r="L668" s="166" t="s">
        <v>98</v>
      </c>
      <c r="M668" s="167"/>
      <c r="N668" s="168"/>
    </row>
    <row r="669" spans="1:14" s="114" customFormat="1" ht="20.100000000000001" customHeight="1">
      <c r="A669" s="114">
        <v>0</v>
      </c>
      <c r="B669" s="72">
        <v>30</v>
      </c>
      <c r="C669" s="102" t="s">
        <v>98</v>
      </c>
      <c r="D669" s="67" t="s">
        <v>98</v>
      </c>
      <c r="E669" s="68" t="s">
        <v>98</v>
      </c>
      <c r="F669" s="105" t="s">
        <v>98</v>
      </c>
      <c r="G669" s="105" t="s">
        <v>98</v>
      </c>
      <c r="H669" s="73"/>
      <c r="I669" s="74"/>
      <c r="J669" s="74"/>
      <c r="K669" s="74"/>
      <c r="L669" s="166" t="s">
        <v>98</v>
      </c>
      <c r="M669" s="167"/>
      <c r="N669" s="168"/>
    </row>
    <row r="670" spans="1:14" s="114" customFormat="1" ht="23.25" customHeight="1">
      <c r="A670" s="114">
        <v>0</v>
      </c>
      <c r="B670" s="75" t="s">
        <v>71</v>
      </c>
      <c r="C670" s="103"/>
      <c r="D670" s="77"/>
      <c r="E670" s="78"/>
      <c r="F670" s="106"/>
      <c r="G670" s="106"/>
      <c r="H670" s="80"/>
      <c r="I670" s="81"/>
      <c r="J670" s="81"/>
      <c r="K670" s="81"/>
      <c r="L670" s="115"/>
      <c r="M670" s="115"/>
      <c r="N670" s="115"/>
    </row>
    <row r="671" spans="1:14" s="114" customFormat="1" ht="20.100000000000001" customHeight="1">
      <c r="A671" s="114">
        <v>0</v>
      </c>
      <c r="B671" s="82" t="s">
        <v>101</v>
      </c>
      <c r="C671" s="104"/>
      <c r="D671" s="84"/>
      <c r="E671" s="85"/>
      <c r="F671" s="107"/>
      <c r="G671" s="107"/>
      <c r="H671" s="87"/>
      <c r="I671" s="88"/>
      <c r="J671" s="88"/>
      <c r="K671" s="88"/>
      <c r="L671" s="89"/>
      <c r="M671" s="89"/>
      <c r="N671" s="89"/>
    </row>
    <row r="672" spans="1:14" s="114" customFormat="1" ht="18.75" customHeight="1">
      <c r="A672" s="114">
        <v>0</v>
      </c>
      <c r="B672" s="90"/>
      <c r="C672" s="104"/>
      <c r="D672" s="84"/>
      <c r="E672" s="85"/>
      <c r="F672" s="107"/>
      <c r="G672" s="107"/>
      <c r="H672" s="87"/>
      <c r="I672" s="88"/>
      <c r="J672" s="88"/>
      <c r="K672" s="88"/>
      <c r="L672" s="89"/>
      <c r="M672" s="89"/>
      <c r="N672" s="89"/>
    </row>
    <row r="673" spans="1:15" s="114" customFormat="1" ht="18" customHeight="1">
      <c r="A673" s="100">
        <v>0</v>
      </c>
      <c r="B673" s="90"/>
      <c r="C673" s="104"/>
      <c r="D673" s="84"/>
      <c r="E673" s="85"/>
      <c r="F673" s="107"/>
      <c r="G673" s="107"/>
      <c r="H673" s="87"/>
      <c r="I673" s="88"/>
      <c r="J673" s="88"/>
      <c r="K673" s="88"/>
      <c r="L673" s="89"/>
      <c r="M673" s="89"/>
      <c r="N673" s="89"/>
    </row>
    <row r="674" spans="1:15" s="114" customFormat="1" ht="8.25" customHeight="1">
      <c r="A674" s="100">
        <v>0</v>
      </c>
      <c r="B674" s="90"/>
      <c r="C674" s="104"/>
      <c r="D674" s="84"/>
      <c r="E674" s="85"/>
      <c r="F674" s="107"/>
      <c r="G674" s="107"/>
      <c r="H674" s="87"/>
      <c r="I674" s="88"/>
      <c r="J674" s="88"/>
      <c r="K674" s="88"/>
      <c r="L674" s="89"/>
      <c r="M674" s="89"/>
      <c r="N674" s="89"/>
    </row>
    <row r="675" spans="1:15" s="114" customFormat="1" ht="20.100000000000001" customHeight="1">
      <c r="A675" s="100">
        <v>0</v>
      </c>
      <c r="C675" s="108" t="s">
        <v>100</v>
      </c>
      <c r="D675" s="84"/>
      <c r="E675" s="85"/>
      <c r="F675" s="107"/>
      <c r="G675" s="107"/>
      <c r="H675" s="87"/>
      <c r="I675" s="88"/>
      <c r="J675" s="88"/>
      <c r="K675" s="88"/>
      <c r="L675" s="89"/>
      <c r="M675" s="89"/>
      <c r="N675" s="89"/>
    </row>
    <row r="676" spans="1:15" s="114" customFormat="1" ht="13.5" customHeight="1">
      <c r="A676" s="100">
        <v>0</v>
      </c>
      <c r="B676" s="91"/>
      <c r="C676" s="104"/>
      <c r="D676" s="84"/>
      <c r="E676" s="85"/>
      <c r="F676" s="107"/>
      <c r="G676" s="107"/>
      <c r="H676" s="109" t="s">
        <v>1552</v>
      </c>
      <c r="I676" s="110">
        <v>29</v>
      </c>
      <c r="J676" s="88"/>
      <c r="K676" s="112" t="s">
        <v>50</v>
      </c>
      <c r="L676" s="113">
        <v>1</v>
      </c>
      <c r="N676" s="111"/>
      <c r="O676" s="101"/>
    </row>
    <row r="677" spans="1:15" s="114" customFormat="1"/>
    <row r="678" spans="1:15" s="56" customFormat="1" ht="15">
      <c r="C678" s="186" t="s">
        <v>57</v>
      </c>
      <c r="D678" s="186"/>
      <c r="E678" s="57"/>
      <c r="F678" s="183" t="s">
        <v>105</v>
      </c>
      <c r="G678" s="183"/>
      <c r="H678" s="183"/>
      <c r="I678" s="183"/>
      <c r="J678" s="183"/>
      <c r="K678" s="183"/>
      <c r="L678" s="58" t="s">
        <v>1500</v>
      </c>
    </row>
    <row r="679" spans="1:15" s="56" customFormat="1" ht="15">
      <c r="C679" s="186" t="s">
        <v>59</v>
      </c>
      <c r="D679" s="186"/>
      <c r="E679" s="59" t="s">
        <v>1553</v>
      </c>
      <c r="F679" s="187" t="s">
        <v>1514</v>
      </c>
      <c r="G679" s="187"/>
      <c r="H679" s="187"/>
      <c r="I679" s="187"/>
      <c r="J679" s="187"/>
      <c r="K679" s="187"/>
      <c r="L679" s="60" t="s">
        <v>60</v>
      </c>
      <c r="M679" s="61" t="s">
        <v>61</v>
      </c>
      <c r="N679" s="61">
        <v>2</v>
      </c>
    </row>
    <row r="680" spans="1:15" s="62" customFormat="1" ht="18.75" customHeight="1">
      <c r="C680" s="63" t="s">
        <v>1515</v>
      </c>
      <c r="D680" s="184" t="s">
        <v>1516</v>
      </c>
      <c r="E680" s="184"/>
      <c r="F680" s="184"/>
      <c r="G680" s="184"/>
      <c r="H680" s="184"/>
      <c r="I680" s="184"/>
      <c r="J680" s="184"/>
      <c r="K680" s="184"/>
      <c r="L680" s="60" t="s">
        <v>62</v>
      </c>
      <c r="M680" s="60" t="s">
        <v>61</v>
      </c>
      <c r="N680" s="60">
        <v>2</v>
      </c>
    </row>
    <row r="681" spans="1:15" s="62" customFormat="1" ht="18.75" customHeight="1">
      <c r="B681" s="185" t="s">
        <v>1554</v>
      </c>
      <c r="C681" s="185"/>
      <c r="D681" s="185"/>
      <c r="E681" s="185"/>
      <c r="F681" s="185"/>
      <c r="G681" s="185"/>
      <c r="H681" s="185"/>
      <c r="I681" s="185"/>
      <c r="J681" s="185"/>
      <c r="K681" s="185"/>
      <c r="L681" s="60" t="s">
        <v>63</v>
      </c>
      <c r="M681" s="60" t="s">
        <v>61</v>
      </c>
      <c r="N681" s="60">
        <v>1</v>
      </c>
    </row>
    <row r="682" spans="1:15" s="114" customFormat="1" ht="9" customHeight="1"/>
    <row r="683" spans="1:15" s="114" customFormat="1" ht="15" customHeight="1">
      <c r="B683" s="173" t="s">
        <v>4</v>
      </c>
      <c r="C683" s="172" t="s">
        <v>64</v>
      </c>
      <c r="D683" s="181" t="s">
        <v>9</v>
      </c>
      <c r="E683" s="182" t="s">
        <v>10</v>
      </c>
      <c r="F683" s="172" t="s">
        <v>75</v>
      </c>
      <c r="G683" s="172" t="s">
        <v>76</v>
      </c>
      <c r="H683" s="172" t="s">
        <v>66</v>
      </c>
      <c r="I683" s="172" t="s">
        <v>67</v>
      </c>
      <c r="J683" s="174" t="s">
        <v>56</v>
      </c>
      <c r="K683" s="174"/>
      <c r="L683" s="175" t="s">
        <v>68</v>
      </c>
      <c r="M683" s="176"/>
      <c r="N683" s="177"/>
    </row>
    <row r="684" spans="1:15" s="114" customFormat="1" ht="27" customHeight="1">
      <c r="B684" s="173"/>
      <c r="C684" s="173"/>
      <c r="D684" s="181"/>
      <c r="E684" s="182"/>
      <c r="F684" s="173"/>
      <c r="G684" s="173"/>
      <c r="H684" s="173"/>
      <c r="I684" s="173"/>
      <c r="J684" s="64" t="s">
        <v>69</v>
      </c>
      <c r="K684" s="64" t="s">
        <v>70</v>
      </c>
      <c r="L684" s="178"/>
      <c r="M684" s="179"/>
      <c r="N684" s="180"/>
    </row>
    <row r="685" spans="1:15" s="114" customFormat="1" ht="20.100000000000001" customHeight="1">
      <c r="A685" s="114">
        <v>337</v>
      </c>
      <c r="B685" s="65">
        <v>1</v>
      </c>
      <c r="C685" s="102" t="s">
        <v>698</v>
      </c>
      <c r="D685" s="67" t="s">
        <v>437</v>
      </c>
      <c r="E685" s="68" t="s">
        <v>172</v>
      </c>
      <c r="F685" s="105" t="s">
        <v>1332</v>
      </c>
      <c r="G685" s="105" t="s">
        <v>662</v>
      </c>
      <c r="H685" s="69"/>
      <c r="I685" s="70"/>
      <c r="J685" s="70"/>
      <c r="K685" s="70"/>
      <c r="L685" s="169" t="s">
        <v>98</v>
      </c>
      <c r="M685" s="170"/>
      <c r="N685" s="171"/>
    </row>
    <row r="686" spans="1:15" s="114" customFormat="1" ht="20.100000000000001" customHeight="1">
      <c r="A686" s="114">
        <v>338</v>
      </c>
      <c r="B686" s="65">
        <v>2</v>
      </c>
      <c r="C686" s="102" t="s">
        <v>1337</v>
      </c>
      <c r="D686" s="67" t="s">
        <v>1338</v>
      </c>
      <c r="E686" s="68" t="s">
        <v>173</v>
      </c>
      <c r="F686" s="105" t="s">
        <v>1332</v>
      </c>
      <c r="G686" s="105" t="s">
        <v>662</v>
      </c>
      <c r="H686" s="69"/>
      <c r="I686" s="70"/>
      <c r="J686" s="70"/>
      <c r="K686" s="70"/>
      <c r="L686" s="166" t="s">
        <v>99</v>
      </c>
      <c r="M686" s="167"/>
      <c r="N686" s="168"/>
    </row>
    <row r="687" spans="1:15" s="114" customFormat="1" ht="20.100000000000001" customHeight="1">
      <c r="A687" s="114">
        <v>339</v>
      </c>
      <c r="B687" s="65">
        <v>3</v>
      </c>
      <c r="C687" s="102" t="s">
        <v>703</v>
      </c>
      <c r="D687" s="67" t="s">
        <v>412</v>
      </c>
      <c r="E687" s="68" t="s">
        <v>215</v>
      </c>
      <c r="F687" s="105" t="s">
        <v>1332</v>
      </c>
      <c r="G687" s="105" t="s">
        <v>662</v>
      </c>
      <c r="H687" s="69"/>
      <c r="I687" s="70"/>
      <c r="J687" s="70"/>
      <c r="K687" s="70"/>
      <c r="L687" s="166" t="s">
        <v>98</v>
      </c>
      <c r="M687" s="167"/>
      <c r="N687" s="168"/>
    </row>
    <row r="688" spans="1:15" s="114" customFormat="1" ht="20.100000000000001" customHeight="1">
      <c r="A688" s="114">
        <v>340</v>
      </c>
      <c r="B688" s="65">
        <v>4</v>
      </c>
      <c r="C688" s="102" t="s">
        <v>705</v>
      </c>
      <c r="D688" s="67" t="s">
        <v>487</v>
      </c>
      <c r="E688" s="68" t="s">
        <v>104</v>
      </c>
      <c r="F688" s="105" t="s">
        <v>1332</v>
      </c>
      <c r="G688" s="105" t="s">
        <v>662</v>
      </c>
      <c r="H688" s="69"/>
      <c r="I688" s="70"/>
      <c r="J688" s="70"/>
      <c r="K688" s="70"/>
      <c r="L688" s="166" t="s">
        <v>98</v>
      </c>
      <c r="M688" s="167"/>
      <c r="N688" s="168"/>
    </row>
    <row r="689" spans="1:14" s="114" customFormat="1" ht="20.100000000000001" customHeight="1">
      <c r="A689" s="114">
        <v>341</v>
      </c>
      <c r="B689" s="65">
        <v>5</v>
      </c>
      <c r="C689" s="102" t="s">
        <v>1136</v>
      </c>
      <c r="D689" s="67" t="s">
        <v>553</v>
      </c>
      <c r="E689" s="68" t="s">
        <v>104</v>
      </c>
      <c r="F689" s="105" t="s">
        <v>1332</v>
      </c>
      <c r="G689" s="105" t="s">
        <v>662</v>
      </c>
      <c r="H689" s="69"/>
      <c r="I689" s="70"/>
      <c r="J689" s="70"/>
      <c r="K689" s="70"/>
      <c r="L689" s="166" t="s">
        <v>98</v>
      </c>
      <c r="M689" s="167"/>
      <c r="N689" s="168"/>
    </row>
    <row r="690" spans="1:14" s="114" customFormat="1" ht="20.100000000000001" customHeight="1">
      <c r="A690" s="114">
        <v>342</v>
      </c>
      <c r="B690" s="65">
        <v>6</v>
      </c>
      <c r="C690" s="102" t="s">
        <v>1339</v>
      </c>
      <c r="D690" s="67" t="s">
        <v>131</v>
      </c>
      <c r="E690" s="68" t="s">
        <v>123</v>
      </c>
      <c r="F690" s="105" t="s">
        <v>1332</v>
      </c>
      <c r="G690" s="105" t="s">
        <v>662</v>
      </c>
      <c r="H690" s="69"/>
      <c r="I690" s="70"/>
      <c r="J690" s="70"/>
      <c r="K690" s="70"/>
      <c r="L690" s="166" t="s">
        <v>99</v>
      </c>
      <c r="M690" s="167"/>
      <c r="N690" s="168"/>
    </row>
    <row r="691" spans="1:14" s="114" customFormat="1" ht="20.100000000000001" customHeight="1">
      <c r="A691" s="114">
        <v>343</v>
      </c>
      <c r="B691" s="65">
        <v>7</v>
      </c>
      <c r="C691" s="102" t="s">
        <v>708</v>
      </c>
      <c r="D691" s="67" t="s">
        <v>1340</v>
      </c>
      <c r="E691" s="68" t="s">
        <v>235</v>
      </c>
      <c r="F691" s="105" t="s">
        <v>1332</v>
      </c>
      <c r="G691" s="105" t="s">
        <v>662</v>
      </c>
      <c r="H691" s="69"/>
      <c r="I691" s="70"/>
      <c r="J691" s="70"/>
      <c r="K691" s="70"/>
      <c r="L691" s="166" t="s">
        <v>98</v>
      </c>
      <c r="M691" s="167"/>
      <c r="N691" s="168"/>
    </row>
    <row r="692" spans="1:14" s="114" customFormat="1" ht="20.100000000000001" customHeight="1">
      <c r="A692" s="114">
        <v>344</v>
      </c>
      <c r="B692" s="65">
        <v>8</v>
      </c>
      <c r="C692" s="102" t="s">
        <v>712</v>
      </c>
      <c r="D692" s="67" t="s">
        <v>424</v>
      </c>
      <c r="E692" s="68" t="s">
        <v>216</v>
      </c>
      <c r="F692" s="105" t="s">
        <v>1332</v>
      </c>
      <c r="G692" s="105" t="s">
        <v>662</v>
      </c>
      <c r="H692" s="69"/>
      <c r="I692" s="70"/>
      <c r="J692" s="70"/>
      <c r="K692" s="70"/>
      <c r="L692" s="166" t="s">
        <v>98</v>
      </c>
      <c r="M692" s="167"/>
      <c r="N692" s="168"/>
    </row>
    <row r="693" spans="1:14" s="114" customFormat="1" ht="20.100000000000001" customHeight="1">
      <c r="A693" s="114">
        <v>345</v>
      </c>
      <c r="B693" s="65">
        <v>9</v>
      </c>
      <c r="C693" s="102" t="s">
        <v>1124</v>
      </c>
      <c r="D693" s="67" t="s">
        <v>416</v>
      </c>
      <c r="E693" s="68" t="s">
        <v>160</v>
      </c>
      <c r="F693" s="105" t="s">
        <v>1332</v>
      </c>
      <c r="G693" s="105" t="s">
        <v>662</v>
      </c>
      <c r="H693" s="69"/>
      <c r="I693" s="70"/>
      <c r="J693" s="70"/>
      <c r="K693" s="70"/>
      <c r="L693" s="166" t="s">
        <v>98</v>
      </c>
      <c r="M693" s="167"/>
      <c r="N693" s="168"/>
    </row>
    <row r="694" spans="1:14" s="114" customFormat="1" ht="20.100000000000001" customHeight="1">
      <c r="A694" s="114">
        <v>346</v>
      </c>
      <c r="B694" s="65">
        <v>10</v>
      </c>
      <c r="C694" s="102" t="s">
        <v>1157</v>
      </c>
      <c r="D694" s="67" t="s">
        <v>475</v>
      </c>
      <c r="E694" s="68" t="s">
        <v>182</v>
      </c>
      <c r="F694" s="105" t="s">
        <v>1332</v>
      </c>
      <c r="G694" s="105" t="s">
        <v>660</v>
      </c>
      <c r="H694" s="69"/>
      <c r="I694" s="70"/>
      <c r="J694" s="70"/>
      <c r="K694" s="70"/>
      <c r="L694" s="166" t="s">
        <v>98</v>
      </c>
      <c r="M694" s="167"/>
      <c r="N694" s="168"/>
    </row>
    <row r="695" spans="1:14" s="114" customFormat="1" ht="20.100000000000001" customHeight="1">
      <c r="A695" s="114">
        <v>347</v>
      </c>
      <c r="B695" s="65">
        <v>11</v>
      </c>
      <c r="C695" s="102" t="s">
        <v>728</v>
      </c>
      <c r="D695" s="67" t="s">
        <v>169</v>
      </c>
      <c r="E695" s="68" t="s">
        <v>106</v>
      </c>
      <c r="F695" s="105" t="s">
        <v>1332</v>
      </c>
      <c r="G695" s="105" t="s">
        <v>662</v>
      </c>
      <c r="H695" s="69"/>
      <c r="I695" s="70"/>
      <c r="J695" s="70"/>
      <c r="K695" s="70"/>
      <c r="L695" s="166" t="s">
        <v>98</v>
      </c>
      <c r="M695" s="167"/>
      <c r="N695" s="168"/>
    </row>
    <row r="696" spans="1:14" s="114" customFormat="1" ht="20.100000000000001" customHeight="1">
      <c r="A696" s="114">
        <v>348</v>
      </c>
      <c r="B696" s="65">
        <v>12</v>
      </c>
      <c r="C696" s="102" t="s">
        <v>734</v>
      </c>
      <c r="D696" s="67" t="s">
        <v>1341</v>
      </c>
      <c r="E696" s="68" t="s">
        <v>84</v>
      </c>
      <c r="F696" s="105" t="s">
        <v>1332</v>
      </c>
      <c r="G696" s="105" t="s">
        <v>662</v>
      </c>
      <c r="H696" s="69"/>
      <c r="I696" s="70"/>
      <c r="J696" s="70"/>
      <c r="K696" s="70"/>
      <c r="L696" s="166" t="s">
        <v>98</v>
      </c>
      <c r="M696" s="167"/>
      <c r="N696" s="168"/>
    </row>
    <row r="697" spans="1:14" s="114" customFormat="1" ht="20.100000000000001" customHeight="1">
      <c r="A697" s="114">
        <v>349</v>
      </c>
      <c r="B697" s="65">
        <v>13</v>
      </c>
      <c r="C697" s="102" t="s">
        <v>1066</v>
      </c>
      <c r="D697" s="67" t="s">
        <v>479</v>
      </c>
      <c r="E697" s="68" t="s">
        <v>116</v>
      </c>
      <c r="F697" s="105" t="s">
        <v>1332</v>
      </c>
      <c r="G697" s="105" t="s">
        <v>662</v>
      </c>
      <c r="H697" s="69"/>
      <c r="I697" s="70"/>
      <c r="J697" s="70"/>
      <c r="K697" s="70"/>
      <c r="L697" s="166" t="s">
        <v>98</v>
      </c>
      <c r="M697" s="167"/>
      <c r="N697" s="168"/>
    </row>
    <row r="698" spans="1:14" s="114" customFormat="1" ht="20.100000000000001" customHeight="1">
      <c r="A698" s="114">
        <v>350</v>
      </c>
      <c r="B698" s="65">
        <v>14</v>
      </c>
      <c r="C698" s="102" t="s">
        <v>741</v>
      </c>
      <c r="D698" s="67" t="s">
        <v>600</v>
      </c>
      <c r="E698" s="68" t="s">
        <v>116</v>
      </c>
      <c r="F698" s="105" t="s">
        <v>1332</v>
      </c>
      <c r="G698" s="105" t="s">
        <v>662</v>
      </c>
      <c r="H698" s="69"/>
      <c r="I698" s="70"/>
      <c r="J698" s="70"/>
      <c r="K698" s="70"/>
      <c r="L698" s="166" t="s">
        <v>98</v>
      </c>
      <c r="M698" s="167"/>
      <c r="N698" s="168"/>
    </row>
    <row r="699" spans="1:14" s="114" customFormat="1" ht="20.100000000000001" customHeight="1">
      <c r="A699" s="114">
        <v>351</v>
      </c>
      <c r="B699" s="65">
        <v>15</v>
      </c>
      <c r="C699" s="102" t="s">
        <v>743</v>
      </c>
      <c r="D699" s="67" t="s">
        <v>1342</v>
      </c>
      <c r="E699" s="68" t="s">
        <v>139</v>
      </c>
      <c r="F699" s="105" t="s">
        <v>1332</v>
      </c>
      <c r="G699" s="105" t="s">
        <v>662</v>
      </c>
      <c r="H699" s="69"/>
      <c r="I699" s="70"/>
      <c r="J699" s="70"/>
      <c r="K699" s="70"/>
      <c r="L699" s="166" t="s">
        <v>98</v>
      </c>
      <c r="M699" s="167"/>
      <c r="N699" s="168"/>
    </row>
    <row r="700" spans="1:14" s="114" customFormat="1" ht="20.100000000000001" customHeight="1">
      <c r="A700" s="114">
        <v>352</v>
      </c>
      <c r="B700" s="65">
        <v>16</v>
      </c>
      <c r="C700" s="102" t="s">
        <v>1343</v>
      </c>
      <c r="D700" s="67" t="s">
        <v>389</v>
      </c>
      <c r="E700" s="68" t="s">
        <v>213</v>
      </c>
      <c r="F700" s="105" t="s">
        <v>1332</v>
      </c>
      <c r="G700" s="105" t="s">
        <v>662</v>
      </c>
      <c r="H700" s="69"/>
      <c r="I700" s="70"/>
      <c r="J700" s="70"/>
      <c r="K700" s="70"/>
      <c r="L700" s="166" t="s">
        <v>99</v>
      </c>
      <c r="M700" s="167"/>
      <c r="N700" s="168"/>
    </row>
    <row r="701" spans="1:14" s="114" customFormat="1" ht="20.100000000000001" customHeight="1">
      <c r="A701" s="114">
        <v>353</v>
      </c>
      <c r="B701" s="65">
        <v>17</v>
      </c>
      <c r="C701" s="102" t="s">
        <v>1067</v>
      </c>
      <c r="D701" s="67" t="s">
        <v>651</v>
      </c>
      <c r="E701" s="68" t="s">
        <v>163</v>
      </c>
      <c r="F701" s="105" t="s">
        <v>1332</v>
      </c>
      <c r="G701" s="105" t="s">
        <v>650</v>
      </c>
      <c r="H701" s="69"/>
      <c r="I701" s="70"/>
      <c r="J701" s="70"/>
      <c r="K701" s="70"/>
      <c r="L701" s="166" t="s">
        <v>98</v>
      </c>
      <c r="M701" s="167"/>
      <c r="N701" s="168"/>
    </row>
    <row r="702" spans="1:14" s="114" customFormat="1" ht="20.100000000000001" customHeight="1">
      <c r="A702" s="114">
        <v>354</v>
      </c>
      <c r="B702" s="65">
        <v>18</v>
      </c>
      <c r="C702" s="102" t="s">
        <v>1126</v>
      </c>
      <c r="D702" s="67" t="s">
        <v>1344</v>
      </c>
      <c r="E702" s="68" t="s">
        <v>205</v>
      </c>
      <c r="F702" s="105" t="s">
        <v>1332</v>
      </c>
      <c r="G702" s="105" t="s">
        <v>662</v>
      </c>
      <c r="H702" s="69"/>
      <c r="I702" s="70"/>
      <c r="J702" s="70"/>
      <c r="K702" s="70"/>
      <c r="L702" s="166" t="s">
        <v>98</v>
      </c>
      <c r="M702" s="167"/>
      <c r="N702" s="168"/>
    </row>
    <row r="703" spans="1:14" s="114" customFormat="1" ht="20.100000000000001" customHeight="1">
      <c r="A703" s="114">
        <v>355</v>
      </c>
      <c r="B703" s="65">
        <v>19</v>
      </c>
      <c r="C703" s="102" t="s">
        <v>761</v>
      </c>
      <c r="D703" s="67" t="s">
        <v>384</v>
      </c>
      <c r="E703" s="68" t="s">
        <v>83</v>
      </c>
      <c r="F703" s="105" t="s">
        <v>1332</v>
      </c>
      <c r="G703" s="105" t="s">
        <v>662</v>
      </c>
      <c r="H703" s="69"/>
      <c r="I703" s="70"/>
      <c r="J703" s="70"/>
      <c r="K703" s="70"/>
      <c r="L703" s="166" t="s">
        <v>98</v>
      </c>
      <c r="M703" s="167"/>
      <c r="N703" s="168"/>
    </row>
    <row r="704" spans="1:14" s="114" customFormat="1" ht="20.100000000000001" customHeight="1">
      <c r="A704" s="114">
        <v>356</v>
      </c>
      <c r="B704" s="65">
        <v>20</v>
      </c>
      <c r="C704" s="102" t="s">
        <v>1037</v>
      </c>
      <c r="D704" s="67" t="s">
        <v>588</v>
      </c>
      <c r="E704" s="68" t="s">
        <v>221</v>
      </c>
      <c r="F704" s="105" t="s">
        <v>1332</v>
      </c>
      <c r="G704" s="105" t="s">
        <v>662</v>
      </c>
      <c r="H704" s="69"/>
      <c r="I704" s="70"/>
      <c r="J704" s="70"/>
      <c r="K704" s="70"/>
      <c r="L704" s="166" t="s">
        <v>98</v>
      </c>
      <c r="M704" s="167"/>
      <c r="N704" s="168"/>
    </row>
    <row r="705" spans="1:14" s="114" customFormat="1" ht="20.100000000000001" customHeight="1">
      <c r="A705" s="114">
        <v>357</v>
      </c>
      <c r="B705" s="65">
        <v>21</v>
      </c>
      <c r="C705" s="102" t="s">
        <v>1144</v>
      </c>
      <c r="D705" s="67" t="s">
        <v>381</v>
      </c>
      <c r="E705" s="68" t="s">
        <v>122</v>
      </c>
      <c r="F705" s="105" t="s">
        <v>1332</v>
      </c>
      <c r="G705" s="105" t="s">
        <v>662</v>
      </c>
      <c r="H705" s="69"/>
      <c r="I705" s="70"/>
      <c r="J705" s="70"/>
      <c r="K705" s="70"/>
      <c r="L705" s="166" t="s">
        <v>98</v>
      </c>
      <c r="M705" s="167"/>
      <c r="N705" s="168"/>
    </row>
    <row r="706" spans="1:14" s="114" customFormat="1" ht="20.100000000000001" customHeight="1">
      <c r="A706" s="114">
        <v>358</v>
      </c>
      <c r="B706" s="65">
        <v>22</v>
      </c>
      <c r="C706" s="102" t="s">
        <v>1345</v>
      </c>
      <c r="D706" s="67" t="s">
        <v>121</v>
      </c>
      <c r="E706" s="68" t="s">
        <v>122</v>
      </c>
      <c r="F706" s="105" t="s">
        <v>1332</v>
      </c>
      <c r="G706" s="105" t="s">
        <v>662</v>
      </c>
      <c r="H706" s="69"/>
      <c r="I706" s="70"/>
      <c r="J706" s="70"/>
      <c r="K706" s="70"/>
      <c r="L706" s="166" t="s">
        <v>99</v>
      </c>
      <c r="M706" s="167"/>
      <c r="N706" s="168"/>
    </row>
    <row r="707" spans="1:14" s="114" customFormat="1" ht="20.100000000000001" customHeight="1">
      <c r="A707" s="114">
        <v>359</v>
      </c>
      <c r="B707" s="65">
        <v>23</v>
      </c>
      <c r="C707" s="102" t="s">
        <v>1346</v>
      </c>
      <c r="D707" s="67" t="s">
        <v>328</v>
      </c>
      <c r="E707" s="68" t="s">
        <v>231</v>
      </c>
      <c r="F707" s="105" t="s">
        <v>1332</v>
      </c>
      <c r="G707" s="105" t="s">
        <v>662</v>
      </c>
      <c r="H707" s="69"/>
      <c r="I707" s="70"/>
      <c r="J707" s="70"/>
      <c r="K707" s="70"/>
      <c r="L707" s="166" t="s">
        <v>99</v>
      </c>
      <c r="M707" s="167"/>
      <c r="N707" s="168"/>
    </row>
    <row r="708" spans="1:14" s="114" customFormat="1" ht="20.100000000000001" customHeight="1">
      <c r="A708" s="114">
        <v>0</v>
      </c>
      <c r="B708" s="65">
        <v>24</v>
      </c>
      <c r="C708" s="102" t="s">
        <v>98</v>
      </c>
      <c r="D708" s="67" t="s">
        <v>98</v>
      </c>
      <c r="E708" s="68" t="s">
        <v>98</v>
      </c>
      <c r="F708" s="105" t="s">
        <v>98</v>
      </c>
      <c r="G708" s="105" t="s">
        <v>98</v>
      </c>
      <c r="H708" s="69"/>
      <c r="I708" s="70"/>
      <c r="J708" s="70"/>
      <c r="K708" s="70"/>
      <c r="L708" s="166" t="s">
        <v>98</v>
      </c>
      <c r="M708" s="167"/>
      <c r="N708" s="168"/>
    </row>
    <row r="709" spans="1:14" s="114" customFormat="1" ht="20.100000000000001" customHeight="1">
      <c r="A709" s="114">
        <v>0</v>
      </c>
      <c r="B709" s="65">
        <v>25</v>
      </c>
      <c r="C709" s="102" t="s">
        <v>98</v>
      </c>
      <c r="D709" s="67" t="s">
        <v>98</v>
      </c>
      <c r="E709" s="68" t="s">
        <v>98</v>
      </c>
      <c r="F709" s="105" t="s">
        <v>98</v>
      </c>
      <c r="G709" s="105" t="s">
        <v>98</v>
      </c>
      <c r="H709" s="69"/>
      <c r="I709" s="70"/>
      <c r="J709" s="70"/>
      <c r="K709" s="70"/>
      <c r="L709" s="166" t="s">
        <v>98</v>
      </c>
      <c r="M709" s="167"/>
      <c r="N709" s="168"/>
    </row>
    <row r="710" spans="1:14" s="114" customFormat="1" ht="20.100000000000001" customHeight="1">
      <c r="A710" s="114">
        <v>0</v>
      </c>
      <c r="B710" s="65">
        <v>26</v>
      </c>
      <c r="C710" s="102" t="s">
        <v>98</v>
      </c>
      <c r="D710" s="67" t="s">
        <v>98</v>
      </c>
      <c r="E710" s="68" t="s">
        <v>98</v>
      </c>
      <c r="F710" s="105" t="s">
        <v>98</v>
      </c>
      <c r="G710" s="105" t="s">
        <v>98</v>
      </c>
      <c r="H710" s="69"/>
      <c r="I710" s="70"/>
      <c r="J710" s="70"/>
      <c r="K710" s="70"/>
      <c r="L710" s="166" t="s">
        <v>98</v>
      </c>
      <c r="M710" s="167"/>
      <c r="N710" s="168"/>
    </row>
    <row r="711" spans="1:14" s="114" customFormat="1" ht="20.100000000000001" customHeight="1">
      <c r="A711" s="114">
        <v>0</v>
      </c>
      <c r="B711" s="65">
        <v>27</v>
      </c>
      <c r="C711" s="102" t="s">
        <v>98</v>
      </c>
      <c r="D711" s="67" t="s">
        <v>98</v>
      </c>
      <c r="E711" s="68" t="s">
        <v>98</v>
      </c>
      <c r="F711" s="105" t="s">
        <v>98</v>
      </c>
      <c r="G711" s="105" t="s">
        <v>98</v>
      </c>
      <c r="H711" s="69"/>
      <c r="I711" s="70"/>
      <c r="J711" s="70"/>
      <c r="K711" s="70"/>
      <c r="L711" s="166" t="s">
        <v>98</v>
      </c>
      <c r="M711" s="167"/>
      <c r="N711" s="168"/>
    </row>
    <row r="712" spans="1:14" s="114" customFormat="1" ht="20.100000000000001" customHeight="1">
      <c r="A712" s="114">
        <v>0</v>
      </c>
      <c r="B712" s="65">
        <v>28</v>
      </c>
      <c r="C712" s="102" t="s">
        <v>98</v>
      </c>
      <c r="D712" s="67" t="s">
        <v>98</v>
      </c>
      <c r="E712" s="68" t="s">
        <v>98</v>
      </c>
      <c r="F712" s="105" t="s">
        <v>98</v>
      </c>
      <c r="G712" s="105" t="s">
        <v>98</v>
      </c>
      <c r="H712" s="69"/>
      <c r="I712" s="70"/>
      <c r="J712" s="70"/>
      <c r="K712" s="70"/>
      <c r="L712" s="166" t="s">
        <v>98</v>
      </c>
      <c r="M712" s="167"/>
      <c r="N712" s="168"/>
    </row>
    <row r="713" spans="1:14" s="114" customFormat="1" ht="20.100000000000001" customHeight="1">
      <c r="A713" s="114">
        <v>0</v>
      </c>
      <c r="B713" s="65">
        <v>29</v>
      </c>
      <c r="C713" s="102" t="s">
        <v>98</v>
      </c>
      <c r="D713" s="67" t="s">
        <v>98</v>
      </c>
      <c r="E713" s="68" t="s">
        <v>98</v>
      </c>
      <c r="F713" s="105" t="s">
        <v>98</v>
      </c>
      <c r="G713" s="105" t="s">
        <v>98</v>
      </c>
      <c r="H713" s="69"/>
      <c r="I713" s="70"/>
      <c r="J713" s="70"/>
      <c r="K713" s="70"/>
      <c r="L713" s="166" t="s">
        <v>98</v>
      </c>
      <c r="M713" s="167"/>
      <c r="N713" s="168"/>
    </row>
    <row r="714" spans="1:14" s="114" customFormat="1" ht="20.100000000000001" customHeight="1">
      <c r="A714" s="114">
        <v>0</v>
      </c>
      <c r="B714" s="72">
        <v>30</v>
      </c>
      <c r="C714" s="102" t="s">
        <v>98</v>
      </c>
      <c r="D714" s="67" t="s">
        <v>98</v>
      </c>
      <c r="E714" s="68" t="s">
        <v>98</v>
      </c>
      <c r="F714" s="105" t="s">
        <v>98</v>
      </c>
      <c r="G714" s="105" t="s">
        <v>98</v>
      </c>
      <c r="H714" s="73"/>
      <c r="I714" s="74"/>
      <c r="J714" s="74"/>
      <c r="K714" s="74"/>
      <c r="L714" s="166" t="s">
        <v>98</v>
      </c>
      <c r="M714" s="167"/>
      <c r="N714" s="168"/>
    </row>
    <row r="715" spans="1:14" s="114" customFormat="1" ht="23.25" customHeight="1">
      <c r="A715" s="114">
        <v>0</v>
      </c>
      <c r="B715" s="75" t="s">
        <v>71</v>
      </c>
      <c r="C715" s="103"/>
      <c r="D715" s="77"/>
      <c r="E715" s="78"/>
      <c r="F715" s="106"/>
      <c r="G715" s="106"/>
      <c r="H715" s="80"/>
      <c r="I715" s="81"/>
      <c r="J715" s="81"/>
      <c r="K715" s="81"/>
      <c r="L715" s="115"/>
      <c r="M715" s="115"/>
      <c r="N715" s="115"/>
    </row>
    <row r="716" spans="1:14" s="114" customFormat="1" ht="20.100000000000001" customHeight="1">
      <c r="A716" s="114">
        <v>0</v>
      </c>
      <c r="B716" s="82" t="s">
        <v>101</v>
      </c>
      <c r="C716" s="104"/>
      <c r="D716" s="84"/>
      <c r="E716" s="85"/>
      <c r="F716" s="107"/>
      <c r="G716" s="107"/>
      <c r="H716" s="87"/>
      <c r="I716" s="88"/>
      <c r="J716" s="88"/>
      <c r="K716" s="88"/>
      <c r="L716" s="89"/>
      <c r="M716" s="89"/>
      <c r="N716" s="89"/>
    </row>
    <row r="717" spans="1:14" s="114" customFormat="1" ht="18.75" customHeight="1">
      <c r="A717" s="114">
        <v>0</v>
      </c>
      <c r="B717" s="90"/>
      <c r="C717" s="104"/>
      <c r="D717" s="84"/>
      <c r="E717" s="85"/>
      <c r="F717" s="107"/>
      <c r="G717" s="107"/>
      <c r="H717" s="87"/>
      <c r="I717" s="88"/>
      <c r="J717" s="88"/>
      <c r="K717" s="88"/>
      <c r="L717" s="89"/>
      <c r="M717" s="89"/>
      <c r="N717" s="89"/>
    </row>
    <row r="718" spans="1:14" s="114" customFormat="1" ht="18" customHeight="1">
      <c r="A718" s="100">
        <v>0</v>
      </c>
      <c r="B718" s="90"/>
      <c r="C718" s="104"/>
      <c r="D718" s="84"/>
      <c r="E718" s="85"/>
      <c r="F718" s="107"/>
      <c r="G718" s="107"/>
      <c r="H718" s="87"/>
      <c r="I718" s="88"/>
      <c r="J718" s="88"/>
      <c r="K718" s="88"/>
      <c r="L718" s="89"/>
      <c r="M718" s="89"/>
      <c r="N718" s="89"/>
    </row>
    <row r="719" spans="1:14" s="114" customFormat="1" ht="8.25" customHeight="1">
      <c r="A719" s="100">
        <v>0</v>
      </c>
      <c r="B719" s="90"/>
      <c r="C719" s="104"/>
      <c r="D719" s="84"/>
      <c r="E719" s="85"/>
      <c r="F719" s="107"/>
      <c r="G719" s="107"/>
      <c r="H719" s="87"/>
      <c r="I719" s="88"/>
      <c r="J719" s="88"/>
      <c r="K719" s="88"/>
      <c r="L719" s="89"/>
      <c r="M719" s="89"/>
      <c r="N719" s="89"/>
    </row>
    <row r="720" spans="1:14" s="114" customFormat="1" ht="20.100000000000001" customHeight="1">
      <c r="A720" s="100">
        <v>0</v>
      </c>
      <c r="C720" s="108" t="s">
        <v>100</v>
      </c>
      <c r="D720" s="84"/>
      <c r="E720" s="85"/>
      <c r="F720" s="107"/>
      <c r="G720" s="107"/>
      <c r="H720" s="87"/>
      <c r="I720" s="88"/>
      <c r="J720" s="88"/>
      <c r="K720" s="88"/>
      <c r="L720" s="89"/>
      <c r="M720" s="89"/>
      <c r="N720" s="89"/>
    </row>
    <row r="721" spans="1:15" s="114" customFormat="1" ht="13.5" customHeight="1">
      <c r="A721" s="100">
        <v>0</v>
      </c>
      <c r="B721" s="91"/>
      <c r="C721" s="104"/>
      <c r="D721" s="84"/>
      <c r="E721" s="85"/>
      <c r="F721" s="107"/>
      <c r="G721" s="107"/>
      <c r="H721" s="109" t="s">
        <v>1555</v>
      </c>
      <c r="I721" s="110">
        <v>29</v>
      </c>
      <c r="J721" s="88"/>
      <c r="K721" s="112" t="s">
        <v>50</v>
      </c>
      <c r="L721" s="113">
        <v>1</v>
      </c>
      <c r="N721" s="111"/>
      <c r="O721" s="101"/>
    </row>
    <row r="722" spans="1:15" s="114" customFormat="1"/>
    <row r="723" spans="1:15" s="56" customFormat="1" ht="15">
      <c r="C723" s="186" t="s">
        <v>57</v>
      </c>
      <c r="D723" s="186"/>
      <c r="E723" s="57"/>
      <c r="F723" s="183" t="s">
        <v>105</v>
      </c>
      <c r="G723" s="183"/>
      <c r="H723" s="183"/>
      <c r="I723" s="183"/>
      <c r="J723" s="183"/>
      <c r="K723" s="183"/>
      <c r="L723" s="58" t="s">
        <v>1501</v>
      </c>
    </row>
    <row r="724" spans="1:15" s="56" customFormat="1" ht="15">
      <c r="C724" s="186" t="s">
        <v>59</v>
      </c>
      <c r="D724" s="186"/>
      <c r="E724" s="59" t="s">
        <v>1556</v>
      </c>
      <c r="F724" s="187" t="s">
        <v>1514</v>
      </c>
      <c r="G724" s="187"/>
      <c r="H724" s="187"/>
      <c r="I724" s="187"/>
      <c r="J724" s="187"/>
      <c r="K724" s="187"/>
      <c r="L724" s="60" t="s">
        <v>60</v>
      </c>
      <c r="M724" s="61" t="s">
        <v>61</v>
      </c>
      <c r="N724" s="61">
        <v>2</v>
      </c>
    </row>
    <row r="725" spans="1:15" s="62" customFormat="1" ht="18.75" customHeight="1">
      <c r="C725" s="63" t="s">
        <v>1515</v>
      </c>
      <c r="D725" s="184" t="s">
        <v>1516</v>
      </c>
      <c r="E725" s="184"/>
      <c r="F725" s="184"/>
      <c r="G725" s="184"/>
      <c r="H725" s="184"/>
      <c r="I725" s="184"/>
      <c r="J725" s="184"/>
      <c r="K725" s="184"/>
      <c r="L725" s="60" t="s">
        <v>62</v>
      </c>
      <c r="M725" s="60" t="s">
        <v>61</v>
      </c>
      <c r="N725" s="60">
        <v>2</v>
      </c>
    </row>
    <row r="726" spans="1:15" s="62" customFormat="1" ht="18.75" customHeight="1">
      <c r="B726" s="185" t="s">
        <v>1557</v>
      </c>
      <c r="C726" s="185"/>
      <c r="D726" s="185"/>
      <c r="E726" s="185"/>
      <c r="F726" s="185"/>
      <c r="G726" s="185"/>
      <c r="H726" s="185"/>
      <c r="I726" s="185"/>
      <c r="J726" s="185"/>
      <c r="K726" s="185"/>
      <c r="L726" s="60" t="s">
        <v>63</v>
      </c>
      <c r="M726" s="60" t="s">
        <v>61</v>
      </c>
      <c r="N726" s="60">
        <v>1</v>
      </c>
    </row>
    <row r="727" spans="1:15" s="114" customFormat="1" ht="9" customHeight="1"/>
    <row r="728" spans="1:15" s="114" customFormat="1" ht="15" customHeight="1">
      <c r="B728" s="173" t="s">
        <v>4</v>
      </c>
      <c r="C728" s="172" t="s">
        <v>64</v>
      </c>
      <c r="D728" s="181" t="s">
        <v>9</v>
      </c>
      <c r="E728" s="182" t="s">
        <v>10</v>
      </c>
      <c r="F728" s="172" t="s">
        <v>75</v>
      </c>
      <c r="G728" s="172" t="s">
        <v>76</v>
      </c>
      <c r="H728" s="172" t="s">
        <v>66</v>
      </c>
      <c r="I728" s="172" t="s">
        <v>67</v>
      </c>
      <c r="J728" s="174" t="s">
        <v>56</v>
      </c>
      <c r="K728" s="174"/>
      <c r="L728" s="175" t="s">
        <v>68</v>
      </c>
      <c r="M728" s="176"/>
      <c r="N728" s="177"/>
    </row>
    <row r="729" spans="1:15" s="114" customFormat="1" ht="27" customHeight="1">
      <c r="B729" s="173"/>
      <c r="C729" s="173"/>
      <c r="D729" s="181"/>
      <c r="E729" s="182"/>
      <c r="F729" s="173"/>
      <c r="G729" s="173"/>
      <c r="H729" s="173"/>
      <c r="I729" s="173"/>
      <c r="J729" s="64" t="s">
        <v>69</v>
      </c>
      <c r="K729" s="64" t="s">
        <v>70</v>
      </c>
      <c r="L729" s="178"/>
      <c r="M729" s="179"/>
      <c r="N729" s="180"/>
    </row>
    <row r="730" spans="1:15" s="114" customFormat="1" ht="20.100000000000001" customHeight="1">
      <c r="A730" s="114">
        <v>360</v>
      </c>
      <c r="B730" s="65">
        <v>1</v>
      </c>
      <c r="C730" s="102" t="s">
        <v>799</v>
      </c>
      <c r="D730" s="67" t="s">
        <v>385</v>
      </c>
      <c r="E730" s="68" t="s">
        <v>144</v>
      </c>
      <c r="F730" s="105" t="s">
        <v>1332</v>
      </c>
      <c r="G730" s="105" t="s">
        <v>662</v>
      </c>
      <c r="H730" s="69"/>
      <c r="I730" s="70"/>
      <c r="J730" s="70"/>
      <c r="K730" s="70"/>
      <c r="L730" s="169" t="s">
        <v>98</v>
      </c>
      <c r="M730" s="170"/>
      <c r="N730" s="171"/>
    </row>
    <row r="731" spans="1:15" s="114" customFormat="1" ht="20.100000000000001" customHeight="1">
      <c r="A731" s="114">
        <v>361</v>
      </c>
      <c r="B731" s="65">
        <v>2</v>
      </c>
      <c r="C731" s="102" t="s">
        <v>801</v>
      </c>
      <c r="D731" s="67" t="s">
        <v>566</v>
      </c>
      <c r="E731" s="68" t="s">
        <v>369</v>
      </c>
      <c r="F731" s="105" t="s">
        <v>1332</v>
      </c>
      <c r="G731" s="105" t="s">
        <v>662</v>
      </c>
      <c r="H731" s="69"/>
      <c r="I731" s="70"/>
      <c r="J731" s="70"/>
      <c r="K731" s="70"/>
      <c r="L731" s="166" t="s">
        <v>98</v>
      </c>
      <c r="M731" s="167"/>
      <c r="N731" s="168"/>
    </row>
    <row r="732" spans="1:15" s="114" customFormat="1" ht="20.100000000000001" customHeight="1">
      <c r="A732" s="114">
        <v>362</v>
      </c>
      <c r="B732" s="65">
        <v>3</v>
      </c>
      <c r="C732" s="102" t="s">
        <v>675</v>
      </c>
      <c r="D732" s="67" t="s">
        <v>500</v>
      </c>
      <c r="E732" s="68" t="s">
        <v>226</v>
      </c>
      <c r="F732" s="105" t="s">
        <v>1332</v>
      </c>
      <c r="G732" s="105" t="s">
        <v>550</v>
      </c>
      <c r="H732" s="69"/>
      <c r="I732" s="70"/>
      <c r="J732" s="70"/>
      <c r="K732" s="70"/>
      <c r="L732" s="166" t="s">
        <v>98</v>
      </c>
      <c r="M732" s="167"/>
      <c r="N732" s="168"/>
    </row>
    <row r="733" spans="1:15" s="114" customFormat="1" ht="20.100000000000001" customHeight="1">
      <c r="A733" s="114">
        <v>363</v>
      </c>
      <c r="B733" s="65">
        <v>4</v>
      </c>
      <c r="C733" s="102" t="s">
        <v>816</v>
      </c>
      <c r="D733" s="67" t="s">
        <v>451</v>
      </c>
      <c r="E733" s="68" t="s">
        <v>119</v>
      </c>
      <c r="F733" s="105" t="s">
        <v>1332</v>
      </c>
      <c r="G733" s="105" t="s">
        <v>662</v>
      </c>
      <c r="H733" s="69"/>
      <c r="I733" s="70"/>
      <c r="J733" s="70"/>
      <c r="K733" s="70"/>
      <c r="L733" s="166" t="s">
        <v>98</v>
      </c>
      <c r="M733" s="167"/>
      <c r="N733" s="168"/>
    </row>
    <row r="734" spans="1:15" s="114" customFormat="1" ht="20.100000000000001" customHeight="1">
      <c r="A734" s="114">
        <v>364</v>
      </c>
      <c r="B734" s="65">
        <v>5</v>
      </c>
      <c r="C734" s="102" t="s">
        <v>817</v>
      </c>
      <c r="D734" s="67" t="s">
        <v>152</v>
      </c>
      <c r="E734" s="68" t="s">
        <v>284</v>
      </c>
      <c r="F734" s="105" t="s">
        <v>1332</v>
      </c>
      <c r="G734" s="105" t="s">
        <v>662</v>
      </c>
      <c r="H734" s="69"/>
      <c r="I734" s="70"/>
      <c r="J734" s="70"/>
      <c r="K734" s="70"/>
      <c r="L734" s="166" t="s">
        <v>98</v>
      </c>
      <c r="M734" s="167"/>
      <c r="N734" s="168"/>
    </row>
    <row r="735" spans="1:15" s="114" customFormat="1" ht="20.100000000000001" customHeight="1">
      <c r="A735" s="114">
        <v>365</v>
      </c>
      <c r="B735" s="65">
        <v>6</v>
      </c>
      <c r="C735" s="102" t="s">
        <v>1165</v>
      </c>
      <c r="D735" s="67" t="s">
        <v>1347</v>
      </c>
      <c r="E735" s="68" t="s">
        <v>145</v>
      </c>
      <c r="F735" s="105" t="s">
        <v>1332</v>
      </c>
      <c r="G735" s="105" t="s">
        <v>660</v>
      </c>
      <c r="H735" s="69"/>
      <c r="I735" s="70"/>
      <c r="J735" s="70"/>
      <c r="K735" s="70"/>
      <c r="L735" s="166" t="s">
        <v>98</v>
      </c>
      <c r="M735" s="167"/>
      <c r="N735" s="168"/>
    </row>
    <row r="736" spans="1:15" s="114" customFormat="1" ht="20.100000000000001" customHeight="1">
      <c r="A736" s="114">
        <v>366</v>
      </c>
      <c r="B736" s="65">
        <v>7</v>
      </c>
      <c r="C736" s="102" t="s">
        <v>1348</v>
      </c>
      <c r="D736" s="67" t="s">
        <v>318</v>
      </c>
      <c r="E736" s="68" t="s">
        <v>111</v>
      </c>
      <c r="F736" s="105" t="s">
        <v>1332</v>
      </c>
      <c r="G736" s="105" t="s">
        <v>662</v>
      </c>
      <c r="H736" s="69"/>
      <c r="I736" s="70"/>
      <c r="J736" s="70"/>
      <c r="K736" s="70"/>
      <c r="L736" s="166" t="s">
        <v>99</v>
      </c>
      <c r="M736" s="167"/>
      <c r="N736" s="168"/>
    </row>
    <row r="737" spans="1:14" s="114" customFormat="1" ht="20.100000000000001" customHeight="1">
      <c r="A737" s="114">
        <v>367</v>
      </c>
      <c r="B737" s="65">
        <v>8</v>
      </c>
      <c r="C737" s="102" t="s">
        <v>1349</v>
      </c>
      <c r="D737" s="67" t="s">
        <v>230</v>
      </c>
      <c r="E737" s="68" t="s">
        <v>212</v>
      </c>
      <c r="F737" s="105" t="s">
        <v>1350</v>
      </c>
      <c r="G737" s="105" t="s">
        <v>623</v>
      </c>
      <c r="H737" s="69"/>
      <c r="I737" s="70"/>
      <c r="J737" s="70"/>
      <c r="K737" s="70"/>
      <c r="L737" s="166" t="s">
        <v>99</v>
      </c>
      <c r="M737" s="167"/>
      <c r="N737" s="168"/>
    </row>
    <row r="738" spans="1:14" s="114" customFormat="1" ht="20.100000000000001" customHeight="1">
      <c r="A738" s="114">
        <v>368</v>
      </c>
      <c r="B738" s="65">
        <v>9</v>
      </c>
      <c r="C738" s="102" t="s">
        <v>684</v>
      </c>
      <c r="D738" s="67" t="s">
        <v>425</v>
      </c>
      <c r="E738" s="68" t="s">
        <v>115</v>
      </c>
      <c r="F738" s="105" t="s">
        <v>1350</v>
      </c>
      <c r="G738" s="105" t="s">
        <v>662</v>
      </c>
      <c r="H738" s="69"/>
      <c r="I738" s="70"/>
      <c r="J738" s="70"/>
      <c r="K738" s="70"/>
      <c r="L738" s="166" t="s">
        <v>98</v>
      </c>
      <c r="M738" s="167"/>
      <c r="N738" s="168"/>
    </row>
    <row r="739" spans="1:14" s="114" customFormat="1" ht="20.100000000000001" customHeight="1">
      <c r="A739" s="114">
        <v>369</v>
      </c>
      <c r="B739" s="65">
        <v>10</v>
      </c>
      <c r="C739" s="102" t="s">
        <v>1089</v>
      </c>
      <c r="D739" s="67" t="s">
        <v>611</v>
      </c>
      <c r="E739" s="68" t="s">
        <v>115</v>
      </c>
      <c r="F739" s="105" t="s">
        <v>1350</v>
      </c>
      <c r="G739" s="105" t="s">
        <v>98</v>
      </c>
      <c r="H739" s="69"/>
      <c r="I739" s="70"/>
      <c r="J739" s="70"/>
      <c r="K739" s="70"/>
      <c r="L739" s="166" t="s">
        <v>98</v>
      </c>
      <c r="M739" s="167"/>
      <c r="N739" s="168"/>
    </row>
    <row r="740" spans="1:14" s="114" customFormat="1" ht="20.100000000000001" customHeight="1">
      <c r="A740" s="114">
        <v>370</v>
      </c>
      <c r="B740" s="65">
        <v>11</v>
      </c>
      <c r="C740" s="102" t="s">
        <v>693</v>
      </c>
      <c r="D740" s="67" t="s">
        <v>1351</v>
      </c>
      <c r="E740" s="68" t="s">
        <v>150</v>
      </c>
      <c r="F740" s="105" t="s">
        <v>1350</v>
      </c>
      <c r="G740" s="105" t="s">
        <v>662</v>
      </c>
      <c r="H740" s="69"/>
      <c r="I740" s="70"/>
      <c r="J740" s="70"/>
      <c r="K740" s="70"/>
      <c r="L740" s="166" t="s">
        <v>98</v>
      </c>
      <c r="M740" s="167"/>
      <c r="N740" s="168"/>
    </row>
    <row r="741" spans="1:14" s="114" customFormat="1" ht="20.100000000000001" customHeight="1">
      <c r="A741" s="114">
        <v>371</v>
      </c>
      <c r="B741" s="65">
        <v>12</v>
      </c>
      <c r="C741" s="102" t="s">
        <v>695</v>
      </c>
      <c r="D741" s="67" t="s">
        <v>326</v>
      </c>
      <c r="E741" s="68" t="s">
        <v>225</v>
      </c>
      <c r="F741" s="105" t="s">
        <v>1350</v>
      </c>
      <c r="G741" s="105" t="s">
        <v>662</v>
      </c>
      <c r="H741" s="69"/>
      <c r="I741" s="70"/>
      <c r="J741" s="70"/>
      <c r="K741" s="70"/>
      <c r="L741" s="166" t="s">
        <v>98</v>
      </c>
      <c r="M741" s="167"/>
      <c r="N741" s="168"/>
    </row>
    <row r="742" spans="1:14" s="114" customFormat="1" ht="20.100000000000001" customHeight="1">
      <c r="A742" s="114">
        <v>372</v>
      </c>
      <c r="B742" s="65">
        <v>13</v>
      </c>
      <c r="C742" s="102" t="s">
        <v>701</v>
      </c>
      <c r="D742" s="67" t="s">
        <v>439</v>
      </c>
      <c r="E742" s="68" t="s">
        <v>215</v>
      </c>
      <c r="F742" s="105" t="s">
        <v>1350</v>
      </c>
      <c r="G742" s="105" t="s">
        <v>662</v>
      </c>
      <c r="H742" s="69"/>
      <c r="I742" s="70"/>
      <c r="J742" s="70"/>
      <c r="K742" s="70"/>
      <c r="L742" s="166" t="s">
        <v>98</v>
      </c>
      <c r="M742" s="167"/>
      <c r="N742" s="168"/>
    </row>
    <row r="743" spans="1:14" s="114" customFormat="1" ht="20.100000000000001" customHeight="1">
      <c r="A743" s="114">
        <v>373</v>
      </c>
      <c r="B743" s="65">
        <v>14</v>
      </c>
      <c r="C743" s="102" t="s">
        <v>710</v>
      </c>
      <c r="D743" s="67" t="s">
        <v>95</v>
      </c>
      <c r="E743" s="68" t="s">
        <v>190</v>
      </c>
      <c r="F743" s="105" t="s">
        <v>1350</v>
      </c>
      <c r="G743" s="105" t="s">
        <v>662</v>
      </c>
      <c r="H743" s="69"/>
      <c r="I743" s="70"/>
      <c r="J743" s="70"/>
      <c r="K743" s="70"/>
      <c r="L743" s="166" t="s">
        <v>98</v>
      </c>
      <c r="M743" s="167"/>
      <c r="N743" s="168"/>
    </row>
    <row r="744" spans="1:14" s="114" customFormat="1" ht="20.100000000000001" customHeight="1">
      <c r="A744" s="114">
        <v>374</v>
      </c>
      <c r="B744" s="65">
        <v>15</v>
      </c>
      <c r="C744" s="102" t="s">
        <v>724</v>
      </c>
      <c r="D744" s="67" t="s">
        <v>346</v>
      </c>
      <c r="E744" s="68" t="s">
        <v>78</v>
      </c>
      <c r="F744" s="105" t="s">
        <v>1350</v>
      </c>
      <c r="G744" s="105" t="s">
        <v>662</v>
      </c>
      <c r="H744" s="69"/>
      <c r="I744" s="70"/>
      <c r="J744" s="70"/>
      <c r="K744" s="70"/>
      <c r="L744" s="166" t="s">
        <v>98</v>
      </c>
      <c r="M744" s="167"/>
      <c r="N744" s="168"/>
    </row>
    <row r="745" spans="1:14" s="114" customFormat="1" ht="20.100000000000001" customHeight="1">
      <c r="A745" s="114">
        <v>375</v>
      </c>
      <c r="B745" s="65">
        <v>16</v>
      </c>
      <c r="C745" s="102" t="s">
        <v>967</v>
      </c>
      <c r="D745" s="67" t="s">
        <v>1352</v>
      </c>
      <c r="E745" s="68" t="s">
        <v>140</v>
      </c>
      <c r="F745" s="105" t="s">
        <v>1350</v>
      </c>
      <c r="G745" s="105" t="s">
        <v>662</v>
      </c>
      <c r="H745" s="69"/>
      <c r="I745" s="70"/>
      <c r="J745" s="70"/>
      <c r="K745" s="70"/>
      <c r="L745" s="166" t="s">
        <v>98</v>
      </c>
      <c r="M745" s="167"/>
      <c r="N745" s="168"/>
    </row>
    <row r="746" spans="1:14" s="114" customFormat="1" ht="20.100000000000001" customHeight="1">
      <c r="A746" s="114">
        <v>376</v>
      </c>
      <c r="B746" s="65">
        <v>17</v>
      </c>
      <c r="C746" s="102" t="s">
        <v>1023</v>
      </c>
      <c r="D746" s="67" t="s">
        <v>366</v>
      </c>
      <c r="E746" s="68" t="s">
        <v>79</v>
      </c>
      <c r="F746" s="105" t="s">
        <v>1350</v>
      </c>
      <c r="G746" s="105" t="s">
        <v>528</v>
      </c>
      <c r="H746" s="69"/>
      <c r="I746" s="70"/>
      <c r="J746" s="70"/>
      <c r="K746" s="70"/>
      <c r="L746" s="166" t="s">
        <v>98</v>
      </c>
      <c r="M746" s="167"/>
      <c r="N746" s="168"/>
    </row>
    <row r="747" spans="1:14" s="114" customFormat="1" ht="20.100000000000001" customHeight="1">
      <c r="A747" s="114">
        <v>377</v>
      </c>
      <c r="B747" s="65">
        <v>18</v>
      </c>
      <c r="C747" s="102" t="s">
        <v>735</v>
      </c>
      <c r="D747" s="67" t="s">
        <v>631</v>
      </c>
      <c r="E747" s="68" t="s">
        <v>84</v>
      </c>
      <c r="F747" s="105" t="s">
        <v>1350</v>
      </c>
      <c r="G747" s="105" t="s">
        <v>662</v>
      </c>
      <c r="H747" s="69"/>
      <c r="I747" s="70"/>
      <c r="J747" s="70"/>
      <c r="K747" s="70"/>
      <c r="L747" s="166" t="s">
        <v>98</v>
      </c>
      <c r="M747" s="167"/>
      <c r="N747" s="168"/>
    </row>
    <row r="748" spans="1:14" s="114" customFormat="1" ht="20.100000000000001" customHeight="1">
      <c r="A748" s="114">
        <v>378</v>
      </c>
      <c r="B748" s="65">
        <v>19</v>
      </c>
      <c r="C748" s="102" t="s">
        <v>738</v>
      </c>
      <c r="D748" s="67" t="s">
        <v>401</v>
      </c>
      <c r="E748" s="68" t="s">
        <v>302</v>
      </c>
      <c r="F748" s="105" t="s">
        <v>1350</v>
      </c>
      <c r="G748" s="105" t="s">
        <v>662</v>
      </c>
      <c r="H748" s="69"/>
      <c r="I748" s="70"/>
      <c r="J748" s="70"/>
      <c r="K748" s="70"/>
      <c r="L748" s="166" t="s">
        <v>98</v>
      </c>
      <c r="M748" s="167"/>
      <c r="N748" s="168"/>
    </row>
    <row r="749" spans="1:14" s="114" customFormat="1" ht="20.100000000000001" customHeight="1">
      <c r="A749" s="114">
        <v>379</v>
      </c>
      <c r="B749" s="65">
        <v>20</v>
      </c>
      <c r="C749" s="102" t="s">
        <v>742</v>
      </c>
      <c r="D749" s="67" t="s">
        <v>458</v>
      </c>
      <c r="E749" s="68" t="s">
        <v>139</v>
      </c>
      <c r="F749" s="105" t="s">
        <v>1350</v>
      </c>
      <c r="G749" s="105" t="s">
        <v>662</v>
      </c>
      <c r="H749" s="69"/>
      <c r="I749" s="70"/>
      <c r="J749" s="70"/>
      <c r="K749" s="70"/>
      <c r="L749" s="166" t="s">
        <v>98</v>
      </c>
      <c r="M749" s="167"/>
      <c r="N749" s="168"/>
    </row>
    <row r="750" spans="1:14" s="114" customFormat="1" ht="20.100000000000001" customHeight="1">
      <c r="A750" s="114">
        <v>380</v>
      </c>
      <c r="B750" s="65">
        <v>21</v>
      </c>
      <c r="C750" s="102" t="s">
        <v>1353</v>
      </c>
      <c r="D750" s="67" t="s">
        <v>359</v>
      </c>
      <c r="E750" s="68" t="s">
        <v>163</v>
      </c>
      <c r="F750" s="105" t="s">
        <v>1350</v>
      </c>
      <c r="G750" s="105" t="s">
        <v>581</v>
      </c>
      <c r="H750" s="69"/>
      <c r="I750" s="70"/>
      <c r="J750" s="70"/>
      <c r="K750" s="70"/>
      <c r="L750" s="166" t="s">
        <v>99</v>
      </c>
      <c r="M750" s="167"/>
      <c r="N750" s="168"/>
    </row>
    <row r="751" spans="1:14" s="114" customFormat="1" ht="20.100000000000001" customHeight="1">
      <c r="A751" s="114">
        <v>381</v>
      </c>
      <c r="B751" s="65">
        <v>22</v>
      </c>
      <c r="C751" s="102" t="s">
        <v>1060</v>
      </c>
      <c r="D751" s="67" t="s">
        <v>414</v>
      </c>
      <c r="E751" s="68" t="s">
        <v>257</v>
      </c>
      <c r="F751" s="105" t="s">
        <v>1350</v>
      </c>
      <c r="G751" s="105" t="s">
        <v>639</v>
      </c>
      <c r="H751" s="69"/>
      <c r="I751" s="70"/>
      <c r="J751" s="70"/>
      <c r="K751" s="70"/>
      <c r="L751" s="166" t="s">
        <v>98</v>
      </c>
      <c r="M751" s="167"/>
      <c r="N751" s="168"/>
    </row>
    <row r="752" spans="1:14" s="114" customFormat="1" ht="20.100000000000001" customHeight="1">
      <c r="A752" s="114">
        <v>0</v>
      </c>
      <c r="B752" s="65">
        <v>23</v>
      </c>
      <c r="C752" s="102" t="s">
        <v>98</v>
      </c>
      <c r="D752" s="67" t="s">
        <v>98</v>
      </c>
      <c r="E752" s="68" t="s">
        <v>98</v>
      </c>
      <c r="F752" s="105" t="s">
        <v>98</v>
      </c>
      <c r="G752" s="105" t="s">
        <v>98</v>
      </c>
      <c r="H752" s="69"/>
      <c r="I752" s="70"/>
      <c r="J752" s="70"/>
      <c r="K752" s="70"/>
      <c r="L752" s="166" t="s">
        <v>98</v>
      </c>
      <c r="M752" s="167"/>
      <c r="N752" s="168"/>
    </row>
    <row r="753" spans="1:15" s="114" customFormat="1" ht="20.100000000000001" customHeight="1">
      <c r="A753" s="114">
        <v>0</v>
      </c>
      <c r="B753" s="65">
        <v>24</v>
      </c>
      <c r="C753" s="102" t="s">
        <v>98</v>
      </c>
      <c r="D753" s="67" t="s">
        <v>98</v>
      </c>
      <c r="E753" s="68" t="s">
        <v>98</v>
      </c>
      <c r="F753" s="105" t="s">
        <v>98</v>
      </c>
      <c r="G753" s="105" t="s">
        <v>98</v>
      </c>
      <c r="H753" s="69"/>
      <c r="I753" s="70"/>
      <c r="J753" s="70"/>
      <c r="K753" s="70"/>
      <c r="L753" s="166" t="s">
        <v>98</v>
      </c>
      <c r="M753" s="167"/>
      <c r="N753" s="168"/>
    </row>
    <row r="754" spans="1:15" s="114" customFormat="1" ht="20.100000000000001" customHeight="1">
      <c r="A754" s="114">
        <v>0</v>
      </c>
      <c r="B754" s="65">
        <v>25</v>
      </c>
      <c r="C754" s="102" t="s">
        <v>98</v>
      </c>
      <c r="D754" s="67" t="s">
        <v>98</v>
      </c>
      <c r="E754" s="68" t="s">
        <v>98</v>
      </c>
      <c r="F754" s="105" t="s">
        <v>98</v>
      </c>
      <c r="G754" s="105" t="s">
        <v>98</v>
      </c>
      <c r="H754" s="69"/>
      <c r="I754" s="70"/>
      <c r="J754" s="70"/>
      <c r="K754" s="70"/>
      <c r="L754" s="166" t="s">
        <v>98</v>
      </c>
      <c r="M754" s="167"/>
      <c r="N754" s="168"/>
    </row>
    <row r="755" spans="1:15" s="114" customFormat="1" ht="20.100000000000001" customHeight="1">
      <c r="A755" s="114">
        <v>0</v>
      </c>
      <c r="B755" s="65">
        <v>26</v>
      </c>
      <c r="C755" s="102" t="s">
        <v>98</v>
      </c>
      <c r="D755" s="67" t="s">
        <v>98</v>
      </c>
      <c r="E755" s="68" t="s">
        <v>98</v>
      </c>
      <c r="F755" s="105" t="s">
        <v>98</v>
      </c>
      <c r="G755" s="105" t="s">
        <v>98</v>
      </c>
      <c r="H755" s="69"/>
      <c r="I755" s="70"/>
      <c r="J755" s="70"/>
      <c r="K755" s="70"/>
      <c r="L755" s="166" t="s">
        <v>98</v>
      </c>
      <c r="M755" s="167"/>
      <c r="N755" s="168"/>
    </row>
    <row r="756" spans="1:15" s="114" customFormat="1" ht="20.100000000000001" customHeight="1">
      <c r="A756" s="114">
        <v>0</v>
      </c>
      <c r="B756" s="65">
        <v>27</v>
      </c>
      <c r="C756" s="102" t="s">
        <v>98</v>
      </c>
      <c r="D756" s="67" t="s">
        <v>98</v>
      </c>
      <c r="E756" s="68" t="s">
        <v>98</v>
      </c>
      <c r="F756" s="105" t="s">
        <v>98</v>
      </c>
      <c r="G756" s="105" t="s">
        <v>98</v>
      </c>
      <c r="H756" s="69"/>
      <c r="I756" s="70"/>
      <c r="J756" s="70"/>
      <c r="K756" s="70"/>
      <c r="L756" s="166" t="s">
        <v>98</v>
      </c>
      <c r="M756" s="167"/>
      <c r="N756" s="168"/>
    </row>
    <row r="757" spans="1:15" s="114" customFormat="1" ht="20.100000000000001" customHeight="1">
      <c r="A757" s="114">
        <v>0</v>
      </c>
      <c r="B757" s="65">
        <v>28</v>
      </c>
      <c r="C757" s="102" t="s">
        <v>98</v>
      </c>
      <c r="D757" s="67" t="s">
        <v>98</v>
      </c>
      <c r="E757" s="68" t="s">
        <v>98</v>
      </c>
      <c r="F757" s="105" t="s">
        <v>98</v>
      </c>
      <c r="G757" s="105" t="s">
        <v>98</v>
      </c>
      <c r="H757" s="69"/>
      <c r="I757" s="70"/>
      <c r="J757" s="70"/>
      <c r="K757" s="70"/>
      <c r="L757" s="166" t="s">
        <v>98</v>
      </c>
      <c r="M757" s="167"/>
      <c r="N757" s="168"/>
    </row>
    <row r="758" spans="1:15" s="114" customFormat="1" ht="20.100000000000001" customHeight="1">
      <c r="A758" s="114">
        <v>0</v>
      </c>
      <c r="B758" s="65">
        <v>29</v>
      </c>
      <c r="C758" s="102" t="s">
        <v>98</v>
      </c>
      <c r="D758" s="67" t="s">
        <v>98</v>
      </c>
      <c r="E758" s="68" t="s">
        <v>98</v>
      </c>
      <c r="F758" s="105" t="s">
        <v>98</v>
      </c>
      <c r="G758" s="105" t="s">
        <v>98</v>
      </c>
      <c r="H758" s="69"/>
      <c r="I758" s="70"/>
      <c r="J758" s="70"/>
      <c r="K758" s="70"/>
      <c r="L758" s="166" t="s">
        <v>98</v>
      </c>
      <c r="M758" s="167"/>
      <c r="N758" s="168"/>
    </row>
    <row r="759" spans="1:15" s="114" customFormat="1" ht="20.100000000000001" customHeight="1">
      <c r="A759" s="114">
        <v>0</v>
      </c>
      <c r="B759" s="72">
        <v>30</v>
      </c>
      <c r="C759" s="102" t="s">
        <v>98</v>
      </c>
      <c r="D759" s="67" t="s">
        <v>98</v>
      </c>
      <c r="E759" s="68" t="s">
        <v>98</v>
      </c>
      <c r="F759" s="105" t="s">
        <v>98</v>
      </c>
      <c r="G759" s="105" t="s">
        <v>98</v>
      </c>
      <c r="H759" s="73"/>
      <c r="I759" s="74"/>
      <c r="J759" s="74"/>
      <c r="K759" s="74"/>
      <c r="L759" s="166" t="s">
        <v>98</v>
      </c>
      <c r="M759" s="167"/>
      <c r="N759" s="168"/>
    </row>
    <row r="760" spans="1:15" s="114" customFormat="1" ht="23.25" customHeight="1">
      <c r="A760" s="114">
        <v>0</v>
      </c>
      <c r="B760" s="75" t="s">
        <v>71</v>
      </c>
      <c r="C760" s="103"/>
      <c r="D760" s="77"/>
      <c r="E760" s="78"/>
      <c r="F760" s="106"/>
      <c r="G760" s="106"/>
      <c r="H760" s="80"/>
      <c r="I760" s="81"/>
      <c r="J760" s="81"/>
      <c r="K760" s="81"/>
      <c r="L760" s="115"/>
      <c r="M760" s="115"/>
      <c r="N760" s="115"/>
    </row>
    <row r="761" spans="1:15" s="114" customFormat="1" ht="20.100000000000001" customHeight="1">
      <c r="A761" s="114">
        <v>0</v>
      </c>
      <c r="B761" s="82" t="s">
        <v>101</v>
      </c>
      <c r="C761" s="104"/>
      <c r="D761" s="84"/>
      <c r="E761" s="85"/>
      <c r="F761" s="107"/>
      <c r="G761" s="107"/>
      <c r="H761" s="87"/>
      <c r="I761" s="88"/>
      <c r="J761" s="88"/>
      <c r="K761" s="88"/>
      <c r="L761" s="89"/>
      <c r="M761" s="89"/>
      <c r="N761" s="89"/>
    </row>
    <row r="762" spans="1:15" s="114" customFormat="1" ht="18.75" customHeight="1">
      <c r="A762" s="114">
        <v>0</v>
      </c>
      <c r="B762" s="90"/>
      <c r="C762" s="104"/>
      <c r="D762" s="84"/>
      <c r="E762" s="85"/>
      <c r="F762" s="107"/>
      <c r="G762" s="107"/>
      <c r="H762" s="87"/>
      <c r="I762" s="88"/>
      <c r="J762" s="88"/>
      <c r="K762" s="88"/>
      <c r="L762" s="89"/>
      <c r="M762" s="89"/>
      <c r="N762" s="89"/>
    </row>
    <row r="763" spans="1:15" s="114" customFormat="1" ht="18" customHeight="1">
      <c r="A763" s="100">
        <v>0</v>
      </c>
      <c r="B763" s="90"/>
      <c r="C763" s="104"/>
      <c r="D763" s="84"/>
      <c r="E763" s="85"/>
      <c r="F763" s="107"/>
      <c r="G763" s="107"/>
      <c r="H763" s="87"/>
      <c r="I763" s="88"/>
      <c r="J763" s="88"/>
      <c r="K763" s="88"/>
      <c r="L763" s="89"/>
      <c r="M763" s="89"/>
      <c r="N763" s="89"/>
    </row>
    <row r="764" spans="1:15" s="114" customFormat="1" ht="8.25" customHeight="1">
      <c r="A764" s="100">
        <v>0</v>
      </c>
      <c r="B764" s="90"/>
      <c r="C764" s="104"/>
      <c r="D764" s="84"/>
      <c r="E764" s="85"/>
      <c r="F764" s="107"/>
      <c r="G764" s="107"/>
      <c r="H764" s="87"/>
      <c r="I764" s="88"/>
      <c r="J764" s="88"/>
      <c r="K764" s="88"/>
      <c r="L764" s="89"/>
      <c r="M764" s="89"/>
      <c r="N764" s="89"/>
    </row>
    <row r="765" spans="1:15" s="114" customFormat="1" ht="20.100000000000001" customHeight="1">
      <c r="A765" s="100">
        <v>0</v>
      </c>
      <c r="C765" s="108" t="s">
        <v>100</v>
      </c>
      <c r="D765" s="84"/>
      <c r="E765" s="85"/>
      <c r="F765" s="107"/>
      <c r="G765" s="107"/>
      <c r="H765" s="87"/>
      <c r="I765" s="88"/>
      <c r="J765" s="88"/>
      <c r="K765" s="88"/>
      <c r="L765" s="89"/>
      <c r="M765" s="89"/>
      <c r="N765" s="89"/>
    </row>
    <row r="766" spans="1:15" s="114" customFormat="1" ht="13.5" customHeight="1">
      <c r="A766" s="100">
        <v>0</v>
      </c>
      <c r="B766" s="91"/>
      <c r="C766" s="104"/>
      <c r="D766" s="84"/>
      <c r="E766" s="85"/>
      <c r="F766" s="107"/>
      <c r="G766" s="107"/>
      <c r="H766" s="109" t="s">
        <v>1558</v>
      </c>
      <c r="I766" s="110">
        <v>29</v>
      </c>
      <c r="J766" s="88"/>
      <c r="K766" s="112" t="s">
        <v>50</v>
      </c>
      <c r="L766" s="113">
        <v>1</v>
      </c>
      <c r="N766" s="111"/>
      <c r="O766" s="101"/>
    </row>
    <row r="767" spans="1:15" s="114" customFormat="1"/>
    <row r="768" spans="1:15" s="56" customFormat="1" ht="15">
      <c r="C768" s="186" t="s">
        <v>57</v>
      </c>
      <c r="D768" s="186"/>
      <c r="E768" s="57"/>
      <c r="F768" s="183" t="s">
        <v>105</v>
      </c>
      <c r="G768" s="183"/>
      <c r="H768" s="183"/>
      <c r="I768" s="183"/>
      <c r="J768" s="183"/>
      <c r="K768" s="183"/>
      <c r="L768" s="58" t="s">
        <v>1502</v>
      </c>
    </row>
    <row r="769" spans="1:14" s="56" customFormat="1" ht="15">
      <c r="C769" s="186" t="s">
        <v>59</v>
      </c>
      <c r="D769" s="186"/>
      <c r="E769" s="59" t="s">
        <v>1559</v>
      </c>
      <c r="F769" s="187" t="s">
        <v>1514</v>
      </c>
      <c r="G769" s="187"/>
      <c r="H769" s="187"/>
      <c r="I769" s="187"/>
      <c r="J769" s="187"/>
      <c r="K769" s="187"/>
      <c r="L769" s="60" t="s">
        <v>60</v>
      </c>
      <c r="M769" s="61" t="s">
        <v>61</v>
      </c>
      <c r="N769" s="61">
        <v>2</v>
      </c>
    </row>
    <row r="770" spans="1:14" s="62" customFormat="1" ht="18.75" customHeight="1">
      <c r="C770" s="63" t="s">
        <v>1515</v>
      </c>
      <c r="D770" s="184" t="s">
        <v>1516</v>
      </c>
      <c r="E770" s="184"/>
      <c r="F770" s="184"/>
      <c r="G770" s="184"/>
      <c r="H770" s="184"/>
      <c r="I770" s="184"/>
      <c r="J770" s="184"/>
      <c r="K770" s="184"/>
      <c r="L770" s="60" t="s">
        <v>62</v>
      </c>
      <c r="M770" s="60" t="s">
        <v>61</v>
      </c>
      <c r="N770" s="60">
        <v>2</v>
      </c>
    </row>
    <row r="771" spans="1:14" s="62" customFormat="1" ht="18.75" customHeight="1">
      <c r="B771" s="185" t="s">
        <v>1560</v>
      </c>
      <c r="C771" s="185"/>
      <c r="D771" s="185"/>
      <c r="E771" s="185"/>
      <c r="F771" s="185"/>
      <c r="G771" s="185"/>
      <c r="H771" s="185"/>
      <c r="I771" s="185"/>
      <c r="J771" s="185"/>
      <c r="K771" s="185"/>
      <c r="L771" s="60" t="s">
        <v>63</v>
      </c>
      <c r="M771" s="60" t="s">
        <v>61</v>
      </c>
      <c r="N771" s="60">
        <v>1</v>
      </c>
    </row>
    <row r="772" spans="1:14" s="114" customFormat="1" ht="9" customHeight="1"/>
    <row r="773" spans="1:14" s="114" customFormat="1" ht="15" customHeight="1">
      <c r="B773" s="173" t="s">
        <v>4</v>
      </c>
      <c r="C773" s="172" t="s">
        <v>64</v>
      </c>
      <c r="D773" s="181" t="s">
        <v>9</v>
      </c>
      <c r="E773" s="182" t="s">
        <v>10</v>
      </c>
      <c r="F773" s="172" t="s">
        <v>75</v>
      </c>
      <c r="G773" s="172" t="s">
        <v>76</v>
      </c>
      <c r="H773" s="172" t="s">
        <v>66</v>
      </c>
      <c r="I773" s="172" t="s">
        <v>67</v>
      </c>
      <c r="J773" s="174" t="s">
        <v>56</v>
      </c>
      <c r="K773" s="174"/>
      <c r="L773" s="175" t="s">
        <v>68</v>
      </c>
      <c r="M773" s="176"/>
      <c r="N773" s="177"/>
    </row>
    <row r="774" spans="1:14" s="114" customFormat="1" ht="27" customHeight="1">
      <c r="B774" s="173"/>
      <c r="C774" s="173"/>
      <c r="D774" s="181"/>
      <c r="E774" s="182"/>
      <c r="F774" s="173"/>
      <c r="G774" s="173"/>
      <c r="H774" s="173"/>
      <c r="I774" s="173"/>
      <c r="J774" s="64" t="s">
        <v>69</v>
      </c>
      <c r="K774" s="64" t="s">
        <v>70</v>
      </c>
      <c r="L774" s="178"/>
      <c r="M774" s="179"/>
      <c r="N774" s="180"/>
    </row>
    <row r="775" spans="1:14" s="114" customFormat="1" ht="20.100000000000001" customHeight="1">
      <c r="A775" s="114">
        <v>382</v>
      </c>
      <c r="B775" s="65">
        <v>1</v>
      </c>
      <c r="C775" s="102" t="s">
        <v>753</v>
      </c>
      <c r="D775" s="67" t="s">
        <v>360</v>
      </c>
      <c r="E775" s="68" t="s">
        <v>184</v>
      </c>
      <c r="F775" s="105" t="s">
        <v>1350</v>
      </c>
      <c r="G775" s="105" t="s">
        <v>650</v>
      </c>
      <c r="H775" s="69"/>
      <c r="I775" s="70"/>
      <c r="J775" s="70"/>
      <c r="K775" s="70"/>
      <c r="L775" s="169" t="s">
        <v>98</v>
      </c>
      <c r="M775" s="170"/>
      <c r="N775" s="171"/>
    </row>
    <row r="776" spans="1:14" s="114" customFormat="1" ht="20.100000000000001" customHeight="1">
      <c r="A776" s="114">
        <v>383</v>
      </c>
      <c r="B776" s="65">
        <v>2</v>
      </c>
      <c r="C776" s="102" t="s">
        <v>759</v>
      </c>
      <c r="D776" s="67" t="s">
        <v>494</v>
      </c>
      <c r="E776" s="68" t="s">
        <v>83</v>
      </c>
      <c r="F776" s="105" t="s">
        <v>1350</v>
      </c>
      <c r="G776" s="105" t="s">
        <v>662</v>
      </c>
      <c r="H776" s="69"/>
      <c r="I776" s="70"/>
      <c r="J776" s="70"/>
      <c r="K776" s="70"/>
      <c r="L776" s="166" t="s">
        <v>98</v>
      </c>
      <c r="M776" s="167"/>
      <c r="N776" s="168"/>
    </row>
    <row r="777" spans="1:14" s="114" customFormat="1" ht="20.100000000000001" customHeight="1">
      <c r="A777" s="114">
        <v>384</v>
      </c>
      <c r="B777" s="65">
        <v>3</v>
      </c>
      <c r="C777" s="102" t="s">
        <v>1142</v>
      </c>
      <c r="D777" s="67" t="s">
        <v>228</v>
      </c>
      <c r="E777" s="68" t="s">
        <v>271</v>
      </c>
      <c r="F777" s="105" t="s">
        <v>1350</v>
      </c>
      <c r="G777" s="105" t="s">
        <v>662</v>
      </c>
      <c r="H777" s="69"/>
      <c r="I777" s="70"/>
      <c r="J777" s="70"/>
      <c r="K777" s="70"/>
      <c r="L777" s="166" t="s">
        <v>98</v>
      </c>
      <c r="M777" s="167"/>
      <c r="N777" s="168"/>
    </row>
    <row r="778" spans="1:14" s="114" customFormat="1" ht="20.100000000000001" customHeight="1">
      <c r="A778" s="114">
        <v>385</v>
      </c>
      <c r="B778" s="65">
        <v>4</v>
      </c>
      <c r="C778" s="102" t="s">
        <v>767</v>
      </c>
      <c r="D778" s="67" t="s">
        <v>193</v>
      </c>
      <c r="E778" s="68" t="s">
        <v>196</v>
      </c>
      <c r="F778" s="105" t="s">
        <v>1350</v>
      </c>
      <c r="G778" s="105" t="s">
        <v>662</v>
      </c>
      <c r="H778" s="69"/>
      <c r="I778" s="70"/>
      <c r="J778" s="70"/>
      <c r="K778" s="70"/>
      <c r="L778" s="166" t="s">
        <v>98</v>
      </c>
      <c r="M778" s="167"/>
      <c r="N778" s="168"/>
    </row>
    <row r="779" spans="1:14" s="114" customFormat="1" ht="20.100000000000001" customHeight="1">
      <c r="A779" s="114">
        <v>386</v>
      </c>
      <c r="B779" s="65">
        <v>5</v>
      </c>
      <c r="C779" s="102" t="s">
        <v>771</v>
      </c>
      <c r="D779" s="67" t="s">
        <v>339</v>
      </c>
      <c r="E779" s="68" t="s">
        <v>165</v>
      </c>
      <c r="F779" s="105" t="s">
        <v>1350</v>
      </c>
      <c r="G779" s="105" t="s">
        <v>662</v>
      </c>
      <c r="H779" s="69"/>
      <c r="I779" s="70"/>
      <c r="J779" s="70"/>
      <c r="K779" s="70"/>
      <c r="L779" s="166" t="s">
        <v>98</v>
      </c>
      <c r="M779" s="167"/>
      <c r="N779" s="168"/>
    </row>
    <row r="780" spans="1:14" s="114" customFormat="1" ht="20.100000000000001" customHeight="1">
      <c r="A780" s="114">
        <v>387</v>
      </c>
      <c r="B780" s="65">
        <v>6</v>
      </c>
      <c r="C780" s="102" t="s">
        <v>1070</v>
      </c>
      <c r="D780" s="67" t="s">
        <v>1354</v>
      </c>
      <c r="E780" s="68" t="s">
        <v>141</v>
      </c>
      <c r="F780" s="105" t="s">
        <v>1350</v>
      </c>
      <c r="G780" s="105" t="s">
        <v>662</v>
      </c>
      <c r="H780" s="69"/>
      <c r="I780" s="70"/>
      <c r="J780" s="70"/>
      <c r="K780" s="70"/>
      <c r="L780" s="166" t="s">
        <v>98</v>
      </c>
      <c r="M780" s="167"/>
      <c r="N780" s="168"/>
    </row>
    <row r="781" spans="1:14" s="114" customFormat="1" ht="20.100000000000001" customHeight="1">
      <c r="A781" s="114">
        <v>388</v>
      </c>
      <c r="B781" s="65">
        <v>7</v>
      </c>
      <c r="C781" s="102" t="s">
        <v>775</v>
      </c>
      <c r="D781" s="67" t="s">
        <v>460</v>
      </c>
      <c r="E781" s="68" t="s">
        <v>141</v>
      </c>
      <c r="F781" s="105" t="s">
        <v>1350</v>
      </c>
      <c r="G781" s="105" t="s">
        <v>662</v>
      </c>
      <c r="H781" s="69"/>
      <c r="I781" s="70"/>
      <c r="J781" s="70"/>
      <c r="K781" s="70"/>
      <c r="L781" s="166" t="s">
        <v>98</v>
      </c>
      <c r="M781" s="167"/>
      <c r="N781" s="168"/>
    </row>
    <row r="782" spans="1:14" s="114" customFormat="1" ht="20.100000000000001" customHeight="1">
      <c r="A782" s="114">
        <v>389</v>
      </c>
      <c r="B782" s="65">
        <v>8</v>
      </c>
      <c r="C782" s="102" t="s">
        <v>1355</v>
      </c>
      <c r="D782" s="67" t="s">
        <v>1356</v>
      </c>
      <c r="E782" s="68" t="s">
        <v>194</v>
      </c>
      <c r="F782" s="105" t="s">
        <v>1350</v>
      </c>
      <c r="G782" s="105" t="s">
        <v>662</v>
      </c>
      <c r="H782" s="69"/>
      <c r="I782" s="70"/>
      <c r="J782" s="70"/>
      <c r="K782" s="70"/>
      <c r="L782" s="166" t="s">
        <v>99</v>
      </c>
      <c r="M782" s="167"/>
      <c r="N782" s="168"/>
    </row>
    <row r="783" spans="1:14" s="114" customFormat="1" ht="20.100000000000001" customHeight="1">
      <c r="A783" s="114">
        <v>390</v>
      </c>
      <c r="B783" s="65">
        <v>9</v>
      </c>
      <c r="C783" s="102" t="s">
        <v>779</v>
      </c>
      <c r="D783" s="67" t="s">
        <v>1357</v>
      </c>
      <c r="E783" s="68" t="s">
        <v>194</v>
      </c>
      <c r="F783" s="105" t="s">
        <v>1350</v>
      </c>
      <c r="G783" s="105" t="s">
        <v>662</v>
      </c>
      <c r="H783" s="69"/>
      <c r="I783" s="70"/>
      <c r="J783" s="70"/>
      <c r="K783" s="70"/>
      <c r="L783" s="166" t="s">
        <v>98</v>
      </c>
      <c r="M783" s="167"/>
      <c r="N783" s="168"/>
    </row>
    <row r="784" spans="1:14" s="114" customFormat="1" ht="20.100000000000001" customHeight="1">
      <c r="A784" s="114">
        <v>391</v>
      </c>
      <c r="B784" s="65">
        <v>10</v>
      </c>
      <c r="C784" s="102" t="s">
        <v>1358</v>
      </c>
      <c r="D784" s="67" t="s">
        <v>265</v>
      </c>
      <c r="E784" s="68" t="s">
        <v>143</v>
      </c>
      <c r="F784" s="105" t="s">
        <v>1350</v>
      </c>
      <c r="G784" s="105" t="s">
        <v>662</v>
      </c>
      <c r="H784" s="69"/>
      <c r="I784" s="70"/>
      <c r="J784" s="70"/>
      <c r="K784" s="70"/>
      <c r="L784" s="166" t="s">
        <v>99</v>
      </c>
      <c r="M784" s="167"/>
      <c r="N784" s="168"/>
    </row>
    <row r="785" spans="1:14" s="114" customFormat="1" ht="20.100000000000001" customHeight="1">
      <c r="A785" s="114">
        <v>392</v>
      </c>
      <c r="B785" s="65">
        <v>11</v>
      </c>
      <c r="C785" s="102" t="s">
        <v>1104</v>
      </c>
      <c r="D785" s="67" t="s">
        <v>346</v>
      </c>
      <c r="E785" s="68" t="s">
        <v>153</v>
      </c>
      <c r="F785" s="105" t="s">
        <v>1350</v>
      </c>
      <c r="G785" s="105" t="s">
        <v>662</v>
      </c>
      <c r="H785" s="69"/>
      <c r="I785" s="70"/>
      <c r="J785" s="70"/>
      <c r="K785" s="70"/>
      <c r="L785" s="166" t="s">
        <v>98</v>
      </c>
      <c r="M785" s="167"/>
      <c r="N785" s="168"/>
    </row>
    <row r="786" spans="1:14" s="114" customFormat="1" ht="20.100000000000001" customHeight="1">
      <c r="A786" s="114">
        <v>393</v>
      </c>
      <c r="B786" s="65">
        <v>12</v>
      </c>
      <c r="C786" s="102" t="s">
        <v>786</v>
      </c>
      <c r="D786" s="67" t="s">
        <v>377</v>
      </c>
      <c r="E786" s="68" t="s">
        <v>153</v>
      </c>
      <c r="F786" s="105" t="s">
        <v>1350</v>
      </c>
      <c r="G786" s="105" t="s">
        <v>662</v>
      </c>
      <c r="H786" s="69"/>
      <c r="I786" s="70"/>
      <c r="J786" s="70"/>
      <c r="K786" s="70"/>
      <c r="L786" s="166" t="s">
        <v>98</v>
      </c>
      <c r="M786" s="167"/>
      <c r="N786" s="168"/>
    </row>
    <row r="787" spans="1:14" s="114" customFormat="1" ht="20.100000000000001" customHeight="1">
      <c r="A787" s="114">
        <v>394</v>
      </c>
      <c r="B787" s="65">
        <v>13</v>
      </c>
      <c r="C787" s="102" t="s">
        <v>1359</v>
      </c>
      <c r="D787" s="67" t="s">
        <v>638</v>
      </c>
      <c r="E787" s="68" t="s">
        <v>108</v>
      </c>
      <c r="F787" s="105" t="s">
        <v>1350</v>
      </c>
      <c r="G787" s="105" t="s">
        <v>662</v>
      </c>
      <c r="H787" s="69"/>
      <c r="I787" s="70"/>
      <c r="J787" s="70"/>
      <c r="K787" s="70"/>
      <c r="L787" s="166" t="s">
        <v>99</v>
      </c>
      <c r="M787" s="167"/>
      <c r="N787" s="168"/>
    </row>
    <row r="788" spans="1:14" s="114" customFormat="1" ht="20.100000000000001" customHeight="1">
      <c r="A788" s="114">
        <v>395</v>
      </c>
      <c r="B788" s="65">
        <v>14</v>
      </c>
      <c r="C788" s="102" t="s">
        <v>1360</v>
      </c>
      <c r="D788" s="67" t="s">
        <v>538</v>
      </c>
      <c r="E788" s="68" t="s">
        <v>244</v>
      </c>
      <c r="F788" s="105" t="s">
        <v>1350</v>
      </c>
      <c r="G788" s="105" t="s">
        <v>662</v>
      </c>
      <c r="H788" s="69"/>
      <c r="I788" s="70"/>
      <c r="J788" s="70"/>
      <c r="K788" s="70"/>
      <c r="L788" s="166" t="s">
        <v>99</v>
      </c>
      <c r="M788" s="167"/>
      <c r="N788" s="168"/>
    </row>
    <row r="789" spans="1:14" s="114" customFormat="1" ht="20.100000000000001" customHeight="1">
      <c r="A789" s="114">
        <v>396</v>
      </c>
      <c r="B789" s="65">
        <v>15</v>
      </c>
      <c r="C789" s="102" t="s">
        <v>804</v>
      </c>
      <c r="D789" s="67" t="s">
        <v>97</v>
      </c>
      <c r="E789" s="68" t="s">
        <v>296</v>
      </c>
      <c r="F789" s="105" t="s">
        <v>1350</v>
      </c>
      <c r="G789" s="105" t="s">
        <v>662</v>
      </c>
      <c r="H789" s="69"/>
      <c r="I789" s="70"/>
      <c r="J789" s="70"/>
      <c r="K789" s="70"/>
      <c r="L789" s="166" t="s">
        <v>98</v>
      </c>
      <c r="M789" s="167"/>
      <c r="N789" s="168"/>
    </row>
    <row r="790" spans="1:14" s="114" customFormat="1" ht="20.100000000000001" customHeight="1">
      <c r="A790" s="114">
        <v>397</v>
      </c>
      <c r="B790" s="65">
        <v>16</v>
      </c>
      <c r="C790" s="102" t="s">
        <v>1361</v>
      </c>
      <c r="D790" s="67" t="s">
        <v>621</v>
      </c>
      <c r="E790" s="68" t="s">
        <v>109</v>
      </c>
      <c r="F790" s="105" t="s">
        <v>1350</v>
      </c>
      <c r="G790" s="105" t="s">
        <v>615</v>
      </c>
      <c r="H790" s="69"/>
      <c r="I790" s="70"/>
      <c r="J790" s="70"/>
      <c r="K790" s="70"/>
      <c r="L790" s="166" t="s">
        <v>99</v>
      </c>
      <c r="M790" s="167"/>
      <c r="N790" s="168"/>
    </row>
    <row r="791" spans="1:14" s="114" customFormat="1" ht="20.100000000000001" customHeight="1">
      <c r="A791" s="114">
        <v>398</v>
      </c>
      <c r="B791" s="65">
        <v>17</v>
      </c>
      <c r="C791" s="102" t="s">
        <v>808</v>
      </c>
      <c r="D791" s="67" t="s">
        <v>1362</v>
      </c>
      <c r="E791" s="68" t="s">
        <v>109</v>
      </c>
      <c r="F791" s="105" t="s">
        <v>1350</v>
      </c>
      <c r="G791" s="105" t="s">
        <v>662</v>
      </c>
      <c r="H791" s="69"/>
      <c r="I791" s="70"/>
      <c r="J791" s="70"/>
      <c r="K791" s="70"/>
      <c r="L791" s="166" t="s">
        <v>98</v>
      </c>
      <c r="M791" s="167"/>
      <c r="N791" s="168"/>
    </row>
    <row r="792" spans="1:14" s="114" customFormat="1" ht="20.100000000000001" customHeight="1">
      <c r="A792" s="114">
        <v>399</v>
      </c>
      <c r="B792" s="65">
        <v>18</v>
      </c>
      <c r="C792" s="102" t="s">
        <v>806</v>
      </c>
      <c r="D792" s="67" t="s">
        <v>605</v>
      </c>
      <c r="E792" s="68" t="s">
        <v>109</v>
      </c>
      <c r="F792" s="105" t="s">
        <v>1350</v>
      </c>
      <c r="G792" s="105" t="s">
        <v>662</v>
      </c>
      <c r="H792" s="69"/>
      <c r="I792" s="70"/>
      <c r="J792" s="70"/>
      <c r="K792" s="70"/>
      <c r="L792" s="166" t="s">
        <v>98</v>
      </c>
      <c r="M792" s="167"/>
      <c r="N792" s="168"/>
    </row>
    <row r="793" spans="1:14" s="114" customFormat="1" ht="20.100000000000001" customHeight="1">
      <c r="A793" s="114">
        <v>400</v>
      </c>
      <c r="B793" s="65">
        <v>19</v>
      </c>
      <c r="C793" s="102" t="s">
        <v>1363</v>
      </c>
      <c r="D793" s="67" t="s">
        <v>592</v>
      </c>
      <c r="E793" s="68" t="s">
        <v>180</v>
      </c>
      <c r="F793" s="105" t="s">
        <v>1350</v>
      </c>
      <c r="G793" s="105" t="s">
        <v>623</v>
      </c>
      <c r="H793" s="69"/>
      <c r="I793" s="70"/>
      <c r="J793" s="70"/>
      <c r="K793" s="70"/>
      <c r="L793" s="166" t="s">
        <v>99</v>
      </c>
      <c r="M793" s="167"/>
      <c r="N793" s="168"/>
    </row>
    <row r="794" spans="1:14" s="114" customFormat="1" ht="20.100000000000001" customHeight="1">
      <c r="A794" s="114">
        <v>401</v>
      </c>
      <c r="B794" s="65">
        <v>20</v>
      </c>
      <c r="C794" s="102" t="s">
        <v>819</v>
      </c>
      <c r="D794" s="67" t="s">
        <v>423</v>
      </c>
      <c r="E794" s="68" t="s">
        <v>180</v>
      </c>
      <c r="F794" s="105" t="s">
        <v>1350</v>
      </c>
      <c r="G794" s="105" t="s">
        <v>662</v>
      </c>
      <c r="H794" s="69"/>
      <c r="I794" s="70"/>
      <c r="J794" s="70"/>
      <c r="K794" s="70"/>
      <c r="L794" s="166" t="s">
        <v>98</v>
      </c>
      <c r="M794" s="167"/>
      <c r="N794" s="168"/>
    </row>
    <row r="795" spans="1:14" s="114" customFormat="1" ht="20.100000000000001" customHeight="1">
      <c r="A795" s="114">
        <v>402</v>
      </c>
      <c r="B795" s="65">
        <v>21</v>
      </c>
      <c r="C795" s="102" t="s">
        <v>1364</v>
      </c>
      <c r="D795" s="67" t="s">
        <v>575</v>
      </c>
      <c r="E795" s="68" t="s">
        <v>520</v>
      </c>
      <c r="F795" s="105" t="s">
        <v>1350</v>
      </c>
      <c r="G795" s="105" t="s">
        <v>662</v>
      </c>
      <c r="H795" s="69"/>
      <c r="I795" s="70"/>
      <c r="J795" s="70"/>
      <c r="K795" s="70"/>
      <c r="L795" s="166" t="s">
        <v>99</v>
      </c>
      <c r="M795" s="167"/>
      <c r="N795" s="168"/>
    </row>
    <row r="796" spans="1:14" s="114" customFormat="1" ht="20.100000000000001" customHeight="1">
      <c r="A796" s="114">
        <v>403</v>
      </c>
      <c r="B796" s="65">
        <v>22</v>
      </c>
      <c r="C796" s="102" t="s">
        <v>1365</v>
      </c>
      <c r="D796" s="67" t="s">
        <v>515</v>
      </c>
      <c r="E796" s="68" t="s">
        <v>130</v>
      </c>
      <c r="F796" s="105" t="s">
        <v>1350</v>
      </c>
      <c r="G796" s="105" t="s">
        <v>662</v>
      </c>
      <c r="H796" s="69"/>
      <c r="I796" s="70"/>
      <c r="J796" s="70"/>
      <c r="K796" s="70"/>
      <c r="L796" s="166" t="s">
        <v>99</v>
      </c>
      <c r="M796" s="167"/>
      <c r="N796" s="168"/>
    </row>
    <row r="797" spans="1:14" s="114" customFormat="1" ht="20.100000000000001" customHeight="1">
      <c r="A797" s="114">
        <v>404</v>
      </c>
      <c r="B797" s="65">
        <v>23</v>
      </c>
      <c r="C797" s="102" t="s">
        <v>830</v>
      </c>
      <c r="D797" s="67" t="s">
        <v>1366</v>
      </c>
      <c r="E797" s="68" t="s">
        <v>111</v>
      </c>
      <c r="F797" s="105" t="s">
        <v>1350</v>
      </c>
      <c r="G797" s="105" t="s">
        <v>662</v>
      </c>
      <c r="H797" s="69"/>
      <c r="I797" s="70"/>
      <c r="J797" s="70"/>
      <c r="K797" s="70"/>
      <c r="L797" s="166" t="s">
        <v>98</v>
      </c>
      <c r="M797" s="167"/>
      <c r="N797" s="168"/>
    </row>
    <row r="798" spans="1:14" s="114" customFormat="1" ht="20.100000000000001" customHeight="1">
      <c r="A798" s="114">
        <v>0</v>
      </c>
      <c r="B798" s="65">
        <v>24</v>
      </c>
      <c r="C798" s="102" t="s">
        <v>98</v>
      </c>
      <c r="D798" s="67" t="s">
        <v>98</v>
      </c>
      <c r="E798" s="68" t="s">
        <v>98</v>
      </c>
      <c r="F798" s="105" t="s">
        <v>98</v>
      </c>
      <c r="G798" s="105" t="s">
        <v>98</v>
      </c>
      <c r="H798" s="69"/>
      <c r="I798" s="70"/>
      <c r="J798" s="70"/>
      <c r="K798" s="70"/>
      <c r="L798" s="166" t="s">
        <v>98</v>
      </c>
      <c r="M798" s="167"/>
      <c r="N798" s="168"/>
    </row>
    <row r="799" spans="1:14" s="114" customFormat="1" ht="20.100000000000001" customHeight="1">
      <c r="A799" s="114">
        <v>0</v>
      </c>
      <c r="B799" s="65">
        <v>25</v>
      </c>
      <c r="C799" s="102" t="s">
        <v>98</v>
      </c>
      <c r="D799" s="67" t="s">
        <v>98</v>
      </c>
      <c r="E799" s="68" t="s">
        <v>98</v>
      </c>
      <c r="F799" s="105" t="s">
        <v>98</v>
      </c>
      <c r="G799" s="105" t="s">
        <v>98</v>
      </c>
      <c r="H799" s="69"/>
      <c r="I799" s="70"/>
      <c r="J799" s="70"/>
      <c r="K799" s="70"/>
      <c r="L799" s="166" t="s">
        <v>98</v>
      </c>
      <c r="M799" s="167"/>
      <c r="N799" s="168"/>
    </row>
    <row r="800" spans="1:14" s="114" customFormat="1" ht="20.100000000000001" customHeight="1">
      <c r="A800" s="114">
        <v>0</v>
      </c>
      <c r="B800" s="65">
        <v>26</v>
      </c>
      <c r="C800" s="102" t="s">
        <v>98</v>
      </c>
      <c r="D800" s="67" t="s">
        <v>98</v>
      </c>
      <c r="E800" s="68" t="s">
        <v>98</v>
      </c>
      <c r="F800" s="105" t="s">
        <v>98</v>
      </c>
      <c r="G800" s="105" t="s">
        <v>98</v>
      </c>
      <c r="H800" s="69"/>
      <c r="I800" s="70"/>
      <c r="J800" s="70"/>
      <c r="K800" s="70"/>
      <c r="L800" s="166" t="s">
        <v>98</v>
      </c>
      <c r="M800" s="167"/>
      <c r="N800" s="168"/>
    </row>
    <row r="801" spans="1:15" s="114" customFormat="1" ht="20.100000000000001" customHeight="1">
      <c r="A801" s="114">
        <v>0</v>
      </c>
      <c r="B801" s="65">
        <v>27</v>
      </c>
      <c r="C801" s="102" t="s">
        <v>98</v>
      </c>
      <c r="D801" s="67" t="s">
        <v>98</v>
      </c>
      <c r="E801" s="68" t="s">
        <v>98</v>
      </c>
      <c r="F801" s="105" t="s">
        <v>98</v>
      </c>
      <c r="G801" s="105" t="s">
        <v>98</v>
      </c>
      <c r="H801" s="69"/>
      <c r="I801" s="70"/>
      <c r="J801" s="70"/>
      <c r="K801" s="70"/>
      <c r="L801" s="166" t="s">
        <v>98</v>
      </c>
      <c r="M801" s="167"/>
      <c r="N801" s="168"/>
    </row>
    <row r="802" spans="1:15" s="114" customFormat="1" ht="20.100000000000001" customHeight="1">
      <c r="A802" s="114">
        <v>0</v>
      </c>
      <c r="B802" s="65">
        <v>28</v>
      </c>
      <c r="C802" s="102" t="s">
        <v>98</v>
      </c>
      <c r="D802" s="67" t="s">
        <v>98</v>
      </c>
      <c r="E802" s="68" t="s">
        <v>98</v>
      </c>
      <c r="F802" s="105" t="s">
        <v>98</v>
      </c>
      <c r="G802" s="105" t="s">
        <v>98</v>
      </c>
      <c r="H802" s="69"/>
      <c r="I802" s="70"/>
      <c r="J802" s="70"/>
      <c r="K802" s="70"/>
      <c r="L802" s="166" t="s">
        <v>98</v>
      </c>
      <c r="M802" s="167"/>
      <c r="N802" s="168"/>
    </row>
    <row r="803" spans="1:15" s="114" customFormat="1" ht="20.100000000000001" customHeight="1">
      <c r="A803" s="114">
        <v>0</v>
      </c>
      <c r="B803" s="65">
        <v>29</v>
      </c>
      <c r="C803" s="102" t="s">
        <v>98</v>
      </c>
      <c r="D803" s="67" t="s">
        <v>98</v>
      </c>
      <c r="E803" s="68" t="s">
        <v>98</v>
      </c>
      <c r="F803" s="105" t="s">
        <v>98</v>
      </c>
      <c r="G803" s="105" t="s">
        <v>98</v>
      </c>
      <c r="H803" s="69"/>
      <c r="I803" s="70"/>
      <c r="J803" s="70"/>
      <c r="K803" s="70"/>
      <c r="L803" s="166" t="s">
        <v>98</v>
      </c>
      <c r="M803" s="167"/>
      <c r="N803" s="168"/>
    </row>
    <row r="804" spans="1:15" s="114" customFormat="1" ht="20.100000000000001" customHeight="1">
      <c r="A804" s="114">
        <v>0</v>
      </c>
      <c r="B804" s="72">
        <v>30</v>
      </c>
      <c r="C804" s="102" t="s">
        <v>98</v>
      </c>
      <c r="D804" s="67" t="s">
        <v>98</v>
      </c>
      <c r="E804" s="68" t="s">
        <v>98</v>
      </c>
      <c r="F804" s="105" t="s">
        <v>98</v>
      </c>
      <c r="G804" s="105" t="s">
        <v>98</v>
      </c>
      <c r="H804" s="73"/>
      <c r="I804" s="74"/>
      <c r="J804" s="74"/>
      <c r="K804" s="74"/>
      <c r="L804" s="166" t="s">
        <v>98</v>
      </c>
      <c r="M804" s="167"/>
      <c r="N804" s="168"/>
    </row>
    <row r="805" spans="1:15" s="114" customFormat="1" ht="23.25" customHeight="1">
      <c r="A805" s="114">
        <v>0</v>
      </c>
      <c r="B805" s="75" t="s">
        <v>71</v>
      </c>
      <c r="C805" s="103"/>
      <c r="D805" s="77"/>
      <c r="E805" s="78"/>
      <c r="F805" s="106"/>
      <c r="G805" s="106"/>
      <c r="H805" s="80"/>
      <c r="I805" s="81"/>
      <c r="J805" s="81"/>
      <c r="K805" s="81"/>
      <c r="L805" s="115"/>
      <c r="M805" s="115"/>
      <c r="N805" s="115"/>
    </row>
    <row r="806" spans="1:15" s="114" customFormat="1" ht="20.100000000000001" customHeight="1">
      <c r="A806" s="114">
        <v>0</v>
      </c>
      <c r="B806" s="82" t="s">
        <v>101</v>
      </c>
      <c r="C806" s="104"/>
      <c r="D806" s="84"/>
      <c r="E806" s="85"/>
      <c r="F806" s="107"/>
      <c r="G806" s="107"/>
      <c r="H806" s="87"/>
      <c r="I806" s="88"/>
      <c r="J806" s="88"/>
      <c r="K806" s="88"/>
      <c r="L806" s="89"/>
      <c r="M806" s="89"/>
      <c r="N806" s="89"/>
    </row>
    <row r="807" spans="1:15" s="114" customFormat="1" ht="18.75" customHeight="1">
      <c r="A807" s="114">
        <v>0</v>
      </c>
      <c r="B807" s="90"/>
      <c r="C807" s="104"/>
      <c r="D807" s="84"/>
      <c r="E807" s="85"/>
      <c r="F807" s="107"/>
      <c r="G807" s="107"/>
      <c r="H807" s="87"/>
      <c r="I807" s="88"/>
      <c r="J807" s="88"/>
      <c r="K807" s="88"/>
      <c r="L807" s="89"/>
      <c r="M807" s="89"/>
      <c r="N807" s="89"/>
    </row>
    <row r="808" spans="1:15" s="114" customFormat="1" ht="18" customHeight="1">
      <c r="A808" s="100">
        <v>0</v>
      </c>
      <c r="B808" s="90"/>
      <c r="C808" s="104"/>
      <c r="D808" s="84"/>
      <c r="E808" s="85"/>
      <c r="F808" s="107"/>
      <c r="G808" s="107"/>
      <c r="H808" s="87"/>
      <c r="I808" s="88"/>
      <c r="J808" s="88"/>
      <c r="K808" s="88"/>
      <c r="L808" s="89"/>
      <c r="M808" s="89"/>
      <c r="N808" s="89"/>
    </row>
    <row r="809" spans="1:15" s="114" customFormat="1" ht="8.25" customHeight="1">
      <c r="A809" s="100">
        <v>0</v>
      </c>
      <c r="B809" s="90"/>
      <c r="C809" s="104"/>
      <c r="D809" s="84"/>
      <c r="E809" s="85"/>
      <c r="F809" s="107"/>
      <c r="G809" s="107"/>
      <c r="H809" s="87"/>
      <c r="I809" s="88"/>
      <c r="J809" s="88"/>
      <c r="K809" s="88"/>
      <c r="L809" s="89"/>
      <c r="M809" s="89"/>
      <c r="N809" s="89"/>
    </row>
    <row r="810" spans="1:15" s="114" customFormat="1" ht="20.100000000000001" customHeight="1">
      <c r="A810" s="100">
        <v>0</v>
      </c>
      <c r="C810" s="108" t="s">
        <v>100</v>
      </c>
      <c r="D810" s="84"/>
      <c r="E810" s="85"/>
      <c r="F810" s="107"/>
      <c r="G810" s="107"/>
      <c r="H810" s="87"/>
      <c r="I810" s="88"/>
      <c r="J810" s="88"/>
      <c r="K810" s="88"/>
      <c r="L810" s="89"/>
      <c r="M810" s="89"/>
      <c r="N810" s="89"/>
    </row>
    <row r="811" spans="1:15" s="114" customFormat="1" ht="13.5" customHeight="1">
      <c r="A811" s="100">
        <v>0</v>
      </c>
      <c r="B811" s="91"/>
      <c r="C811" s="104"/>
      <c r="D811" s="84"/>
      <c r="E811" s="85"/>
      <c r="F811" s="107"/>
      <c r="G811" s="107"/>
      <c r="H811" s="109" t="s">
        <v>1561</v>
      </c>
      <c r="I811" s="110">
        <v>29</v>
      </c>
      <c r="J811" s="88"/>
      <c r="K811" s="112" t="s">
        <v>50</v>
      </c>
      <c r="L811" s="113">
        <v>1</v>
      </c>
      <c r="N811" s="111"/>
      <c r="O811" s="101"/>
    </row>
    <row r="812" spans="1:15" s="114" customFormat="1"/>
    <row r="813" spans="1:15" s="56" customFormat="1" ht="15">
      <c r="C813" s="186" t="s">
        <v>57</v>
      </c>
      <c r="D813" s="186"/>
      <c r="E813" s="57"/>
      <c r="F813" s="183" t="s">
        <v>105</v>
      </c>
      <c r="G813" s="183"/>
      <c r="H813" s="183"/>
      <c r="I813" s="183"/>
      <c r="J813" s="183"/>
      <c r="K813" s="183"/>
      <c r="L813" s="58" t="s">
        <v>1503</v>
      </c>
    </row>
    <row r="814" spans="1:15" s="56" customFormat="1" ht="15">
      <c r="C814" s="186" t="s">
        <v>59</v>
      </c>
      <c r="D814" s="186"/>
      <c r="E814" s="59" t="s">
        <v>1481</v>
      </c>
      <c r="F814" s="187" t="s">
        <v>1514</v>
      </c>
      <c r="G814" s="187"/>
      <c r="H814" s="187"/>
      <c r="I814" s="187"/>
      <c r="J814" s="187"/>
      <c r="K814" s="187"/>
      <c r="L814" s="60" t="s">
        <v>60</v>
      </c>
      <c r="M814" s="61" t="s">
        <v>61</v>
      </c>
      <c r="N814" s="61">
        <v>2</v>
      </c>
    </row>
    <row r="815" spans="1:15" s="62" customFormat="1" ht="18.75" customHeight="1">
      <c r="C815" s="63" t="s">
        <v>1515</v>
      </c>
      <c r="D815" s="184" t="s">
        <v>1516</v>
      </c>
      <c r="E815" s="184"/>
      <c r="F815" s="184"/>
      <c r="G815" s="184"/>
      <c r="H815" s="184"/>
      <c r="I815" s="184"/>
      <c r="J815" s="184"/>
      <c r="K815" s="184"/>
      <c r="L815" s="60" t="s">
        <v>62</v>
      </c>
      <c r="M815" s="60" t="s">
        <v>61</v>
      </c>
      <c r="N815" s="60">
        <v>2</v>
      </c>
    </row>
    <row r="816" spans="1:15" s="62" customFormat="1" ht="18.75" customHeight="1">
      <c r="B816" s="185" t="s">
        <v>1562</v>
      </c>
      <c r="C816" s="185"/>
      <c r="D816" s="185"/>
      <c r="E816" s="185"/>
      <c r="F816" s="185"/>
      <c r="G816" s="185"/>
      <c r="H816" s="185"/>
      <c r="I816" s="185"/>
      <c r="J816" s="185"/>
      <c r="K816" s="185"/>
      <c r="L816" s="60" t="s">
        <v>63</v>
      </c>
      <c r="M816" s="60" t="s">
        <v>61</v>
      </c>
      <c r="N816" s="60">
        <v>1</v>
      </c>
    </row>
    <row r="817" spans="1:14" s="114" customFormat="1" ht="9" customHeight="1"/>
    <row r="818" spans="1:14" s="114" customFormat="1" ht="15" customHeight="1">
      <c r="B818" s="173" t="s">
        <v>4</v>
      </c>
      <c r="C818" s="172" t="s">
        <v>64</v>
      </c>
      <c r="D818" s="181" t="s">
        <v>9</v>
      </c>
      <c r="E818" s="182" t="s">
        <v>10</v>
      </c>
      <c r="F818" s="172" t="s">
        <v>75</v>
      </c>
      <c r="G818" s="172" t="s">
        <v>76</v>
      </c>
      <c r="H818" s="172" t="s">
        <v>66</v>
      </c>
      <c r="I818" s="172" t="s">
        <v>67</v>
      </c>
      <c r="J818" s="174" t="s">
        <v>56</v>
      </c>
      <c r="K818" s="174"/>
      <c r="L818" s="175" t="s">
        <v>68</v>
      </c>
      <c r="M818" s="176"/>
      <c r="N818" s="177"/>
    </row>
    <row r="819" spans="1:14" s="114" customFormat="1" ht="27" customHeight="1">
      <c r="B819" s="173"/>
      <c r="C819" s="173"/>
      <c r="D819" s="181"/>
      <c r="E819" s="182"/>
      <c r="F819" s="173"/>
      <c r="G819" s="173"/>
      <c r="H819" s="173"/>
      <c r="I819" s="173"/>
      <c r="J819" s="64" t="s">
        <v>69</v>
      </c>
      <c r="K819" s="64" t="s">
        <v>70</v>
      </c>
      <c r="L819" s="178"/>
      <c r="M819" s="179"/>
      <c r="N819" s="180"/>
    </row>
    <row r="820" spans="1:14" s="114" customFormat="1" ht="20.100000000000001" customHeight="1">
      <c r="A820" s="114">
        <v>405</v>
      </c>
      <c r="B820" s="65">
        <v>1</v>
      </c>
      <c r="C820" s="102" t="s">
        <v>1001</v>
      </c>
      <c r="D820" s="67" t="s">
        <v>1367</v>
      </c>
      <c r="E820" s="68" t="s">
        <v>111</v>
      </c>
      <c r="F820" s="105" t="s">
        <v>1350</v>
      </c>
      <c r="G820" s="105" t="s">
        <v>662</v>
      </c>
      <c r="H820" s="69"/>
      <c r="I820" s="70"/>
      <c r="J820" s="70"/>
      <c r="K820" s="70"/>
      <c r="L820" s="169" t="s">
        <v>98</v>
      </c>
      <c r="M820" s="170"/>
      <c r="N820" s="171"/>
    </row>
    <row r="821" spans="1:14" s="114" customFormat="1" ht="20.100000000000001" customHeight="1">
      <c r="A821" s="114">
        <v>406</v>
      </c>
      <c r="B821" s="65">
        <v>2</v>
      </c>
      <c r="C821" s="102" t="s">
        <v>1368</v>
      </c>
      <c r="D821" s="67" t="s">
        <v>348</v>
      </c>
      <c r="E821" s="68" t="s">
        <v>269</v>
      </c>
      <c r="F821" s="105" t="s">
        <v>1350</v>
      </c>
      <c r="G821" s="105" t="s">
        <v>662</v>
      </c>
      <c r="H821" s="69"/>
      <c r="I821" s="70"/>
      <c r="J821" s="70"/>
      <c r="K821" s="70"/>
      <c r="L821" s="166" t="s">
        <v>99</v>
      </c>
      <c r="M821" s="167"/>
      <c r="N821" s="168"/>
    </row>
    <row r="822" spans="1:14" s="114" customFormat="1" ht="20.100000000000001" customHeight="1">
      <c r="A822" s="114">
        <v>407</v>
      </c>
      <c r="B822" s="65">
        <v>3</v>
      </c>
      <c r="C822" s="102" t="s">
        <v>836</v>
      </c>
      <c r="D822" s="67" t="s">
        <v>534</v>
      </c>
      <c r="E822" s="68" t="s">
        <v>255</v>
      </c>
      <c r="F822" s="105" t="s">
        <v>1350</v>
      </c>
      <c r="G822" s="105" t="s">
        <v>662</v>
      </c>
      <c r="H822" s="69"/>
      <c r="I822" s="70"/>
      <c r="J822" s="70"/>
      <c r="K822" s="70"/>
      <c r="L822" s="166" t="s">
        <v>98</v>
      </c>
      <c r="M822" s="167"/>
      <c r="N822" s="168"/>
    </row>
    <row r="823" spans="1:14" s="114" customFormat="1" ht="20.100000000000001" customHeight="1">
      <c r="A823" s="114">
        <v>408</v>
      </c>
      <c r="B823" s="65">
        <v>4</v>
      </c>
      <c r="C823" s="102" t="s">
        <v>1058</v>
      </c>
      <c r="D823" s="67" t="s">
        <v>324</v>
      </c>
      <c r="E823" s="68" t="s">
        <v>211</v>
      </c>
      <c r="F823" s="105" t="s">
        <v>1369</v>
      </c>
      <c r="G823" s="105" t="s">
        <v>582</v>
      </c>
      <c r="H823" s="69"/>
      <c r="I823" s="70"/>
      <c r="J823" s="70"/>
      <c r="K823" s="70"/>
      <c r="L823" s="166" t="s">
        <v>98</v>
      </c>
      <c r="M823" s="167"/>
      <c r="N823" s="168"/>
    </row>
    <row r="824" spans="1:14" s="114" customFormat="1" ht="20.100000000000001" customHeight="1">
      <c r="A824" s="114">
        <v>409</v>
      </c>
      <c r="B824" s="65">
        <v>5</v>
      </c>
      <c r="C824" s="102" t="s">
        <v>1059</v>
      </c>
      <c r="D824" s="67" t="s">
        <v>646</v>
      </c>
      <c r="E824" s="68" t="s">
        <v>154</v>
      </c>
      <c r="F824" s="105" t="s">
        <v>1369</v>
      </c>
      <c r="G824" s="105" t="s">
        <v>645</v>
      </c>
      <c r="H824" s="69"/>
      <c r="I824" s="70"/>
      <c r="J824" s="70"/>
      <c r="K824" s="70"/>
      <c r="L824" s="166" t="s">
        <v>98</v>
      </c>
      <c r="M824" s="167"/>
      <c r="N824" s="168"/>
    </row>
    <row r="825" spans="1:14" s="114" customFormat="1" ht="20.100000000000001" customHeight="1">
      <c r="A825" s="114">
        <v>410</v>
      </c>
      <c r="B825" s="65">
        <v>6</v>
      </c>
      <c r="C825" s="102" t="s">
        <v>1085</v>
      </c>
      <c r="D825" s="67" t="s">
        <v>428</v>
      </c>
      <c r="E825" s="68" t="s">
        <v>190</v>
      </c>
      <c r="F825" s="105" t="s">
        <v>1369</v>
      </c>
      <c r="G825" s="105" t="s">
        <v>565</v>
      </c>
      <c r="H825" s="69"/>
      <c r="I825" s="70"/>
      <c r="J825" s="70"/>
      <c r="K825" s="70"/>
      <c r="L825" s="166" t="s">
        <v>98</v>
      </c>
      <c r="M825" s="167"/>
      <c r="N825" s="168"/>
    </row>
    <row r="826" spans="1:14" s="114" customFormat="1" ht="20.100000000000001" customHeight="1">
      <c r="A826" s="114">
        <v>411</v>
      </c>
      <c r="B826" s="65">
        <v>7</v>
      </c>
      <c r="C826" s="102" t="s">
        <v>711</v>
      </c>
      <c r="D826" s="67" t="s">
        <v>423</v>
      </c>
      <c r="E826" s="68" t="s">
        <v>190</v>
      </c>
      <c r="F826" s="105" t="s">
        <v>1369</v>
      </c>
      <c r="G826" s="105" t="s">
        <v>662</v>
      </c>
      <c r="H826" s="69"/>
      <c r="I826" s="70"/>
      <c r="J826" s="70"/>
      <c r="K826" s="70"/>
      <c r="L826" s="166" t="s">
        <v>98</v>
      </c>
      <c r="M826" s="167"/>
      <c r="N826" s="168"/>
    </row>
    <row r="827" spans="1:14" s="114" customFormat="1" ht="20.100000000000001" customHeight="1">
      <c r="A827" s="114">
        <v>412</v>
      </c>
      <c r="B827" s="65">
        <v>8</v>
      </c>
      <c r="C827" s="102" t="s">
        <v>1370</v>
      </c>
      <c r="D827" s="67" t="s">
        <v>387</v>
      </c>
      <c r="E827" s="68" t="s">
        <v>175</v>
      </c>
      <c r="F827" s="105" t="s">
        <v>1369</v>
      </c>
      <c r="G827" s="105" t="s">
        <v>565</v>
      </c>
      <c r="H827" s="69"/>
      <c r="I827" s="70"/>
      <c r="J827" s="70"/>
      <c r="K827" s="70"/>
      <c r="L827" s="166" t="s">
        <v>99</v>
      </c>
      <c r="M827" s="167"/>
      <c r="N827" s="168"/>
    </row>
    <row r="828" spans="1:14" s="114" customFormat="1" ht="20.100000000000001" customHeight="1">
      <c r="A828" s="114">
        <v>413</v>
      </c>
      <c r="B828" s="65">
        <v>9</v>
      </c>
      <c r="C828" s="102" t="s">
        <v>730</v>
      </c>
      <c r="D828" s="67" t="s">
        <v>1371</v>
      </c>
      <c r="E828" s="68" t="s">
        <v>247</v>
      </c>
      <c r="F828" s="105" t="s">
        <v>1369</v>
      </c>
      <c r="G828" s="105" t="s">
        <v>662</v>
      </c>
      <c r="H828" s="69"/>
      <c r="I828" s="70"/>
      <c r="J828" s="70"/>
      <c r="K828" s="70"/>
      <c r="L828" s="166" t="s">
        <v>98</v>
      </c>
      <c r="M828" s="167"/>
      <c r="N828" s="168"/>
    </row>
    <row r="829" spans="1:14" s="114" customFormat="1" ht="20.100000000000001" customHeight="1">
      <c r="A829" s="114">
        <v>414</v>
      </c>
      <c r="B829" s="65">
        <v>10</v>
      </c>
      <c r="C829" s="102" t="s">
        <v>736</v>
      </c>
      <c r="D829" s="67" t="s">
        <v>465</v>
      </c>
      <c r="E829" s="68" t="s">
        <v>84</v>
      </c>
      <c r="F829" s="105" t="s">
        <v>1369</v>
      </c>
      <c r="G829" s="105" t="s">
        <v>662</v>
      </c>
      <c r="H829" s="69"/>
      <c r="I829" s="70"/>
      <c r="J829" s="70"/>
      <c r="K829" s="70"/>
      <c r="L829" s="166" t="s">
        <v>98</v>
      </c>
      <c r="M829" s="167"/>
      <c r="N829" s="168"/>
    </row>
    <row r="830" spans="1:14" s="114" customFormat="1" ht="20.100000000000001" customHeight="1">
      <c r="A830" s="114">
        <v>415</v>
      </c>
      <c r="B830" s="65">
        <v>11</v>
      </c>
      <c r="C830" s="102" t="s">
        <v>739</v>
      </c>
      <c r="D830" s="67" t="s">
        <v>131</v>
      </c>
      <c r="E830" s="68" t="s">
        <v>302</v>
      </c>
      <c r="F830" s="105" t="s">
        <v>1369</v>
      </c>
      <c r="G830" s="105" t="s">
        <v>662</v>
      </c>
      <c r="H830" s="69"/>
      <c r="I830" s="70"/>
      <c r="J830" s="70"/>
      <c r="K830" s="70"/>
      <c r="L830" s="166" t="s">
        <v>98</v>
      </c>
      <c r="M830" s="167"/>
      <c r="N830" s="168"/>
    </row>
    <row r="831" spans="1:14" s="114" customFormat="1" ht="20.100000000000001" customHeight="1">
      <c r="A831" s="114">
        <v>416</v>
      </c>
      <c r="B831" s="65">
        <v>12</v>
      </c>
      <c r="C831" s="102" t="s">
        <v>1097</v>
      </c>
      <c r="D831" s="67" t="s">
        <v>559</v>
      </c>
      <c r="E831" s="68" t="s">
        <v>263</v>
      </c>
      <c r="F831" s="105" t="s">
        <v>1369</v>
      </c>
      <c r="G831" s="105" t="s">
        <v>662</v>
      </c>
      <c r="H831" s="69"/>
      <c r="I831" s="70"/>
      <c r="J831" s="70"/>
      <c r="K831" s="70"/>
      <c r="L831" s="166" t="s">
        <v>98</v>
      </c>
      <c r="M831" s="167"/>
      <c r="N831" s="168"/>
    </row>
    <row r="832" spans="1:14" s="114" customFormat="1" ht="20.100000000000001" customHeight="1">
      <c r="A832" s="114">
        <v>417</v>
      </c>
      <c r="B832" s="65">
        <v>13</v>
      </c>
      <c r="C832" s="102" t="s">
        <v>1034</v>
      </c>
      <c r="D832" s="67" t="s">
        <v>1372</v>
      </c>
      <c r="E832" s="68" t="s">
        <v>249</v>
      </c>
      <c r="F832" s="105" t="s">
        <v>1369</v>
      </c>
      <c r="G832" s="105" t="s">
        <v>662</v>
      </c>
      <c r="H832" s="69"/>
      <c r="I832" s="70"/>
      <c r="J832" s="70"/>
      <c r="K832" s="70"/>
      <c r="L832" s="166" t="s">
        <v>98</v>
      </c>
      <c r="M832" s="167"/>
      <c r="N832" s="168"/>
    </row>
    <row r="833" spans="1:14" s="114" customFormat="1" ht="20.100000000000001" customHeight="1">
      <c r="A833" s="114">
        <v>418</v>
      </c>
      <c r="B833" s="65">
        <v>14</v>
      </c>
      <c r="C833" s="102" t="s">
        <v>1373</v>
      </c>
      <c r="D833" s="67" t="s">
        <v>641</v>
      </c>
      <c r="E833" s="68" t="s">
        <v>257</v>
      </c>
      <c r="F833" s="105" t="s">
        <v>1369</v>
      </c>
      <c r="G833" s="105" t="s">
        <v>614</v>
      </c>
      <c r="H833" s="69"/>
      <c r="I833" s="70"/>
      <c r="J833" s="70"/>
      <c r="K833" s="70"/>
      <c r="L833" s="166" t="s">
        <v>99</v>
      </c>
      <c r="M833" s="167"/>
      <c r="N833" s="168"/>
    </row>
    <row r="834" spans="1:14" s="114" customFormat="1" ht="20.100000000000001" customHeight="1">
      <c r="A834" s="114">
        <v>419</v>
      </c>
      <c r="B834" s="65">
        <v>15</v>
      </c>
      <c r="C834" s="102" t="s">
        <v>1099</v>
      </c>
      <c r="D834" s="67" t="s">
        <v>503</v>
      </c>
      <c r="E834" s="68" t="s">
        <v>250</v>
      </c>
      <c r="F834" s="105" t="s">
        <v>1369</v>
      </c>
      <c r="G834" s="105" t="s">
        <v>662</v>
      </c>
      <c r="H834" s="69"/>
      <c r="I834" s="70"/>
      <c r="J834" s="70"/>
      <c r="K834" s="70"/>
      <c r="L834" s="166" t="s">
        <v>98</v>
      </c>
      <c r="M834" s="167"/>
      <c r="N834" s="168"/>
    </row>
    <row r="835" spans="1:14" s="114" customFormat="1" ht="20.100000000000001" customHeight="1">
      <c r="A835" s="114">
        <v>420</v>
      </c>
      <c r="B835" s="65">
        <v>16</v>
      </c>
      <c r="C835" s="102" t="s">
        <v>749</v>
      </c>
      <c r="D835" s="67" t="s">
        <v>470</v>
      </c>
      <c r="E835" s="68" t="s">
        <v>250</v>
      </c>
      <c r="F835" s="105" t="s">
        <v>1369</v>
      </c>
      <c r="G835" s="105" t="s">
        <v>662</v>
      </c>
      <c r="H835" s="69"/>
      <c r="I835" s="70"/>
      <c r="J835" s="70"/>
      <c r="K835" s="70"/>
      <c r="L835" s="166" t="s">
        <v>98</v>
      </c>
      <c r="M835" s="167"/>
      <c r="N835" s="168"/>
    </row>
    <row r="836" spans="1:14" s="114" customFormat="1" ht="20.100000000000001" customHeight="1">
      <c r="A836" s="114">
        <v>421</v>
      </c>
      <c r="B836" s="65">
        <v>17</v>
      </c>
      <c r="C836" s="102" t="s">
        <v>970</v>
      </c>
      <c r="D836" s="67" t="s">
        <v>310</v>
      </c>
      <c r="E836" s="68" t="s">
        <v>125</v>
      </c>
      <c r="F836" s="105" t="s">
        <v>1369</v>
      </c>
      <c r="G836" s="105" t="s">
        <v>662</v>
      </c>
      <c r="H836" s="69"/>
      <c r="I836" s="70"/>
      <c r="J836" s="70"/>
      <c r="K836" s="70"/>
      <c r="L836" s="166" t="s">
        <v>98</v>
      </c>
      <c r="M836" s="167"/>
      <c r="N836" s="168"/>
    </row>
    <row r="837" spans="1:14" s="114" customFormat="1" ht="20.100000000000001" customHeight="1">
      <c r="A837" s="114">
        <v>422</v>
      </c>
      <c r="B837" s="65">
        <v>18</v>
      </c>
      <c r="C837" s="102" t="s">
        <v>1374</v>
      </c>
      <c r="D837" s="67" t="s">
        <v>598</v>
      </c>
      <c r="E837" s="68" t="s">
        <v>184</v>
      </c>
      <c r="F837" s="105" t="s">
        <v>1369</v>
      </c>
      <c r="G837" s="105" t="s">
        <v>623</v>
      </c>
      <c r="H837" s="69"/>
      <c r="I837" s="70"/>
      <c r="J837" s="70"/>
      <c r="K837" s="70"/>
      <c r="L837" s="166" t="s">
        <v>99</v>
      </c>
      <c r="M837" s="167"/>
      <c r="N837" s="168"/>
    </row>
    <row r="838" spans="1:14" s="114" customFormat="1" ht="20.100000000000001" customHeight="1">
      <c r="A838" s="114">
        <v>423</v>
      </c>
      <c r="B838" s="65">
        <v>19</v>
      </c>
      <c r="C838" s="102" t="s">
        <v>1035</v>
      </c>
      <c r="D838" s="67" t="s">
        <v>441</v>
      </c>
      <c r="E838" s="68" t="s">
        <v>184</v>
      </c>
      <c r="F838" s="105" t="s">
        <v>1369</v>
      </c>
      <c r="G838" s="105" t="s">
        <v>662</v>
      </c>
      <c r="H838" s="69"/>
      <c r="I838" s="70"/>
      <c r="J838" s="70"/>
      <c r="K838" s="70"/>
      <c r="L838" s="166" t="s">
        <v>98</v>
      </c>
      <c r="M838" s="167"/>
      <c r="N838" s="168"/>
    </row>
    <row r="839" spans="1:14" s="114" customFormat="1" ht="20.100000000000001" customHeight="1">
      <c r="A839" s="114">
        <v>424</v>
      </c>
      <c r="B839" s="65">
        <v>20</v>
      </c>
      <c r="C839" s="102" t="s">
        <v>972</v>
      </c>
      <c r="D839" s="67" t="s">
        <v>365</v>
      </c>
      <c r="E839" s="68" t="s">
        <v>83</v>
      </c>
      <c r="F839" s="105" t="s">
        <v>1369</v>
      </c>
      <c r="G839" s="105" t="s">
        <v>662</v>
      </c>
      <c r="H839" s="69"/>
      <c r="I839" s="70"/>
      <c r="J839" s="70"/>
      <c r="K839" s="70"/>
      <c r="L839" s="166" t="s">
        <v>98</v>
      </c>
      <c r="M839" s="167"/>
      <c r="N839" s="168"/>
    </row>
    <row r="840" spans="1:14" s="114" customFormat="1" ht="20.100000000000001" customHeight="1">
      <c r="A840" s="114">
        <v>425</v>
      </c>
      <c r="B840" s="65">
        <v>21</v>
      </c>
      <c r="C840" s="102" t="s">
        <v>757</v>
      </c>
      <c r="D840" s="67" t="s">
        <v>464</v>
      </c>
      <c r="E840" s="68" t="s">
        <v>83</v>
      </c>
      <c r="F840" s="105" t="s">
        <v>1369</v>
      </c>
      <c r="G840" s="105" t="s">
        <v>662</v>
      </c>
      <c r="H840" s="69"/>
      <c r="I840" s="70"/>
      <c r="J840" s="70"/>
      <c r="K840" s="70"/>
      <c r="L840" s="166" t="s">
        <v>98</v>
      </c>
      <c r="M840" s="167"/>
      <c r="N840" s="168"/>
    </row>
    <row r="841" spans="1:14" s="114" customFormat="1" ht="20.100000000000001" customHeight="1">
      <c r="A841" s="114">
        <v>426</v>
      </c>
      <c r="B841" s="65">
        <v>22</v>
      </c>
      <c r="C841" s="102" t="s">
        <v>1121</v>
      </c>
      <c r="D841" s="67" t="s">
        <v>265</v>
      </c>
      <c r="E841" s="68" t="s">
        <v>179</v>
      </c>
      <c r="F841" s="105" t="s">
        <v>1369</v>
      </c>
      <c r="G841" s="105" t="s">
        <v>583</v>
      </c>
      <c r="H841" s="69"/>
      <c r="I841" s="70"/>
      <c r="J841" s="70"/>
      <c r="K841" s="70"/>
      <c r="L841" s="166" t="s">
        <v>98</v>
      </c>
      <c r="M841" s="167"/>
      <c r="N841" s="168"/>
    </row>
    <row r="842" spans="1:14" s="114" customFormat="1" ht="20.100000000000001" customHeight="1">
      <c r="A842" s="114">
        <v>0</v>
      </c>
      <c r="B842" s="65">
        <v>23</v>
      </c>
      <c r="C842" s="102" t="s">
        <v>98</v>
      </c>
      <c r="D842" s="67" t="s">
        <v>98</v>
      </c>
      <c r="E842" s="68" t="s">
        <v>98</v>
      </c>
      <c r="F842" s="105" t="s">
        <v>98</v>
      </c>
      <c r="G842" s="105" t="s">
        <v>98</v>
      </c>
      <c r="H842" s="69"/>
      <c r="I842" s="70"/>
      <c r="J842" s="70"/>
      <c r="K842" s="70"/>
      <c r="L842" s="166" t="s">
        <v>98</v>
      </c>
      <c r="M842" s="167"/>
      <c r="N842" s="168"/>
    </row>
    <row r="843" spans="1:14" s="114" customFormat="1" ht="20.100000000000001" customHeight="1">
      <c r="A843" s="114">
        <v>0</v>
      </c>
      <c r="B843" s="65">
        <v>24</v>
      </c>
      <c r="C843" s="102" t="s">
        <v>98</v>
      </c>
      <c r="D843" s="67" t="s">
        <v>98</v>
      </c>
      <c r="E843" s="68" t="s">
        <v>98</v>
      </c>
      <c r="F843" s="105" t="s">
        <v>98</v>
      </c>
      <c r="G843" s="105" t="s">
        <v>98</v>
      </c>
      <c r="H843" s="69"/>
      <c r="I843" s="70"/>
      <c r="J843" s="70"/>
      <c r="K843" s="70"/>
      <c r="L843" s="166" t="s">
        <v>98</v>
      </c>
      <c r="M843" s="167"/>
      <c r="N843" s="168"/>
    </row>
    <row r="844" spans="1:14" s="114" customFormat="1" ht="20.100000000000001" customHeight="1">
      <c r="A844" s="114">
        <v>0</v>
      </c>
      <c r="B844" s="65">
        <v>25</v>
      </c>
      <c r="C844" s="102" t="s">
        <v>98</v>
      </c>
      <c r="D844" s="67" t="s">
        <v>98</v>
      </c>
      <c r="E844" s="68" t="s">
        <v>98</v>
      </c>
      <c r="F844" s="105" t="s">
        <v>98</v>
      </c>
      <c r="G844" s="105" t="s">
        <v>98</v>
      </c>
      <c r="H844" s="69"/>
      <c r="I844" s="70"/>
      <c r="J844" s="70"/>
      <c r="K844" s="70"/>
      <c r="L844" s="166" t="s">
        <v>98</v>
      </c>
      <c r="M844" s="167"/>
      <c r="N844" s="168"/>
    </row>
    <row r="845" spans="1:14" s="114" customFormat="1" ht="20.100000000000001" customHeight="1">
      <c r="A845" s="114">
        <v>0</v>
      </c>
      <c r="B845" s="65">
        <v>26</v>
      </c>
      <c r="C845" s="102" t="s">
        <v>98</v>
      </c>
      <c r="D845" s="67" t="s">
        <v>98</v>
      </c>
      <c r="E845" s="68" t="s">
        <v>98</v>
      </c>
      <c r="F845" s="105" t="s">
        <v>98</v>
      </c>
      <c r="G845" s="105" t="s">
        <v>98</v>
      </c>
      <c r="H845" s="69"/>
      <c r="I845" s="70"/>
      <c r="J845" s="70"/>
      <c r="K845" s="70"/>
      <c r="L845" s="166" t="s">
        <v>98</v>
      </c>
      <c r="M845" s="167"/>
      <c r="N845" s="168"/>
    </row>
    <row r="846" spans="1:14" s="114" customFormat="1" ht="20.100000000000001" customHeight="1">
      <c r="A846" s="114">
        <v>0</v>
      </c>
      <c r="B846" s="65">
        <v>27</v>
      </c>
      <c r="C846" s="102" t="s">
        <v>98</v>
      </c>
      <c r="D846" s="67" t="s">
        <v>98</v>
      </c>
      <c r="E846" s="68" t="s">
        <v>98</v>
      </c>
      <c r="F846" s="105" t="s">
        <v>98</v>
      </c>
      <c r="G846" s="105" t="s">
        <v>98</v>
      </c>
      <c r="H846" s="69"/>
      <c r="I846" s="70"/>
      <c r="J846" s="70"/>
      <c r="K846" s="70"/>
      <c r="L846" s="166" t="s">
        <v>98</v>
      </c>
      <c r="M846" s="167"/>
      <c r="N846" s="168"/>
    </row>
    <row r="847" spans="1:14" s="114" customFormat="1" ht="20.100000000000001" customHeight="1">
      <c r="A847" s="114">
        <v>0</v>
      </c>
      <c r="B847" s="65">
        <v>28</v>
      </c>
      <c r="C847" s="102" t="s">
        <v>98</v>
      </c>
      <c r="D847" s="67" t="s">
        <v>98</v>
      </c>
      <c r="E847" s="68" t="s">
        <v>98</v>
      </c>
      <c r="F847" s="105" t="s">
        <v>98</v>
      </c>
      <c r="G847" s="105" t="s">
        <v>98</v>
      </c>
      <c r="H847" s="69"/>
      <c r="I847" s="70"/>
      <c r="J847" s="70"/>
      <c r="K847" s="70"/>
      <c r="L847" s="166" t="s">
        <v>98</v>
      </c>
      <c r="M847" s="167"/>
      <c r="N847" s="168"/>
    </row>
    <row r="848" spans="1:14" s="114" customFormat="1" ht="20.100000000000001" customHeight="1">
      <c r="A848" s="114">
        <v>0</v>
      </c>
      <c r="B848" s="65">
        <v>29</v>
      </c>
      <c r="C848" s="102" t="s">
        <v>98</v>
      </c>
      <c r="D848" s="67" t="s">
        <v>98</v>
      </c>
      <c r="E848" s="68" t="s">
        <v>98</v>
      </c>
      <c r="F848" s="105" t="s">
        <v>98</v>
      </c>
      <c r="G848" s="105" t="s">
        <v>98</v>
      </c>
      <c r="H848" s="69"/>
      <c r="I848" s="70"/>
      <c r="J848" s="70"/>
      <c r="K848" s="70"/>
      <c r="L848" s="166" t="s">
        <v>98</v>
      </c>
      <c r="M848" s="167"/>
      <c r="N848" s="168"/>
    </row>
    <row r="849" spans="1:15" s="114" customFormat="1" ht="20.100000000000001" customHeight="1">
      <c r="A849" s="114">
        <v>0</v>
      </c>
      <c r="B849" s="72">
        <v>30</v>
      </c>
      <c r="C849" s="102" t="s">
        <v>98</v>
      </c>
      <c r="D849" s="67" t="s">
        <v>98</v>
      </c>
      <c r="E849" s="68" t="s">
        <v>98</v>
      </c>
      <c r="F849" s="105" t="s">
        <v>98</v>
      </c>
      <c r="G849" s="105" t="s">
        <v>98</v>
      </c>
      <c r="H849" s="73"/>
      <c r="I849" s="74"/>
      <c r="J849" s="74"/>
      <c r="K849" s="74"/>
      <c r="L849" s="166" t="s">
        <v>98</v>
      </c>
      <c r="M849" s="167"/>
      <c r="N849" s="168"/>
    </row>
    <row r="850" spans="1:15" s="114" customFormat="1" ht="23.25" customHeight="1">
      <c r="A850" s="114">
        <v>0</v>
      </c>
      <c r="B850" s="75" t="s">
        <v>71</v>
      </c>
      <c r="C850" s="103"/>
      <c r="D850" s="77"/>
      <c r="E850" s="78"/>
      <c r="F850" s="106"/>
      <c r="G850" s="106"/>
      <c r="H850" s="80"/>
      <c r="I850" s="81"/>
      <c r="J850" s="81"/>
      <c r="K850" s="81"/>
      <c r="L850" s="115"/>
      <c r="M850" s="115"/>
      <c r="N850" s="115"/>
    </row>
    <row r="851" spans="1:15" s="114" customFormat="1" ht="20.100000000000001" customHeight="1">
      <c r="A851" s="114">
        <v>0</v>
      </c>
      <c r="B851" s="82" t="s">
        <v>101</v>
      </c>
      <c r="C851" s="104"/>
      <c r="D851" s="84"/>
      <c r="E851" s="85"/>
      <c r="F851" s="107"/>
      <c r="G851" s="107"/>
      <c r="H851" s="87"/>
      <c r="I851" s="88"/>
      <c r="J851" s="88"/>
      <c r="K851" s="88"/>
      <c r="L851" s="89"/>
      <c r="M851" s="89"/>
      <c r="N851" s="89"/>
    </row>
    <row r="852" spans="1:15" s="114" customFormat="1" ht="18.75" customHeight="1">
      <c r="A852" s="114">
        <v>0</v>
      </c>
      <c r="B852" s="90"/>
      <c r="C852" s="104"/>
      <c r="D852" s="84"/>
      <c r="E852" s="85"/>
      <c r="F852" s="107"/>
      <c r="G852" s="107"/>
      <c r="H852" s="87"/>
      <c r="I852" s="88"/>
      <c r="J852" s="88"/>
      <c r="K852" s="88"/>
      <c r="L852" s="89"/>
      <c r="M852" s="89"/>
      <c r="N852" s="89"/>
    </row>
    <row r="853" spans="1:15" s="114" customFormat="1" ht="18" customHeight="1">
      <c r="A853" s="100">
        <v>0</v>
      </c>
      <c r="B853" s="90"/>
      <c r="C853" s="104"/>
      <c r="D853" s="84"/>
      <c r="E853" s="85"/>
      <c r="F853" s="107"/>
      <c r="G853" s="107"/>
      <c r="H853" s="87"/>
      <c r="I853" s="88"/>
      <c r="J853" s="88"/>
      <c r="K853" s="88"/>
      <c r="L853" s="89"/>
      <c r="M853" s="89"/>
      <c r="N853" s="89"/>
    </row>
    <row r="854" spans="1:15" s="114" customFormat="1" ht="8.25" customHeight="1">
      <c r="A854" s="100">
        <v>0</v>
      </c>
      <c r="B854" s="90"/>
      <c r="C854" s="104"/>
      <c r="D854" s="84"/>
      <c r="E854" s="85"/>
      <c r="F854" s="107"/>
      <c r="G854" s="107"/>
      <c r="H854" s="87"/>
      <c r="I854" s="88"/>
      <c r="J854" s="88"/>
      <c r="K854" s="88"/>
      <c r="L854" s="89"/>
      <c r="M854" s="89"/>
      <c r="N854" s="89"/>
    </row>
    <row r="855" spans="1:15" s="114" customFormat="1" ht="20.100000000000001" customHeight="1">
      <c r="A855" s="100">
        <v>0</v>
      </c>
      <c r="C855" s="108" t="s">
        <v>100</v>
      </c>
      <c r="D855" s="84"/>
      <c r="E855" s="85"/>
      <c r="F855" s="107"/>
      <c r="G855" s="107"/>
      <c r="H855" s="87"/>
      <c r="I855" s="88"/>
      <c r="J855" s="88"/>
      <c r="K855" s="88"/>
      <c r="L855" s="89"/>
      <c r="M855" s="89"/>
      <c r="N855" s="89"/>
    </row>
    <row r="856" spans="1:15" s="114" customFormat="1" ht="13.5" customHeight="1">
      <c r="A856" s="100">
        <v>0</v>
      </c>
      <c r="B856" s="91"/>
      <c r="C856" s="104"/>
      <c r="D856" s="84"/>
      <c r="E856" s="85"/>
      <c r="F856" s="107"/>
      <c r="G856" s="107"/>
      <c r="H856" s="109" t="s">
        <v>1563</v>
      </c>
      <c r="I856" s="110">
        <v>29</v>
      </c>
      <c r="J856" s="88"/>
      <c r="K856" s="112" t="s">
        <v>50</v>
      </c>
      <c r="L856" s="113">
        <v>1</v>
      </c>
      <c r="N856" s="111"/>
      <c r="O856" s="101"/>
    </row>
    <row r="857" spans="1:15" s="114" customFormat="1"/>
    <row r="858" spans="1:15" s="56" customFormat="1" ht="15">
      <c r="C858" s="186" t="s">
        <v>57</v>
      </c>
      <c r="D858" s="186"/>
      <c r="E858" s="57"/>
      <c r="F858" s="183" t="s">
        <v>105</v>
      </c>
      <c r="G858" s="183"/>
      <c r="H858" s="183"/>
      <c r="I858" s="183"/>
      <c r="J858" s="183"/>
      <c r="K858" s="183"/>
      <c r="L858" s="58" t="s">
        <v>1504</v>
      </c>
    </row>
    <row r="859" spans="1:15" s="56" customFormat="1" ht="15">
      <c r="C859" s="186" t="s">
        <v>59</v>
      </c>
      <c r="D859" s="186"/>
      <c r="E859" s="59" t="s">
        <v>1482</v>
      </c>
      <c r="F859" s="187" t="s">
        <v>1514</v>
      </c>
      <c r="G859" s="187"/>
      <c r="H859" s="187"/>
      <c r="I859" s="187"/>
      <c r="J859" s="187"/>
      <c r="K859" s="187"/>
      <c r="L859" s="60" t="s">
        <v>60</v>
      </c>
      <c r="M859" s="61" t="s">
        <v>61</v>
      </c>
      <c r="N859" s="61">
        <v>2</v>
      </c>
    </row>
    <row r="860" spans="1:15" s="62" customFormat="1" ht="18.75" customHeight="1">
      <c r="C860" s="63" t="s">
        <v>1515</v>
      </c>
      <c r="D860" s="184" t="s">
        <v>1516</v>
      </c>
      <c r="E860" s="184"/>
      <c r="F860" s="184"/>
      <c r="G860" s="184"/>
      <c r="H860" s="184"/>
      <c r="I860" s="184"/>
      <c r="J860" s="184"/>
      <c r="K860" s="184"/>
      <c r="L860" s="60" t="s">
        <v>62</v>
      </c>
      <c r="M860" s="60" t="s">
        <v>61</v>
      </c>
      <c r="N860" s="60">
        <v>2</v>
      </c>
    </row>
    <row r="861" spans="1:15" s="62" customFormat="1" ht="18.75" customHeight="1">
      <c r="B861" s="185" t="s">
        <v>1564</v>
      </c>
      <c r="C861" s="185"/>
      <c r="D861" s="185"/>
      <c r="E861" s="185"/>
      <c r="F861" s="185"/>
      <c r="G861" s="185"/>
      <c r="H861" s="185"/>
      <c r="I861" s="185"/>
      <c r="J861" s="185"/>
      <c r="K861" s="185"/>
      <c r="L861" s="60" t="s">
        <v>63</v>
      </c>
      <c r="M861" s="60" t="s">
        <v>61</v>
      </c>
      <c r="N861" s="60">
        <v>1</v>
      </c>
    </row>
    <row r="862" spans="1:15" s="114" customFormat="1" ht="9" customHeight="1"/>
    <row r="863" spans="1:15" s="114" customFormat="1" ht="15" customHeight="1">
      <c r="B863" s="173" t="s">
        <v>4</v>
      </c>
      <c r="C863" s="172" t="s">
        <v>64</v>
      </c>
      <c r="D863" s="181" t="s">
        <v>9</v>
      </c>
      <c r="E863" s="182" t="s">
        <v>10</v>
      </c>
      <c r="F863" s="172" t="s">
        <v>75</v>
      </c>
      <c r="G863" s="172" t="s">
        <v>76</v>
      </c>
      <c r="H863" s="172" t="s">
        <v>66</v>
      </c>
      <c r="I863" s="172" t="s">
        <v>67</v>
      </c>
      <c r="J863" s="174" t="s">
        <v>56</v>
      </c>
      <c r="K863" s="174"/>
      <c r="L863" s="175" t="s">
        <v>68</v>
      </c>
      <c r="M863" s="176"/>
      <c r="N863" s="177"/>
    </row>
    <row r="864" spans="1:15" s="114" customFormat="1" ht="27" customHeight="1">
      <c r="B864" s="173"/>
      <c r="C864" s="173"/>
      <c r="D864" s="181"/>
      <c r="E864" s="182"/>
      <c r="F864" s="173"/>
      <c r="G864" s="173"/>
      <c r="H864" s="173"/>
      <c r="I864" s="173"/>
      <c r="J864" s="64" t="s">
        <v>69</v>
      </c>
      <c r="K864" s="64" t="s">
        <v>70</v>
      </c>
      <c r="L864" s="178"/>
      <c r="M864" s="179"/>
      <c r="N864" s="180"/>
    </row>
    <row r="865" spans="1:14" s="114" customFormat="1" ht="20.100000000000001" customHeight="1">
      <c r="A865" s="114">
        <v>427</v>
      </c>
      <c r="B865" s="65">
        <v>1</v>
      </c>
      <c r="C865" s="102" t="s">
        <v>764</v>
      </c>
      <c r="D865" s="67" t="s">
        <v>265</v>
      </c>
      <c r="E865" s="68" t="s">
        <v>179</v>
      </c>
      <c r="F865" s="105" t="s">
        <v>1369</v>
      </c>
      <c r="G865" s="105" t="s">
        <v>662</v>
      </c>
      <c r="H865" s="69"/>
      <c r="I865" s="70"/>
      <c r="J865" s="70"/>
      <c r="K865" s="70"/>
      <c r="L865" s="169" t="s">
        <v>98</v>
      </c>
      <c r="M865" s="170"/>
      <c r="N865" s="171"/>
    </row>
    <row r="866" spans="1:14" s="114" customFormat="1" ht="20.100000000000001" customHeight="1">
      <c r="A866" s="114">
        <v>428</v>
      </c>
      <c r="B866" s="65">
        <v>2</v>
      </c>
      <c r="C866" s="102" t="s">
        <v>770</v>
      </c>
      <c r="D866" s="67" t="s">
        <v>1375</v>
      </c>
      <c r="E866" s="68" t="s">
        <v>165</v>
      </c>
      <c r="F866" s="105" t="s">
        <v>1369</v>
      </c>
      <c r="G866" s="105" t="s">
        <v>662</v>
      </c>
      <c r="H866" s="69"/>
      <c r="I866" s="70"/>
      <c r="J866" s="70"/>
      <c r="K866" s="70"/>
      <c r="L866" s="166" t="s">
        <v>98</v>
      </c>
      <c r="M866" s="167"/>
      <c r="N866" s="168"/>
    </row>
    <row r="867" spans="1:14" s="114" customFormat="1" ht="20.100000000000001" customHeight="1">
      <c r="A867" s="114">
        <v>429</v>
      </c>
      <c r="B867" s="65">
        <v>3</v>
      </c>
      <c r="C867" s="102" t="s">
        <v>772</v>
      </c>
      <c r="D867" s="67" t="s">
        <v>117</v>
      </c>
      <c r="E867" s="68" t="s">
        <v>165</v>
      </c>
      <c r="F867" s="105" t="s">
        <v>1369</v>
      </c>
      <c r="G867" s="105" t="s">
        <v>662</v>
      </c>
      <c r="H867" s="69"/>
      <c r="I867" s="70"/>
      <c r="J867" s="70"/>
      <c r="K867" s="70"/>
      <c r="L867" s="166" t="s">
        <v>98</v>
      </c>
      <c r="M867" s="167"/>
      <c r="N867" s="168"/>
    </row>
    <row r="868" spans="1:14" s="114" customFormat="1" ht="20.100000000000001" customHeight="1">
      <c r="A868" s="114">
        <v>430</v>
      </c>
      <c r="B868" s="65">
        <v>4</v>
      </c>
      <c r="C868" s="102" t="s">
        <v>975</v>
      </c>
      <c r="D868" s="67" t="s">
        <v>1376</v>
      </c>
      <c r="E868" s="68" t="s">
        <v>141</v>
      </c>
      <c r="F868" s="105" t="s">
        <v>1369</v>
      </c>
      <c r="G868" s="105" t="s">
        <v>662</v>
      </c>
      <c r="H868" s="69"/>
      <c r="I868" s="70"/>
      <c r="J868" s="70"/>
      <c r="K868" s="70"/>
      <c r="L868" s="166" t="s">
        <v>98</v>
      </c>
      <c r="M868" s="167"/>
      <c r="N868" s="168"/>
    </row>
    <row r="869" spans="1:14" s="114" customFormat="1" ht="20.100000000000001" customHeight="1">
      <c r="A869" s="114">
        <v>431</v>
      </c>
      <c r="B869" s="65">
        <v>5</v>
      </c>
      <c r="C869" s="102" t="s">
        <v>780</v>
      </c>
      <c r="D869" s="67" t="s">
        <v>422</v>
      </c>
      <c r="E869" s="68" t="s">
        <v>194</v>
      </c>
      <c r="F869" s="105" t="s">
        <v>1369</v>
      </c>
      <c r="G869" s="105" t="s">
        <v>662</v>
      </c>
      <c r="H869" s="69"/>
      <c r="I869" s="70"/>
      <c r="J869" s="70"/>
      <c r="K869" s="70"/>
      <c r="L869" s="166" t="s">
        <v>98</v>
      </c>
      <c r="M869" s="167"/>
      <c r="N869" s="168"/>
    </row>
    <row r="870" spans="1:14" s="114" customFormat="1" ht="20.100000000000001" customHeight="1">
      <c r="A870" s="114">
        <v>432</v>
      </c>
      <c r="B870" s="65">
        <v>6</v>
      </c>
      <c r="C870" s="102" t="s">
        <v>1377</v>
      </c>
      <c r="D870" s="67" t="s">
        <v>442</v>
      </c>
      <c r="E870" s="68" t="s">
        <v>118</v>
      </c>
      <c r="F870" s="105" t="s">
        <v>1369</v>
      </c>
      <c r="G870" s="105" t="s">
        <v>662</v>
      </c>
      <c r="H870" s="69"/>
      <c r="I870" s="70"/>
      <c r="J870" s="70"/>
      <c r="K870" s="70"/>
      <c r="L870" s="166" t="s">
        <v>99</v>
      </c>
      <c r="M870" s="167"/>
      <c r="N870" s="168"/>
    </row>
    <row r="871" spans="1:14" s="114" customFormat="1" ht="20.100000000000001" customHeight="1">
      <c r="A871" s="114">
        <v>433</v>
      </c>
      <c r="B871" s="65">
        <v>7</v>
      </c>
      <c r="C871" s="102" t="s">
        <v>788</v>
      </c>
      <c r="D871" s="67" t="s">
        <v>341</v>
      </c>
      <c r="E871" s="68" t="s">
        <v>85</v>
      </c>
      <c r="F871" s="105" t="s">
        <v>1369</v>
      </c>
      <c r="G871" s="105" t="s">
        <v>662</v>
      </c>
      <c r="H871" s="69"/>
      <c r="I871" s="70"/>
      <c r="J871" s="70"/>
      <c r="K871" s="70"/>
      <c r="L871" s="166" t="s">
        <v>98</v>
      </c>
      <c r="M871" s="167"/>
      <c r="N871" s="168"/>
    </row>
    <row r="872" spans="1:14" s="114" customFormat="1" ht="20.100000000000001" customHeight="1">
      <c r="A872" s="114">
        <v>434</v>
      </c>
      <c r="B872" s="65">
        <v>8</v>
      </c>
      <c r="C872" s="102" t="s">
        <v>797</v>
      </c>
      <c r="D872" s="67" t="s">
        <v>1378</v>
      </c>
      <c r="E872" s="68" t="s">
        <v>144</v>
      </c>
      <c r="F872" s="105" t="s">
        <v>1369</v>
      </c>
      <c r="G872" s="105" t="s">
        <v>662</v>
      </c>
      <c r="H872" s="69"/>
      <c r="I872" s="70"/>
      <c r="J872" s="70"/>
      <c r="K872" s="70"/>
      <c r="L872" s="166" t="s">
        <v>98</v>
      </c>
      <c r="M872" s="167"/>
      <c r="N872" s="168"/>
    </row>
    <row r="873" spans="1:14" s="114" customFormat="1" ht="20.100000000000001" customHeight="1">
      <c r="A873" s="114">
        <v>435</v>
      </c>
      <c r="B873" s="65">
        <v>9</v>
      </c>
      <c r="C873" s="102" t="s">
        <v>798</v>
      </c>
      <c r="D873" s="67" t="s">
        <v>1379</v>
      </c>
      <c r="E873" s="68" t="s">
        <v>144</v>
      </c>
      <c r="F873" s="105" t="s">
        <v>1369</v>
      </c>
      <c r="G873" s="105" t="s">
        <v>662</v>
      </c>
      <c r="H873" s="69"/>
      <c r="I873" s="70"/>
      <c r="J873" s="70"/>
      <c r="K873" s="70"/>
      <c r="L873" s="166" t="s">
        <v>98</v>
      </c>
      <c r="M873" s="167"/>
      <c r="N873" s="168"/>
    </row>
    <row r="874" spans="1:14" s="114" customFormat="1" ht="20.100000000000001" customHeight="1">
      <c r="A874" s="114">
        <v>436</v>
      </c>
      <c r="B874" s="65">
        <v>10</v>
      </c>
      <c r="C874" s="102" t="s">
        <v>803</v>
      </c>
      <c r="D874" s="67" t="s">
        <v>146</v>
      </c>
      <c r="E874" s="68" t="s">
        <v>186</v>
      </c>
      <c r="F874" s="105" t="s">
        <v>1369</v>
      </c>
      <c r="G874" s="105" t="s">
        <v>662</v>
      </c>
      <c r="H874" s="69"/>
      <c r="I874" s="70"/>
      <c r="J874" s="70"/>
      <c r="K874" s="70"/>
      <c r="L874" s="166" t="s">
        <v>98</v>
      </c>
      <c r="M874" s="167"/>
      <c r="N874" s="168"/>
    </row>
    <row r="875" spans="1:14" s="114" customFormat="1" ht="20.100000000000001" customHeight="1">
      <c r="A875" s="114">
        <v>437</v>
      </c>
      <c r="B875" s="65">
        <v>11</v>
      </c>
      <c r="C875" s="102" t="s">
        <v>802</v>
      </c>
      <c r="D875" s="67" t="s">
        <v>413</v>
      </c>
      <c r="E875" s="68" t="s">
        <v>186</v>
      </c>
      <c r="F875" s="105" t="s">
        <v>1369</v>
      </c>
      <c r="G875" s="105" t="s">
        <v>662</v>
      </c>
      <c r="H875" s="69"/>
      <c r="I875" s="70"/>
      <c r="J875" s="70"/>
      <c r="K875" s="70"/>
      <c r="L875" s="166" t="s">
        <v>98</v>
      </c>
      <c r="M875" s="167"/>
      <c r="N875" s="168"/>
    </row>
    <row r="876" spans="1:14" s="114" customFormat="1" ht="20.100000000000001" customHeight="1">
      <c r="A876" s="114">
        <v>438</v>
      </c>
      <c r="B876" s="65">
        <v>12</v>
      </c>
      <c r="C876" s="102" t="s">
        <v>1042</v>
      </c>
      <c r="D876" s="67" t="s">
        <v>1380</v>
      </c>
      <c r="E876" s="68" t="s">
        <v>226</v>
      </c>
      <c r="F876" s="105" t="s">
        <v>1369</v>
      </c>
      <c r="G876" s="105" t="s">
        <v>662</v>
      </c>
      <c r="H876" s="69"/>
      <c r="I876" s="70"/>
      <c r="J876" s="70"/>
      <c r="K876" s="70"/>
      <c r="L876" s="166" t="s">
        <v>98</v>
      </c>
      <c r="M876" s="167"/>
      <c r="N876" s="168"/>
    </row>
    <row r="877" spans="1:14" s="114" customFormat="1" ht="20.100000000000001" customHeight="1">
      <c r="A877" s="114">
        <v>439</v>
      </c>
      <c r="B877" s="65">
        <v>13</v>
      </c>
      <c r="C877" s="102" t="s">
        <v>807</v>
      </c>
      <c r="D877" s="67" t="s">
        <v>193</v>
      </c>
      <c r="E877" s="68" t="s">
        <v>109</v>
      </c>
      <c r="F877" s="105" t="s">
        <v>1369</v>
      </c>
      <c r="G877" s="105" t="s">
        <v>662</v>
      </c>
      <c r="H877" s="69"/>
      <c r="I877" s="70"/>
      <c r="J877" s="70"/>
      <c r="K877" s="70"/>
      <c r="L877" s="166" t="s">
        <v>98</v>
      </c>
      <c r="M877" s="167"/>
      <c r="N877" s="168"/>
    </row>
    <row r="878" spans="1:14" s="114" customFormat="1" ht="20.100000000000001" customHeight="1">
      <c r="A878" s="114">
        <v>440</v>
      </c>
      <c r="B878" s="65">
        <v>14</v>
      </c>
      <c r="C878" s="102" t="s">
        <v>991</v>
      </c>
      <c r="D878" s="67" t="s">
        <v>459</v>
      </c>
      <c r="E878" s="68" t="s">
        <v>229</v>
      </c>
      <c r="F878" s="105" t="s">
        <v>1369</v>
      </c>
      <c r="G878" s="105" t="s">
        <v>662</v>
      </c>
      <c r="H878" s="69"/>
      <c r="I878" s="70"/>
      <c r="J878" s="70"/>
      <c r="K878" s="70"/>
      <c r="L878" s="166" t="s">
        <v>98</v>
      </c>
      <c r="M878" s="167"/>
      <c r="N878" s="168"/>
    </row>
    <row r="879" spans="1:14" s="114" customFormat="1" ht="20.100000000000001" customHeight="1">
      <c r="A879" s="114">
        <v>441</v>
      </c>
      <c r="B879" s="65">
        <v>15</v>
      </c>
      <c r="C879" s="102" t="s">
        <v>812</v>
      </c>
      <c r="D879" s="67" t="s">
        <v>655</v>
      </c>
      <c r="E879" s="68" t="s">
        <v>229</v>
      </c>
      <c r="F879" s="105" t="s">
        <v>1369</v>
      </c>
      <c r="G879" s="105" t="s">
        <v>662</v>
      </c>
      <c r="H879" s="69"/>
      <c r="I879" s="70"/>
      <c r="J879" s="70"/>
      <c r="K879" s="70"/>
      <c r="L879" s="166" t="s">
        <v>98</v>
      </c>
      <c r="M879" s="167"/>
      <c r="N879" s="168"/>
    </row>
    <row r="880" spans="1:14" s="114" customFormat="1" ht="20.100000000000001" customHeight="1">
      <c r="A880" s="114">
        <v>442</v>
      </c>
      <c r="B880" s="65">
        <v>16</v>
      </c>
      <c r="C880" s="102" t="s">
        <v>1381</v>
      </c>
      <c r="D880" s="67" t="s">
        <v>415</v>
      </c>
      <c r="E880" s="68" t="s">
        <v>253</v>
      </c>
      <c r="F880" s="105" t="s">
        <v>1369</v>
      </c>
      <c r="G880" s="105" t="s">
        <v>662</v>
      </c>
      <c r="H880" s="69"/>
      <c r="I880" s="70"/>
      <c r="J880" s="70"/>
      <c r="K880" s="70"/>
      <c r="L880" s="166" t="s">
        <v>99</v>
      </c>
      <c r="M880" s="167"/>
      <c r="N880" s="168"/>
    </row>
    <row r="881" spans="1:14" s="114" customFormat="1" ht="20.100000000000001" customHeight="1">
      <c r="A881" s="114">
        <v>443</v>
      </c>
      <c r="B881" s="65">
        <v>17</v>
      </c>
      <c r="C881" s="102" t="s">
        <v>993</v>
      </c>
      <c r="D881" s="67" t="s">
        <v>1382</v>
      </c>
      <c r="E881" s="68" t="s">
        <v>198</v>
      </c>
      <c r="F881" s="105" t="s">
        <v>1369</v>
      </c>
      <c r="G881" s="105" t="s">
        <v>662</v>
      </c>
      <c r="H881" s="69"/>
      <c r="I881" s="70"/>
      <c r="J881" s="70"/>
      <c r="K881" s="70"/>
      <c r="L881" s="166" t="s">
        <v>98</v>
      </c>
      <c r="M881" s="167"/>
      <c r="N881" s="168"/>
    </row>
    <row r="882" spans="1:14" s="114" customFormat="1" ht="20.100000000000001" customHeight="1">
      <c r="A882" s="114">
        <v>444</v>
      </c>
      <c r="B882" s="65">
        <v>18</v>
      </c>
      <c r="C882" s="102" t="s">
        <v>818</v>
      </c>
      <c r="D882" s="67" t="s">
        <v>397</v>
      </c>
      <c r="E882" s="68" t="s">
        <v>254</v>
      </c>
      <c r="F882" s="105" t="s">
        <v>1369</v>
      </c>
      <c r="G882" s="105" t="s">
        <v>662</v>
      </c>
      <c r="H882" s="69"/>
      <c r="I882" s="70"/>
      <c r="J882" s="70"/>
      <c r="K882" s="70"/>
      <c r="L882" s="166" t="s">
        <v>98</v>
      </c>
      <c r="M882" s="167"/>
      <c r="N882" s="168"/>
    </row>
    <row r="883" spans="1:14" s="114" customFormat="1" ht="20.100000000000001" customHeight="1">
      <c r="A883" s="114">
        <v>445</v>
      </c>
      <c r="B883" s="65">
        <v>19</v>
      </c>
      <c r="C883" s="102" t="s">
        <v>1383</v>
      </c>
      <c r="D883" s="67" t="s">
        <v>402</v>
      </c>
      <c r="E883" s="68" t="s">
        <v>145</v>
      </c>
      <c r="F883" s="105" t="s">
        <v>1369</v>
      </c>
      <c r="G883" s="105" t="s">
        <v>565</v>
      </c>
      <c r="H883" s="69"/>
      <c r="I883" s="70"/>
      <c r="J883" s="70"/>
      <c r="K883" s="70"/>
      <c r="L883" s="166" t="s">
        <v>99</v>
      </c>
      <c r="M883" s="167"/>
      <c r="N883" s="168"/>
    </row>
    <row r="884" spans="1:14" s="114" customFormat="1" ht="20.100000000000001" customHeight="1">
      <c r="A884" s="114">
        <v>446</v>
      </c>
      <c r="B884" s="65">
        <v>20</v>
      </c>
      <c r="C884" s="102" t="s">
        <v>820</v>
      </c>
      <c r="D884" s="67" t="s">
        <v>461</v>
      </c>
      <c r="E884" s="68" t="s">
        <v>145</v>
      </c>
      <c r="F884" s="105" t="s">
        <v>1369</v>
      </c>
      <c r="G884" s="105" t="s">
        <v>662</v>
      </c>
      <c r="H884" s="69"/>
      <c r="I884" s="70"/>
      <c r="J884" s="70"/>
      <c r="K884" s="70"/>
      <c r="L884" s="166" t="s">
        <v>98</v>
      </c>
      <c r="M884" s="167"/>
      <c r="N884" s="168"/>
    </row>
    <row r="885" spans="1:14" s="114" customFormat="1" ht="20.100000000000001" customHeight="1">
      <c r="A885" s="114">
        <v>447</v>
      </c>
      <c r="B885" s="65">
        <v>21</v>
      </c>
      <c r="C885" s="102" t="s">
        <v>824</v>
      </c>
      <c r="D885" s="67" t="s">
        <v>571</v>
      </c>
      <c r="E885" s="68" t="s">
        <v>188</v>
      </c>
      <c r="F885" s="105" t="s">
        <v>1369</v>
      </c>
      <c r="G885" s="105" t="s">
        <v>662</v>
      </c>
      <c r="H885" s="69"/>
      <c r="I885" s="70"/>
      <c r="J885" s="70"/>
      <c r="K885" s="70"/>
      <c r="L885" s="166" t="s">
        <v>98</v>
      </c>
      <c r="M885" s="167"/>
      <c r="N885" s="168"/>
    </row>
    <row r="886" spans="1:14" s="114" customFormat="1" ht="20.100000000000001" customHeight="1">
      <c r="A886" s="114">
        <v>448</v>
      </c>
      <c r="B886" s="65">
        <v>22</v>
      </c>
      <c r="C886" s="102" t="s">
        <v>828</v>
      </c>
      <c r="D886" s="67" t="s">
        <v>346</v>
      </c>
      <c r="E886" s="68" t="s">
        <v>130</v>
      </c>
      <c r="F886" s="105" t="s">
        <v>1369</v>
      </c>
      <c r="G886" s="105" t="s">
        <v>98</v>
      </c>
      <c r="H886" s="69"/>
      <c r="I886" s="70"/>
      <c r="J886" s="70"/>
      <c r="K886" s="70"/>
      <c r="L886" s="166" t="s">
        <v>98</v>
      </c>
      <c r="M886" s="167"/>
      <c r="N886" s="168"/>
    </row>
    <row r="887" spans="1:14" s="114" customFormat="1" ht="20.100000000000001" customHeight="1">
      <c r="A887" s="114">
        <v>0</v>
      </c>
      <c r="B887" s="65">
        <v>23</v>
      </c>
      <c r="C887" s="102" t="s">
        <v>98</v>
      </c>
      <c r="D887" s="67" t="s">
        <v>98</v>
      </c>
      <c r="E887" s="68" t="s">
        <v>98</v>
      </c>
      <c r="F887" s="105" t="s">
        <v>98</v>
      </c>
      <c r="G887" s="105" t="s">
        <v>98</v>
      </c>
      <c r="H887" s="69"/>
      <c r="I887" s="70"/>
      <c r="J887" s="70"/>
      <c r="K887" s="70"/>
      <c r="L887" s="166" t="s">
        <v>98</v>
      </c>
      <c r="M887" s="167"/>
      <c r="N887" s="168"/>
    </row>
    <row r="888" spans="1:14" s="114" customFormat="1" ht="20.100000000000001" customHeight="1">
      <c r="A888" s="114">
        <v>0</v>
      </c>
      <c r="B888" s="65">
        <v>24</v>
      </c>
      <c r="C888" s="102" t="s">
        <v>98</v>
      </c>
      <c r="D888" s="67" t="s">
        <v>98</v>
      </c>
      <c r="E888" s="68" t="s">
        <v>98</v>
      </c>
      <c r="F888" s="105" t="s">
        <v>98</v>
      </c>
      <c r="G888" s="105" t="s">
        <v>98</v>
      </c>
      <c r="H888" s="69"/>
      <c r="I888" s="70"/>
      <c r="J888" s="70"/>
      <c r="K888" s="70"/>
      <c r="L888" s="166" t="s">
        <v>98</v>
      </c>
      <c r="M888" s="167"/>
      <c r="N888" s="168"/>
    </row>
    <row r="889" spans="1:14" s="114" customFormat="1" ht="20.100000000000001" customHeight="1">
      <c r="A889" s="114">
        <v>0</v>
      </c>
      <c r="B889" s="65">
        <v>25</v>
      </c>
      <c r="C889" s="102" t="s">
        <v>98</v>
      </c>
      <c r="D889" s="67" t="s">
        <v>98</v>
      </c>
      <c r="E889" s="68" t="s">
        <v>98</v>
      </c>
      <c r="F889" s="105" t="s">
        <v>98</v>
      </c>
      <c r="G889" s="105" t="s">
        <v>98</v>
      </c>
      <c r="H889" s="69"/>
      <c r="I889" s="70"/>
      <c r="J889" s="70"/>
      <c r="K889" s="70"/>
      <c r="L889" s="166" t="s">
        <v>98</v>
      </c>
      <c r="M889" s="167"/>
      <c r="N889" s="168"/>
    </row>
    <row r="890" spans="1:14" s="114" customFormat="1" ht="20.100000000000001" customHeight="1">
      <c r="A890" s="114">
        <v>0</v>
      </c>
      <c r="B890" s="65">
        <v>26</v>
      </c>
      <c r="C890" s="102" t="s">
        <v>98</v>
      </c>
      <c r="D890" s="67" t="s">
        <v>98</v>
      </c>
      <c r="E890" s="68" t="s">
        <v>98</v>
      </c>
      <c r="F890" s="105" t="s">
        <v>98</v>
      </c>
      <c r="G890" s="105" t="s">
        <v>98</v>
      </c>
      <c r="H890" s="69"/>
      <c r="I890" s="70"/>
      <c r="J890" s="70"/>
      <c r="K890" s="70"/>
      <c r="L890" s="166" t="s">
        <v>98</v>
      </c>
      <c r="M890" s="167"/>
      <c r="N890" s="168"/>
    </row>
    <row r="891" spans="1:14" s="114" customFormat="1" ht="20.100000000000001" customHeight="1">
      <c r="A891" s="114">
        <v>0</v>
      </c>
      <c r="B891" s="65">
        <v>27</v>
      </c>
      <c r="C891" s="102" t="s">
        <v>98</v>
      </c>
      <c r="D891" s="67" t="s">
        <v>98</v>
      </c>
      <c r="E891" s="68" t="s">
        <v>98</v>
      </c>
      <c r="F891" s="105" t="s">
        <v>98</v>
      </c>
      <c r="G891" s="105" t="s">
        <v>98</v>
      </c>
      <c r="H891" s="69"/>
      <c r="I891" s="70"/>
      <c r="J891" s="70"/>
      <c r="K891" s="70"/>
      <c r="L891" s="166" t="s">
        <v>98</v>
      </c>
      <c r="M891" s="167"/>
      <c r="N891" s="168"/>
    </row>
    <row r="892" spans="1:14" s="114" customFormat="1" ht="20.100000000000001" customHeight="1">
      <c r="A892" s="114">
        <v>0</v>
      </c>
      <c r="B892" s="65">
        <v>28</v>
      </c>
      <c r="C892" s="102" t="s">
        <v>98</v>
      </c>
      <c r="D892" s="67" t="s">
        <v>98</v>
      </c>
      <c r="E892" s="68" t="s">
        <v>98</v>
      </c>
      <c r="F892" s="105" t="s">
        <v>98</v>
      </c>
      <c r="G892" s="105" t="s">
        <v>98</v>
      </c>
      <c r="H892" s="69"/>
      <c r="I892" s="70"/>
      <c r="J892" s="70"/>
      <c r="K892" s="70"/>
      <c r="L892" s="166" t="s">
        <v>98</v>
      </c>
      <c r="M892" s="167"/>
      <c r="N892" s="168"/>
    </row>
    <row r="893" spans="1:14" s="114" customFormat="1" ht="20.100000000000001" customHeight="1">
      <c r="A893" s="114">
        <v>0</v>
      </c>
      <c r="B893" s="65">
        <v>29</v>
      </c>
      <c r="C893" s="102" t="s">
        <v>98</v>
      </c>
      <c r="D893" s="67" t="s">
        <v>98</v>
      </c>
      <c r="E893" s="68" t="s">
        <v>98</v>
      </c>
      <c r="F893" s="105" t="s">
        <v>98</v>
      </c>
      <c r="G893" s="105" t="s">
        <v>98</v>
      </c>
      <c r="H893" s="69"/>
      <c r="I893" s="70"/>
      <c r="J893" s="70"/>
      <c r="K893" s="70"/>
      <c r="L893" s="166" t="s">
        <v>98</v>
      </c>
      <c r="M893" s="167"/>
      <c r="N893" s="168"/>
    </row>
    <row r="894" spans="1:14" s="114" customFormat="1" ht="20.100000000000001" customHeight="1">
      <c r="A894" s="114">
        <v>0</v>
      </c>
      <c r="B894" s="72">
        <v>30</v>
      </c>
      <c r="C894" s="102" t="s">
        <v>98</v>
      </c>
      <c r="D894" s="67" t="s">
        <v>98</v>
      </c>
      <c r="E894" s="68" t="s">
        <v>98</v>
      </c>
      <c r="F894" s="105" t="s">
        <v>98</v>
      </c>
      <c r="G894" s="105" t="s">
        <v>98</v>
      </c>
      <c r="H894" s="73"/>
      <c r="I894" s="74"/>
      <c r="J894" s="74"/>
      <c r="K894" s="74"/>
      <c r="L894" s="166" t="s">
        <v>98</v>
      </c>
      <c r="M894" s="167"/>
      <c r="N894" s="168"/>
    </row>
    <row r="895" spans="1:14" s="114" customFormat="1" ht="23.25" customHeight="1">
      <c r="A895" s="114">
        <v>0</v>
      </c>
      <c r="B895" s="75" t="s">
        <v>71</v>
      </c>
      <c r="C895" s="103"/>
      <c r="D895" s="77"/>
      <c r="E895" s="78"/>
      <c r="F895" s="106"/>
      <c r="G895" s="106"/>
      <c r="H895" s="80"/>
      <c r="I895" s="81"/>
      <c r="J895" s="81"/>
      <c r="K895" s="81"/>
      <c r="L895" s="115"/>
      <c r="M895" s="115"/>
      <c r="N895" s="115"/>
    </row>
    <row r="896" spans="1:14" s="114" customFormat="1" ht="20.100000000000001" customHeight="1">
      <c r="A896" s="114">
        <v>0</v>
      </c>
      <c r="B896" s="82" t="s">
        <v>101</v>
      </c>
      <c r="C896" s="104"/>
      <c r="D896" s="84"/>
      <c r="E896" s="85"/>
      <c r="F896" s="107"/>
      <c r="G896" s="107"/>
      <c r="H896" s="87"/>
      <c r="I896" s="88"/>
      <c r="J896" s="88"/>
      <c r="K896" s="88"/>
      <c r="L896" s="89"/>
      <c r="M896" s="89"/>
      <c r="N896" s="89"/>
    </row>
    <row r="897" spans="1:15" s="114" customFormat="1" ht="18.75" customHeight="1">
      <c r="A897" s="114">
        <v>0</v>
      </c>
      <c r="B897" s="90"/>
      <c r="C897" s="104"/>
      <c r="D897" s="84"/>
      <c r="E897" s="85"/>
      <c r="F897" s="107"/>
      <c r="G897" s="107"/>
      <c r="H897" s="87"/>
      <c r="I897" s="88"/>
      <c r="J897" s="88"/>
      <c r="K897" s="88"/>
      <c r="L897" s="89"/>
      <c r="M897" s="89"/>
      <c r="N897" s="89"/>
    </row>
    <row r="898" spans="1:15" s="114" customFormat="1" ht="18" customHeight="1">
      <c r="A898" s="100">
        <v>0</v>
      </c>
      <c r="B898" s="90"/>
      <c r="C898" s="104"/>
      <c r="D898" s="84"/>
      <c r="E898" s="85"/>
      <c r="F898" s="107"/>
      <c r="G898" s="107"/>
      <c r="H898" s="87"/>
      <c r="I898" s="88"/>
      <c r="J898" s="88"/>
      <c r="K898" s="88"/>
      <c r="L898" s="89"/>
      <c r="M898" s="89"/>
      <c r="N898" s="89"/>
    </row>
    <row r="899" spans="1:15" s="114" customFormat="1" ht="8.25" customHeight="1">
      <c r="A899" s="100">
        <v>0</v>
      </c>
      <c r="B899" s="90"/>
      <c r="C899" s="104"/>
      <c r="D899" s="84"/>
      <c r="E899" s="85"/>
      <c r="F899" s="107"/>
      <c r="G899" s="107"/>
      <c r="H899" s="87"/>
      <c r="I899" s="88"/>
      <c r="J899" s="88"/>
      <c r="K899" s="88"/>
      <c r="L899" s="89"/>
      <c r="M899" s="89"/>
      <c r="N899" s="89"/>
    </row>
    <row r="900" spans="1:15" s="114" customFormat="1" ht="20.100000000000001" customHeight="1">
      <c r="A900" s="100">
        <v>0</v>
      </c>
      <c r="C900" s="108" t="s">
        <v>100</v>
      </c>
      <c r="D900" s="84"/>
      <c r="E900" s="85"/>
      <c r="F900" s="107"/>
      <c r="G900" s="107"/>
      <c r="H900" s="87"/>
      <c r="I900" s="88"/>
      <c r="J900" s="88"/>
      <c r="K900" s="88"/>
      <c r="L900" s="89"/>
      <c r="M900" s="89"/>
      <c r="N900" s="89"/>
    </row>
    <row r="901" spans="1:15" s="114" customFormat="1" ht="13.5" customHeight="1">
      <c r="A901" s="100">
        <v>0</v>
      </c>
      <c r="B901" s="91"/>
      <c r="C901" s="104"/>
      <c r="D901" s="84"/>
      <c r="E901" s="85"/>
      <c r="F901" s="107"/>
      <c r="G901" s="107"/>
      <c r="H901" s="109" t="s">
        <v>1565</v>
      </c>
      <c r="I901" s="110">
        <v>29</v>
      </c>
      <c r="J901" s="88"/>
      <c r="K901" s="112" t="s">
        <v>50</v>
      </c>
      <c r="L901" s="113">
        <v>1</v>
      </c>
      <c r="N901" s="111"/>
      <c r="O901" s="101"/>
    </row>
    <row r="902" spans="1:15" s="114" customFormat="1"/>
    <row r="903" spans="1:15" s="56" customFormat="1" ht="15">
      <c r="C903" s="186" t="s">
        <v>57</v>
      </c>
      <c r="D903" s="186"/>
      <c r="E903" s="57"/>
      <c r="F903" s="183" t="s">
        <v>105</v>
      </c>
      <c r="G903" s="183"/>
      <c r="H903" s="183"/>
      <c r="I903" s="183"/>
      <c r="J903" s="183"/>
      <c r="K903" s="183"/>
      <c r="L903" s="58" t="s">
        <v>1505</v>
      </c>
    </row>
    <row r="904" spans="1:15" s="56" customFormat="1" ht="15">
      <c r="C904" s="186" t="s">
        <v>59</v>
      </c>
      <c r="D904" s="186"/>
      <c r="E904" s="59" t="s">
        <v>1483</v>
      </c>
      <c r="F904" s="187" t="s">
        <v>1514</v>
      </c>
      <c r="G904" s="187"/>
      <c r="H904" s="187"/>
      <c r="I904" s="187"/>
      <c r="J904" s="187"/>
      <c r="K904" s="187"/>
      <c r="L904" s="60" t="s">
        <v>60</v>
      </c>
      <c r="M904" s="61" t="s">
        <v>61</v>
      </c>
      <c r="N904" s="61">
        <v>2</v>
      </c>
    </row>
    <row r="905" spans="1:15" s="62" customFormat="1" ht="18.75" customHeight="1">
      <c r="C905" s="63" t="s">
        <v>1515</v>
      </c>
      <c r="D905" s="184" t="s">
        <v>1516</v>
      </c>
      <c r="E905" s="184"/>
      <c r="F905" s="184"/>
      <c r="G905" s="184"/>
      <c r="H905" s="184"/>
      <c r="I905" s="184"/>
      <c r="J905" s="184"/>
      <c r="K905" s="184"/>
      <c r="L905" s="60" t="s">
        <v>62</v>
      </c>
      <c r="M905" s="60" t="s">
        <v>61</v>
      </c>
      <c r="N905" s="60">
        <v>2</v>
      </c>
    </row>
    <row r="906" spans="1:15" s="62" customFormat="1" ht="18.75" customHeight="1">
      <c r="B906" s="185" t="s">
        <v>1566</v>
      </c>
      <c r="C906" s="185"/>
      <c r="D906" s="185"/>
      <c r="E906" s="185"/>
      <c r="F906" s="185"/>
      <c r="G906" s="185"/>
      <c r="H906" s="185"/>
      <c r="I906" s="185"/>
      <c r="J906" s="185"/>
      <c r="K906" s="185"/>
      <c r="L906" s="60" t="s">
        <v>63</v>
      </c>
      <c r="M906" s="60" t="s">
        <v>61</v>
      </c>
      <c r="N906" s="60">
        <v>1</v>
      </c>
    </row>
    <row r="907" spans="1:15" s="114" customFormat="1" ht="9" customHeight="1"/>
    <row r="908" spans="1:15" s="114" customFormat="1" ht="15" customHeight="1">
      <c r="B908" s="173" t="s">
        <v>4</v>
      </c>
      <c r="C908" s="172" t="s">
        <v>64</v>
      </c>
      <c r="D908" s="181" t="s">
        <v>9</v>
      </c>
      <c r="E908" s="182" t="s">
        <v>10</v>
      </c>
      <c r="F908" s="172" t="s">
        <v>75</v>
      </c>
      <c r="G908" s="172" t="s">
        <v>76</v>
      </c>
      <c r="H908" s="172" t="s">
        <v>66</v>
      </c>
      <c r="I908" s="172" t="s">
        <v>67</v>
      </c>
      <c r="J908" s="174" t="s">
        <v>56</v>
      </c>
      <c r="K908" s="174"/>
      <c r="L908" s="175" t="s">
        <v>68</v>
      </c>
      <c r="M908" s="176"/>
      <c r="N908" s="177"/>
    </row>
    <row r="909" spans="1:15" s="114" customFormat="1" ht="27" customHeight="1">
      <c r="B909" s="173"/>
      <c r="C909" s="173"/>
      <c r="D909" s="181"/>
      <c r="E909" s="182"/>
      <c r="F909" s="173"/>
      <c r="G909" s="173"/>
      <c r="H909" s="173"/>
      <c r="I909" s="173"/>
      <c r="J909" s="64" t="s">
        <v>69</v>
      </c>
      <c r="K909" s="64" t="s">
        <v>70</v>
      </c>
      <c r="L909" s="178"/>
      <c r="M909" s="179"/>
      <c r="N909" s="180"/>
    </row>
    <row r="910" spans="1:15" s="114" customFormat="1" ht="20.100000000000001" customHeight="1">
      <c r="A910" s="114">
        <v>449</v>
      </c>
      <c r="B910" s="65">
        <v>1</v>
      </c>
      <c r="C910" s="102" t="s">
        <v>1107</v>
      </c>
      <c r="D910" s="67" t="s">
        <v>496</v>
      </c>
      <c r="E910" s="68" t="s">
        <v>86</v>
      </c>
      <c r="F910" s="105" t="s">
        <v>1369</v>
      </c>
      <c r="G910" s="105" t="s">
        <v>662</v>
      </c>
      <c r="H910" s="69"/>
      <c r="I910" s="70"/>
      <c r="J910" s="70"/>
      <c r="K910" s="70"/>
      <c r="L910" s="169" t="s">
        <v>98</v>
      </c>
      <c r="M910" s="170"/>
      <c r="N910" s="171"/>
    </row>
    <row r="911" spans="1:15" s="114" customFormat="1" ht="20.100000000000001" customHeight="1">
      <c r="A911" s="114">
        <v>450</v>
      </c>
      <c r="B911" s="65">
        <v>2</v>
      </c>
      <c r="C911" s="102" t="s">
        <v>844</v>
      </c>
      <c r="D911" s="67" t="s">
        <v>449</v>
      </c>
      <c r="E911" s="68" t="s">
        <v>148</v>
      </c>
      <c r="F911" s="105" t="s">
        <v>1384</v>
      </c>
      <c r="G911" s="105" t="s">
        <v>660</v>
      </c>
      <c r="H911" s="69"/>
      <c r="I911" s="70"/>
      <c r="J911" s="70"/>
      <c r="K911" s="70"/>
      <c r="L911" s="166" t="s">
        <v>98</v>
      </c>
      <c r="M911" s="167"/>
      <c r="N911" s="168"/>
    </row>
    <row r="912" spans="1:15" s="114" customFormat="1" ht="20.100000000000001" customHeight="1">
      <c r="A912" s="114">
        <v>451</v>
      </c>
      <c r="B912" s="65">
        <v>3</v>
      </c>
      <c r="C912" s="102" t="s">
        <v>1385</v>
      </c>
      <c r="D912" s="67" t="s">
        <v>389</v>
      </c>
      <c r="E912" s="68" t="s">
        <v>189</v>
      </c>
      <c r="F912" s="105" t="s">
        <v>1384</v>
      </c>
      <c r="G912" s="105" t="s">
        <v>660</v>
      </c>
      <c r="H912" s="69"/>
      <c r="I912" s="70"/>
      <c r="J912" s="70"/>
      <c r="K912" s="70"/>
      <c r="L912" s="166" t="s">
        <v>99</v>
      </c>
      <c r="M912" s="167"/>
      <c r="N912" s="168"/>
    </row>
    <row r="913" spans="1:14" s="114" customFormat="1" ht="20.100000000000001" customHeight="1">
      <c r="A913" s="114">
        <v>452</v>
      </c>
      <c r="B913" s="65">
        <v>4</v>
      </c>
      <c r="C913" s="102" t="s">
        <v>1076</v>
      </c>
      <c r="D913" s="67" t="s">
        <v>505</v>
      </c>
      <c r="E913" s="68" t="s">
        <v>150</v>
      </c>
      <c r="F913" s="105" t="s">
        <v>1384</v>
      </c>
      <c r="G913" s="105" t="s">
        <v>660</v>
      </c>
      <c r="H913" s="69"/>
      <c r="I913" s="70"/>
      <c r="J913" s="70"/>
      <c r="K913" s="70"/>
      <c r="L913" s="166" t="s">
        <v>98</v>
      </c>
      <c r="M913" s="167"/>
      <c r="N913" s="168"/>
    </row>
    <row r="914" spans="1:14" s="114" customFormat="1" ht="20.100000000000001" customHeight="1">
      <c r="A914" s="114">
        <v>453</v>
      </c>
      <c r="B914" s="65">
        <v>5</v>
      </c>
      <c r="C914" s="102" t="s">
        <v>1046</v>
      </c>
      <c r="D914" s="67" t="s">
        <v>252</v>
      </c>
      <c r="E914" s="68" t="s">
        <v>150</v>
      </c>
      <c r="F914" s="105" t="s">
        <v>1384</v>
      </c>
      <c r="G914" s="105" t="s">
        <v>660</v>
      </c>
      <c r="H914" s="69"/>
      <c r="I914" s="70"/>
      <c r="J914" s="70"/>
      <c r="K914" s="70"/>
      <c r="L914" s="166" t="s">
        <v>98</v>
      </c>
      <c r="M914" s="167"/>
      <c r="N914" s="168"/>
    </row>
    <row r="915" spans="1:14" s="114" customFormat="1" ht="20.100000000000001" customHeight="1">
      <c r="A915" s="114">
        <v>454</v>
      </c>
      <c r="B915" s="65">
        <v>6</v>
      </c>
      <c r="C915" s="102" t="s">
        <v>1077</v>
      </c>
      <c r="D915" s="67" t="s">
        <v>561</v>
      </c>
      <c r="E915" s="68" t="s">
        <v>174</v>
      </c>
      <c r="F915" s="105" t="s">
        <v>1384</v>
      </c>
      <c r="G915" s="105" t="s">
        <v>660</v>
      </c>
      <c r="H915" s="69"/>
      <c r="I915" s="70"/>
      <c r="J915" s="70"/>
      <c r="K915" s="70"/>
      <c r="L915" s="166" t="s">
        <v>98</v>
      </c>
      <c r="M915" s="167"/>
      <c r="N915" s="168"/>
    </row>
    <row r="916" spans="1:14" s="114" customFormat="1" ht="20.100000000000001" customHeight="1">
      <c r="A916" s="114">
        <v>455</v>
      </c>
      <c r="B916" s="65">
        <v>7</v>
      </c>
      <c r="C916" s="102" t="s">
        <v>850</v>
      </c>
      <c r="D916" s="67" t="s">
        <v>346</v>
      </c>
      <c r="E916" s="68" t="s">
        <v>154</v>
      </c>
      <c r="F916" s="105" t="s">
        <v>1384</v>
      </c>
      <c r="G916" s="105" t="s">
        <v>660</v>
      </c>
      <c r="H916" s="69"/>
      <c r="I916" s="70"/>
      <c r="J916" s="70"/>
      <c r="K916" s="70"/>
      <c r="L916" s="166" t="s">
        <v>98</v>
      </c>
      <c r="M916" s="167"/>
      <c r="N916" s="168"/>
    </row>
    <row r="917" spans="1:14" s="114" customFormat="1" ht="20.100000000000001" customHeight="1">
      <c r="A917" s="114">
        <v>456</v>
      </c>
      <c r="B917" s="65">
        <v>8</v>
      </c>
      <c r="C917" s="102" t="s">
        <v>1078</v>
      </c>
      <c r="D917" s="67" t="s">
        <v>419</v>
      </c>
      <c r="E917" s="68" t="s">
        <v>104</v>
      </c>
      <c r="F917" s="105" t="s">
        <v>1384</v>
      </c>
      <c r="G917" s="105" t="s">
        <v>660</v>
      </c>
      <c r="H917" s="69"/>
      <c r="I917" s="70"/>
      <c r="J917" s="70"/>
      <c r="K917" s="70"/>
      <c r="L917" s="166" t="s">
        <v>98</v>
      </c>
      <c r="M917" s="167"/>
      <c r="N917" s="168"/>
    </row>
    <row r="918" spans="1:14" s="114" customFormat="1" ht="20.100000000000001" customHeight="1">
      <c r="A918" s="114">
        <v>457</v>
      </c>
      <c r="B918" s="65">
        <v>9</v>
      </c>
      <c r="C918" s="102" t="s">
        <v>1386</v>
      </c>
      <c r="D918" s="67" t="s">
        <v>343</v>
      </c>
      <c r="E918" s="68" t="s">
        <v>123</v>
      </c>
      <c r="F918" s="105" t="s">
        <v>1384</v>
      </c>
      <c r="G918" s="105" t="s">
        <v>660</v>
      </c>
      <c r="H918" s="69"/>
      <c r="I918" s="70"/>
      <c r="J918" s="70"/>
      <c r="K918" s="70"/>
      <c r="L918" s="166" t="s">
        <v>99</v>
      </c>
      <c r="M918" s="167"/>
      <c r="N918" s="168"/>
    </row>
    <row r="919" spans="1:14" s="114" customFormat="1" ht="20.100000000000001" customHeight="1">
      <c r="A919" s="114">
        <v>458</v>
      </c>
      <c r="B919" s="65">
        <v>10</v>
      </c>
      <c r="C919" s="102" t="s">
        <v>1387</v>
      </c>
      <c r="D919" s="67" t="s">
        <v>438</v>
      </c>
      <c r="E919" s="68" t="s">
        <v>216</v>
      </c>
      <c r="F919" s="105" t="s">
        <v>1384</v>
      </c>
      <c r="G919" s="105" t="s">
        <v>660</v>
      </c>
      <c r="H919" s="69"/>
      <c r="I919" s="70"/>
      <c r="J919" s="70"/>
      <c r="K919" s="70"/>
      <c r="L919" s="166" t="s">
        <v>99</v>
      </c>
      <c r="M919" s="167"/>
      <c r="N919" s="168"/>
    </row>
    <row r="920" spans="1:14" s="114" customFormat="1" ht="20.100000000000001" customHeight="1">
      <c r="A920" s="114">
        <v>459</v>
      </c>
      <c r="B920" s="65">
        <v>11</v>
      </c>
      <c r="C920" s="102" t="s">
        <v>1154</v>
      </c>
      <c r="D920" s="67" t="s">
        <v>327</v>
      </c>
      <c r="E920" s="68" t="s">
        <v>261</v>
      </c>
      <c r="F920" s="105" t="s">
        <v>1384</v>
      </c>
      <c r="G920" s="105" t="s">
        <v>660</v>
      </c>
      <c r="H920" s="69"/>
      <c r="I920" s="70"/>
      <c r="J920" s="70"/>
      <c r="K920" s="70"/>
      <c r="L920" s="166" t="s">
        <v>98</v>
      </c>
      <c r="M920" s="167"/>
      <c r="N920" s="168"/>
    </row>
    <row r="921" spans="1:14" s="114" customFormat="1" ht="20.100000000000001" customHeight="1">
      <c r="A921" s="114">
        <v>460</v>
      </c>
      <c r="B921" s="65">
        <v>12</v>
      </c>
      <c r="C921" s="102" t="s">
        <v>1079</v>
      </c>
      <c r="D921" s="67" t="s">
        <v>350</v>
      </c>
      <c r="E921" s="68" t="s">
        <v>78</v>
      </c>
      <c r="F921" s="105" t="s">
        <v>1384</v>
      </c>
      <c r="G921" s="105" t="s">
        <v>660</v>
      </c>
      <c r="H921" s="69"/>
      <c r="I921" s="70"/>
      <c r="J921" s="70"/>
      <c r="K921" s="70"/>
      <c r="L921" s="166" t="s">
        <v>98</v>
      </c>
      <c r="M921" s="167"/>
      <c r="N921" s="168"/>
    </row>
    <row r="922" spans="1:14" s="114" customFormat="1" ht="20.100000000000001" customHeight="1">
      <c r="A922" s="114">
        <v>461</v>
      </c>
      <c r="B922" s="65">
        <v>13</v>
      </c>
      <c r="C922" s="102" t="s">
        <v>868</v>
      </c>
      <c r="D922" s="67" t="s">
        <v>612</v>
      </c>
      <c r="E922" s="68" t="s">
        <v>191</v>
      </c>
      <c r="F922" s="105" t="s">
        <v>1384</v>
      </c>
      <c r="G922" s="105" t="s">
        <v>660</v>
      </c>
      <c r="H922" s="69"/>
      <c r="I922" s="70"/>
      <c r="J922" s="70"/>
      <c r="K922" s="70"/>
      <c r="L922" s="166" t="s">
        <v>98</v>
      </c>
      <c r="M922" s="167"/>
      <c r="N922" s="168"/>
    </row>
    <row r="923" spans="1:14" s="114" customFormat="1" ht="20.100000000000001" customHeight="1">
      <c r="A923" s="114">
        <v>462</v>
      </c>
      <c r="B923" s="65">
        <v>14</v>
      </c>
      <c r="C923" s="102" t="s">
        <v>870</v>
      </c>
      <c r="D923" s="67" t="s">
        <v>392</v>
      </c>
      <c r="E923" s="68" t="s">
        <v>200</v>
      </c>
      <c r="F923" s="105" t="s">
        <v>1384</v>
      </c>
      <c r="G923" s="105" t="s">
        <v>660</v>
      </c>
      <c r="H923" s="69"/>
      <c r="I923" s="70"/>
      <c r="J923" s="70"/>
      <c r="K923" s="70"/>
      <c r="L923" s="166" t="s">
        <v>98</v>
      </c>
      <c r="M923" s="167"/>
      <c r="N923" s="168"/>
    </row>
    <row r="924" spans="1:14" s="114" customFormat="1" ht="20.100000000000001" customHeight="1">
      <c r="A924" s="114">
        <v>463</v>
      </c>
      <c r="B924" s="65">
        <v>15</v>
      </c>
      <c r="C924" s="102" t="s">
        <v>873</v>
      </c>
      <c r="D924" s="67" t="s">
        <v>394</v>
      </c>
      <c r="E924" s="68" t="s">
        <v>266</v>
      </c>
      <c r="F924" s="105" t="s">
        <v>1384</v>
      </c>
      <c r="G924" s="105" t="s">
        <v>660</v>
      </c>
      <c r="H924" s="69"/>
      <c r="I924" s="70"/>
      <c r="J924" s="70"/>
      <c r="K924" s="70"/>
      <c r="L924" s="166" t="s">
        <v>98</v>
      </c>
      <c r="M924" s="167"/>
      <c r="N924" s="168"/>
    </row>
    <row r="925" spans="1:14" s="114" customFormat="1" ht="20.100000000000001" customHeight="1">
      <c r="A925" s="114">
        <v>464</v>
      </c>
      <c r="B925" s="65">
        <v>16</v>
      </c>
      <c r="C925" s="102" t="s">
        <v>1112</v>
      </c>
      <c r="D925" s="67" t="s">
        <v>568</v>
      </c>
      <c r="E925" s="68" t="s">
        <v>79</v>
      </c>
      <c r="F925" s="105" t="s">
        <v>1384</v>
      </c>
      <c r="G925" s="105" t="s">
        <v>660</v>
      </c>
      <c r="H925" s="69"/>
      <c r="I925" s="70"/>
      <c r="J925" s="70"/>
      <c r="K925" s="70"/>
      <c r="L925" s="166" t="s">
        <v>98</v>
      </c>
      <c r="M925" s="167"/>
      <c r="N925" s="168"/>
    </row>
    <row r="926" spans="1:14" s="114" customFormat="1" ht="20.100000000000001" customHeight="1">
      <c r="A926" s="114">
        <v>465</v>
      </c>
      <c r="B926" s="65">
        <v>17</v>
      </c>
      <c r="C926" s="102" t="s">
        <v>875</v>
      </c>
      <c r="D926" s="67" t="s">
        <v>502</v>
      </c>
      <c r="E926" s="68" t="s">
        <v>220</v>
      </c>
      <c r="F926" s="105" t="s">
        <v>1384</v>
      </c>
      <c r="G926" s="105" t="s">
        <v>660</v>
      </c>
      <c r="H926" s="69"/>
      <c r="I926" s="70"/>
      <c r="J926" s="70"/>
      <c r="K926" s="70"/>
      <c r="L926" s="166" t="s">
        <v>98</v>
      </c>
      <c r="M926" s="167"/>
      <c r="N926" s="168"/>
    </row>
    <row r="927" spans="1:14" s="114" customFormat="1" ht="20.100000000000001" customHeight="1">
      <c r="A927" s="114">
        <v>466</v>
      </c>
      <c r="B927" s="65">
        <v>18</v>
      </c>
      <c r="C927" s="102" t="s">
        <v>1009</v>
      </c>
      <c r="D927" s="67" t="s">
        <v>1388</v>
      </c>
      <c r="E927" s="68" t="s">
        <v>356</v>
      </c>
      <c r="F927" s="105" t="s">
        <v>1384</v>
      </c>
      <c r="G927" s="105" t="s">
        <v>660</v>
      </c>
      <c r="H927" s="69"/>
      <c r="I927" s="70"/>
      <c r="J927" s="70"/>
      <c r="K927" s="70"/>
      <c r="L927" s="166" t="s">
        <v>98</v>
      </c>
      <c r="M927" s="167"/>
      <c r="N927" s="168"/>
    </row>
    <row r="928" spans="1:14" s="114" customFormat="1" ht="20.100000000000001" customHeight="1">
      <c r="A928" s="114">
        <v>467</v>
      </c>
      <c r="B928" s="65">
        <v>19</v>
      </c>
      <c r="C928" s="102" t="s">
        <v>878</v>
      </c>
      <c r="D928" s="67" t="s">
        <v>492</v>
      </c>
      <c r="E928" s="68" t="s">
        <v>84</v>
      </c>
      <c r="F928" s="105" t="s">
        <v>1384</v>
      </c>
      <c r="G928" s="105" t="s">
        <v>660</v>
      </c>
      <c r="H928" s="69"/>
      <c r="I928" s="70"/>
      <c r="J928" s="70"/>
      <c r="K928" s="70"/>
      <c r="L928" s="166" t="s">
        <v>98</v>
      </c>
      <c r="M928" s="167"/>
      <c r="N928" s="168"/>
    </row>
    <row r="929" spans="1:14" s="114" customFormat="1" ht="20.100000000000001" customHeight="1">
      <c r="A929" s="114">
        <v>468</v>
      </c>
      <c r="B929" s="65">
        <v>20</v>
      </c>
      <c r="C929" s="102" t="s">
        <v>1113</v>
      </c>
      <c r="D929" s="67" t="s">
        <v>1389</v>
      </c>
      <c r="E929" s="68" t="s">
        <v>113</v>
      </c>
      <c r="F929" s="105" t="s">
        <v>1384</v>
      </c>
      <c r="G929" s="105" t="s">
        <v>660</v>
      </c>
      <c r="H929" s="69"/>
      <c r="I929" s="70"/>
      <c r="J929" s="70"/>
      <c r="K929" s="70"/>
      <c r="L929" s="166" t="s">
        <v>98</v>
      </c>
      <c r="M929" s="167"/>
      <c r="N929" s="168"/>
    </row>
    <row r="930" spans="1:14" s="114" customFormat="1" ht="20.100000000000001" customHeight="1">
      <c r="A930" s="114">
        <v>469</v>
      </c>
      <c r="B930" s="65">
        <v>21</v>
      </c>
      <c r="C930" s="102" t="s">
        <v>1390</v>
      </c>
      <c r="D930" s="67" t="s">
        <v>465</v>
      </c>
      <c r="E930" s="68" t="s">
        <v>116</v>
      </c>
      <c r="F930" s="105" t="s">
        <v>1384</v>
      </c>
      <c r="G930" s="105" t="s">
        <v>577</v>
      </c>
      <c r="H930" s="69"/>
      <c r="I930" s="70"/>
      <c r="J930" s="70"/>
      <c r="K930" s="70"/>
      <c r="L930" s="166" t="s">
        <v>99</v>
      </c>
      <c r="M930" s="167"/>
      <c r="N930" s="168"/>
    </row>
    <row r="931" spans="1:14" s="114" customFormat="1" ht="20.100000000000001" customHeight="1">
      <c r="A931" s="114">
        <v>470</v>
      </c>
      <c r="B931" s="65">
        <v>22</v>
      </c>
      <c r="C931" s="102" t="s">
        <v>1011</v>
      </c>
      <c r="D931" s="67" t="s">
        <v>340</v>
      </c>
      <c r="E931" s="68" t="s">
        <v>163</v>
      </c>
      <c r="F931" s="105" t="s">
        <v>1384</v>
      </c>
      <c r="G931" s="105" t="s">
        <v>660</v>
      </c>
      <c r="H931" s="69"/>
      <c r="I931" s="70"/>
      <c r="J931" s="70"/>
      <c r="K931" s="70"/>
      <c r="L931" s="166" t="s">
        <v>98</v>
      </c>
      <c r="M931" s="167"/>
      <c r="N931" s="168"/>
    </row>
    <row r="932" spans="1:14" s="114" customFormat="1" ht="20.100000000000001" customHeight="1">
      <c r="A932" s="114">
        <v>0</v>
      </c>
      <c r="B932" s="65">
        <v>23</v>
      </c>
      <c r="C932" s="102" t="s">
        <v>98</v>
      </c>
      <c r="D932" s="67" t="s">
        <v>98</v>
      </c>
      <c r="E932" s="68" t="s">
        <v>98</v>
      </c>
      <c r="F932" s="105" t="s">
        <v>98</v>
      </c>
      <c r="G932" s="105" t="s">
        <v>98</v>
      </c>
      <c r="H932" s="69"/>
      <c r="I932" s="70"/>
      <c r="J932" s="70"/>
      <c r="K932" s="70"/>
      <c r="L932" s="166" t="s">
        <v>98</v>
      </c>
      <c r="M932" s="167"/>
      <c r="N932" s="168"/>
    </row>
    <row r="933" spans="1:14" s="114" customFormat="1" ht="20.100000000000001" customHeight="1">
      <c r="A933" s="114">
        <v>0</v>
      </c>
      <c r="B933" s="65">
        <v>24</v>
      </c>
      <c r="C933" s="102" t="s">
        <v>98</v>
      </c>
      <c r="D933" s="67" t="s">
        <v>98</v>
      </c>
      <c r="E933" s="68" t="s">
        <v>98</v>
      </c>
      <c r="F933" s="105" t="s">
        <v>98</v>
      </c>
      <c r="G933" s="105" t="s">
        <v>98</v>
      </c>
      <c r="H933" s="69"/>
      <c r="I933" s="70"/>
      <c r="J933" s="70"/>
      <c r="K933" s="70"/>
      <c r="L933" s="166" t="s">
        <v>98</v>
      </c>
      <c r="M933" s="167"/>
      <c r="N933" s="168"/>
    </row>
    <row r="934" spans="1:14" s="114" customFormat="1" ht="20.100000000000001" customHeight="1">
      <c r="A934" s="114">
        <v>0</v>
      </c>
      <c r="B934" s="65">
        <v>25</v>
      </c>
      <c r="C934" s="102" t="s">
        <v>98</v>
      </c>
      <c r="D934" s="67" t="s">
        <v>98</v>
      </c>
      <c r="E934" s="68" t="s">
        <v>98</v>
      </c>
      <c r="F934" s="105" t="s">
        <v>98</v>
      </c>
      <c r="G934" s="105" t="s">
        <v>98</v>
      </c>
      <c r="H934" s="69"/>
      <c r="I934" s="70"/>
      <c r="J934" s="70"/>
      <c r="K934" s="70"/>
      <c r="L934" s="166" t="s">
        <v>98</v>
      </c>
      <c r="M934" s="167"/>
      <c r="N934" s="168"/>
    </row>
    <row r="935" spans="1:14" s="114" customFormat="1" ht="20.100000000000001" customHeight="1">
      <c r="A935" s="114">
        <v>0</v>
      </c>
      <c r="B935" s="65">
        <v>26</v>
      </c>
      <c r="C935" s="102" t="s">
        <v>98</v>
      </c>
      <c r="D935" s="67" t="s">
        <v>98</v>
      </c>
      <c r="E935" s="68" t="s">
        <v>98</v>
      </c>
      <c r="F935" s="105" t="s">
        <v>98</v>
      </c>
      <c r="G935" s="105" t="s">
        <v>98</v>
      </c>
      <c r="H935" s="69"/>
      <c r="I935" s="70"/>
      <c r="J935" s="70"/>
      <c r="K935" s="70"/>
      <c r="L935" s="166" t="s">
        <v>98</v>
      </c>
      <c r="M935" s="167"/>
      <c r="N935" s="168"/>
    </row>
    <row r="936" spans="1:14" s="114" customFormat="1" ht="20.100000000000001" customHeight="1">
      <c r="A936" s="114">
        <v>0</v>
      </c>
      <c r="B936" s="65">
        <v>27</v>
      </c>
      <c r="C936" s="102" t="s">
        <v>98</v>
      </c>
      <c r="D936" s="67" t="s">
        <v>98</v>
      </c>
      <c r="E936" s="68" t="s">
        <v>98</v>
      </c>
      <c r="F936" s="105" t="s">
        <v>98</v>
      </c>
      <c r="G936" s="105" t="s">
        <v>98</v>
      </c>
      <c r="H936" s="69"/>
      <c r="I936" s="70"/>
      <c r="J936" s="70"/>
      <c r="K936" s="70"/>
      <c r="L936" s="166" t="s">
        <v>98</v>
      </c>
      <c r="M936" s="167"/>
      <c r="N936" s="168"/>
    </row>
    <row r="937" spans="1:14" s="114" customFormat="1" ht="20.100000000000001" customHeight="1">
      <c r="A937" s="114">
        <v>0</v>
      </c>
      <c r="B937" s="65">
        <v>28</v>
      </c>
      <c r="C937" s="102" t="s">
        <v>98</v>
      </c>
      <c r="D937" s="67" t="s">
        <v>98</v>
      </c>
      <c r="E937" s="68" t="s">
        <v>98</v>
      </c>
      <c r="F937" s="105" t="s">
        <v>98</v>
      </c>
      <c r="G937" s="105" t="s">
        <v>98</v>
      </c>
      <c r="H937" s="69"/>
      <c r="I937" s="70"/>
      <c r="J937" s="70"/>
      <c r="K937" s="70"/>
      <c r="L937" s="166" t="s">
        <v>98</v>
      </c>
      <c r="M937" s="167"/>
      <c r="N937" s="168"/>
    </row>
    <row r="938" spans="1:14" s="114" customFormat="1" ht="20.100000000000001" customHeight="1">
      <c r="A938" s="114">
        <v>0</v>
      </c>
      <c r="B938" s="65">
        <v>29</v>
      </c>
      <c r="C938" s="102" t="s">
        <v>98</v>
      </c>
      <c r="D938" s="67" t="s">
        <v>98</v>
      </c>
      <c r="E938" s="68" t="s">
        <v>98</v>
      </c>
      <c r="F938" s="105" t="s">
        <v>98</v>
      </c>
      <c r="G938" s="105" t="s">
        <v>98</v>
      </c>
      <c r="H938" s="69"/>
      <c r="I938" s="70"/>
      <c r="J938" s="70"/>
      <c r="K938" s="70"/>
      <c r="L938" s="166" t="s">
        <v>98</v>
      </c>
      <c r="M938" s="167"/>
      <c r="N938" s="168"/>
    </row>
    <row r="939" spans="1:14" s="114" customFormat="1" ht="20.100000000000001" customHeight="1">
      <c r="A939" s="114">
        <v>0</v>
      </c>
      <c r="B939" s="72">
        <v>30</v>
      </c>
      <c r="C939" s="102" t="s">
        <v>98</v>
      </c>
      <c r="D939" s="67" t="s">
        <v>98</v>
      </c>
      <c r="E939" s="68" t="s">
        <v>98</v>
      </c>
      <c r="F939" s="105" t="s">
        <v>98</v>
      </c>
      <c r="G939" s="105" t="s">
        <v>98</v>
      </c>
      <c r="H939" s="73"/>
      <c r="I939" s="74"/>
      <c r="J939" s="74"/>
      <c r="K939" s="74"/>
      <c r="L939" s="166" t="s">
        <v>98</v>
      </c>
      <c r="M939" s="167"/>
      <c r="N939" s="168"/>
    </row>
    <row r="940" spans="1:14" s="114" customFormat="1" ht="23.25" customHeight="1">
      <c r="A940" s="114">
        <v>0</v>
      </c>
      <c r="B940" s="75" t="s">
        <v>71</v>
      </c>
      <c r="C940" s="103"/>
      <c r="D940" s="77"/>
      <c r="E940" s="78"/>
      <c r="F940" s="106"/>
      <c r="G940" s="106"/>
      <c r="H940" s="80"/>
      <c r="I940" s="81"/>
      <c r="J940" s="81"/>
      <c r="K940" s="81"/>
      <c r="L940" s="115"/>
      <c r="M940" s="115"/>
      <c r="N940" s="115"/>
    </row>
    <row r="941" spans="1:14" s="114" customFormat="1" ht="20.100000000000001" customHeight="1">
      <c r="A941" s="114">
        <v>0</v>
      </c>
      <c r="B941" s="82" t="s">
        <v>101</v>
      </c>
      <c r="C941" s="104"/>
      <c r="D941" s="84"/>
      <c r="E941" s="85"/>
      <c r="F941" s="107"/>
      <c r="G941" s="107"/>
      <c r="H941" s="87"/>
      <c r="I941" s="88"/>
      <c r="J941" s="88"/>
      <c r="K941" s="88"/>
      <c r="L941" s="89"/>
      <c r="M941" s="89"/>
      <c r="N941" s="89"/>
    </row>
    <row r="942" spans="1:14" s="114" customFormat="1" ht="18.75" customHeight="1">
      <c r="A942" s="114">
        <v>0</v>
      </c>
      <c r="B942" s="90"/>
      <c r="C942" s="104"/>
      <c r="D942" s="84"/>
      <c r="E942" s="85"/>
      <c r="F942" s="107"/>
      <c r="G942" s="107"/>
      <c r="H942" s="87"/>
      <c r="I942" s="88"/>
      <c r="J942" s="88"/>
      <c r="K942" s="88"/>
      <c r="L942" s="89"/>
      <c r="M942" s="89"/>
      <c r="N942" s="89"/>
    </row>
    <row r="943" spans="1:14" s="114" customFormat="1" ht="18" customHeight="1">
      <c r="A943" s="100">
        <v>0</v>
      </c>
      <c r="B943" s="90"/>
      <c r="C943" s="104"/>
      <c r="D943" s="84"/>
      <c r="E943" s="85"/>
      <c r="F943" s="107"/>
      <c r="G943" s="107"/>
      <c r="H943" s="87"/>
      <c r="I943" s="88"/>
      <c r="J943" s="88"/>
      <c r="K943" s="88"/>
      <c r="L943" s="89"/>
      <c r="M943" s="89"/>
      <c r="N943" s="89"/>
    </row>
    <row r="944" spans="1:14" s="114" customFormat="1" ht="8.25" customHeight="1">
      <c r="A944" s="100">
        <v>0</v>
      </c>
      <c r="B944" s="90"/>
      <c r="C944" s="104"/>
      <c r="D944" s="84"/>
      <c r="E944" s="85"/>
      <c r="F944" s="107"/>
      <c r="G944" s="107"/>
      <c r="H944" s="87"/>
      <c r="I944" s="88"/>
      <c r="J944" s="88"/>
      <c r="K944" s="88"/>
      <c r="L944" s="89"/>
      <c r="M944" s="89"/>
      <c r="N944" s="89"/>
    </row>
    <row r="945" spans="1:15" s="114" customFormat="1" ht="20.100000000000001" customHeight="1">
      <c r="A945" s="100">
        <v>0</v>
      </c>
      <c r="C945" s="108" t="s">
        <v>100</v>
      </c>
      <c r="D945" s="84"/>
      <c r="E945" s="85"/>
      <c r="F945" s="107"/>
      <c r="G945" s="107"/>
      <c r="H945" s="87"/>
      <c r="I945" s="88"/>
      <c r="J945" s="88"/>
      <c r="K945" s="88"/>
      <c r="L945" s="89"/>
      <c r="M945" s="89"/>
      <c r="N945" s="89"/>
    </row>
    <row r="946" spans="1:15" s="114" customFormat="1" ht="13.5" customHeight="1">
      <c r="A946" s="100">
        <v>0</v>
      </c>
      <c r="B946" s="91"/>
      <c r="C946" s="104"/>
      <c r="D946" s="84"/>
      <c r="E946" s="85"/>
      <c r="F946" s="107"/>
      <c r="G946" s="107"/>
      <c r="H946" s="109" t="s">
        <v>1567</v>
      </c>
      <c r="I946" s="110">
        <v>29</v>
      </c>
      <c r="J946" s="88"/>
      <c r="K946" s="112" t="s">
        <v>50</v>
      </c>
      <c r="L946" s="113">
        <v>1</v>
      </c>
      <c r="N946" s="111"/>
      <c r="O946" s="101"/>
    </row>
    <row r="947" spans="1:15" s="114" customFormat="1"/>
    <row r="948" spans="1:15" s="56" customFormat="1" ht="15">
      <c r="C948" s="186" t="s">
        <v>57</v>
      </c>
      <c r="D948" s="186"/>
      <c r="E948" s="57"/>
      <c r="F948" s="183" t="s">
        <v>105</v>
      </c>
      <c r="G948" s="183"/>
      <c r="H948" s="183"/>
      <c r="I948" s="183"/>
      <c r="J948" s="183"/>
      <c r="K948" s="183"/>
      <c r="L948" s="58" t="s">
        <v>1506</v>
      </c>
    </row>
    <row r="949" spans="1:15" s="56" customFormat="1" ht="15">
      <c r="C949" s="186" t="s">
        <v>59</v>
      </c>
      <c r="D949" s="186"/>
      <c r="E949" s="59" t="s">
        <v>1568</v>
      </c>
      <c r="F949" s="187" t="s">
        <v>1514</v>
      </c>
      <c r="G949" s="187"/>
      <c r="H949" s="187"/>
      <c r="I949" s="187"/>
      <c r="J949" s="187"/>
      <c r="K949" s="187"/>
      <c r="L949" s="60" t="s">
        <v>60</v>
      </c>
      <c r="M949" s="61" t="s">
        <v>61</v>
      </c>
      <c r="N949" s="61">
        <v>2</v>
      </c>
    </row>
    <row r="950" spans="1:15" s="62" customFormat="1" ht="18.75" customHeight="1">
      <c r="C950" s="63" t="s">
        <v>1515</v>
      </c>
      <c r="D950" s="184" t="s">
        <v>1516</v>
      </c>
      <c r="E950" s="184"/>
      <c r="F950" s="184"/>
      <c r="G950" s="184"/>
      <c r="H950" s="184"/>
      <c r="I950" s="184"/>
      <c r="J950" s="184"/>
      <c r="K950" s="184"/>
      <c r="L950" s="60" t="s">
        <v>62</v>
      </c>
      <c r="M950" s="60" t="s">
        <v>61</v>
      </c>
      <c r="N950" s="60">
        <v>2</v>
      </c>
    </row>
    <row r="951" spans="1:15" s="62" customFormat="1" ht="18.75" customHeight="1">
      <c r="B951" s="185" t="s">
        <v>1569</v>
      </c>
      <c r="C951" s="185"/>
      <c r="D951" s="185"/>
      <c r="E951" s="185"/>
      <c r="F951" s="185"/>
      <c r="G951" s="185"/>
      <c r="H951" s="185"/>
      <c r="I951" s="185"/>
      <c r="J951" s="185"/>
      <c r="K951" s="185"/>
      <c r="L951" s="60" t="s">
        <v>63</v>
      </c>
      <c r="M951" s="60" t="s">
        <v>61</v>
      </c>
      <c r="N951" s="60">
        <v>1</v>
      </c>
    </row>
    <row r="952" spans="1:15" s="114" customFormat="1" ht="9" customHeight="1"/>
    <row r="953" spans="1:15" s="114" customFormat="1" ht="15" customHeight="1">
      <c r="B953" s="173" t="s">
        <v>4</v>
      </c>
      <c r="C953" s="172" t="s">
        <v>64</v>
      </c>
      <c r="D953" s="181" t="s">
        <v>9</v>
      </c>
      <c r="E953" s="182" t="s">
        <v>10</v>
      </c>
      <c r="F953" s="172" t="s">
        <v>75</v>
      </c>
      <c r="G953" s="172" t="s">
        <v>76</v>
      </c>
      <c r="H953" s="172" t="s">
        <v>66</v>
      </c>
      <c r="I953" s="172" t="s">
        <v>67</v>
      </c>
      <c r="J953" s="174" t="s">
        <v>56</v>
      </c>
      <c r="K953" s="174"/>
      <c r="L953" s="175" t="s">
        <v>68</v>
      </c>
      <c r="M953" s="176"/>
      <c r="N953" s="177"/>
    </row>
    <row r="954" spans="1:15" s="114" customFormat="1" ht="27" customHeight="1">
      <c r="B954" s="173"/>
      <c r="C954" s="173"/>
      <c r="D954" s="181"/>
      <c r="E954" s="182"/>
      <c r="F954" s="173"/>
      <c r="G954" s="173"/>
      <c r="H954" s="173"/>
      <c r="I954" s="173"/>
      <c r="J954" s="64" t="s">
        <v>69</v>
      </c>
      <c r="K954" s="64" t="s">
        <v>70</v>
      </c>
      <c r="L954" s="178"/>
      <c r="M954" s="179"/>
      <c r="N954" s="180"/>
    </row>
    <row r="955" spans="1:15" s="114" customFormat="1" ht="20.100000000000001" customHeight="1">
      <c r="A955" s="114">
        <v>471</v>
      </c>
      <c r="B955" s="65">
        <v>1</v>
      </c>
      <c r="C955" s="102" t="s">
        <v>1013</v>
      </c>
      <c r="D955" s="67" t="s">
        <v>1391</v>
      </c>
      <c r="E955" s="68" t="s">
        <v>133</v>
      </c>
      <c r="F955" s="105" t="s">
        <v>1384</v>
      </c>
      <c r="G955" s="105" t="s">
        <v>660</v>
      </c>
      <c r="H955" s="69"/>
      <c r="I955" s="70"/>
      <c r="J955" s="70"/>
      <c r="K955" s="70"/>
      <c r="L955" s="169" t="s">
        <v>98</v>
      </c>
      <c r="M955" s="170"/>
      <c r="N955" s="171"/>
    </row>
    <row r="956" spans="1:15" s="114" customFormat="1" ht="20.100000000000001" customHeight="1">
      <c r="A956" s="114">
        <v>472</v>
      </c>
      <c r="B956" s="65">
        <v>2</v>
      </c>
      <c r="C956" s="102" t="s">
        <v>895</v>
      </c>
      <c r="D956" s="67" t="s">
        <v>464</v>
      </c>
      <c r="E956" s="68" t="s">
        <v>83</v>
      </c>
      <c r="F956" s="105" t="s">
        <v>1384</v>
      </c>
      <c r="G956" s="105" t="s">
        <v>660</v>
      </c>
      <c r="H956" s="69"/>
      <c r="I956" s="70"/>
      <c r="J956" s="70"/>
      <c r="K956" s="70"/>
      <c r="L956" s="166" t="s">
        <v>98</v>
      </c>
      <c r="M956" s="167"/>
      <c r="N956" s="168"/>
    </row>
    <row r="957" spans="1:15" s="114" customFormat="1" ht="20.100000000000001" customHeight="1">
      <c r="A957" s="114">
        <v>473</v>
      </c>
      <c r="B957" s="65">
        <v>3</v>
      </c>
      <c r="C957" s="102" t="s">
        <v>1159</v>
      </c>
      <c r="D957" s="67" t="s">
        <v>233</v>
      </c>
      <c r="E957" s="68" t="s">
        <v>83</v>
      </c>
      <c r="F957" s="105" t="s">
        <v>1384</v>
      </c>
      <c r="G957" s="105" t="s">
        <v>660</v>
      </c>
      <c r="H957" s="69"/>
      <c r="I957" s="70"/>
      <c r="J957" s="70"/>
      <c r="K957" s="70"/>
      <c r="L957" s="166" t="s">
        <v>98</v>
      </c>
      <c r="M957" s="167"/>
      <c r="N957" s="168"/>
    </row>
    <row r="958" spans="1:15" s="114" customFormat="1" ht="20.100000000000001" customHeight="1">
      <c r="A958" s="114">
        <v>474</v>
      </c>
      <c r="B958" s="65">
        <v>4</v>
      </c>
      <c r="C958" s="102" t="s">
        <v>1392</v>
      </c>
      <c r="D958" s="67" t="s">
        <v>333</v>
      </c>
      <c r="E958" s="68" t="s">
        <v>122</v>
      </c>
      <c r="F958" s="105" t="s">
        <v>1384</v>
      </c>
      <c r="G958" s="105" t="s">
        <v>660</v>
      </c>
      <c r="H958" s="69"/>
      <c r="I958" s="70"/>
      <c r="J958" s="70"/>
      <c r="K958" s="70"/>
      <c r="L958" s="166" t="s">
        <v>99</v>
      </c>
      <c r="M958" s="167"/>
      <c r="N958" s="168"/>
    </row>
    <row r="959" spans="1:15" s="114" customFormat="1" ht="20.100000000000001" customHeight="1">
      <c r="A959" s="114">
        <v>475</v>
      </c>
      <c r="B959" s="65">
        <v>5</v>
      </c>
      <c r="C959" s="102" t="s">
        <v>901</v>
      </c>
      <c r="D959" s="67" t="s">
        <v>1393</v>
      </c>
      <c r="E959" s="68" t="s">
        <v>196</v>
      </c>
      <c r="F959" s="105" t="s">
        <v>1384</v>
      </c>
      <c r="G959" s="105" t="s">
        <v>660</v>
      </c>
      <c r="H959" s="69"/>
      <c r="I959" s="70"/>
      <c r="J959" s="70"/>
      <c r="K959" s="70"/>
      <c r="L959" s="166" t="s">
        <v>98</v>
      </c>
      <c r="M959" s="167"/>
      <c r="N959" s="168"/>
    </row>
    <row r="960" spans="1:15" s="114" customFormat="1" ht="20.100000000000001" customHeight="1">
      <c r="A960" s="114">
        <v>476</v>
      </c>
      <c r="B960" s="65">
        <v>6</v>
      </c>
      <c r="C960" s="102" t="s">
        <v>903</v>
      </c>
      <c r="D960" s="67" t="s">
        <v>513</v>
      </c>
      <c r="E960" s="68" t="s">
        <v>165</v>
      </c>
      <c r="F960" s="105" t="s">
        <v>1384</v>
      </c>
      <c r="G960" s="105" t="s">
        <v>660</v>
      </c>
      <c r="H960" s="69"/>
      <c r="I960" s="70"/>
      <c r="J960" s="70"/>
      <c r="K960" s="70"/>
      <c r="L960" s="166" t="s">
        <v>98</v>
      </c>
      <c r="M960" s="167"/>
      <c r="N960" s="168"/>
    </row>
    <row r="961" spans="1:14" s="114" customFormat="1" ht="20.100000000000001" customHeight="1">
      <c r="A961" s="114">
        <v>477</v>
      </c>
      <c r="B961" s="65">
        <v>7</v>
      </c>
      <c r="C961" s="102" t="s">
        <v>1394</v>
      </c>
      <c r="D961" s="67" t="s">
        <v>161</v>
      </c>
      <c r="E961" s="68" t="s">
        <v>194</v>
      </c>
      <c r="F961" s="105" t="s">
        <v>1384</v>
      </c>
      <c r="G961" s="105" t="s">
        <v>660</v>
      </c>
      <c r="H961" s="69"/>
      <c r="I961" s="70"/>
      <c r="J961" s="70"/>
      <c r="K961" s="70"/>
      <c r="L961" s="166" t="s">
        <v>99</v>
      </c>
      <c r="M961" s="167"/>
      <c r="N961" s="168"/>
    </row>
    <row r="962" spans="1:14" s="114" customFormat="1" ht="20.100000000000001" customHeight="1">
      <c r="A962" s="114">
        <v>478</v>
      </c>
      <c r="B962" s="65">
        <v>8</v>
      </c>
      <c r="C962" s="102" t="s">
        <v>1395</v>
      </c>
      <c r="D962" s="67" t="s">
        <v>527</v>
      </c>
      <c r="E962" s="68" t="s">
        <v>153</v>
      </c>
      <c r="F962" s="105" t="s">
        <v>1384</v>
      </c>
      <c r="G962" s="105" t="s">
        <v>645</v>
      </c>
      <c r="H962" s="69"/>
      <c r="I962" s="70"/>
      <c r="J962" s="70"/>
      <c r="K962" s="70"/>
      <c r="L962" s="166" t="s">
        <v>99</v>
      </c>
      <c r="M962" s="167"/>
      <c r="N962" s="168"/>
    </row>
    <row r="963" spans="1:14" s="114" customFormat="1" ht="20.100000000000001" customHeight="1">
      <c r="A963" s="114">
        <v>479</v>
      </c>
      <c r="B963" s="65">
        <v>9</v>
      </c>
      <c r="C963" s="102" t="s">
        <v>1396</v>
      </c>
      <c r="D963" s="67" t="s">
        <v>1397</v>
      </c>
      <c r="E963" s="68" t="s">
        <v>85</v>
      </c>
      <c r="F963" s="105" t="s">
        <v>1384</v>
      </c>
      <c r="G963" s="105" t="s">
        <v>660</v>
      </c>
      <c r="H963" s="69"/>
      <c r="I963" s="70"/>
      <c r="J963" s="70"/>
      <c r="K963" s="70"/>
      <c r="L963" s="166" t="s">
        <v>99</v>
      </c>
      <c r="M963" s="167"/>
      <c r="N963" s="168"/>
    </row>
    <row r="964" spans="1:14" s="114" customFormat="1" ht="20.100000000000001" customHeight="1">
      <c r="A964" s="114">
        <v>480</v>
      </c>
      <c r="B964" s="65">
        <v>10</v>
      </c>
      <c r="C964" s="102" t="s">
        <v>1398</v>
      </c>
      <c r="D964" s="67" t="s">
        <v>448</v>
      </c>
      <c r="E964" s="68" t="s">
        <v>244</v>
      </c>
      <c r="F964" s="105" t="s">
        <v>1384</v>
      </c>
      <c r="G964" s="105" t="s">
        <v>660</v>
      </c>
      <c r="H964" s="69"/>
      <c r="I964" s="70"/>
      <c r="J964" s="70"/>
      <c r="K964" s="70"/>
      <c r="L964" s="166" t="s">
        <v>99</v>
      </c>
      <c r="M964" s="167"/>
      <c r="N964" s="168"/>
    </row>
    <row r="965" spans="1:14" s="114" customFormat="1" ht="20.100000000000001" customHeight="1">
      <c r="A965" s="114">
        <v>481</v>
      </c>
      <c r="B965" s="65">
        <v>11</v>
      </c>
      <c r="C965" s="102" t="s">
        <v>1083</v>
      </c>
      <c r="D965" s="67" t="s">
        <v>127</v>
      </c>
      <c r="E965" s="68" t="s">
        <v>239</v>
      </c>
      <c r="F965" s="105" t="s">
        <v>1384</v>
      </c>
      <c r="G965" s="105" t="s">
        <v>660</v>
      </c>
      <c r="H965" s="69"/>
      <c r="I965" s="70"/>
      <c r="J965" s="70"/>
      <c r="K965" s="70"/>
      <c r="L965" s="166" t="s">
        <v>98</v>
      </c>
      <c r="M965" s="167"/>
      <c r="N965" s="168"/>
    </row>
    <row r="966" spans="1:14" s="114" customFormat="1" ht="20.100000000000001" customHeight="1">
      <c r="A966" s="114">
        <v>482</v>
      </c>
      <c r="B966" s="65">
        <v>12</v>
      </c>
      <c r="C966" s="102" t="s">
        <v>934</v>
      </c>
      <c r="D966" s="67" t="s">
        <v>525</v>
      </c>
      <c r="E966" s="68" t="s">
        <v>371</v>
      </c>
      <c r="F966" s="105" t="s">
        <v>1384</v>
      </c>
      <c r="G966" s="105" t="s">
        <v>660</v>
      </c>
      <c r="H966" s="69"/>
      <c r="I966" s="70"/>
      <c r="J966" s="70"/>
      <c r="K966" s="70"/>
      <c r="L966" s="166" t="s">
        <v>98</v>
      </c>
      <c r="M966" s="167"/>
      <c r="N966" s="168"/>
    </row>
    <row r="967" spans="1:14" s="114" customFormat="1" ht="20.100000000000001" customHeight="1">
      <c r="A967" s="114">
        <v>483</v>
      </c>
      <c r="B967" s="65">
        <v>13</v>
      </c>
      <c r="C967" s="102" t="s">
        <v>936</v>
      </c>
      <c r="D967" s="67" t="s">
        <v>155</v>
      </c>
      <c r="E967" s="68" t="s">
        <v>109</v>
      </c>
      <c r="F967" s="105" t="s">
        <v>1384</v>
      </c>
      <c r="G967" s="105" t="s">
        <v>660</v>
      </c>
      <c r="H967" s="69"/>
      <c r="I967" s="70"/>
      <c r="J967" s="70"/>
      <c r="K967" s="70"/>
      <c r="L967" s="166" t="s">
        <v>98</v>
      </c>
      <c r="M967" s="167"/>
      <c r="N967" s="168"/>
    </row>
    <row r="968" spans="1:14" s="114" customFormat="1" ht="20.100000000000001" customHeight="1">
      <c r="A968" s="114">
        <v>484</v>
      </c>
      <c r="B968" s="65">
        <v>14</v>
      </c>
      <c r="C968" s="102" t="s">
        <v>1057</v>
      </c>
      <c r="D968" s="67" t="s">
        <v>587</v>
      </c>
      <c r="E968" s="68" t="s">
        <v>136</v>
      </c>
      <c r="F968" s="105" t="s">
        <v>1384</v>
      </c>
      <c r="G968" s="105" t="s">
        <v>660</v>
      </c>
      <c r="H968" s="69"/>
      <c r="I968" s="70"/>
      <c r="J968" s="70"/>
      <c r="K968" s="70"/>
      <c r="L968" s="166" t="s">
        <v>98</v>
      </c>
      <c r="M968" s="167"/>
      <c r="N968" s="168"/>
    </row>
    <row r="969" spans="1:14" s="114" customFormat="1" ht="20.100000000000001" customHeight="1">
      <c r="A969" s="114">
        <v>485</v>
      </c>
      <c r="B969" s="65">
        <v>15</v>
      </c>
      <c r="C969" s="102" t="s">
        <v>1131</v>
      </c>
      <c r="D969" s="67" t="s">
        <v>395</v>
      </c>
      <c r="E969" s="68" t="s">
        <v>241</v>
      </c>
      <c r="F969" s="105" t="s">
        <v>1384</v>
      </c>
      <c r="G969" s="105" t="s">
        <v>660</v>
      </c>
      <c r="H969" s="69"/>
      <c r="I969" s="70"/>
      <c r="J969" s="70"/>
      <c r="K969" s="70"/>
      <c r="L969" s="166" t="s">
        <v>98</v>
      </c>
      <c r="M969" s="167"/>
      <c r="N969" s="168"/>
    </row>
    <row r="970" spans="1:14" s="114" customFormat="1" ht="20.100000000000001" customHeight="1">
      <c r="A970" s="114">
        <v>486</v>
      </c>
      <c r="B970" s="65">
        <v>16</v>
      </c>
      <c r="C970" s="102" t="s">
        <v>947</v>
      </c>
      <c r="D970" s="67" t="s">
        <v>450</v>
      </c>
      <c r="E970" s="68" t="s">
        <v>170</v>
      </c>
      <c r="F970" s="105" t="s">
        <v>1384</v>
      </c>
      <c r="G970" s="105" t="s">
        <v>660</v>
      </c>
      <c r="H970" s="69"/>
      <c r="I970" s="70"/>
      <c r="J970" s="70"/>
      <c r="K970" s="70"/>
      <c r="L970" s="166" t="s">
        <v>98</v>
      </c>
      <c r="M970" s="167"/>
      <c r="N970" s="168"/>
    </row>
    <row r="971" spans="1:14" s="114" customFormat="1" ht="20.100000000000001" customHeight="1">
      <c r="A971" s="114">
        <v>487</v>
      </c>
      <c r="B971" s="65">
        <v>17</v>
      </c>
      <c r="C971" s="102" t="s">
        <v>1084</v>
      </c>
      <c r="D971" s="67" t="s">
        <v>1399</v>
      </c>
      <c r="E971" s="68" t="s">
        <v>188</v>
      </c>
      <c r="F971" s="105" t="s">
        <v>1384</v>
      </c>
      <c r="G971" s="105" t="s">
        <v>660</v>
      </c>
      <c r="H971" s="69"/>
      <c r="I971" s="70"/>
      <c r="J971" s="70"/>
      <c r="K971" s="70"/>
      <c r="L971" s="166" t="s">
        <v>98</v>
      </c>
      <c r="M971" s="167"/>
      <c r="N971" s="168"/>
    </row>
    <row r="972" spans="1:14" s="114" customFormat="1" ht="20.100000000000001" customHeight="1">
      <c r="A972" s="114">
        <v>488</v>
      </c>
      <c r="B972" s="65">
        <v>18</v>
      </c>
      <c r="C972" s="102" t="s">
        <v>1020</v>
      </c>
      <c r="D972" s="67" t="s">
        <v>346</v>
      </c>
      <c r="E972" s="68" t="s">
        <v>157</v>
      </c>
      <c r="F972" s="105" t="s">
        <v>1384</v>
      </c>
      <c r="G972" s="105" t="s">
        <v>660</v>
      </c>
      <c r="H972" s="69"/>
      <c r="I972" s="70"/>
      <c r="J972" s="70"/>
      <c r="K972" s="70"/>
      <c r="L972" s="166" t="s">
        <v>98</v>
      </c>
      <c r="M972" s="167"/>
      <c r="N972" s="168"/>
    </row>
    <row r="973" spans="1:14" s="114" customFormat="1" ht="20.100000000000001" customHeight="1">
      <c r="A973" s="114">
        <v>489</v>
      </c>
      <c r="B973" s="65">
        <v>19</v>
      </c>
      <c r="C973" s="102" t="s">
        <v>1169</v>
      </c>
      <c r="D973" s="67" t="s">
        <v>1400</v>
      </c>
      <c r="E973" s="68" t="s">
        <v>134</v>
      </c>
      <c r="F973" s="105" t="s">
        <v>1384</v>
      </c>
      <c r="G973" s="105" t="s">
        <v>660</v>
      </c>
      <c r="H973" s="69"/>
      <c r="I973" s="70"/>
      <c r="J973" s="70"/>
      <c r="K973" s="70"/>
      <c r="L973" s="166" t="s">
        <v>98</v>
      </c>
      <c r="M973" s="167"/>
      <c r="N973" s="168"/>
    </row>
    <row r="974" spans="1:14" s="114" customFormat="1" ht="20.100000000000001" customHeight="1">
      <c r="A974" s="114">
        <v>490</v>
      </c>
      <c r="B974" s="65">
        <v>20</v>
      </c>
      <c r="C974" s="102" t="s">
        <v>681</v>
      </c>
      <c r="D974" s="67" t="s">
        <v>323</v>
      </c>
      <c r="E974" s="68" t="s">
        <v>115</v>
      </c>
      <c r="F974" s="105" t="s">
        <v>1401</v>
      </c>
      <c r="G974" s="105" t="s">
        <v>662</v>
      </c>
      <c r="H974" s="69"/>
      <c r="I974" s="70"/>
      <c r="J974" s="70"/>
      <c r="K974" s="70"/>
      <c r="L974" s="166" t="s">
        <v>98</v>
      </c>
      <c r="M974" s="167"/>
      <c r="N974" s="168"/>
    </row>
    <row r="975" spans="1:14" s="114" customFormat="1" ht="20.100000000000001" customHeight="1">
      <c r="A975" s="114">
        <v>491</v>
      </c>
      <c r="B975" s="65">
        <v>21</v>
      </c>
      <c r="C975" s="102" t="s">
        <v>955</v>
      </c>
      <c r="D975" s="67" t="s">
        <v>1402</v>
      </c>
      <c r="E975" s="68" t="s">
        <v>115</v>
      </c>
      <c r="F975" s="105" t="s">
        <v>1401</v>
      </c>
      <c r="G975" s="105" t="s">
        <v>662</v>
      </c>
      <c r="H975" s="69"/>
      <c r="I975" s="70"/>
      <c r="J975" s="70"/>
      <c r="K975" s="70"/>
      <c r="L975" s="166" t="s">
        <v>98</v>
      </c>
      <c r="M975" s="167"/>
      <c r="N975" s="168"/>
    </row>
    <row r="976" spans="1:14" s="114" customFormat="1" ht="20.100000000000001" customHeight="1">
      <c r="A976" s="114">
        <v>492</v>
      </c>
      <c r="B976" s="65">
        <v>22</v>
      </c>
      <c r="C976" s="102" t="s">
        <v>1061</v>
      </c>
      <c r="D976" s="67" t="s">
        <v>1403</v>
      </c>
      <c r="E976" s="68" t="s">
        <v>207</v>
      </c>
      <c r="F976" s="105" t="s">
        <v>1401</v>
      </c>
      <c r="G976" s="105" t="s">
        <v>662</v>
      </c>
      <c r="H976" s="69"/>
      <c r="I976" s="70"/>
      <c r="J976" s="70"/>
      <c r="K976" s="70"/>
      <c r="L976" s="166" t="s">
        <v>98</v>
      </c>
      <c r="M976" s="167"/>
      <c r="N976" s="168"/>
    </row>
    <row r="977" spans="1:15" s="114" customFormat="1" ht="20.100000000000001" customHeight="1">
      <c r="A977" s="114">
        <v>493</v>
      </c>
      <c r="B977" s="65">
        <v>23</v>
      </c>
      <c r="C977" s="102" t="s">
        <v>1404</v>
      </c>
      <c r="D977" s="67" t="s">
        <v>1405</v>
      </c>
      <c r="E977" s="68" t="s">
        <v>167</v>
      </c>
      <c r="F977" s="105" t="s">
        <v>1401</v>
      </c>
      <c r="G977" s="105" t="s">
        <v>662</v>
      </c>
      <c r="H977" s="69"/>
      <c r="I977" s="70"/>
      <c r="J977" s="70"/>
      <c r="K977" s="70"/>
      <c r="L977" s="166" t="s">
        <v>99</v>
      </c>
      <c r="M977" s="167"/>
      <c r="N977" s="168"/>
    </row>
    <row r="978" spans="1:15" s="114" customFormat="1" ht="20.100000000000001" customHeight="1">
      <c r="A978" s="114">
        <v>0</v>
      </c>
      <c r="B978" s="65">
        <v>24</v>
      </c>
      <c r="C978" s="102" t="s">
        <v>98</v>
      </c>
      <c r="D978" s="67" t="s">
        <v>98</v>
      </c>
      <c r="E978" s="68" t="s">
        <v>98</v>
      </c>
      <c r="F978" s="105" t="s">
        <v>98</v>
      </c>
      <c r="G978" s="105" t="s">
        <v>98</v>
      </c>
      <c r="H978" s="69"/>
      <c r="I978" s="70"/>
      <c r="J978" s="70"/>
      <c r="K978" s="70"/>
      <c r="L978" s="166" t="s">
        <v>98</v>
      </c>
      <c r="M978" s="167"/>
      <c r="N978" s="168"/>
    </row>
    <row r="979" spans="1:15" s="114" customFormat="1" ht="20.100000000000001" customHeight="1">
      <c r="A979" s="114">
        <v>0</v>
      </c>
      <c r="B979" s="65">
        <v>25</v>
      </c>
      <c r="C979" s="102" t="s">
        <v>98</v>
      </c>
      <c r="D979" s="67" t="s">
        <v>98</v>
      </c>
      <c r="E979" s="68" t="s">
        <v>98</v>
      </c>
      <c r="F979" s="105" t="s">
        <v>98</v>
      </c>
      <c r="G979" s="105" t="s">
        <v>98</v>
      </c>
      <c r="H979" s="69"/>
      <c r="I979" s="70"/>
      <c r="J979" s="70"/>
      <c r="K979" s="70"/>
      <c r="L979" s="166" t="s">
        <v>98</v>
      </c>
      <c r="M979" s="167"/>
      <c r="N979" s="168"/>
    </row>
    <row r="980" spans="1:15" s="114" customFormat="1" ht="20.100000000000001" customHeight="1">
      <c r="A980" s="114">
        <v>0</v>
      </c>
      <c r="B980" s="65">
        <v>26</v>
      </c>
      <c r="C980" s="102" t="s">
        <v>98</v>
      </c>
      <c r="D980" s="67" t="s">
        <v>98</v>
      </c>
      <c r="E980" s="68" t="s">
        <v>98</v>
      </c>
      <c r="F980" s="105" t="s">
        <v>98</v>
      </c>
      <c r="G980" s="105" t="s">
        <v>98</v>
      </c>
      <c r="H980" s="69"/>
      <c r="I980" s="70"/>
      <c r="J980" s="70"/>
      <c r="K980" s="70"/>
      <c r="L980" s="166" t="s">
        <v>98</v>
      </c>
      <c r="M980" s="167"/>
      <c r="N980" s="168"/>
    </row>
    <row r="981" spans="1:15" s="114" customFormat="1" ht="20.100000000000001" customHeight="1">
      <c r="A981" s="114">
        <v>0</v>
      </c>
      <c r="B981" s="65">
        <v>27</v>
      </c>
      <c r="C981" s="102" t="s">
        <v>98</v>
      </c>
      <c r="D981" s="67" t="s">
        <v>98</v>
      </c>
      <c r="E981" s="68" t="s">
        <v>98</v>
      </c>
      <c r="F981" s="105" t="s">
        <v>98</v>
      </c>
      <c r="G981" s="105" t="s">
        <v>98</v>
      </c>
      <c r="H981" s="69"/>
      <c r="I981" s="70"/>
      <c r="J981" s="70"/>
      <c r="K981" s="70"/>
      <c r="L981" s="166" t="s">
        <v>98</v>
      </c>
      <c r="M981" s="167"/>
      <c r="N981" s="168"/>
    </row>
    <row r="982" spans="1:15" s="114" customFormat="1" ht="20.100000000000001" customHeight="1">
      <c r="A982" s="114">
        <v>0</v>
      </c>
      <c r="B982" s="65">
        <v>28</v>
      </c>
      <c r="C982" s="102" t="s">
        <v>98</v>
      </c>
      <c r="D982" s="67" t="s">
        <v>98</v>
      </c>
      <c r="E982" s="68" t="s">
        <v>98</v>
      </c>
      <c r="F982" s="105" t="s">
        <v>98</v>
      </c>
      <c r="G982" s="105" t="s">
        <v>98</v>
      </c>
      <c r="H982" s="69"/>
      <c r="I982" s="70"/>
      <c r="J982" s="70"/>
      <c r="K982" s="70"/>
      <c r="L982" s="166" t="s">
        <v>98</v>
      </c>
      <c r="M982" s="167"/>
      <c r="N982" s="168"/>
    </row>
    <row r="983" spans="1:15" s="114" customFormat="1" ht="20.100000000000001" customHeight="1">
      <c r="A983" s="114">
        <v>0</v>
      </c>
      <c r="B983" s="65">
        <v>29</v>
      </c>
      <c r="C983" s="102" t="s">
        <v>98</v>
      </c>
      <c r="D983" s="67" t="s">
        <v>98</v>
      </c>
      <c r="E983" s="68" t="s">
        <v>98</v>
      </c>
      <c r="F983" s="105" t="s">
        <v>98</v>
      </c>
      <c r="G983" s="105" t="s">
        <v>98</v>
      </c>
      <c r="H983" s="69"/>
      <c r="I983" s="70"/>
      <c r="J983" s="70"/>
      <c r="K983" s="70"/>
      <c r="L983" s="166" t="s">
        <v>98</v>
      </c>
      <c r="M983" s="167"/>
      <c r="N983" s="168"/>
    </row>
    <row r="984" spans="1:15" s="114" customFormat="1" ht="20.100000000000001" customHeight="1">
      <c r="A984" s="114">
        <v>0</v>
      </c>
      <c r="B984" s="72">
        <v>30</v>
      </c>
      <c r="C984" s="102" t="s">
        <v>98</v>
      </c>
      <c r="D984" s="67" t="s">
        <v>98</v>
      </c>
      <c r="E984" s="68" t="s">
        <v>98</v>
      </c>
      <c r="F984" s="105" t="s">
        <v>98</v>
      </c>
      <c r="G984" s="105" t="s">
        <v>98</v>
      </c>
      <c r="H984" s="73"/>
      <c r="I984" s="74"/>
      <c r="J984" s="74"/>
      <c r="K984" s="74"/>
      <c r="L984" s="166" t="s">
        <v>98</v>
      </c>
      <c r="M984" s="167"/>
      <c r="N984" s="168"/>
    </row>
    <row r="985" spans="1:15" s="114" customFormat="1" ht="23.25" customHeight="1">
      <c r="A985" s="114">
        <v>0</v>
      </c>
      <c r="B985" s="75" t="s">
        <v>71</v>
      </c>
      <c r="C985" s="103"/>
      <c r="D985" s="77"/>
      <c r="E985" s="78"/>
      <c r="F985" s="106"/>
      <c r="G985" s="106"/>
      <c r="H985" s="80"/>
      <c r="I985" s="81"/>
      <c r="J985" s="81"/>
      <c r="K985" s="81"/>
      <c r="L985" s="115"/>
      <c r="M985" s="115"/>
      <c r="N985" s="115"/>
    </row>
    <row r="986" spans="1:15" s="114" customFormat="1" ht="20.100000000000001" customHeight="1">
      <c r="A986" s="114">
        <v>0</v>
      </c>
      <c r="B986" s="82" t="s">
        <v>101</v>
      </c>
      <c r="C986" s="104"/>
      <c r="D986" s="84"/>
      <c r="E986" s="85"/>
      <c r="F986" s="107"/>
      <c r="G986" s="107"/>
      <c r="H986" s="87"/>
      <c r="I986" s="88"/>
      <c r="J986" s="88"/>
      <c r="K986" s="88"/>
      <c r="L986" s="89"/>
      <c r="M986" s="89"/>
      <c r="N986" s="89"/>
    </row>
    <row r="987" spans="1:15" s="114" customFormat="1" ht="18.75" customHeight="1">
      <c r="A987" s="114">
        <v>0</v>
      </c>
      <c r="B987" s="90"/>
      <c r="C987" s="104"/>
      <c r="D987" s="84"/>
      <c r="E987" s="85"/>
      <c r="F987" s="107"/>
      <c r="G987" s="107"/>
      <c r="H987" s="87"/>
      <c r="I987" s="88"/>
      <c r="J987" s="88"/>
      <c r="K987" s="88"/>
      <c r="L987" s="89"/>
      <c r="M987" s="89"/>
      <c r="N987" s="89"/>
    </row>
    <row r="988" spans="1:15" s="114" customFormat="1" ht="18" customHeight="1">
      <c r="A988" s="100">
        <v>0</v>
      </c>
      <c r="B988" s="90"/>
      <c r="C988" s="104"/>
      <c r="D988" s="84"/>
      <c r="E988" s="85"/>
      <c r="F988" s="107"/>
      <c r="G988" s="107"/>
      <c r="H988" s="87"/>
      <c r="I988" s="88"/>
      <c r="J988" s="88"/>
      <c r="K988" s="88"/>
      <c r="L988" s="89"/>
      <c r="M988" s="89"/>
      <c r="N988" s="89"/>
    </row>
    <row r="989" spans="1:15" s="114" customFormat="1" ht="8.25" customHeight="1">
      <c r="A989" s="100">
        <v>0</v>
      </c>
      <c r="B989" s="90"/>
      <c r="C989" s="104"/>
      <c r="D989" s="84"/>
      <c r="E989" s="85"/>
      <c r="F989" s="107"/>
      <c r="G989" s="107"/>
      <c r="H989" s="87"/>
      <c r="I989" s="88"/>
      <c r="J989" s="88"/>
      <c r="K989" s="88"/>
      <c r="L989" s="89"/>
      <c r="M989" s="89"/>
      <c r="N989" s="89"/>
    </row>
    <row r="990" spans="1:15" s="114" customFormat="1" ht="20.100000000000001" customHeight="1">
      <c r="A990" s="100">
        <v>0</v>
      </c>
      <c r="C990" s="108" t="s">
        <v>100</v>
      </c>
      <c r="D990" s="84"/>
      <c r="E990" s="85"/>
      <c r="F990" s="107"/>
      <c r="G990" s="107"/>
      <c r="H990" s="87"/>
      <c r="I990" s="88"/>
      <c r="J990" s="88"/>
      <c r="K990" s="88"/>
      <c r="L990" s="89"/>
      <c r="M990" s="89"/>
      <c r="N990" s="89"/>
    </row>
    <row r="991" spans="1:15" s="114" customFormat="1" ht="13.5" customHeight="1">
      <c r="A991" s="100">
        <v>0</v>
      </c>
      <c r="B991" s="91"/>
      <c r="C991" s="104"/>
      <c r="D991" s="84"/>
      <c r="E991" s="85"/>
      <c r="F991" s="107"/>
      <c r="G991" s="107"/>
      <c r="H991" s="109" t="s">
        <v>1570</v>
      </c>
      <c r="I991" s="110">
        <v>29</v>
      </c>
      <c r="J991" s="88"/>
      <c r="K991" s="112" t="s">
        <v>50</v>
      </c>
      <c r="L991" s="113">
        <v>1</v>
      </c>
      <c r="N991" s="111"/>
      <c r="O991" s="101"/>
    </row>
    <row r="992" spans="1:15" s="114" customFormat="1"/>
    <row r="993" spans="1:14" s="56" customFormat="1" ht="15">
      <c r="C993" s="186" t="s">
        <v>57</v>
      </c>
      <c r="D993" s="186"/>
      <c r="E993" s="57"/>
      <c r="F993" s="183" t="s">
        <v>105</v>
      </c>
      <c r="G993" s="183"/>
      <c r="H993" s="183"/>
      <c r="I993" s="183"/>
      <c r="J993" s="183"/>
      <c r="K993" s="183"/>
      <c r="L993" s="58" t="s">
        <v>1507</v>
      </c>
    </row>
    <row r="994" spans="1:14" s="56" customFormat="1" ht="15">
      <c r="C994" s="186" t="s">
        <v>59</v>
      </c>
      <c r="D994" s="186"/>
      <c r="E994" s="59" t="s">
        <v>1571</v>
      </c>
      <c r="F994" s="187" t="s">
        <v>1514</v>
      </c>
      <c r="G994" s="187"/>
      <c r="H994" s="187"/>
      <c r="I994" s="187"/>
      <c r="J994" s="187"/>
      <c r="K994" s="187"/>
      <c r="L994" s="60" t="s">
        <v>60</v>
      </c>
      <c r="M994" s="61" t="s">
        <v>61</v>
      </c>
      <c r="N994" s="61">
        <v>2</v>
      </c>
    </row>
    <row r="995" spans="1:14" s="62" customFormat="1" ht="18.75" customHeight="1">
      <c r="C995" s="63" t="s">
        <v>1515</v>
      </c>
      <c r="D995" s="184" t="s">
        <v>1516</v>
      </c>
      <c r="E995" s="184"/>
      <c r="F995" s="184"/>
      <c r="G995" s="184"/>
      <c r="H995" s="184"/>
      <c r="I995" s="184"/>
      <c r="J995" s="184"/>
      <c r="K995" s="184"/>
      <c r="L995" s="60" t="s">
        <v>62</v>
      </c>
      <c r="M995" s="60" t="s">
        <v>61</v>
      </c>
      <c r="N995" s="60">
        <v>2</v>
      </c>
    </row>
    <row r="996" spans="1:14" s="62" customFormat="1" ht="18.75" customHeight="1">
      <c r="B996" s="185" t="s">
        <v>1572</v>
      </c>
      <c r="C996" s="185"/>
      <c r="D996" s="185"/>
      <c r="E996" s="185"/>
      <c r="F996" s="185"/>
      <c r="G996" s="185"/>
      <c r="H996" s="185"/>
      <c r="I996" s="185"/>
      <c r="J996" s="185"/>
      <c r="K996" s="185"/>
      <c r="L996" s="60" t="s">
        <v>63</v>
      </c>
      <c r="M996" s="60" t="s">
        <v>61</v>
      </c>
      <c r="N996" s="60">
        <v>1</v>
      </c>
    </row>
    <row r="997" spans="1:14" s="114" customFormat="1" ht="9" customHeight="1"/>
    <row r="998" spans="1:14" s="114" customFormat="1" ht="15" customHeight="1">
      <c r="B998" s="173" t="s">
        <v>4</v>
      </c>
      <c r="C998" s="172" t="s">
        <v>64</v>
      </c>
      <c r="D998" s="181" t="s">
        <v>9</v>
      </c>
      <c r="E998" s="182" t="s">
        <v>10</v>
      </c>
      <c r="F998" s="172" t="s">
        <v>75</v>
      </c>
      <c r="G998" s="172" t="s">
        <v>76</v>
      </c>
      <c r="H998" s="172" t="s">
        <v>66</v>
      </c>
      <c r="I998" s="172" t="s">
        <v>67</v>
      </c>
      <c r="J998" s="174" t="s">
        <v>56</v>
      </c>
      <c r="K998" s="174"/>
      <c r="L998" s="175" t="s">
        <v>68</v>
      </c>
      <c r="M998" s="176"/>
      <c r="N998" s="177"/>
    </row>
    <row r="999" spans="1:14" s="114" customFormat="1" ht="27" customHeight="1">
      <c r="B999" s="173"/>
      <c r="C999" s="173"/>
      <c r="D999" s="181"/>
      <c r="E999" s="182"/>
      <c r="F999" s="173"/>
      <c r="G999" s="173"/>
      <c r="H999" s="173"/>
      <c r="I999" s="173"/>
      <c r="J999" s="64" t="s">
        <v>69</v>
      </c>
      <c r="K999" s="64" t="s">
        <v>70</v>
      </c>
      <c r="L999" s="178"/>
      <c r="M999" s="179"/>
      <c r="N999" s="180"/>
    </row>
    <row r="1000" spans="1:14" s="114" customFormat="1" ht="20.100000000000001" customHeight="1">
      <c r="A1000" s="114">
        <v>494</v>
      </c>
      <c r="B1000" s="65">
        <v>1</v>
      </c>
      <c r="C1000" s="102" t="s">
        <v>959</v>
      </c>
      <c r="D1000" s="67" t="s">
        <v>131</v>
      </c>
      <c r="E1000" s="68" t="s">
        <v>208</v>
      </c>
      <c r="F1000" s="105" t="s">
        <v>1401</v>
      </c>
      <c r="G1000" s="105" t="s">
        <v>662</v>
      </c>
      <c r="H1000" s="69"/>
      <c r="I1000" s="70"/>
      <c r="J1000" s="70"/>
      <c r="K1000" s="70"/>
      <c r="L1000" s="169" t="s">
        <v>98</v>
      </c>
      <c r="M1000" s="170"/>
      <c r="N1000" s="171"/>
    </row>
    <row r="1001" spans="1:14" s="114" customFormat="1" ht="20.100000000000001" customHeight="1">
      <c r="A1001" s="114">
        <v>495</v>
      </c>
      <c r="B1001" s="65">
        <v>2</v>
      </c>
      <c r="C1001" s="102" t="s">
        <v>953</v>
      </c>
      <c r="D1001" s="67" t="s">
        <v>594</v>
      </c>
      <c r="E1001" s="68" t="s">
        <v>215</v>
      </c>
      <c r="F1001" s="105" t="s">
        <v>1401</v>
      </c>
      <c r="G1001" s="105" t="s">
        <v>593</v>
      </c>
      <c r="H1001" s="69"/>
      <c r="I1001" s="70"/>
      <c r="J1001" s="70"/>
      <c r="K1001" s="70"/>
      <c r="L1001" s="166" t="s">
        <v>98</v>
      </c>
      <c r="M1001" s="167"/>
      <c r="N1001" s="168"/>
    </row>
    <row r="1002" spans="1:14" s="114" customFormat="1" ht="20.100000000000001" customHeight="1">
      <c r="A1002" s="114">
        <v>496</v>
      </c>
      <c r="B1002" s="65">
        <v>3</v>
      </c>
      <c r="C1002" s="102" t="s">
        <v>1062</v>
      </c>
      <c r="D1002" s="67" t="s">
        <v>424</v>
      </c>
      <c r="E1002" s="68" t="s">
        <v>215</v>
      </c>
      <c r="F1002" s="105" t="s">
        <v>1401</v>
      </c>
      <c r="G1002" s="105" t="s">
        <v>662</v>
      </c>
      <c r="H1002" s="69"/>
      <c r="I1002" s="70"/>
      <c r="J1002" s="70"/>
      <c r="K1002" s="70"/>
      <c r="L1002" s="166" t="s">
        <v>98</v>
      </c>
      <c r="M1002" s="167"/>
      <c r="N1002" s="168"/>
    </row>
    <row r="1003" spans="1:14" s="114" customFormat="1" ht="20.100000000000001" customHeight="1">
      <c r="A1003" s="114">
        <v>497</v>
      </c>
      <c r="B1003" s="65">
        <v>4</v>
      </c>
      <c r="C1003" s="102" t="s">
        <v>1406</v>
      </c>
      <c r="D1003" s="67" t="s">
        <v>1407</v>
      </c>
      <c r="E1003" s="68" t="s">
        <v>87</v>
      </c>
      <c r="F1003" s="105" t="s">
        <v>1401</v>
      </c>
      <c r="G1003" s="105" t="s">
        <v>662</v>
      </c>
      <c r="H1003" s="69"/>
      <c r="I1003" s="70"/>
      <c r="J1003" s="70"/>
      <c r="K1003" s="70"/>
      <c r="L1003" s="166" t="s">
        <v>99</v>
      </c>
      <c r="M1003" s="167"/>
      <c r="N1003" s="168"/>
    </row>
    <row r="1004" spans="1:14" s="114" customFormat="1" ht="20.100000000000001" customHeight="1">
      <c r="A1004" s="114">
        <v>498</v>
      </c>
      <c r="B1004" s="65">
        <v>5</v>
      </c>
      <c r="C1004" s="102" t="s">
        <v>1093</v>
      </c>
      <c r="D1004" s="67" t="s">
        <v>103</v>
      </c>
      <c r="E1004" s="68" t="s">
        <v>87</v>
      </c>
      <c r="F1004" s="105" t="s">
        <v>1401</v>
      </c>
      <c r="G1004" s="105" t="s">
        <v>662</v>
      </c>
      <c r="H1004" s="69"/>
      <c r="I1004" s="70"/>
      <c r="J1004" s="70"/>
      <c r="K1004" s="70"/>
      <c r="L1004" s="166" t="s">
        <v>98</v>
      </c>
      <c r="M1004" s="167"/>
      <c r="N1004" s="168"/>
    </row>
    <row r="1005" spans="1:14" s="114" customFormat="1" ht="20.100000000000001" customHeight="1">
      <c r="A1005" s="114">
        <v>499</v>
      </c>
      <c r="B1005" s="65">
        <v>6</v>
      </c>
      <c r="C1005" s="102" t="s">
        <v>1408</v>
      </c>
      <c r="D1005" s="67" t="s">
        <v>457</v>
      </c>
      <c r="E1005" s="68" t="s">
        <v>264</v>
      </c>
      <c r="F1005" s="105" t="s">
        <v>1401</v>
      </c>
      <c r="G1005" s="105" t="s">
        <v>662</v>
      </c>
      <c r="H1005" s="69"/>
      <c r="I1005" s="70"/>
      <c r="J1005" s="70"/>
      <c r="K1005" s="70"/>
      <c r="L1005" s="166" t="s">
        <v>99</v>
      </c>
      <c r="M1005" s="167"/>
      <c r="N1005" s="168"/>
    </row>
    <row r="1006" spans="1:14" s="114" customFormat="1" ht="20.100000000000001" customHeight="1">
      <c r="A1006" s="114">
        <v>500</v>
      </c>
      <c r="B1006" s="65">
        <v>7</v>
      </c>
      <c r="C1006" s="102" t="s">
        <v>723</v>
      </c>
      <c r="D1006" s="67" t="s">
        <v>1409</v>
      </c>
      <c r="E1006" s="68" t="s">
        <v>78</v>
      </c>
      <c r="F1006" s="105" t="s">
        <v>1401</v>
      </c>
      <c r="G1006" s="105" t="s">
        <v>662</v>
      </c>
      <c r="H1006" s="69"/>
      <c r="I1006" s="70"/>
      <c r="J1006" s="70"/>
      <c r="K1006" s="70"/>
      <c r="L1006" s="166" t="s">
        <v>98</v>
      </c>
      <c r="M1006" s="167"/>
      <c r="N1006" s="168"/>
    </row>
    <row r="1007" spans="1:14" s="114" customFormat="1" ht="20.100000000000001" customHeight="1">
      <c r="A1007" s="114">
        <v>501</v>
      </c>
      <c r="B1007" s="65">
        <v>8</v>
      </c>
      <c r="C1007" s="102" t="s">
        <v>1410</v>
      </c>
      <c r="D1007" s="67" t="s">
        <v>468</v>
      </c>
      <c r="E1007" s="68" t="s">
        <v>156</v>
      </c>
      <c r="F1007" s="105" t="s">
        <v>1401</v>
      </c>
      <c r="G1007" s="105" t="s">
        <v>662</v>
      </c>
      <c r="H1007" s="69"/>
      <c r="I1007" s="70"/>
      <c r="J1007" s="70"/>
      <c r="K1007" s="70"/>
      <c r="L1007" s="166" t="s">
        <v>99</v>
      </c>
      <c r="M1007" s="167"/>
      <c r="N1007" s="168"/>
    </row>
    <row r="1008" spans="1:14" s="114" customFormat="1" ht="20.100000000000001" customHeight="1">
      <c r="A1008" s="114">
        <v>502</v>
      </c>
      <c r="B1008" s="65">
        <v>9</v>
      </c>
      <c r="C1008" s="102" t="s">
        <v>1137</v>
      </c>
      <c r="D1008" s="67" t="s">
        <v>635</v>
      </c>
      <c r="E1008" s="68" t="s">
        <v>156</v>
      </c>
      <c r="F1008" s="105" t="s">
        <v>1401</v>
      </c>
      <c r="G1008" s="105" t="s">
        <v>662</v>
      </c>
      <c r="H1008" s="69"/>
      <c r="I1008" s="70"/>
      <c r="J1008" s="70"/>
      <c r="K1008" s="70"/>
      <c r="L1008" s="166" t="s">
        <v>98</v>
      </c>
      <c r="M1008" s="167"/>
      <c r="N1008" s="168"/>
    </row>
    <row r="1009" spans="1:14" s="114" customFormat="1" ht="20.100000000000001" customHeight="1">
      <c r="A1009" s="114">
        <v>503</v>
      </c>
      <c r="B1009" s="65">
        <v>10</v>
      </c>
      <c r="C1009" s="102" t="s">
        <v>1411</v>
      </c>
      <c r="D1009" s="67" t="s">
        <v>548</v>
      </c>
      <c r="E1009" s="68" t="s">
        <v>79</v>
      </c>
      <c r="F1009" s="105" t="s">
        <v>1401</v>
      </c>
      <c r="G1009" s="105" t="s">
        <v>583</v>
      </c>
      <c r="H1009" s="69"/>
      <c r="I1009" s="70"/>
      <c r="J1009" s="70"/>
      <c r="K1009" s="70"/>
      <c r="L1009" s="166" t="s">
        <v>99</v>
      </c>
      <c r="M1009" s="167"/>
      <c r="N1009" s="168"/>
    </row>
    <row r="1010" spans="1:14" s="114" customFormat="1" ht="20.100000000000001" customHeight="1">
      <c r="A1010" s="114">
        <v>504</v>
      </c>
      <c r="B1010" s="65">
        <v>11</v>
      </c>
      <c r="C1010" s="102" t="s">
        <v>1412</v>
      </c>
      <c r="D1010" s="67" t="s">
        <v>1413</v>
      </c>
      <c r="E1010" s="68" t="s">
        <v>201</v>
      </c>
      <c r="F1010" s="105" t="s">
        <v>1401</v>
      </c>
      <c r="G1010" s="105" t="s">
        <v>98</v>
      </c>
      <c r="H1010" s="69"/>
      <c r="I1010" s="70"/>
      <c r="J1010" s="70"/>
      <c r="K1010" s="70"/>
      <c r="L1010" s="166" t="s">
        <v>99</v>
      </c>
      <c r="M1010" s="167"/>
      <c r="N1010" s="168"/>
    </row>
    <row r="1011" spans="1:14" s="114" customFormat="1" ht="20.100000000000001" customHeight="1">
      <c r="A1011" s="114">
        <v>505</v>
      </c>
      <c r="B1011" s="65">
        <v>12</v>
      </c>
      <c r="C1011" s="102" t="s">
        <v>733</v>
      </c>
      <c r="D1011" s="67" t="s">
        <v>471</v>
      </c>
      <c r="E1011" s="68" t="s">
        <v>192</v>
      </c>
      <c r="F1011" s="105" t="s">
        <v>1401</v>
      </c>
      <c r="G1011" s="105" t="s">
        <v>662</v>
      </c>
      <c r="H1011" s="69"/>
      <c r="I1011" s="70"/>
      <c r="J1011" s="70"/>
      <c r="K1011" s="70"/>
      <c r="L1011" s="166" t="s">
        <v>98</v>
      </c>
      <c r="M1011" s="167"/>
      <c r="N1011" s="168"/>
    </row>
    <row r="1012" spans="1:14" s="114" customFormat="1" ht="20.100000000000001" customHeight="1">
      <c r="A1012" s="114">
        <v>506</v>
      </c>
      <c r="B1012" s="65">
        <v>13</v>
      </c>
      <c r="C1012" s="102" t="s">
        <v>968</v>
      </c>
      <c r="D1012" s="67" t="s">
        <v>319</v>
      </c>
      <c r="E1012" s="68" t="s">
        <v>181</v>
      </c>
      <c r="F1012" s="105" t="s">
        <v>1401</v>
      </c>
      <c r="G1012" s="105" t="s">
        <v>662</v>
      </c>
      <c r="H1012" s="69"/>
      <c r="I1012" s="70"/>
      <c r="J1012" s="70"/>
      <c r="K1012" s="70"/>
      <c r="L1012" s="166" t="s">
        <v>98</v>
      </c>
      <c r="M1012" s="167"/>
      <c r="N1012" s="168"/>
    </row>
    <row r="1013" spans="1:14" s="114" customFormat="1" ht="20.100000000000001" customHeight="1">
      <c r="A1013" s="114">
        <v>507</v>
      </c>
      <c r="B1013" s="65">
        <v>14</v>
      </c>
      <c r="C1013" s="102" t="s">
        <v>1414</v>
      </c>
      <c r="D1013" s="67" t="s">
        <v>618</v>
      </c>
      <c r="E1013" s="68" t="s">
        <v>139</v>
      </c>
      <c r="F1013" s="105" t="s">
        <v>1401</v>
      </c>
      <c r="G1013" s="105" t="s">
        <v>615</v>
      </c>
      <c r="H1013" s="69"/>
      <c r="I1013" s="70"/>
      <c r="J1013" s="70"/>
      <c r="K1013" s="70"/>
      <c r="L1013" s="166" t="s">
        <v>99</v>
      </c>
      <c r="M1013" s="167"/>
      <c r="N1013" s="168"/>
    </row>
    <row r="1014" spans="1:14" s="114" customFormat="1" ht="20.100000000000001" customHeight="1">
      <c r="A1014" s="114">
        <v>508</v>
      </c>
      <c r="B1014" s="65">
        <v>15</v>
      </c>
      <c r="C1014" s="102" t="s">
        <v>1098</v>
      </c>
      <c r="D1014" s="67" t="s">
        <v>1415</v>
      </c>
      <c r="E1014" s="68" t="s">
        <v>163</v>
      </c>
      <c r="F1014" s="105" t="s">
        <v>1401</v>
      </c>
      <c r="G1014" s="105" t="s">
        <v>662</v>
      </c>
      <c r="H1014" s="69"/>
      <c r="I1014" s="70"/>
      <c r="J1014" s="70"/>
      <c r="K1014" s="70"/>
      <c r="L1014" s="166" t="s">
        <v>98</v>
      </c>
      <c r="M1014" s="167"/>
      <c r="N1014" s="168"/>
    </row>
    <row r="1015" spans="1:14" s="114" customFormat="1" ht="20.100000000000001" customHeight="1">
      <c r="A1015" s="114">
        <v>509</v>
      </c>
      <c r="B1015" s="65">
        <v>16</v>
      </c>
      <c r="C1015" s="102" t="s">
        <v>1141</v>
      </c>
      <c r="D1015" s="67" t="s">
        <v>1416</v>
      </c>
      <c r="E1015" s="68" t="s">
        <v>163</v>
      </c>
      <c r="F1015" s="105" t="s">
        <v>1401</v>
      </c>
      <c r="G1015" s="105" t="s">
        <v>662</v>
      </c>
      <c r="H1015" s="69"/>
      <c r="I1015" s="70"/>
      <c r="J1015" s="70"/>
      <c r="K1015" s="70"/>
      <c r="L1015" s="166" t="s">
        <v>98</v>
      </c>
      <c r="M1015" s="167"/>
      <c r="N1015" s="168"/>
    </row>
    <row r="1016" spans="1:14" s="114" customFormat="1" ht="20.100000000000001" customHeight="1">
      <c r="A1016" s="114">
        <v>510</v>
      </c>
      <c r="B1016" s="65">
        <v>17</v>
      </c>
      <c r="C1016" s="102" t="s">
        <v>751</v>
      </c>
      <c r="D1016" s="67" t="s">
        <v>1417</v>
      </c>
      <c r="E1016" s="68" t="s">
        <v>125</v>
      </c>
      <c r="F1016" s="105" t="s">
        <v>1401</v>
      </c>
      <c r="G1016" s="105" t="s">
        <v>662</v>
      </c>
      <c r="H1016" s="69"/>
      <c r="I1016" s="70"/>
      <c r="J1016" s="70"/>
      <c r="K1016" s="70"/>
      <c r="L1016" s="166" t="s">
        <v>98</v>
      </c>
      <c r="M1016" s="167"/>
      <c r="N1016" s="168"/>
    </row>
    <row r="1017" spans="1:14" s="114" customFormat="1" ht="20.100000000000001" customHeight="1">
      <c r="A1017" s="114">
        <v>511</v>
      </c>
      <c r="B1017" s="65">
        <v>18</v>
      </c>
      <c r="C1017" s="102" t="s">
        <v>1102</v>
      </c>
      <c r="D1017" s="67" t="s">
        <v>259</v>
      </c>
      <c r="E1017" s="68" t="s">
        <v>83</v>
      </c>
      <c r="F1017" s="105" t="s">
        <v>1401</v>
      </c>
      <c r="G1017" s="105" t="s">
        <v>662</v>
      </c>
      <c r="H1017" s="69"/>
      <c r="I1017" s="70"/>
      <c r="J1017" s="70"/>
      <c r="K1017" s="70"/>
      <c r="L1017" s="166" t="s">
        <v>98</v>
      </c>
      <c r="M1017" s="167"/>
      <c r="N1017" s="168"/>
    </row>
    <row r="1018" spans="1:14" s="114" customFormat="1" ht="20.100000000000001" customHeight="1">
      <c r="A1018" s="114">
        <v>512</v>
      </c>
      <c r="B1018" s="65">
        <v>19</v>
      </c>
      <c r="C1018" s="102" t="s">
        <v>763</v>
      </c>
      <c r="D1018" s="67" t="s">
        <v>467</v>
      </c>
      <c r="E1018" s="68" t="s">
        <v>251</v>
      </c>
      <c r="F1018" s="105" t="s">
        <v>1401</v>
      </c>
      <c r="G1018" s="105" t="s">
        <v>662</v>
      </c>
      <c r="H1018" s="69"/>
      <c r="I1018" s="70"/>
      <c r="J1018" s="70"/>
      <c r="K1018" s="70"/>
      <c r="L1018" s="166" t="s">
        <v>98</v>
      </c>
      <c r="M1018" s="167"/>
      <c r="N1018" s="168"/>
    </row>
    <row r="1019" spans="1:14" s="114" customFormat="1" ht="20.100000000000001" customHeight="1">
      <c r="A1019" s="114">
        <v>513</v>
      </c>
      <c r="B1019" s="65">
        <v>20</v>
      </c>
      <c r="C1019" s="102" t="s">
        <v>1143</v>
      </c>
      <c r="D1019" s="67" t="s">
        <v>1418</v>
      </c>
      <c r="E1019" s="68" t="s">
        <v>122</v>
      </c>
      <c r="F1019" s="105" t="s">
        <v>1401</v>
      </c>
      <c r="G1019" s="105" t="s">
        <v>662</v>
      </c>
      <c r="H1019" s="69"/>
      <c r="I1019" s="70"/>
      <c r="J1019" s="70"/>
      <c r="K1019" s="70"/>
      <c r="L1019" s="166" t="s">
        <v>98</v>
      </c>
      <c r="M1019" s="167"/>
      <c r="N1019" s="168"/>
    </row>
    <row r="1020" spans="1:14" s="114" customFormat="1" ht="20.100000000000001" customHeight="1">
      <c r="A1020" s="114">
        <v>514</v>
      </c>
      <c r="B1020" s="65">
        <v>21</v>
      </c>
      <c r="C1020" s="102" t="s">
        <v>973</v>
      </c>
      <c r="D1020" s="67" t="s">
        <v>132</v>
      </c>
      <c r="E1020" s="68" t="s">
        <v>308</v>
      </c>
      <c r="F1020" s="105" t="s">
        <v>1401</v>
      </c>
      <c r="G1020" s="105" t="s">
        <v>662</v>
      </c>
      <c r="H1020" s="69"/>
      <c r="I1020" s="70"/>
      <c r="J1020" s="70"/>
      <c r="K1020" s="70"/>
      <c r="L1020" s="166" t="s">
        <v>98</v>
      </c>
      <c r="M1020" s="167"/>
      <c r="N1020" s="168"/>
    </row>
    <row r="1021" spans="1:14" s="114" customFormat="1" ht="20.100000000000001" customHeight="1">
      <c r="A1021" s="114">
        <v>515</v>
      </c>
      <c r="B1021" s="65">
        <v>22</v>
      </c>
      <c r="C1021" s="102" t="s">
        <v>1071</v>
      </c>
      <c r="D1021" s="67" t="s">
        <v>404</v>
      </c>
      <c r="E1021" s="68" t="s">
        <v>89</v>
      </c>
      <c r="F1021" s="105" t="s">
        <v>1401</v>
      </c>
      <c r="G1021" s="105" t="s">
        <v>662</v>
      </c>
      <c r="H1021" s="69"/>
      <c r="I1021" s="70"/>
      <c r="J1021" s="70"/>
      <c r="K1021" s="70"/>
      <c r="L1021" s="166" t="s">
        <v>98</v>
      </c>
      <c r="M1021" s="167"/>
      <c r="N1021" s="168"/>
    </row>
    <row r="1022" spans="1:14" s="114" customFormat="1" ht="20.100000000000001" customHeight="1">
      <c r="A1022" s="114">
        <v>0</v>
      </c>
      <c r="B1022" s="65">
        <v>23</v>
      </c>
      <c r="C1022" s="102" t="s">
        <v>98</v>
      </c>
      <c r="D1022" s="67" t="s">
        <v>98</v>
      </c>
      <c r="E1022" s="68" t="s">
        <v>98</v>
      </c>
      <c r="F1022" s="105" t="s">
        <v>98</v>
      </c>
      <c r="G1022" s="105" t="s">
        <v>98</v>
      </c>
      <c r="H1022" s="69"/>
      <c r="I1022" s="70"/>
      <c r="J1022" s="70"/>
      <c r="K1022" s="70"/>
      <c r="L1022" s="166" t="s">
        <v>98</v>
      </c>
      <c r="M1022" s="167"/>
      <c r="N1022" s="168"/>
    </row>
    <row r="1023" spans="1:14" s="114" customFormat="1" ht="20.100000000000001" customHeight="1">
      <c r="A1023" s="114">
        <v>0</v>
      </c>
      <c r="B1023" s="65">
        <v>24</v>
      </c>
      <c r="C1023" s="102" t="s">
        <v>98</v>
      </c>
      <c r="D1023" s="67" t="s">
        <v>98</v>
      </c>
      <c r="E1023" s="68" t="s">
        <v>98</v>
      </c>
      <c r="F1023" s="105" t="s">
        <v>98</v>
      </c>
      <c r="G1023" s="105" t="s">
        <v>98</v>
      </c>
      <c r="H1023" s="69"/>
      <c r="I1023" s="70"/>
      <c r="J1023" s="70"/>
      <c r="K1023" s="70"/>
      <c r="L1023" s="166" t="s">
        <v>98</v>
      </c>
      <c r="M1023" s="167"/>
      <c r="N1023" s="168"/>
    </row>
    <row r="1024" spans="1:14" s="114" customFormat="1" ht="20.100000000000001" customHeight="1">
      <c r="A1024" s="114">
        <v>0</v>
      </c>
      <c r="B1024" s="65">
        <v>25</v>
      </c>
      <c r="C1024" s="102" t="s">
        <v>98</v>
      </c>
      <c r="D1024" s="67" t="s">
        <v>98</v>
      </c>
      <c r="E1024" s="68" t="s">
        <v>98</v>
      </c>
      <c r="F1024" s="105" t="s">
        <v>98</v>
      </c>
      <c r="G1024" s="105" t="s">
        <v>98</v>
      </c>
      <c r="H1024" s="69"/>
      <c r="I1024" s="70"/>
      <c r="J1024" s="70"/>
      <c r="K1024" s="70"/>
      <c r="L1024" s="166" t="s">
        <v>98</v>
      </c>
      <c r="M1024" s="167"/>
      <c r="N1024" s="168"/>
    </row>
    <row r="1025" spans="1:15" s="114" customFormat="1" ht="20.100000000000001" customHeight="1">
      <c r="A1025" s="114">
        <v>0</v>
      </c>
      <c r="B1025" s="65">
        <v>26</v>
      </c>
      <c r="C1025" s="102" t="s">
        <v>98</v>
      </c>
      <c r="D1025" s="67" t="s">
        <v>98</v>
      </c>
      <c r="E1025" s="68" t="s">
        <v>98</v>
      </c>
      <c r="F1025" s="105" t="s">
        <v>98</v>
      </c>
      <c r="G1025" s="105" t="s">
        <v>98</v>
      </c>
      <c r="H1025" s="69"/>
      <c r="I1025" s="70"/>
      <c r="J1025" s="70"/>
      <c r="K1025" s="70"/>
      <c r="L1025" s="166" t="s">
        <v>98</v>
      </c>
      <c r="M1025" s="167"/>
      <c r="N1025" s="168"/>
    </row>
    <row r="1026" spans="1:15" s="114" customFormat="1" ht="20.100000000000001" customHeight="1">
      <c r="A1026" s="114">
        <v>0</v>
      </c>
      <c r="B1026" s="65">
        <v>27</v>
      </c>
      <c r="C1026" s="102" t="s">
        <v>98</v>
      </c>
      <c r="D1026" s="67" t="s">
        <v>98</v>
      </c>
      <c r="E1026" s="68" t="s">
        <v>98</v>
      </c>
      <c r="F1026" s="105" t="s">
        <v>98</v>
      </c>
      <c r="G1026" s="105" t="s">
        <v>98</v>
      </c>
      <c r="H1026" s="69"/>
      <c r="I1026" s="70"/>
      <c r="J1026" s="70"/>
      <c r="K1026" s="70"/>
      <c r="L1026" s="166" t="s">
        <v>98</v>
      </c>
      <c r="M1026" s="167"/>
      <c r="N1026" s="168"/>
    </row>
    <row r="1027" spans="1:15" s="114" customFormat="1" ht="20.100000000000001" customHeight="1">
      <c r="A1027" s="114">
        <v>0</v>
      </c>
      <c r="B1027" s="65">
        <v>28</v>
      </c>
      <c r="C1027" s="102" t="s">
        <v>98</v>
      </c>
      <c r="D1027" s="67" t="s">
        <v>98</v>
      </c>
      <c r="E1027" s="68" t="s">
        <v>98</v>
      </c>
      <c r="F1027" s="105" t="s">
        <v>98</v>
      </c>
      <c r="G1027" s="105" t="s">
        <v>98</v>
      </c>
      <c r="H1027" s="69"/>
      <c r="I1027" s="70"/>
      <c r="J1027" s="70"/>
      <c r="K1027" s="70"/>
      <c r="L1027" s="166" t="s">
        <v>98</v>
      </c>
      <c r="M1027" s="167"/>
      <c r="N1027" s="168"/>
    </row>
    <row r="1028" spans="1:15" s="114" customFormat="1" ht="20.100000000000001" customHeight="1">
      <c r="A1028" s="114">
        <v>0</v>
      </c>
      <c r="B1028" s="65">
        <v>29</v>
      </c>
      <c r="C1028" s="102" t="s">
        <v>98</v>
      </c>
      <c r="D1028" s="67" t="s">
        <v>98</v>
      </c>
      <c r="E1028" s="68" t="s">
        <v>98</v>
      </c>
      <c r="F1028" s="105" t="s">
        <v>98</v>
      </c>
      <c r="G1028" s="105" t="s">
        <v>98</v>
      </c>
      <c r="H1028" s="69"/>
      <c r="I1028" s="70"/>
      <c r="J1028" s="70"/>
      <c r="K1028" s="70"/>
      <c r="L1028" s="166" t="s">
        <v>98</v>
      </c>
      <c r="M1028" s="167"/>
      <c r="N1028" s="168"/>
    </row>
    <row r="1029" spans="1:15" s="114" customFormat="1" ht="20.100000000000001" customHeight="1">
      <c r="A1029" s="114">
        <v>0</v>
      </c>
      <c r="B1029" s="72">
        <v>30</v>
      </c>
      <c r="C1029" s="102" t="s">
        <v>98</v>
      </c>
      <c r="D1029" s="67" t="s">
        <v>98</v>
      </c>
      <c r="E1029" s="68" t="s">
        <v>98</v>
      </c>
      <c r="F1029" s="105" t="s">
        <v>98</v>
      </c>
      <c r="G1029" s="105" t="s">
        <v>98</v>
      </c>
      <c r="H1029" s="73"/>
      <c r="I1029" s="74"/>
      <c r="J1029" s="74"/>
      <c r="K1029" s="74"/>
      <c r="L1029" s="166" t="s">
        <v>98</v>
      </c>
      <c r="M1029" s="167"/>
      <c r="N1029" s="168"/>
    </row>
    <row r="1030" spans="1:15" s="114" customFormat="1" ht="23.25" customHeight="1">
      <c r="A1030" s="114">
        <v>0</v>
      </c>
      <c r="B1030" s="75" t="s">
        <v>71</v>
      </c>
      <c r="C1030" s="103"/>
      <c r="D1030" s="77"/>
      <c r="E1030" s="78"/>
      <c r="F1030" s="106"/>
      <c r="G1030" s="106"/>
      <c r="H1030" s="80"/>
      <c r="I1030" s="81"/>
      <c r="J1030" s="81"/>
      <c r="K1030" s="81"/>
      <c r="L1030" s="115"/>
      <c r="M1030" s="115"/>
      <c r="N1030" s="115"/>
    </row>
    <row r="1031" spans="1:15" s="114" customFormat="1" ht="20.100000000000001" customHeight="1">
      <c r="A1031" s="114">
        <v>0</v>
      </c>
      <c r="B1031" s="82" t="s">
        <v>101</v>
      </c>
      <c r="C1031" s="104"/>
      <c r="D1031" s="84"/>
      <c r="E1031" s="85"/>
      <c r="F1031" s="107"/>
      <c r="G1031" s="107"/>
      <c r="H1031" s="87"/>
      <c r="I1031" s="88"/>
      <c r="J1031" s="88"/>
      <c r="K1031" s="88"/>
      <c r="L1031" s="89"/>
      <c r="M1031" s="89"/>
      <c r="N1031" s="89"/>
    </row>
    <row r="1032" spans="1:15" s="114" customFormat="1" ht="18.75" customHeight="1">
      <c r="A1032" s="114">
        <v>0</v>
      </c>
      <c r="B1032" s="90"/>
      <c r="C1032" s="104"/>
      <c r="D1032" s="84"/>
      <c r="E1032" s="85"/>
      <c r="F1032" s="107"/>
      <c r="G1032" s="107"/>
      <c r="H1032" s="87"/>
      <c r="I1032" s="88"/>
      <c r="J1032" s="88"/>
      <c r="K1032" s="88"/>
      <c r="L1032" s="89"/>
      <c r="M1032" s="89"/>
      <c r="N1032" s="89"/>
    </row>
    <row r="1033" spans="1:15" s="114" customFormat="1" ht="18" customHeight="1">
      <c r="A1033" s="100">
        <v>0</v>
      </c>
      <c r="B1033" s="90"/>
      <c r="C1033" s="104"/>
      <c r="D1033" s="84"/>
      <c r="E1033" s="85"/>
      <c r="F1033" s="107"/>
      <c r="G1033" s="107"/>
      <c r="H1033" s="87"/>
      <c r="I1033" s="88"/>
      <c r="J1033" s="88"/>
      <c r="K1033" s="88"/>
      <c r="L1033" s="89"/>
      <c r="M1033" s="89"/>
      <c r="N1033" s="89"/>
    </row>
    <row r="1034" spans="1:15" s="114" customFormat="1" ht="8.25" customHeight="1">
      <c r="A1034" s="100">
        <v>0</v>
      </c>
      <c r="B1034" s="90"/>
      <c r="C1034" s="104"/>
      <c r="D1034" s="84"/>
      <c r="E1034" s="85"/>
      <c r="F1034" s="107"/>
      <c r="G1034" s="107"/>
      <c r="H1034" s="87"/>
      <c r="I1034" s="88"/>
      <c r="J1034" s="88"/>
      <c r="K1034" s="88"/>
      <c r="L1034" s="89"/>
      <c r="M1034" s="89"/>
      <c r="N1034" s="89"/>
    </row>
    <row r="1035" spans="1:15" s="114" customFormat="1" ht="20.100000000000001" customHeight="1">
      <c r="A1035" s="100">
        <v>0</v>
      </c>
      <c r="C1035" s="108" t="s">
        <v>100</v>
      </c>
      <c r="D1035" s="84"/>
      <c r="E1035" s="85"/>
      <c r="F1035" s="107"/>
      <c r="G1035" s="107"/>
      <c r="H1035" s="87"/>
      <c r="I1035" s="88"/>
      <c r="J1035" s="88"/>
      <c r="K1035" s="88"/>
      <c r="L1035" s="89"/>
      <c r="M1035" s="89"/>
      <c r="N1035" s="89"/>
    </row>
    <row r="1036" spans="1:15" s="114" customFormat="1" ht="13.5" customHeight="1">
      <c r="A1036" s="100">
        <v>0</v>
      </c>
      <c r="B1036" s="91"/>
      <c r="C1036" s="104"/>
      <c r="D1036" s="84"/>
      <c r="E1036" s="85"/>
      <c r="F1036" s="107"/>
      <c r="G1036" s="107"/>
      <c r="H1036" s="109" t="s">
        <v>1573</v>
      </c>
      <c r="I1036" s="110">
        <v>29</v>
      </c>
      <c r="J1036" s="88"/>
      <c r="K1036" s="112" t="s">
        <v>50</v>
      </c>
      <c r="L1036" s="113">
        <v>1</v>
      </c>
      <c r="N1036" s="111"/>
      <c r="O1036" s="101"/>
    </row>
    <row r="1037" spans="1:15" s="114" customFormat="1"/>
    <row r="1038" spans="1:15" s="56" customFormat="1" ht="15">
      <c r="C1038" s="186" t="s">
        <v>57</v>
      </c>
      <c r="D1038" s="186"/>
      <c r="E1038" s="57"/>
      <c r="F1038" s="183" t="s">
        <v>105</v>
      </c>
      <c r="G1038" s="183"/>
      <c r="H1038" s="183"/>
      <c r="I1038" s="183"/>
      <c r="J1038" s="183"/>
      <c r="K1038" s="183"/>
      <c r="L1038" s="58" t="s">
        <v>1508</v>
      </c>
    </row>
    <row r="1039" spans="1:15" s="56" customFormat="1" ht="15">
      <c r="C1039" s="186" t="s">
        <v>59</v>
      </c>
      <c r="D1039" s="186"/>
      <c r="E1039" s="59" t="s">
        <v>1574</v>
      </c>
      <c r="F1039" s="187" t="s">
        <v>1514</v>
      </c>
      <c r="G1039" s="187"/>
      <c r="H1039" s="187"/>
      <c r="I1039" s="187"/>
      <c r="J1039" s="187"/>
      <c r="K1039" s="187"/>
      <c r="L1039" s="60" t="s">
        <v>60</v>
      </c>
      <c r="M1039" s="61" t="s">
        <v>61</v>
      </c>
      <c r="N1039" s="61">
        <v>2</v>
      </c>
    </row>
    <row r="1040" spans="1:15" s="62" customFormat="1" ht="18.75" customHeight="1">
      <c r="C1040" s="63" t="s">
        <v>1515</v>
      </c>
      <c r="D1040" s="184" t="s">
        <v>1516</v>
      </c>
      <c r="E1040" s="184"/>
      <c r="F1040" s="184"/>
      <c r="G1040" s="184"/>
      <c r="H1040" s="184"/>
      <c r="I1040" s="184"/>
      <c r="J1040" s="184"/>
      <c r="K1040" s="184"/>
      <c r="L1040" s="60" t="s">
        <v>62</v>
      </c>
      <c r="M1040" s="60" t="s">
        <v>61</v>
      </c>
      <c r="N1040" s="60">
        <v>2</v>
      </c>
    </row>
    <row r="1041" spans="1:14" s="62" customFormat="1" ht="18.75" customHeight="1">
      <c r="B1041" s="185" t="s">
        <v>1575</v>
      </c>
      <c r="C1041" s="185"/>
      <c r="D1041" s="185"/>
      <c r="E1041" s="185"/>
      <c r="F1041" s="185"/>
      <c r="G1041" s="185"/>
      <c r="H1041" s="185"/>
      <c r="I1041" s="185"/>
      <c r="J1041" s="185"/>
      <c r="K1041" s="185"/>
      <c r="L1041" s="60" t="s">
        <v>63</v>
      </c>
      <c r="M1041" s="60" t="s">
        <v>61</v>
      </c>
      <c r="N1041" s="60">
        <v>1</v>
      </c>
    </row>
    <row r="1042" spans="1:14" s="114" customFormat="1" ht="9" customHeight="1"/>
    <row r="1043" spans="1:14" s="114" customFormat="1" ht="15" customHeight="1">
      <c r="B1043" s="173" t="s">
        <v>4</v>
      </c>
      <c r="C1043" s="172" t="s">
        <v>64</v>
      </c>
      <c r="D1043" s="181" t="s">
        <v>9</v>
      </c>
      <c r="E1043" s="182" t="s">
        <v>10</v>
      </c>
      <c r="F1043" s="172" t="s">
        <v>75</v>
      </c>
      <c r="G1043" s="172" t="s">
        <v>76</v>
      </c>
      <c r="H1043" s="172" t="s">
        <v>66</v>
      </c>
      <c r="I1043" s="172" t="s">
        <v>67</v>
      </c>
      <c r="J1043" s="174" t="s">
        <v>56</v>
      </c>
      <c r="K1043" s="174"/>
      <c r="L1043" s="175" t="s">
        <v>68</v>
      </c>
      <c r="M1043" s="176"/>
      <c r="N1043" s="177"/>
    </row>
    <row r="1044" spans="1:14" s="114" customFormat="1" ht="27" customHeight="1">
      <c r="B1044" s="173"/>
      <c r="C1044" s="173"/>
      <c r="D1044" s="181"/>
      <c r="E1044" s="182"/>
      <c r="F1044" s="173"/>
      <c r="G1044" s="173"/>
      <c r="H1044" s="173"/>
      <c r="I1044" s="173"/>
      <c r="J1044" s="64" t="s">
        <v>69</v>
      </c>
      <c r="K1044" s="64" t="s">
        <v>70</v>
      </c>
      <c r="L1044" s="178"/>
      <c r="M1044" s="179"/>
      <c r="N1044" s="180"/>
    </row>
    <row r="1045" spans="1:14" s="114" customFormat="1" ht="20.100000000000001" customHeight="1">
      <c r="A1045" s="114">
        <v>516</v>
      </c>
      <c r="B1045" s="65">
        <v>1</v>
      </c>
      <c r="C1045" s="102" t="s">
        <v>782</v>
      </c>
      <c r="D1045" s="67" t="s">
        <v>546</v>
      </c>
      <c r="E1045" s="68" t="s">
        <v>138</v>
      </c>
      <c r="F1045" s="105" t="s">
        <v>1401</v>
      </c>
      <c r="G1045" s="105" t="s">
        <v>662</v>
      </c>
      <c r="H1045" s="69"/>
      <c r="I1045" s="70"/>
      <c r="J1045" s="70"/>
      <c r="K1045" s="70"/>
      <c r="L1045" s="169" t="s">
        <v>98</v>
      </c>
      <c r="M1045" s="170"/>
      <c r="N1045" s="171"/>
    </row>
    <row r="1046" spans="1:14" s="114" customFormat="1" ht="20.100000000000001" customHeight="1">
      <c r="A1046" s="114">
        <v>517</v>
      </c>
      <c r="B1046" s="65">
        <v>2</v>
      </c>
      <c r="C1046" s="102" t="s">
        <v>1419</v>
      </c>
      <c r="D1046" s="67" t="s">
        <v>368</v>
      </c>
      <c r="E1046" s="68" t="s">
        <v>195</v>
      </c>
      <c r="F1046" s="105" t="s">
        <v>1401</v>
      </c>
      <c r="G1046" s="105" t="s">
        <v>528</v>
      </c>
      <c r="H1046" s="69"/>
      <c r="I1046" s="70"/>
      <c r="J1046" s="70"/>
      <c r="K1046" s="70"/>
      <c r="L1046" s="166" t="s">
        <v>99</v>
      </c>
      <c r="M1046" s="167"/>
      <c r="N1046" s="168"/>
    </row>
    <row r="1047" spans="1:14" s="114" customFormat="1" ht="20.100000000000001" customHeight="1">
      <c r="A1047" s="114">
        <v>518</v>
      </c>
      <c r="B1047" s="65">
        <v>3</v>
      </c>
      <c r="C1047" s="102" t="s">
        <v>1128</v>
      </c>
      <c r="D1047" s="67" t="s">
        <v>544</v>
      </c>
      <c r="E1047" s="68" t="s">
        <v>118</v>
      </c>
      <c r="F1047" s="105" t="s">
        <v>1401</v>
      </c>
      <c r="G1047" s="105" t="s">
        <v>662</v>
      </c>
      <c r="H1047" s="69"/>
      <c r="I1047" s="70"/>
      <c r="J1047" s="70"/>
      <c r="K1047" s="70"/>
      <c r="L1047" s="166" t="s">
        <v>98</v>
      </c>
      <c r="M1047" s="167"/>
      <c r="N1047" s="168"/>
    </row>
    <row r="1048" spans="1:14" s="114" customFormat="1" ht="20.100000000000001" customHeight="1">
      <c r="A1048" s="114">
        <v>519</v>
      </c>
      <c r="B1048" s="65">
        <v>4</v>
      </c>
      <c r="C1048" s="102" t="s">
        <v>1146</v>
      </c>
      <c r="D1048" s="67" t="s">
        <v>314</v>
      </c>
      <c r="E1048" s="68" t="s">
        <v>223</v>
      </c>
      <c r="F1048" s="105" t="s">
        <v>1401</v>
      </c>
      <c r="G1048" s="105" t="s">
        <v>662</v>
      </c>
      <c r="H1048" s="69"/>
      <c r="I1048" s="70"/>
      <c r="J1048" s="70"/>
      <c r="K1048" s="70"/>
      <c r="L1048" s="166" t="s">
        <v>98</v>
      </c>
      <c r="M1048" s="167"/>
      <c r="N1048" s="168"/>
    </row>
    <row r="1049" spans="1:14" s="114" customFormat="1" ht="20.100000000000001" customHeight="1">
      <c r="A1049" s="114">
        <v>520</v>
      </c>
      <c r="B1049" s="65">
        <v>5</v>
      </c>
      <c r="C1049" s="102" t="s">
        <v>785</v>
      </c>
      <c r="D1049" s="67" t="s">
        <v>347</v>
      </c>
      <c r="E1049" s="68" t="s">
        <v>223</v>
      </c>
      <c r="F1049" s="105" t="s">
        <v>1401</v>
      </c>
      <c r="G1049" s="105" t="s">
        <v>662</v>
      </c>
      <c r="H1049" s="69"/>
      <c r="I1049" s="70"/>
      <c r="J1049" s="70"/>
      <c r="K1049" s="70"/>
      <c r="L1049" s="166" t="s">
        <v>98</v>
      </c>
      <c r="M1049" s="167"/>
      <c r="N1049" s="168"/>
    </row>
    <row r="1050" spans="1:14" s="114" customFormat="1" ht="20.100000000000001" customHeight="1">
      <c r="A1050" s="114">
        <v>521</v>
      </c>
      <c r="B1050" s="65">
        <v>6</v>
      </c>
      <c r="C1050" s="102" t="s">
        <v>982</v>
      </c>
      <c r="D1050" s="67" t="s">
        <v>597</v>
      </c>
      <c r="E1050" s="68" t="s">
        <v>85</v>
      </c>
      <c r="F1050" s="105" t="s">
        <v>1401</v>
      </c>
      <c r="G1050" s="105" t="s">
        <v>662</v>
      </c>
      <c r="H1050" s="69"/>
      <c r="I1050" s="70"/>
      <c r="J1050" s="70"/>
      <c r="K1050" s="70"/>
      <c r="L1050" s="166" t="s">
        <v>98</v>
      </c>
      <c r="M1050" s="167"/>
      <c r="N1050" s="168"/>
    </row>
    <row r="1051" spans="1:14" s="114" customFormat="1" ht="20.100000000000001" customHeight="1">
      <c r="A1051" s="114">
        <v>522</v>
      </c>
      <c r="B1051" s="65">
        <v>7</v>
      </c>
      <c r="C1051" s="102" t="s">
        <v>789</v>
      </c>
      <c r="D1051" s="67" t="s">
        <v>95</v>
      </c>
      <c r="E1051" s="68" t="s">
        <v>85</v>
      </c>
      <c r="F1051" s="105" t="s">
        <v>1401</v>
      </c>
      <c r="G1051" s="105" t="s">
        <v>662</v>
      </c>
      <c r="H1051" s="69"/>
      <c r="I1051" s="70"/>
      <c r="J1051" s="70"/>
      <c r="K1051" s="70"/>
      <c r="L1051" s="166" t="s">
        <v>98</v>
      </c>
      <c r="M1051" s="167"/>
      <c r="N1051" s="168"/>
    </row>
    <row r="1052" spans="1:14" s="114" customFormat="1" ht="20.100000000000001" customHeight="1">
      <c r="A1052" s="114">
        <v>523</v>
      </c>
      <c r="B1052" s="65">
        <v>8</v>
      </c>
      <c r="C1052" s="102" t="s">
        <v>1420</v>
      </c>
      <c r="D1052" s="67" t="s">
        <v>483</v>
      </c>
      <c r="E1052" s="68" t="s">
        <v>239</v>
      </c>
      <c r="F1052" s="105" t="s">
        <v>1401</v>
      </c>
      <c r="G1052" s="105" t="s">
        <v>662</v>
      </c>
      <c r="H1052" s="69"/>
      <c r="I1052" s="70"/>
      <c r="J1052" s="70"/>
      <c r="K1052" s="70"/>
      <c r="L1052" s="166" t="s">
        <v>99</v>
      </c>
      <c r="M1052" s="167"/>
      <c r="N1052" s="168"/>
    </row>
    <row r="1053" spans="1:14" s="114" customFormat="1" ht="20.100000000000001" customHeight="1">
      <c r="A1053" s="114">
        <v>524</v>
      </c>
      <c r="B1053" s="65">
        <v>9</v>
      </c>
      <c r="C1053" s="102" t="s">
        <v>1421</v>
      </c>
      <c r="D1053" s="67" t="s">
        <v>485</v>
      </c>
      <c r="E1053" s="68" t="s">
        <v>239</v>
      </c>
      <c r="F1053" s="105" t="s">
        <v>1401</v>
      </c>
      <c r="G1053" s="105" t="s">
        <v>662</v>
      </c>
      <c r="H1053" s="69"/>
      <c r="I1053" s="70"/>
      <c r="J1053" s="70"/>
      <c r="K1053" s="70"/>
      <c r="L1053" s="166" t="s">
        <v>99</v>
      </c>
      <c r="M1053" s="167"/>
      <c r="N1053" s="168"/>
    </row>
    <row r="1054" spans="1:14" s="114" customFormat="1" ht="20.100000000000001" customHeight="1">
      <c r="A1054" s="114">
        <v>525</v>
      </c>
      <c r="B1054" s="65">
        <v>10</v>
      </c>
      <c r="C1054" s="102" t="s">
        <v>1043</v>
      </c>
      <c r="D1054" s="67" t="s">
        <v>591</v>
      </c>
      <c r="E1054" s="68" t="s">
        <v>239</v>
      </c>
      <c r="F1054" s="105" t="s">
        <v>1401</v>
      </c>
      <c r="G1054" s="105" t="s">
        <v>662</v>
      </c>
      <c r="H1054" s="69"/>
      <c r="I1054" s="70"/>
      <c r="J1054" s="70"/>
      <c r="K1054" s="70"/>
      <c r="L1054" s="166" t="s">
        <v>98</v>
      </c>
      <c r="M1054" s="167"/>
      <c r="N1054" s="168"/>
    </row>
    <row r="1055" spans="1:14" s="114" customFormat="1" ht="20.100000000000001" customHeight="1">
      <c r="A1055" s="114">
        <v>526</v>
      </c>
      <c r="B1055" s="65">
        <v>11</v>
      </c>
      <c r="C1055" s="102" t="s">
        <v>1422</v>
      </c>
      <c r="D1055" s="67" t="s">
        <v>628</v>
      </c>
      <c r="E1055" s="68" t="s">
        <v>229</v>
      </c>
      <c r="F1055" s="105" t="s">
        <v>1401</v>
      </c>
      <c r="G1055" s="105" t="s">
        <v>662</v>
      </c>
      <c r="H1055" s="69"/>
      <c r="I1055" s="70"/>
      <c r="J1055" s="70"/>
      <c r="K1055" s="70"/>
      <c r="L1055" s="166" t="s">
        <v>99</v>
      </c>
      <c r="M1055" s="167"/>
      <c r="N1055" s="168"/>
    </row>
    <row r="1056" spans="1:14" s="114" customFormat="1" ht="20.100000000000001" customHeight="1">
      <c r="A1056" s="114">
        <v>527</v>
      </c>
      <c r="B1056" s="65">
        <v>12</v>
      </c>
      <c r="C1056" s="102" t="s">
        <v>1024</v>
      </c>
      <c r="D1056" s="67" t="s">
        <v>418</v>
      </c>
      <c r="E1056" s="68" t="s">
        <v>119</v>
      </c>
      <c r="F1056" s="105" t="s">
        <v>1401</v>
      </c>
      <c r="G1056" s="105" t="s">
        <v>564</v>
      </c>
      <c r="H1056" s="69"/>
      <c r="I1056" s="70"/>
      <c r="J1056" s="70"/>
      <c r="K1056" s="70"/>
      <c r="L1056" s="166" t="s">
        <v>98</v>
      </c>
      <c r="M1056" s="167"/>
      <c r="N1056" s="168"/>
    </row>
    <row r="1057" spans="1:14" s="114" customFormat="1" ht="20.100000000000001" customHeight="1">
      <c r="A1057" s="114">
        <v>528</v>
      </c>
      <c r="B1057" s="65">
        <v>13</v>
      </c>
      <c r="C1057" s="102" t="s">
        <v>1129</v>
      </c>
      <c r="D1057" s="67" t="s">
        <v>361</v>
      </c>
      <c r="E1057" s="68" t="s">
        <v>157</v>
      </c>
      <c r="F1057" s="105" t="s">
        <v>1401</v>
      </c>
      <c r="G1057" s="105" t="s">
        <v>662</v>
      </c>
      <c r="H1057" s="69"/>
      <c r="I1057" s="70"/>
      <c r="J1057" s="70"/>
      <c r="K1057" s="70"/>
      <c r="L1057" s="166" t="s">
        <v>98</v>
      </c>
      <c r="M1057" s="167"/>
      <c r="N1057" s="168"/>
    </row>
    <row r="1058" spans="1:14" s="114" customFormat="1" ht="20.100000000000001" customHeight="1">
      <c r="A1058" s="114">
        <v>529</v>
      </c>
      <c r="B1058" s="65">
        <v>14</v>
      </c>
      <c r="C1058" s="102" t="s">
        <v>1025</v>
      </c>
      <c r="D1058" s="67" t="s">
        <v>414</v>
      </c>
      <c r="E1058" s="68" t="s">
        <v>111</v>
      </c>
      <c r="F1058" s="105" t="s">
        <v>1401</v>
      </c>
      <c r="G1058" s="105" t="s">
        <v>615</v>
      </c>
      <c r="H1058" s="69"/>
      <c r="I1058" s="70"/>
      <c r="J1058" s="70"/>
      <c r="K1058" s="70"/>
      <c r="L1058" s="166" t="s">
        <v>98</v>
      </c>
      <c r="M1058" s="167"/>
      <c r="N1058" s="168"/>
    </row>
    <row r="1059" spans="1:14" s="114" customFormat="1" ht="20.100000000000001" customHeight="1">
      <c r="A1059" s="114">
        <v>530</v>
      </c>
      <c r="B1059" s="65">
        <v>15</v>
      </c>
      <c r="C1059" s="102" t="s">
        <v>1151</v>
      </c>
      <c r="D1059" s="67" t="s">
        <v>617</v>
      </c>
      <c r="E1059" s="68" t="s">
        <v>212</v>
      </c>
      <c r="F1059" s="105" t="s">
        <v>1423</v>
      </c>
      <c r="G1059" s="105" t="s">
        <v>660</v>
      </c>
      <c r="H1059" s="69"/>
      <c r="I1059" s="70"/>
      <c r="J1059" s="70"/>
      <c r="K1059" s="70"/>
      <c r="L1059" s="166" t="s">
        <v>98</v>
      </c>
      <c r="M1059" s="167"/>
      <c r="N1059" s="168"/>
    </row>
    <row r="1060" spans="1:14" s="114" customFormat="1" ht="20.100000000000001" customHeight="1">
      <c r="A1060" s="114">
        <v>531</v>
      </c>
      <c r="B1060" s="65">
        <v>16</v>
      </c>
      <c r="C1060" s="102" t="s">
        <v>1111</v>
      </c>
      <c r="D1060" s="67" t="s">
        <v>346</v>
      </c>
      <c r="E1060" s="68" t="s">
        <v>208</v>
      </c>
      <c r="F1060" s="105" t="s">
        <v>1423</v>
      </c>
      <c r="G1060" s="105" t="s">
        <v>660</v>
      </c>
      <c r="H1060" s="69"/>
      <c r="I1060" s="70"/>
      <c r="J1060" s="70"/>
      <c r="K1060" s="70"/>
      <c r="L1060" s="166" t="s">
        <v>98</v>
      </c>
      <c r="M1060" s="167"/>
      <c r="N1060" s="168"/>
    </row>
    <row r="1061" spans="1:14" s="114" customFormat="1" ht="20.100000000000001" customHeight="1">
      <c r="A1061" s="114">
        <v>532</v>
      </c>
      <c r="B1061" s="65">
        <v>17</v>
      </c>
      <c r="C1061" s="102" t="s">
        <v>1155</v>
      </c>
      <c r="D1061" s="67" t="s">
        <v>300</v>
      </c>
      <c r="E1061" s="68" t="s">
        <v>236</v>
      </c>
      <c r="F1061" s="105" t="s">
        <v>1423</v>
      </c>
      <c r="G1061" s="105" t="s">
        <v>660</v>
      </c>
      <c r="H1061" s="69"/>
      <c r="I1061" s="70"/>
      <c r="J1061" s="70"/>
      <c r="K1061" s="70"/>
      <c r="L1061" s="166" t="s">
        <v>98</v>
      </c>
      <c r="M1061" s="167"/>
      <c r="N1061" s="168"/>
    </row>
    <row r="1062" spans="1:14" s="114" customFormat="1" ht="20.100000000000001" customHeight="1">
      <c r="A1062" s="114">
        <v>533</v>
      </c>
      <c r="B1062" s="65">
        <v>18</v>
      </c>
      <c r="C1062" s="102" t="s">
        <v>867</v>
      </c>
      <c r="D1062" s="67" t="s">
        <v>477</v>
      </c>
      <c r="E1062" s="68" t="s">
        <v>78</v>
      </c>
      <c r="F1062" s="105" t="s">
        <v>1423</v>
      </c>
      <c r="G1062" s="105" t="s">
        <v>660</v>
      </c>
      <c r="H1062" s="69"/>
      <c r="I1062" s="70"/>
      <c r="J1062" s="70"/>
      <c r="K1062" s="70"/>
      <c r="L1062" s="166" t="s">
        <v>98</v>
      </c>
      <c r="M1062" s="167"/>
      <c r="N1062" s="168"/>
    </row>
    <row r="1063" spans="1:14" s="114" customFormat="1" ht="20.100000000000001" customHeight="1">
      <c r="A1063" s="114">
        <v>534</v>
      </c>
      <c r="B1063" s="65">
        <v>19</v>
      </c>
      <c r="C1063" s="102" t="s">
        <v>1424</v>
      </c>
      <c r="D1063" s="67" t="s">
        <v>367</v>
      </c>
      <c r="E1063" s="68" t="s">
        <v>168</v>
      </c>
      <c r="F1063" s="105" t="s">
        <v>1423</v>
      </c>
      <c r="G1063" s="105" t="s">
        <v>660</v>
      </c>
      <c r="H1063" s="69"/>
      <c r="I1063" s="70"/>
      <c r="J1063" s="70"/>
      <c r="K1063" s="70"/>
      <c r="L1063" s="166" t="s">
        <v>99</v>
      </c>
      <c r="M1063" s="167"/>
      <c r="N1063" s="168"/>
    </row>
    <row r="1064" spans="1:14" s="114" customFormat="1" ht="20.100000000000001" customHeight="1">
      <c r="A1064" s="114">
        <v>535</v>
      </c>
      <c r="B1064" s="65">
        <v>20</v>
      </c>
      <c r="C1064" s="102" t="s">
        <v>1005</v>
      </c>
      <c r="D1064" s="67" t="s">
        <v>1425</v>
      </c>
      <c r="E1064" s="68" t="s">
        <v>200</v>
      </c>
      <c r="F1064" s="105" t="s">
        <v>1423</v>
      </c>
      <c r="G1064" s="105" t="s">
        <v>660</v>
      </c>
      <c r="H1064" s="69"/>
      <c r="I1064" s="70"/>
      <c r="J1064" s="70"/>
      <c r="K1064" s="70"/>
      <c r="L1064" s="166" t="s">
        <v>98</v>
      </c>
      <c r="M1064" s="167"/>
      <c r="N1064" s="168"/>
    </row>
    <row r="1065" spans="1:14" s="114" customFormat="1" ht="20.100000000000001" customHeight="1">
      <c r="A1065" s="114">
        <v>536</v>
      </c>
      <c r="B1065" s="65">
        <v>21</v>
      </c>
      <c r="C1065" s="102" t="s">
        <v>1156</v>
      </c>
      <c r="D1065" s="67" t="s">
        <v>532</v>
      </c>
      <c r="E1065" s="68" t="s">
        <v>156</v>
      </c>
      <c r="F1065" s="105" t="s">
        <v>1423</v>
      </c>
      <c r="G1065" s="105" t="s">
        <v>660</v>
      </c>
      <c r="H1065" s="69"/>
      <c r="I1065" s="70"/>
      <c r="J1065" s="70"/>
      <c r="K1065" s="70"/>
      <c r="L1065" s="166" t="s">
        <v>98</v>
      </c>
      <c r="M1065" s="167"/>
      <c r="N1065" s="168"/>
    </row>
    <row r="1066" spans="1:14" s="114" customFormat="1" ht="20.100000000000001" customHeight="1">
      <c r="A1066" s="114">
        <v>537</v>
      </c>
      <c r="B1066" s="65">
        <v>22</v>
      </c>
      <c r="C1066" s="102" t="s">
        <v>1050</v>
      </c>
      <c r="D1066" s="67" t="s">
        <v>1426</v>
      </c>
      <c r="E1066" s="68" t="s">
        <v>342</v>
      </c>
      <c r="F1066" s="105" t="s">
        <v>1423</v>
      </c>
      <c r="G1066" s="105" t="s">
        <v>660</v>
      </c>
      <c r="H1066" s="69"/>
      <c r="I1066" s="70"/>
      <c r="J1066" s="70"/>
      <c r="K1066" s="70"/>
      <c r="L1066" s="166" t="s">
        <v>98</v>
      </c>
      <c r="M1066" s="167"/>
      <c r="N1066" s="168"/>
    </row>
    <row r="1067" spans="1:14" s="114" customFormat="1" ht="20.100000000000001" customHeight="1">
      <c r="A1067" s="114">
        <v>538</v>
      </c>
      <c r="B1067" s="65">
        <v>23</v>
      </c>
      <c r="C1067" s="102" t="s">
        <v>1051</v>
      </c>
      <c r="D1067" s="67" t="s">
        <v>1427</v>
      </c>
      <c r="E1067" s="68" t="s">
        <v>192</v>
      </c>
      <c r="F1067" s="105" t="s">
        <v>1423</v>
      </c>
      <c r="G1067" s="105" t="s">
        <v>660</v>
      </c>
      <c r="H1067" s="69"/>
      <c r="I1067" s="70"/>
      <c r="J1067" s="70"/>
      <c r="K1067" s="70"/>
      <c r="L1067" s="166" t="s">
        <v>98</v>
      </c>
      <c r="M1067" s="167"/>
      <c r="N1067" s="168"/>
    </row>
    <row r="1068" spans="1:14" s="114" customFormat="1" ht="20.100000000000001" customHeight="1">
      <c r="A1068" s="114">
        <v>0</v>
      </c>
      <c r="B1068" s="65">
        <v>24</v>
      </c>
      <c r="C1068" s="102" t="s">
        <v>98</v>
      </c>
      <c r="D1068" s="67" t="s">
        <v>98</v>
      </c>
      <c r="E1068" s="68" t="s">
        <v>98</v>
      </c>
      <c r="F1068" s="105" t="s">
        <v>98</v>
      </c>
      <c r="G1068" s="105" t="s">
        <v>98</v>
      </c>
      <c r="H1068" s="69"/>
      <c r="I1068" s="70"/>
      <c r="J1068" s="70"/>
      <c r="K1068" s="70"/>
      <c r="L1068" s="166" t="s">
        <v>98</v>
      </c>
      <c r="M1068" s="167"/>
      <c r="N1068" s="168"/>
    </row>
    <row r="1069" spans="1:14" s="114" customFormat="1" ht="20.100000000000001" customHeight="1">
      <c r="A1069" s="114">
        <v>0</v>
      </c>
      <c r="B1069" s="65">
        <v>25</v>
      </c>
      <c r="C1069" s="102" t="s">
        <v>98</v>
      </c>
      <c r="D1069" s="67" t="s">
        <v>98</v>
      </c>
      <c r="E1069" s="68" t="s">
        <v>98</v>
      </c>
      <c r="F1069" s="105" t="s">
        <v>98</v>
      </c>
      <c r="G1069" s="105" t="s">
        <v>98</v>
      </c>
      <c r="H1069" s="69"/>
      <c r="I1069" s="70"/>
      <c r="J1069" s="70"/>
      <c r="K1069" s="70"/>
      <c r="L1069" s="166" t="s">
        <v>98</v>
      </c>
      <c r="M1069" s="167"/>
      <c r="N1069" s="168"/>
    </row>
    <row r="1070" spans="1:14" s="114" customFormat="1" ht="20.100000000000001" customHeight="1">
      <c r="A1070" s="114">
        <v>0</v>
      </c>
      <c r="B1070" s="65">
        <v>26</v>
      </c>
      <c r="C1070" s="102" t="s">
        <v>98</v>
      </c>
      <c r="D1070" s="67" t="s">
        <v>98</v>
      </c>
      <c r="E1070" s="68" t="s">
        <v>98</v>
      </c>
      <c r="F1070" s="105" t="s">
        <v>98</v>
      </c>
      <c r="G1070" s="105" t="s">
        <v>98</v>
      </c>
      <c r="H1070" s="69"/>
      <c r="I1070" s="70"/>
      <c r="J1070" s="70"/>
      <c r="K1070" s="70"/>
      <c r="L1070" s="166" t="s">
        <v>98</v>
      </c>
      <c r="M1070" s="167"/>
      <c r="N1070" s="168"/>
    </row>
    <row r="1071" spans="1:14" s="114" customFormat="1" ht="20.100000000000001" customHeight="1">
      <c r="A1071" s="114">
        <v>0</v>
      </c>
      <c r="B1071" s="65">
        <v>27</v>
      </c>
      <c r="C1071" s="102" t="s">
        <v>98</v>
      </c>
      <c r="D1071" s="67" t="s">
        <v>98</v>
      </c>
      <c r="E1071" s="68" t="s">
        <v>98</v>
      </c>
      <c r="F1071" s="105" t="s">
        <v>98</v>
      </c>
      <c r="G1071" s="105" t="s">
        <v>98</v>
      </c>
      <c r="H1071" s="69"/>
      <c r="I1071" s="70"/>
      <c r="J1071" s="70"/>
      <c r="K1071" s="70"/>
      <c r="L1071" s="166" t="s">
        <v>98</v>
      </c>
      <c r="M1071" s="167"/>
      <c r="N1071" s="168"/>
    </row>
    <row r="1072" spans="1:14" s="114" customFormat="1" ht="20.100000000000001" customHeight="1">
      <c r="A1072" s="114">
        <v>0</v>
      </c>
      <c r="B1072" s="65">
        <v>28</v>
      </c>
      <c r="C1072" s="102" t="s">
        <v>98</v>
      </c>
      <c r="D1072" s="67" t="s">
        <v>98</v>
      </c>
      <c r="E1072" s="68" t="s">
        <v>98</v>
      </c>
      <c r="F1072" s="105" t="s">
        <v>98</v>
      </c>
      <c r="G1072" s="105" t="s">
        <v>98</v>
      </c>
      <c r="H1072" s="69"/>
      <c r="I1072" s="70"/>
      <c r="J1072" s="70"/>
      <c r="K1072" s="70"/>
      <c r="L1072" s="166" t="s">
        <v>98</v>
      </c>
      <c r="M1072" s="167"/>
      <c r="N1072" s="168"/>
    </row>
    <row r="1073" spans="1:15" s="114" customFormat="1" ht="20.100000000000001" customHeight="1">
      <c r="A1073" s="114">
        <v>0</v>
      </c>
      <c r="B1073" s="65">
        <v>29</v>
      </c>
      <c r="C1073" s="102" t="s">
        <v>98</v>
      </c>
      <c r="D1073" s="67" t="s">
        <v>98</v>
      </c>
      <c r="E1073" s="68" t="s">
        <v>98</v>
      </c>
      <c r="F1073" s="105" t="s">
        <v>98</v>
      </c>
      <c r="G1073" s="105" t="s">
        <v>98</v>
      </c>
      <c r="H1073" s="69"/>
      <c r="I1073" s="70"/>
      <c r="J1073" s="70"/>
      <c r="K1073" s="70"/>
      <c r="L1073" s="166" t="s">
        <v>98</v>
      </c>
      <c r="M1073" s="167"/>
      <c r="N1073" s="168"/>
    </row>
    <row r="1074" spans="1:15" s="114" customFormat="1" ht="20.100000000000001" customHeight="1">
      <c r="A1074" s="114">
        <v>0</v>
      </c>
      <c r="B1074" s="72">
        <v>30</v>
      </c>
      <c r="C1074" s="102" t="s">
        <v>98</v>
      </c>
      <c r="D1074" s="67" t="s">
        <v>98</v>
      </c>
      <c r="E1074" s="68" t="s">
        <v>98</v>
      </c>
      <c r="F1074" s="105" t="s">
        <v>98</v>
      </c>
      <c r="G1074" s="105" t="s">
        <v>98</v>
      </c>
      <c r="H1074" s="73"/>
      <c r="I1074" s="74"/>
      <c r="J1074" s="74"/>
      <c r="K1074" s="74"/>
      <c r="L1074" s="166" t="s">
        <v>98</v>
      </c>
      <c r="M1074" s="167"/>
      <c r="N1074" s="168"/>
    </row>
    <row r="1075" spans="1:15" s="114" customFormat="1" ht="23.25" customHeight="1">
      <c r="A1075" s="114">
        <v>0</v>
      </c>
      <c r="B1075" s="75" t="s">
        <v>71</v>
      </c>
      <c r="C1075" s="103"/>
      <c r="D1075" s="77"/>
      <c r="E1075" s="78"/>
      <c r="F1075" s="106"/>
      <c r="G1075" s="106"/>
      <c r="H1075" s="80"/>
      <c r="I1075" s="81"/>
      <c r="J1075" s="81"/>
      <c r="K1075" s="81"/>
      <c r="L1075" s="115"/>
      <c r="M1075" s="115"/>
      <c r="N1075" s="115"/>
    </row>
    <row r="1076" spans="1:15" s="114" customFormat="1" ht="20.100000000000001" customHeight="1">
      <c r="A1076" s="114">
        <v>0</v>
      </c>
      <c r="B1076" s="82" t="s">
        <v>101</v>
      </c>
      <c r="C1076" s="104"/>
      <c r="D1076" s="84"/>
      <c r="E1076" s="85"/>
      <c r="F1076" s="107"/>
      <c r="G1076" s="107"/>
      <c r="H1076" s="87"/>
      <c r="I1076" s="88"/>
      <c r="J1076" s="88"/>
      <c r="K1076" s="88"/>
      <c r="L1076" s="89"/>
      <c r="M1076" s="89"/>
      <c r="N1076" s="89"/>
    </row>
    <row r="1077" spans="1:15" s="114" customFormat="1" ht="18.75" customHeight="1">
      <c r="A1077" s="114">
        <v>0</v>
      </c>
      <c r="B1077" s="90"/>
      <c r="C1077" s="104"/>
      <c r="D1077" s="84"/>
      <c r="E1077" s="85"/>
      <c r="F1077" s="107"/>
      <c r="G1077" s="107"/>
      <c r="H1077" s="87"/>
      <c r="I1077" s="88"/>
      <c r="J1077" s="88"/>
      <c r="K1077" s="88"/>
      <c r="L1077" s="89"/>
      <c r="M1077" s="89"/>
      <c r="N1077" s="89"/>
    </row>
    <row r="1078" spans="1:15" s="114" customFormat="1" ht="18" customHeight="1">
      <c r="A1078" s="100">
        <v>0</v>
      </c>
      <c r="B1078" s="90"/>
      <c r="C1078" s="104"/>
      <c r="D1078" s="84"/>
      <c r="E1078" s="85"/>
      <c r="F1078" s="107"/>
      <c r="G1078" s="107"/>
      <c r="H1078" s="87"/>
      <c r="I1078" s="88"/>
      <c r="J1078" s="88"/>
      <c r="K1078" s="88"/>
      <c r="L1078" s="89"/>
      <c r="M1078" s="89"/>
      <c r="N1078" s="89"/>
    </row>
    <row r="1079" spans="1:15" s="114" customFormat="1" ht="8.25" customHeight="1">
      <c r="A1079" s="100">
        <v>0</v>
      </c>
      <c r="B1079" s="90"/>
      <c r="C1079" s="104"/>
      <c r="D1079" s="84"/>
      <c r="E1079" s="85"/>
      <c r="F1079" s="107"/>
      <c r="G1079" s="107"/>
      <c r="H1079" s="87"/>
      <c r="I1079" s="88"/>
      <c r="J1079" s="88"/>
      <c r="K1079" s="88"/>
      <c r="L1079" s="89"/>
      <c r="M1079" s="89"/>
      <c r="N1079" s="89"/>
    </row>
    <row r="1080" spans="1:15" s="114" customFormat="1" ht="20.100000000000001" customHeight="1">
      <c r="A1080" s="100">
        <v>0</v>
      </c>
      <c r="C1080" s="108" t="s">
        <v>100</v>
      </c>
      <c r="D1080" s="84"/>
      <c r="E1080" s="85"/>
      <c r="F1080" s="107"/>
      <c r="G1080" s="107"/>
      <c r="H1080" s="87"/>
      <c r="I1080" s="88"/>
      <c r="J1080" s="88"/>
      <c r="K1080" s="88"/>
      <c r="L1080" s="89"/>
      <c r="M1080" s="89"/>
      <c r="N1080" s="89"/>
    </row>
    <row r="1081" spans="1:15" s="114" customFormat="1" ht="13.5" customHeight="1">
      <c r="A1081" s="100">
        <v>0</v>
      </c>
      <c r="B1081" s="91"/>
      <c r="C1081" s="104"/>
      <c r="D1081" s="84"/>
      <c r="E1081" s="85"/>
      <c r="F1081" s="107"/>
      <c r="G1081" s="107"/>
      <c r="H1081" s="109" t="s">
        <v>1576</v>
      </c>
      <c r="I1081" s="110">
        <v>29</v>
      </c>
      <c r="J1081" s="88"/>
      <c r="K1081" s="112" t="s">
        <v>50</v>
      </c>
      <c r="L1081" s="113">
        <v>1</v>
      </c>
      <c r="N1081" s="111"/>
      <c r="O1081" s="101"/>
    </row>
    <row r="1082" spans="1:15" s="114" customFormat="1"/>
    <row r="1083" spans="1:15" s="56" customFormat="1" ht="15">
      <c r="C1083" s="186" t="s">
        <v>57</v>
      </c>
      <c r="D1083" s="186"/>
      <c r="E1083" s="57"/>
      <c r="F1083" s="183" t="s">
        <v>105</v>
      </c>
      <c r="G1083" s="183"/>
      <c r="H1083" s="183"/>
      <c r="I1083" s="183"/>
      <c r="J1083" s="183"/>
      <c r="K1083" s="183"/>
      <c r="L1083" s="58" t="s">
        <v>1509</v>
      </c>
    </row>
    <row r="1084" spans="1:15" s="56" customFormat="1" ht="15">
      <c r="C1084" s="186" t="s">
        <v>59</v>
      </c>
      <c r="D1084" s="186"/>
      <c r="E1084" s="59" t="s">
        <v>1577</v>
      </c>
      <c r="F1084" s="187" t="s">
        <v>1514</v>
      </c>
      <c r="G1084" s="187"/>
      <c r="H1084" s="187"/>
      <c r="I1084" s="187"/>
      <c r="J1084" s="187"/>
      <c r="K1084" s="187"/>
      <c r="L1084" s="60" t="s">
        <v>60</v>
      </c>
      <c r="M1084" s="61" t="s">
        <v>61</v>
      </c>
      <c r="N1084" s="61">
        <v>2</v>
      </c>
    </row>
    <row r="1085" spans="1:15" s="62" customFormat="1" ht="18.75" customHeight="1">
      <c r="C1085" s="63" t="s">
        <v>1515</v>
      </c>
      <c r="D1085" s="184" t="s">
        <v>1516</v>
      </c>
      <c r="E1085" s="184"/>
      <c r="F1085" s="184"/>
      <c r="G1085" s="184"/>
      <c r="H1085" s="184"/>
      <c r="I1085" s="184"/>
      <c r="J1085" s="184"/>
      <c r="K1085" s="184"/>
      <c r="L1085" s="60" t="s">
        <v>62</v>
      </c>
      <c r="M1085" s="60" t="s">
        <v>61</v>
      </c>
      <c r="N1085" s="60">
        <v>2</v>
      </c>
    </row>
    <row r="1086" spans="1:15" s="62" customFormat="1" ht="18.75" customHeight="1">
      <c r="B1086" s="185" t="s">
        <v>1578</v>
      </c>
      <c r="C1086" s="185"/>
      <c r="D1086" s="185"/>
      <c r="E1086" s="185"/>
      <c r="F1086" s="185"/>
      <c r="G1086" s="185"/>
      <c r="H1086" s="185"/>
      <c r="I1086" s="185"/>
      <c r="J1086" s="185"/>
      <c r="K1086" s="185"/>
      <c r="L1086" s="60" t="s">
        <v>63</v>
      </c>
      <c r="M1086" s="60" t="s">
        <v>61</v>
      </c>
      <c r="N1086" s="60">
        <v>1</v>
      </c>
    </row>
    <row r="1087" spans="1:15" s="114" customFormat="1" ht="9" customHeight="1"/>
    <row r="1088" spans="1:15" s="114" customFormat="1" ht="15" customHeight="1">
      <c r="B1088" s="173" t="s">
        <v>4</v>
      </c>
      <c r="C1088" s="172" t="s">
        <v>64</v>
      </c>
      <c r="D1088" s="181" t="s">
        <v>9</v>
      </c>
      <c r="E1088" s="182" t="s">
        <v>10</v>
      </c>
      <c r="F1088" s="172" t="s">
        <v>75</v>
      </c>
      <c r="G1088" s="172" t="s">
        <v>76</v>
      </c>
      <c r="H1088" s="172" t="s">
        <v>66</v>
      </c>
      <c r="I1088" s="172" t="s">
        <v>67</v>
      </c>
      <c r="J1088" s="174" t="s">
        <v>56</v>
      </c>
      <c r="K1088" s="174"/>
      <c r="L1088" s="175" t="s">
        <v>68</v>
      </c>
      <c r="M1088" s="176"/>
      <c r="N1088" s="177"/>
    </row>
    <row r="1089" spans="1:14" s="114" customFormat="1" ht="27" customHeight="1">
      <c r="B1089" s="173"/>
      <c r="C1089" s="173"/>
      <c r="D1089" s="181"/>
      <c r="E1089" s="182"/>
      <c r="F1089" s="173"/>
      <c r="G1089" s="173"/>
      <c r="H1089" s="173"/>
      <c r="I1089" s="173"/>
      <c r="J1089" s="64" t="s">
        <v>69</v>
      </c>
      <c r="K1089" s="64" t="s">
        <v>70</v>
      </c>
      <c r="L1089" s="178"/>
      <c r="M1089" s="179"/>
      <c r="N1089" s="180"/>
    </row>
    <row r="1090" spans="1:14" s="114" customFormat="1" ht="20.100000000000001" customHeight="1">
      <c r="A1090" s="114">
        <v>539</v>
      </c>
      <c r="B1090" s="65">
        <v>1</v>
      </c>
      <c r="C1090" s="102" t="s">
        <v>1010</v>
      </c>
      <c r="D1090" s="67" t="s">
        <v>606</v>
      </c>
      <c r="E1090" s="68" t="s">
        <v>84</v>
      </c>
      <c r="F1090" s="105" t="s">
        <v>1423</v>
      </c>
      <c r="G1090" s="105" t="s">
        <v>660</v>
      </c>
      <c r="H1090" s="69"/>
      <c r="I1090" s="70"/>
      <c r="J1090" s="70"/>
      <c r="K1090" s="70"/>
      <c r="L1090" s="169" t="s">
        <v>98</v>
      </c>
      <c r="M1090" s="170"/>
      <c r="N1090" s="171"/>
    </row>
    <row r="1091" spans="1:14" s="114" customFormat="1" ht="20.100000000000001" customHeight="1">
      <c r="A1091" s="114">
        <v>540</v>
      </c>
      <c r="B1091" s="65">
        <v>2</v>
      </c>
      <c r="C1091" s="102" t="s">
        <v>1158</v>
      </c>
      <c r="D1091" s="67" t="s">
        <v>1428</v>
      </c>
      <c r="E1091" s="68" t="s">
        <v>113</v>
      </c>
      <c r="F1091" s="105" t="s">
        <v>1423</v>
      </c>
      <c r="G1091" s="105" t="s">
        <v>660</v>
      </c>
      <c r="H1091" s="69"/>
      <c r="I1091" s="70"/>
      <c r="J1091" s="70"/>
      <c r="K1091" s="70"/>
      <c r="L1091" s="166" t="s">
        <v>98</v>
      </c>
      <c r="M1091" s="167"/>
      <c r="N1091" s="168"/>
    </row>
    <row r="1092" spans="1:14" s="114" customFormat="1" ht="20.100000000000001" customHeight="1">
      <c r="A1092" s="114">
        <v>541</v>
      </c>
      <c r="B1092" s="65">
        <v>3</v>
      </c>
      <c r="C1092" s="102" t="s">
        <v>882</v>
      </c>
      <c r="D1092" s="67" t="s">
        <v>539</v>
      </c>
      <c r="E1092" s="68" t="s">
        <v>116</v>
      </c>
      <c r="F1092" s="105" t="s">
        <v>1423</v>
      </c>
      <c r="G1092" s="105" t="s">
        <v>660</v>
      </c>
      <c r="H1092" s="69"/>
      <c r="I1092" s="70"/>
      <c r="J1092" s="70"/>
      <c r="K1092" s="70"/>
      <c r="L1092" s="166" t="s">
        <v>98</v>
      </c>
      <c r="M1092" s="167"/>
      <c r="N1092" s="168"/>
    </row>
    <row r="1093" spans="1:14" s="114" customFormat="1" ht="20.100000000000001" customHeight="1">
      <c r="A1093" s="114">
        <v>542</v>
      </c>
      <c r="B1093" s="65">
        <v>4</v>
      </c>
      <c r="C1093" s="102" t="s">
        <v>885</v>
      </c>
      <c r="D1093" s="67" t="s">
        <v>293</v>
      </c>
      <c r="E1093" s="68" t="s">
        <v>80</v>
      </c>
      <c r="F1093" s="105" t="s">
        <v>1423</v>
      </c>
      <c r="G1093" s="105" t="s">
        <v>660</v>
      </c>
      <c r="H1093" s="69"/>
      <c r="I1093" s="70"/>
      <c r="J1093" s="70"/>
      <c r="K1093" s="70"/>
      <c r="L1093" s="166" t="s">
        <v>98</v>
      </c>
      <c r="M1093" s="167"/>
      <c r="N1093" s="168"/>
    </row>
    <row r="1094" spans="1:14" s="114" customFormat="1" ht="20.100000000000001" customHeight="1">
      <c r="A1094" s="114">
        <v>543</v>
      </c>
      <c r="B1094" s="65">
        <v>5</v>
      </c>
      <c r="C1094" s="102" t="s">
        <v>887</v>
      </c>
      <c r="D1094" s="67" t="s">
        <v>535</v>
      </c>
      <c r="E1094" s="68" t="s">
        <v>163</v>
      </c>
      <c r="F1094" s="105" t="s">
        <v>1423</v>
      </c>
      <c r="G1094" s="105" t="s">
        <v>98</v>
      </c>
      <c r="H1094" s="69"/>
      <c r="I1094" s="70"/>
      <c r="J1094" s="70"/>
      <c r="K1094" s="70"/>
      <c r="L1094" s="166" t="s">
        <v>98</v>
      </c>
      <c r="M1094" s="167"/>
      <c r="N1094" s="168"/>
    </row>
    <row r="1095" spans="1:14" s="114" customFormat="1" ht="20.100000000000001" customHeight="1">
      <c r="A1095" s="114">
        <v>544</v>
      </c>
      <c r="B1095" s="65">
        <v>6</v>
      </c>
      <c r="C1095" s="102" t="s">
        <v>1114</v>
      </c>
      <c r="D1095" s="67" t="s">
        <v>415</v>
      </c>
      <c r="E1095" s="68" t="s">
        <v>298</v>
      </c>
      <c r="F1095" s="105" t="s">
        <v>1423</v>
      </c>
      <c r="G1095" s="105" t="s">
        <v>660</v>
      </c>
      <c r="H1095" s="69"/>
      <c r="I1095" s="70"/>
      <c r="J1095" s="70"/>
      <c r="K1095" s="70"/>
      <c r="L1095" s="166" t="s">
        <v>98</v>
      </c>
      <c r="M1095" s="167"/>
      <c r="N1095" s="168"/>
    </row>
    <row r="1096" spans="1:14" s="114" customFormat="1" ht="20.100000000000001" customHeight="1">
      <c r="A1096" s="114">
        <v>545</v>
      </c>
      <c r="B1096" s="65">
        <v>7</v>
      </c>
      <c r="C1096" s="102" t="s">
        <v>1016</v>
      </c>
      <c r="D1096" s="67" t="s">
        <v>408</v>
      </c>
      <c r="E1096" s="68" t="s">
        <v>194</v>
      </c>
      <c r="F1096" s="105" t="s">
        <v>1423</v>
      </c>
      <c r="G1096" s="105" t="s">
        <v>660</v>
      </c>
      <c r="H1096" s="69"/>
      <c r="I1096" s="70"/>
      <c r="J1096" s="70"/>
      <c r="K1096" s="70"/>
      <c r="L1096" s="166" t="s">
        <v>98</v>
      </c>
      <c r="M1096" s="167"/>
      <c r="N1096" s="168"/>
    </row>
    <row r="1097" spans="1:14" s="114" customFormat="1" ht="20.100000000000001" customHeight="1">
      <c r="A1097" s="114">
        <v>546</v>
      </c>
      <c r="B1097" s="65">
        <v>8</v>
      </c>
      <c r="C1097" s="102" t="s">
        <v>909</v>
      </c>
      <c r="D1097" s="67" t="s">
        <v>535</v>
      </c>
      <c r="E1097" s="68" t="s">
        <v>194</v>
      </c>
      <c r="F1097" s="105" t="s">
        <v>1423</v>
      </c>
      <c r="G1097" s="105" t="s">
        <v>660</v>
      </c>
      <c r="H1097" s="69"/>
      <c r="I1097" s="70"/>
      <c r="J1097" s="70"/>
      <c r="K1097" s="70"/>
      <c r="L1097" s="166" t="s">
        <v>98</v>
      </c>
      <c r="M1097" s="167"/>
      <c r="N1097" s="168"/>
    </row>
    <row r="1098" spans="1:14" s="114" customFormat="1" ht="20.100000000000001" customHeight="1">
      <c r="A1098" s="114">
        <v>547</v>
      </c>
      <c r="B1098" s="65">
        <v>9</v>
      </c>
      <c r="C1098" s="102" t="s">
        <v>1116</v>
      </c>
      <c r="D1098" s="67" t="s">
        <v>1429</v>
      </c>
      <c r="E1098" s="68" t="s">
        <v>194</v>
      </c>
      <c r="F1098" s="105" t="s">
        <v>1423</v>
      </c>
      <c r="G1098" s="105" t="s">
        <v>660</v>
      </c>
      <c r="H1098" s="69"/>
      <c r="I1098" s="70"/>
      <c r="J1098" s="70"/>
      <c r="K1098" s="70"/>
      <c r="L1098" s="166" t="s">
        <v>98</v>
      </c>
      <c r="M1098" s="167"/>
      <c r="N1098" s="168"/>
    </row>
    <row r="1099" spans="1:14" s="114" customFormat="1" ht="20.100000000000001" customHeight="1">
      <c r="A1099" s="114">
        <v>548</v>
      </c>
      <c r="B1099" s="65">
        <v>10</v>
      </c>
      <c r="C1099" s="102" t="s">
        <v>1117</v>
      </c>
      <c r="D1099" s="67" t="s">
        <v>417</v>
      </c>
      <c r="E1099" s="68" t="s">
        <v>147</v>
      </c>
      <c r="F1099" s="105" t="s">
        <v>1423</v>
      </c>
      <c r="G1099" s="105" t="s">
        <v>660</v>
      </c>
      <c r="H1099" s="69"/>
      <c r="I1099" s="70"/>
      <c r="J1099" s="70"/>
      <c r="K1099" s="70"/>
      <c r="L1099" s="166" t="s">
        <v>98</v>
      </c>
      <c r="M1099" s="167"/>
      <c r="N1099" s="168"/>
    </row>
    <row r="1100" spans="1:14" s="114" customFormat="1" ht="20.100000000000001" customHeight="1">
      <c r="A1100" s="114">
        <v>549</v>
      </c>
      <c r="B1100" s="65">
        <v>11</v>
      </c>
      <c r="C1100" s="102" t="s">
        <v>910</v>
      </c>
      <c r="D1100" s="67" t="s">
        <v>1430</v>
      </c>
      <c r="E1100" s="68" t="s">
        <v>352</v>
      </c>
      <c r="F1100" s="105" t="s">
        <v>1423</v>
      </c>
      <c r="G1100" s="105" t="s">
        <v>660</v>
      </c>
      <c r="H1100" s="69"/>
      <c r="I1100" s="70"/>
      <c r="J1100" s="70"/>
      <c r="K1100" s="70"/>
      <c r="L1100" s="166" t="s">
        <v>98</v>
      </c>
      <c r="M1100" s="167"/>
      <c r="N1100" s="168"/>
    </row>
    <row r="1101" spans="1:14" s="114" customFormat="1" ht="20.100000000000001" customHeight="1">
      <c r="A1101" s="114">
        <v>550</v>
      </c>
      <c r="B1101" s="65">
        <v>12</v>
      </c>
      <c r="C1101" s="102" t="s">
        <v>912</v>
      </c>
      <c r="D1101" s="67" t="s">
        <v>285</v>
      </c>
      <c r="E1101" s="68" t="s">
        <v>223</v>
      </c>
      <c r="F1101" s="105" t="s">
        <v>1423</v>
      </c>
      <c r="G1101" s="105" t="s">
        <v>660</v>
      </c>
      <c r="H1101" s="69"/>
      <c r="I1101" s="70"/>
      <c r="J1101" s="70"/>
      <c r="K1101" s="70"/>
      <c r="L1101" s="166" t="s">
        <v>98</v>
      </c>
      <c r="M1101" s="167"/>
      <c r="N1101" s="168"/>
    </row>
    <row r="1102" spans="1:14" s="114" customFormat="1" ht="20.100000000000001" customHeight="1">
      <c r="A1102" s="114">
        <v>551</v>
      </c>
      <c r="B1102" s="65">
        <v>13</v>
      </c>
      <c r="C1102" s="102" t="s">
        <v>913</v>
      </c>
      <c r="D1102" s="67" t="s">
        <v>375</v>
      </c>
      <c r="E1102" s="68" t="s">
        <v>206</v>
      </c>
      <c r="F1102" s="105" t="s">
        <v>1423</v>
      </c>
      <c r="G1102" s="105" t="s">
        <v>660</v>
      </c>
      <c r="H1102" s="69"/>
      <c r="I1102" s="70"/>
      <c r="J1102" s="70"/>
      <c r="K1102" s="70"/>
      <c r="L1102" s="166" t="s">
        <v>98</v>
      </c>
      <c r="M1102" s="167"/>
      <c r="N1102" s="168"/>
    </row>
    <row r="1103" spans="1:14" s="114" customFormat="1" ht="20.100000000000001" customHeight="1">
      <c r="A1103" s="114">
        <v>552</v>
      </c>
      <c r="B1103" s="65">
        <v>14</v>
      </c>
      <c r="C1103" s="102" t="s">
        <v>1431</v>
      </c>
      <c r="D1103" s="67" t="s">
        <v>444</v>
      </c>
      <c r="E1103" s="68" t="s">
        <v>143</v>
      </c>
      <c r="F1103" s="105" t="s">
        <v>1423</v>
      </c>
      <c r="G1103" s="105" t="s">
        <v>660</v>
      </c>
      <c r="H1103" s="69"/>
      <c r="I1103" s="70"/>
      <c r="J1103" s="70"/>
      <c r="K1103" s="70"/>
      <c r="L1103" s="166" t="s">
        <v>99</v>
      </c>
      <c r="M1103" s="167"/>
      <c r="N1103" s="168"/>
    </row>
    <row r="1104" spans="1:14" s="114" customFormat="1" ht="20.100000000000001" customHeight="1">
      <c r="A1104" s="114">
        <v>553</v>
      </c>
      <c r="B1104" s="65">
        <v>15</v>
      </c>
      <c r="C1104" s="102" t="s">
        <v>922</v>
      </c>
      <c r="D1104" s="67" t="s">
        <v>453</v>
      </c>
      <c r="E1104" s="68" t="s">
        <v>330</v>
      </c>
      <c r="F1104" s="105" t="s">
        <v>1423</v>
      </c>
      <c r="G1104" s="105" t="s">
        <v>660</v>
      </c>
      <c r="H1104" s="69"/>
      <c r="I1104" s="70"/>
      <c r="J1104" s="70"/>
      <c r="K1104" s="70"/>
      <c r="L1104" s="166" t="s">
        <v>98</v>
      </c>
      <c r="M1104" s="167"/>
      <c r="N1104" s="168"/>
    </row>
    <row r="1105" spans="1:14" s="114" customFormat="1" ht="20.100000000000001" customHeight="1">
      <c r="A1105" s="114">
        <v>554</v>
      </c>
      <c r="B1105" s="65">
        <v>16</v>
      </c>
      <c r="C1105" s="102" t="s">
        <v>924</v>
      </c>
      <c r="D1105" s="67" t="s">
        <v>327</v>
      </c>
      <c r="E1105" s="68" t="s">
        <v>224</v>
      </c>
      <c r="F1105" s="105" t="s">
        <v>1423</v>
      </c>
      <c r="G1105" s="105" t="s">
        <v>660</v>
      </c>
      <c r="H1105" s="69"/>
      <c r="I1105" s="70"/>
      <c r="J1105" s="70"/>
      <c r="K1105" s="70"/>
      <c r="L1105" s="166" t="s">
        <v>98</v>
      </c>
      <c r="M1105" s="167"/>
      <c r="N1105" s="168"/>
    </row>
    <row r="1106" spans="1:14" s="114" customFormat="1" ht="20.100000000000001" customHeight="1">
      <c r="A1106" s="114">
        <v>555</v>
      </c>
      <c r="B1106" s="65">
        <v>17</v>
      </c>
      <c r="C1106" s="102" t="s">
        <v>1081</v>
      </c>
      <c r="D1106" s="67" t="s">
        <v>446</v>
      </c>
      <c r="E1106" s="68" t="s">
        <v>244</v>
      </c>
      <c r="F1106" s="105" t="s">
        <v>1423</v>
      </c>
      <c r="G1106" s="105" t="s">
        <v>660</v>
      </c>
      <c r="H1106" s="69"/>
      <c r="I1106" s="70"/>
      <c r="J1106" s="70"/>
      <c r="K1106" s="70"/>
      <c r="L1106" s="166" t="s">
        <v>98</v>
      </c>
      <c r="M1106" s="167"/>
      <c r="N1106" s="168"/>
    </row>
    <row r="1107" spans="1:14" s="114" customFormat="1" ht="20.100000000000001" customHeight="1">
      <c r="A1107" s="114">
        <v>556</v>
      </c>
      <c r="B1107" s="65">
        <v>18</v>
      </c>
      <c r="C1107" s="102" t="s">
        <v>926</v>
      </c>
      <c r="D1107" s="67" t="s">
        <v>95</v>
      </c>
      <c r="E1107" s="68" t="s">
        <v>186</v>
      </c>
      <c r="F1107" s="105" t="s">
        <v>1423</v>
      </c>
      <c r="G1107" s="105" t="s">
        <v>660</v>
      </c>
      <c r="H1107" s="69"/>
      <c r="I1107" s="70"/>
      <c r="J1107" s="70"/>
      <c r="K1107" s="70"/>
      <c r="L1107" s="166" t="s">
        <v>98</v>
      </c>
      <c r="M1107" s="167"/>
      <c r="N1107" s="168"/>
    </row>
    <row r="1108" spans="1:14" s="114" customFormat="1" ht="20.100000000000001" customHeight="1">
      <c r="A1108" s="114">
        <v>557</v>
      </c>
      <c r="B1108" s="65">
        <v>19</v>
      </c>
      <c r="C1108" s="102" t="s">
        <v>928</v>
      </c>
      <c r="D1108" s="67" t="s">
        <v>95</v>
      </c>
      <c r="E1108" s="68" t="s">
        <v>90</v>
      </c>
      <c r="F1108" s="105" t="s">
        <v>1423</v>
      </c>
      <c r="G1108" s="105" t="s">
        <v>660</v>
      </c>
      <c r="H1108" s="69"/>
      <c r="I1108" s="70"/>
      <c r="J1108" s="70"/>
      <c r="K1108" s="70"/>
      <c r="L1108" s="166" t="s">
        <v>98</v>
      </c>
      <c r="M1108" s="167"/>
      <c r="N1108" s="168"/>
    </row>
    <row r="1109" spans="1:14" s="114" customFormat="1" ht="20.100000000000001" customHeight="1">
      <c r="A1109" s="114">
        <v>558</v>
      </c>
      <c r="B1109" s="65">
        <v>20</v>
      </c>
      <c r="C1109" s="102" t="s">
        <v>930</v>
      </c>
      <c r="D1109" s="67" t="s">
        <v>282</v>
      </c>
      <c r="E1109" s="68" t="s">
        <v>226</v>
      </c>
      <c r="F1109" s="105" t="s">
        <v>1423</v>
      </c>
      <c r="G1109" s="105" t="s">
        <v>660</v>
      </c>
      <c r="H1109" s="69"/>
      <c r="I1109" s="70"/>
      <c r="J1109" s="70"/>
      <c r="K1109" s="70"/>
      <c r="L1109" s="166" t="s">
        <v>98</v>
      </c>
      <c r="M1109" s="167"/>
      <c r="N1109" s="168"/>
    </row>
    <row r="1110" spans="1:14" s="114" customFormat="1" ht="20.100000000000001" customHeight="1">
      <c r="A1110" s="114">
        <v>559</v>
      </c>
      <c r="B1110" s="65">
        <v>21</v>
      </c>
      <c r="C1110" s="102" t="s">
        <v>929</v>
      </c>
      <c r="D1110" s="67" t="s">
        <v>93</v>
      </c>
      <c r="E1110" s="68" t="s">
        <v>226</v>
      </c>
      <c r="F1110" s="105" t="s">
        <v>1423</v>
      </c>
      <c r="G1110" s="105" t="s">
        <v>660</v>
      </c>
      <c r="H1110" s="69"/>
      <c r="I1110" s="70"/>
      <c r="J1110" s="70"/>
      <c r="K1110" s="70"/>
      <c r="L1110" s="166" t="s">
        <v>98</v>
      </c>
      <c r="M1110" s="167"/>
      <c r="N1110" s="168"/>
    </row>
    <row r="1111" spans="1:14" s="114" customFormat="1" ht="20.100000000000001" customHeight="1">
      <c r="A1111" s="114">
        <v>560</v>
      </c>
      <c r="B1111" s="65">
        <v>22</v>
      </c>
      <c r="C1111" s="102" t="s">
        <v>1432</v>
      </c>
      <c r="D1111" s="67" t="s">
        <v>1433</v>
      </c>
      <c r="E1111" s="68" t="s">
        <v>136</v>
      </c>
      <c r="F1111" s="105" t="s">
        <v>1423</v>
      </c>
      <c r="G1111" s="105" t="s">
        <v>98</v>
      </c>
      <c r="H1111" s="69"/>
      <c r="I1111" s="70"/>
      <c r="J1111" s="70"/>
      <c r="K1111" s="70"/>
      <c r="L1111" s="166" t="s">
        <v>99</v>
      </c>
      <c r="M1111" s="167"/>
      <c r="N1111" s="168"/>
    </row>
    <row r="1112" spans="1:14" s="114" customFormat="1" ht="20.100000000000001" customHeight="1">
      <c r="A1112" s="114">
        <v>0</v>
      </c>
      <c r="B1112" s="65">
        <v>23</v>
      </c>
      <c r="C1112" s="102" t="s">
        <v>98</v>
      </c>
      <c r="D1112" s="67" t="s">
        <v>98</v>
      </c>
      <c r="E1112" s="68" t="s">
        <v>98</v>
      </c>
      <c r="F1112" s="105" t="s">
        <v>98</v>
      </c>
      <c r="G1112" s="105" t="s">
        <v>98</v>
      </c>
      <c r="H1112" s="69"/>
      <c r="I1112" s="70"/>
      <c r="J1112" s="70"/>
      <c r="K1112" s="70"/>
      <c r="L1112" s="166" t="s">
        <v>98</v>
      </c>
      <c r="M1112" s="167"/>
      <c r="N1112" s="168"/>
    </row>
    <row r="1113" spans="1:14" s="114" customFormat="1" ht="20.100000000000001" customHeight="1">
      <c r="A1113" s="114">
        <v>0</v>
      </c>
      <c r="B1113" s="65">
        <v>24</v>
      </c>
      <c r="C1113" s="102" t="s">
        <v>98</v>
      </c>
      <c r="D1113" s="67" t="s">
        <v>98</v>
      </c>
      <c r="E1113" s="68" t="s">
        <v>98</v>
      </c>
      <c r="F1113" s="105" t="s">
        <v>98</v>
      </c>
      <c r="G1113" s="105" t="s">
        <v>98</v>
      </c>
      <c r="H1113" s="69"/>
      <c r="I1113" s="70"/>
      <c r="J1113" s="70"/>
      <c r="K1113" s="70"/>
      <c r="L1113" s="166" t="s">
        <v>98</v>
      </c>
      <c r="M1113" s="167"/>
      <c r="N1113" s="168"/>
    </row>
    <row r="1114" spans="1:14" s="114" customFormat="1" ht="20.100000000000001" customHeight="1">
      <c r="A1114" s="114">
        <v>0</v>
      </c>
      <c r="B1114" s="65">
        <v>25</v>
      </c>
      <c r="C1114" s="102" t="s">
        <v>98</v>
      </c>
      <c r="D1114" s="67" t="s">
        <v>98</v>
      </c>
      <c r="E1114" s="68" t="s">
        <v>98</v>
      </c>
      <c r="F1114" s="105" t="s">
        <v>98</v>
      </c>
      <c r="G1114" s="105" t="s">
        <v>98</v>
      </c>
      <c r="H1114" s="69"/>
      <c r="I1114" s="70"/>
      <c r="J1114" s="70"/>
      <c r="K1114" s="70"/>
      <c r="L1114" s="166" t="s">
        <v>98</v>
      </c>
      <c r="M1114" s="167"/>
      <c r="N1114" s="168"/>
    </row>
    <row r="1115" spans="1:14" s="114" customFormat="1" ht="20.100000000000001" customHeight="1">
      <c r="A1115" s="114">
        <v>0</v>
      </c>
      <c r="B1115" s="65">
        <v>26</v>
      </c>
      <c r="C1115" s="102" t="s">
        <v>98</v>
      </c>
      <c r="D1115" s="67" t="s">
        <v>98</v>
      </c>
      <c r="E1115" s="68" t="s">
        <v>98</v>
      </c>
      <c r="F1115" s="105" t="s">
        <v>98</v>
      </c>
      <c r="G1115" s="105" t="s">
        <v>98</v>
      </c>
      <c r="H1115" s="69"/>
      <c r="I1115" s="70"/>
      <c r="J1115" s="70"/>
      <c r="K1115" s="70"/>
      <c r="L1115" s="166" t="s">
        <v>98</v>
      </c>
      <c r="M1115" s="167"/>
      <c r="N1115" s="168"/>
    </row>
    <row r="1116" spans="1:14" s="114" customFormat="1" ht="20.100000000000001" customHeight="1">
      <c r="A1116" s="114">
        <v>0</v>
      </c>
      <c r="B1116" s="65">
        <v>27</v>
      </c>
      <c r="C1116" s="102" t="s">
        <v>98</v>
      </c>
      <c r="D1116" s="67" t="s">
        <v>98</v>
      </c>
      <c r="E1116" s="68" t="s">
        <v>98</v>
      </c>
      <c r="F1116" s="105" t="s">
        <v>98</v>
      </c>
      <c r="G1116" s="105" t="s">
        <v>98</v>
      </c>
      <c r="H1116" s="69"/>
      <c r="I1116" s="70"/>
      <c r="J1116" s="70"/>
      <c r="K1116" s="70"/>
      <c r="L1116" s="166" t="s">
        <v>98</v>
      </c>
      <c r="M1116" s="167"/>
      <c r="N1116" s="168"/>
    </row>
    <row r="1117" spans="1:14" s="114" customFormat="1" ht="20.100000000000001" customHeight="1">
      <c r="A1117" s="114">
        <v>0</v>
      </c>
      <c r="B1117" s="65">
        <v>28</v>
      </c>
      <c r="C1117" s="102" t="s">
        <v>98</v>
      </c>
      <c r="D1117" s="67" t="s">
        <v>98</v>
      </c>
      <c r="E1117" s="68" t="s">
        <v>98</v>
      </c>
      <c r="F1117" s="105" t="s">
        <v>98</v>
      </c>
      <c r="G1117" s="105" t="s">
        <v>98</v>
      </c>
      <c r="H1117" s="69"/>
      <c r="I1117" s="70"/>
      <c r="J1117" s="70"/>
      <c r="K1117" s="70"/>
      <c r="L1117" s="166" t="s">
        <v>98</v>
      </c>
      <c r="M1117" s="167"/>
      <c r="N1117" s="168"/>
    </row>
    <row r="1118" spans="1:14" s="114" customFormat="1" ht="20.100000000000001" customHeight="1">
      <c r="A1118" s="114">
        <v>0</v>
      </c>
      <c r="B1118" s="65">
        <v>29</v>
      </c>
      <c r="C1118" s="102" t="s">
        <v>98</v>
      </c>
      <c r="D1118" s="67" t="s">
        <v>98</v>
      </c>
      <c r="E1118" s="68" t="s">
        <v>98</v>
      </c>
      <c r="F1118" s="105" t="s">
        <v>98</v>
      </c>
      <c r="G1118" s="105" t="s">
        <v>98</v>
      </c>
      <c r="H1118" s="69"/>
      <c r="I1118" s="70"/>
      <c r="J1118" s="70"/>
      <c r="K1118" s="70"/>
      <c r="L1118" s="166" t="s">
        <v>98</v>
      </c>
      <c r="M1118" s="167"/>
      <c r="N1118" s="168"/>
    </row>
    <row r="1119" spans="1:14" s="114" customFormat="1" ht="20.100000000000001" customHeight="1">
      <c r="A1119" s="114">
        <v>0</v>
      </c>
      <c r="B1119" s="72">
        <v>30</v>
      </c>
      <c r="C1119" s="102" t="s">
        <v>98</v>
      </c>
      <c r="D1119" s="67" t="s">
        <v>98</v>
      </c>
      <c r="E1119" s="68" t="s">
        <v>98</v>
      </c>
      <c r="F1119" s="105" t="s">
        <v>98</v>
      </c>
      <c r="G1119" s="105" t="s">
        <v>98</v>
      </c>
      <c r="H1119" s="73"/>
      <c r="I1119" s="74"/>
      <c r="J1119" s="74"/>
      <c r="K1119" s="74"/>
      <c r="L1119" s="166" t="s">
        <v>98</v>
      </c>
      <c r="M1119" s="167"/>
      <c r="N1119" s="168"/>
    </row>
    <row r="1120" spans="1:14" s="114" customFormat="1" ht="23.25" customHeight="1">
      <c r="A1120" s="114">
        <v>0</v>
      </c>
      <c r="B1120" s="75" t="s">
        <v>71</v>
      </c>
      <c r="C1120" s="103"/>
      <c r="D1120" s="77"/>
      <c r="E1120" s="78"/>
      <c r="F1120" s="106"/>
      <c r="G1120" s="106"/>
      <c r="H1120" s="80"/>
      <c r="I1120" s="81"/>
      <c r="J1120" s="81"/>
      <c r="K1120" s="81"/>
      <c r="L1120" s="115"/>
      <c r="M1120" s="115"/>
      <c r="N1120" s="115"/>
    </row>
    <row r="1121" spans="1:15" s="114" customFormat="1" ht="20.100000000000001" customHeight="1">
      <c r="A1121" s="114">
        <v>0</v>
      </c>
      <c r="B1121" s="82" t="s">
        <v>101</v>
      </c>
      <c r="C1121" s="104"/>
      <c r="D1121" s="84"/>
      <c r="E1121" s="85"/>
      <c r="F1121" s="107"/>
      <c r="G1121" s="107"/>
      <c r="H1121" s="87"/>
      <c r="I1121" s="88"/>
      <c r="J1121" s="88"/>
      <c r="K1121" s="88"/>
      <c r="L1121" s="89"/>
      <c r="M1121" s="89"/>
      <c r="N1121" s="89"/>
    </row>
    <row r="1122" spans="1:15" s="114" customFormat="1" ht="18.75" customHeight="1">
      <c r="A1122" s="114">
        <v>0</v>
      </c>
      <c r="B1122" s="90"/>
      <c r="C1122" s="104"/>
      <c r="D1122" s="84"/>
      <c r="E1122" s="85"/>
      <c r="F1122" s="107"/>
      <c r="G1122" s="107"/>
      <c r="H1122" s="87"/>
      <c r="I1122" s="88"/>
      <c r="J1122" s="88"/>
      <c r="K1122" s="88"/>
      <c r="L1122" s="89"/>
      <c r="M1122" s="89"/>
      <c r="N1122" s="89"/>
    </row>
    <row r="1123" spans="1:15" s="114" customFormat="1" ht="18" customHeight="1">
      <c r="A1123" s="100">
        <v>0</v>
      </c>
      <c r="B1123" s="90"/>
      <c r="C1123" s="104"/>
      <c r="D1123" s="84"/>
      <c r="E1123" s="85"/>
      <c r="F1123" s="107"/>
      <c r="G1123" s="107"/>
      <c r="H1123" s="87"/>
      <c r="I1123" s="88"/>
      <c r="J1123" s="88"/>
      <c r="K1123" s="88"/>
      <c r="L1123" s="89"/>
      <c r="M1123" s="89"/>
      <c r="N1123" s="89"/>
    </row>
    <row r="1124" spans="1:15" s="114" customFormat="1" ht="8.25" customHeight="1">
      <c r="A1124" s="100">
        <v>0</v>
      </c>
      <c r="B1124" s="90"/>
      <c r="C1124" s="104"/>
      <c r="D1124" s="84"/>
      <c r="E1124" s="85"/>
      <c r="F1124" s="107"/>
      <c r="G1124" s="107"/>
      <c r="H1124" s="87"/>
      <c r="I1124" s="88"/>
      <c r="J1124" s="88"/>
      <c r="K1124" s="88"/>
      <c r="L1124" s="89"/>
      <c r="M1124" s="89"/>
      <c r="N1124" s="89"/>
    </row>
    <row r="1125" spans="1:15" s="114" customFormat="1" ht="20.100000000000001" customHeight="1">
      <c r="A1125" s="100">
        <v>0</v>
      </c>
      <c r="C1125" s="108" t="s">
        <v>100</v>
      </c>
      <c r="D1125" s="84"/>
      <c r="E1125" s="85"/>
      <c r="F1125" s="107"/>
      <c r="G1125" s="107"/>
      <c r="H1125" s="87"/>
      <c r="I1125" s="88"/>
      <c r="J1125" s="88"/>
      <c r="K1125" s="88"/>
      <c r="L1125" s="89"/>
      <c r="M1125" s="89"/>
      <c r="N1125" s="89"/>
    </row>
    <row r="1126" spans="1:15" s="114" customFormat="1" ht="13.5" customHeight="1">
      <c r="A1126" s="100">
        <v>0</v>
      </c>
      <c r="B1126" s="91"/>
      <c r="C1126" s="104"/>
      <c r="D1126" s="84"/>
      <c r="E1126" s="85"/>
      <c r="F1126" s="107"/>
      <c r="G1126" s="107"/>
      <c r="H1126" s="109" t="s">
        <v>1579</v>
      </c>
      <c r="I1126" s="110">
        <v>29</v>
      </c>
      <c r="J1126" s="88"/>
      <c r="K1126" s="112" t="s">
        <v>50</v>
      </c>
      <c r="L1126" s="113">
        <v>1</v>
      </c>
      <c r="N1126" s="111"/>
      <c r="O1126" s="101"/>
    </row>
    <row r="1127" spans="1:15" s="114" customFormat="1"/>
    <row r="1128" spans="1:15" s="56" customFormat="1" ht="15">
      <c r="C1128" s="186" t="s">
        <v>57</v>
      </c>
      <c r="D1128" s="186"/>
      <c r="E1128" s="57"/>
      <c r="F1128" s="183" t="s">
        <v>105</v>
      </c>
      <c r="G1128" s="183"/>
      <c r="H1128" s="183"/>
      <c r="I1128" s="183"/>
      <c r="J1128" s="183"/>
      <c r="K1128" s="183"/>
      <c r="L1128" s="58" t="s">
        <v>1510</v>
      </c>
    </row>
    <row r="1129" spans="1:15" s="56" customFormat="1" ht="15">
      <c r="C1129" s="186" t="s">
        <v>59</v>
      </c>
      <c r="D1129" s="186"/>
      <c r="E1129" s="59" t="s">
        <v>1580</v>
      </c>
      <c r="F1129" s="187" t="s">
        <v>1514</v>
      </c>
      <c r="G1129" s="187"/>
      <c r="H1129" s="187"/>
      <c r="I1129" s="187"/>
      <c r="J1129" s="187"/>
      <c r="K1129" s="187"/>
      <c r="L1129" s="60" t="s">
        <v>60</v>
      </c>
      <c r="M1129" s="61" t="s">
        <v>61</v>
      </c>
      <c r="N1129" s="61">
        <v>2</v>
      </c>
    </row>
    <row r="1130" spans="1:15" s="62" customFormat="1" ht="18.75" customHeight="1">
      <c r="C1130" s="63" t="s">
        <v>1515</v>
      </c>
      <c r="D1130" s="184" t="s">
        <v>1516</v>
      </c>
      <c r="E1130" s="184"/>
      <c r="F1130" s="184"/>
      <c r="G1130" s="184"/>
      <c r="H1130" s="184"/>
      <c r="I1130" s="184"/>
      <c r="J1130" s="184"/>
      <c r="K1130" s="184"/>
      <c r="L1130" s="60" t="s">
        <v>62</v>
      </c>
      <c r="M1130" s="60" t="s">
        <v>61</v>
      </c>
      <c r="N1130" s="60">
        <v>2</v>
      </c>
    </row>
    <row r="1131" spans="1:15" s="62" customFormat="1" ht="18.75" customHeight="1">
      <c r="B1131" s="185" t="s">
        <v>1581</v>
      </c>
      <c r="C1131" s="185"/>
      <c r="D1131" s="185"/>
      <c r="E1131" s="185"/>
      <c r="F1131" s="185"/>
      <c r="G1131" s="185"/>
      <c r="H1131" s="185"/>
      <c r="I1131" s="185"/>
      <c r="J1131" s="185"/>
      <c r="K1131" s="185"/>
      <c r="L1131" s="60" t="s">
        <v>63</v>
      </c>
      <c r="M1131" s="60" t="s">
        <v>61</v>
      </c>
      <c r="N1131" s="60">
        <v>1</v>
      </c>
    </row>
    <row r="1132" spans="1:15" s="114" customFormat="1" ht="9" customHeight="1"/>
    <row r="1133" spans="1:15" s="114" customFormat="1" ht="15" customHeight="1">
      <c r="B1133" s="173" t="s">
        <v>4</v>
      </c>
      <c r="C1133" s="172" t="s">
        <v>64</v>
      </c>
      <c r="D1133" s="181" t="s">
        <v>9</v>
      </c>
      <c r="E1133" s="182" t="s">
        <v>10</v>
      </c>
      <c r="F1133" s="172" t="s">
        <v>75</v>
      </c>
      <c r="G1133" s="172" t="s">
        <v>76</v>
      </c>
      <c r="H1133" s="172" t="s">
        <v>66</v>
      </c>
      <c r="I1133" s="172" t="s">
        <v>67</v>
      </c>
      <c r="J1133" s="174" t="s">
        <v>56</v>
      </c>
      <c r="K1133" s="174"/>
      <c r="L1133" s="175" t="s">
        <v>68</v>
      </c>
      <c r="M1133" s="176"/>
      <c r="N1133" s="177"/>
    </row>
    <row r="1134" spans="1:15" s="114" customFormat="1" ht="27" customHeight="1">
      <c r="B1134" s="173"/>
      <c r="C1134" s="173"/>
      <c r="D1134" s="181"/>
      <c r="E1134" s="182"/>
      <c r="F1134" s="173"/>
      <c r="G1134" s="173"/>
      <c r="H1134" s="173"/>
      <c r="I1134" s="173"/>
      <c r="J1134" s="64" t="s">
        <v>69</v>
      </c>
      <c r="K1134" s="64" t="s">
        <v>70</v>
      </c>
      <c r="L1134" s="178"/>
      <c r="M1134" s="179"/>
      <c r="N1134" s="180"/>
    </row>
    <row r="1135" spans="1:15" s="114" customFormat="1" ht="20.100000000000001" customHeight="1">
      <c r="A1135" s="114">
        <v>561</v>
      </c>
      <c r="B1135" s="65">
        <v>1</v>
      </c>
      <c r="C1135" s="102" t="s">
        <v>1434</v>
      </c>
      <c r="D1135" s="67" t="s">
        <v>481</v>
      </c>
      <c r="E1135" s="68" t="s">
        <v>229</v>
      </c>
      <c r="F1135" s="105" t="s">
        <v>1423</v>
      </c>
      <c r="G1135" s="105" t="s">
        <v>660</v>
      </c>
      <c r="H1135" s="69"/>
      <c r="I1135" s="70"/>
      <c r="J1135" s="70"/>
      <c r="K1135" s="70"/>
      <c r="L1135" s="169" t="s">
        <v>99</v>
      </c>
      <c r="M1135" s="170"/>
      <c r="N1135" s="171"/>
    </row>
    <row r="1136" spans="1:15" s="114" customFormat="1" ht="20.100000000000001" customHeight="1">
      <c r="A1136" s="114">
        <v>562</v>
      </c>
      <c r="B1136" s="65">
        <v>2</v>
      </c>
      <c r="C1136" s="102" t="s">
        <v>1435</v>
      </c>
      <c r="D1136" s="67" t="s">
        <v>417</v>
      </c>
      <c r="E1136" s="68" t="s">
        <v>119</v>
      </c>
      <c r="F1136" s="105" t="s">
        <v>1423</v>
      </c>
      <c r="G1136" s="105" t="s">
        <v>648</v>
      </c>
      <c r="H1136" s="69"/>
      <c r="I1136" s="70"/>
      <c r="J1136" s="70"/>
      <c r="K1136" s="70"/>
      <c r="L1136" s="166" t="s">
        <v>99</v>
      </c>
      <c r="M1136" s="167"/>
      <c r="N1136" s="168"/>
    </row>
    <row r="1137" spans="1:14" s="114" customFormat="1" ht="20.100000000000001" customHeight="1">
      <c r="A1137" s="114">
        <v>563</v>
      </c>
      <c r="B1137" s="65">
        <v>3</v>
      </c>
      <c r="C1137" s="102" t="s">
        <v>1436</v>
      </c>
      <c r="D1137" s="67" t="s">
        <v>358</v>
      </c>
      <c r="E1137" s="68" t="s">
        <v>119</v>
      </c>
      <c r="F1137" s="105" t="s">
        <v>1423</v>
      </c>
      <c r="G1137" s="105" t="s">
        <v>660</v>
      </c>
      <c r="H1137" s="69"/>
      <c r="I1137" s="70"/>
      <c r="J1137" s="70"/>
      <c r="K1137" s="70"/>
      <c r="L1137" s="166" t="s">
        <v>99</v>
      </c>
      <c r="M1137" s="167"/>
      <c r="N1137" s="168"/>
    </row>
    <row r="1138" spans="1:14" s="114" customFormat="1" ht="20.100000000000001" customHeight="1">
      <c r="A1138" s="114">
        <v>564</v>
      </c>
      <c r="B1138" s="65">
        <v>4</v>
      </c>
      <c r="C1138" s="102" t="s">
        <v>1167</v>
      </c>
      <c r="D1138" s="67" t="s">
        <v>252</v>
      </c>
      <c r="E1138" s="68" t="s">
        <v>157</v>
      </c>
      <c r="F1138" s="105" t="s">
        <v>1423</v>
      </c>
      <c r="G1138" s="105" t="s">
        <v>660</v>
      </c>
      <c r="H1138" s="69"/>
      <c r="I1138" s="70"/>
      <c r="J1138" s="70"/>
      <c r="K1138" s="70"/>
      <c r="L1138" s="166" t="s">
        <v>98</v>
      </c>
      <c r="M1138" s="167"/>
      <c r="N1138" s="168"/>
    </row>
    <row r="1139" spans="1:14" s="114" customFormat="1" ht="20.100000000000001" customHeight="1">
      <c r="A1139" s="114">
        <v>565</v>
      </c>
      <c r="B1139" s="65">
        <v>5</v>
      </c>
      <c r="C1139" s="102" t="s">
        <v>1120</v>
      </c>
      <c r="D1139" s="67" t="s">
        <v>1437</v>
      </c>
      <c r="E1139" s="68" t="s">
        <v>111</v>
      </c>
      <c r="F1139" s="105" t="s">
        <v>1423</v>
      </c>
      <c r="G1139" s="105" t="s">
        <v>660</v>
      </c>
      <c r="H1139" s="69"/>
      <c r="I1139" s="70"/>
      <c r="J1139" s="70"/>
      <c r="K1139" s="70"/>
      <c r="L1139" s="166" t="s">
        <v>98</v>
      </c>
      <c r="M1139" s="167"/>
      <c r="N1139" s="168"/>
    </row>
    <row r="1140" spans="1:14" s="114" customFormat="1" ht="20.100000000000001" customHeight="1">
      <c r="A1140" s="114">
        <v>566</v>
      </c>
      <c r="B1140" s="65">
        <v>6</v>
      </c>
      <c r="C1140" s="102" t="s">
        <v>951</v>
      </c>
      <c r="D1140" s="67" t="s">
        <v>479</v>
      </c>
      <c r="E1140" s="68" t="s">
        <v>111</v>
      </c>
      <c r="F1140" s="105" t="s">
        <v>1423</v>
      </c>
      <c r="G1140" s="105" t="s">
        <v>660</v>
      </c>
      <c r="H1140" s="69"/>
      <c r="I1140" s="70"/>
      <c r="J1140" s="70"/>
      <c r="K1140" s="70"/>
      <c r="L1140" s="166" t="s">
        <v>98</v>
      </c>
      <c r="M1140" s="167"/>
      <c r="N1140" s="168"/>
    </row>
    <row r="1141" spans="1:14" s="114" customFormat="1" ht="20.100000000000001" customHeight="1">
      <c r="A1141" s="114">
        <v>567</v>
      </c>
      <c r="B1141" s="65">
        <v>7</v>
      </c>
      <c r="C1141" s="102" t="s">
        <v>1075</v>
      </c>
      <c r="D1141" s="67" t="s">
        <v>1438</v>
      </c>
      <c r="E1141" s="68" t="s">
        <v>209</v>
      </c>
      <c r="F1141" s="105" t="s">
        <v>1423</v>
      </c>
      <c r="G1141" s="105" t="s">
        <v>660</v>
      </c>
      <c r="H1141" s="69"/>
      <c r="I1141" s="70"/>
      <c r="J1141" s="70"/>
      <c r="K1141" s="70"/>
      <c r="L1141" s="166" t="s">
        <v>98</v>
      </c>
      <c r="M1141" s="167"/>
      <c r="N1141" s="168"/>
    </row>
    <row r="1142" spans="1:14" s="114" customFormat="1" ht="20.100000000000001" customHeight="1">
      <c r="A1142" s="114">
        <v>568</v>
      </c>
      <c r="B1142" s="65">
        <v>8</v>
      </c>
      <c r="C1142" s="102" t="s">
        <v>1168</v>
      </c>
      <c r="D1142" s="67" t="s">
        <v>573</v>
      </c>
      <c r="E1142" s="68" t="s">
        <v>269</v>
      </c>
      <c r="F1142" s="105" t="s">
        <v>1423</v>
      </c>
      <c r="G1142" s="105" t="s">
        <v>660</v>
      </c>
      <c r="H1142" s="69"/>
      <c r="I1142" s="70"/>
      <c r="J1142" s="70"/>
      <c r="K1142" s="70"/>
      <c r="L1142" s="166" t="s">
        <v>98</v>
      </c>
      <c r="M1142" s="167"/>
      <c r="N1142" s="168"/>
    </row>
    <row r="1143" spans="1:14" s="114" customFormat="1" ht="20.100000000000001" customHeight="1">
      <c r="A1143" s="114">
        <v>569</v>
      </c>
      <c r="B1143" s="65">
        <v>9</v>
      </c>
      <c r="C1143" s="102" t="s">
        <v>1439</v>
      </c>
      <c r="D1143" s="67" t="s">
        <v>1440</v>
      </c>
      <c r="E1143" s="68" t="s">
        <v>212</v>
      </c>
      <c r="F1143" s="105" t="s">
        <v>1441</v>
      </c>
      <c r="G1143" s="105" t="s">
        <v>662</v>
      </c>
      <c r="H1143" s="69"/>
      <c r="I1143" s="70"/>
      <c r="J1143" s="70"/>
      <c r="K1143" s="70"/>
      <c r="L1143" s="166" t="s">
        <v>99</v>
      </c>
      <c r="M1143" s="167"/>
      <c r="N1143" s="168"/>
    </row>
    <row r="1144" spans="1:14" s="114" customFormat="1" ht="20.100000000000001" customHeight="1">
      <c r="A1144" s="114">
        <v>570</v>
      </c>
      <c r="B1144" s="65">
        <v>10</v>
      </c>
      <c r="C1144" s="102" t="s">
        <v>1442</v>
      </c>
      <c r="D1144" s="67" t="s">
        <v>484</v>
      </c>
      <c r="E1144" s="68" t="s">
        <v>115</v>
      </c>
      <c r="F1144" s="105" t="s">
        <v>1441</v>
      </c>
      <c r="G1144" s="105" t="s">
        <v>583</v>
      </c>
      <c r="H1144" s="69"/>
      <c r="I1144" s="70"/>
      <c r="J1144" s="70"/>
      <c r="K1144" s="70"/>
      <c r="L1144" s="166" t="s">
        <v>99</v>
      </c>
      <c r="M1144" s="167"/>
      <c r="N1144" s="168"/>
    </row>
    <row r="1145" spans="1:14" s="114" customFormat="1" ht="20.100000000000001" customHeight="1">
      <c r="A1145" s="114">
        <v>571</v>
      </c>
      <c r="B1145" s="65">
        <v>11</v>
      </c>
      <c r="C1145" s="102" t="s">
        <v>1122</v>
      </c>
      <c r="D1145" s="67" t="s">
        <v>427</v>
      </c>
      <c r="E1145" s="68" t="s">
        <v>405</v>
      </c>
      <c r="F1145" s="105" t="s">
        <v>1441</v>
      </c>
      <c r="G1145" s="105" t="s">
        <v>662</v>
      </c>
      <c r="H1145" s="69"/>
      <c r="I1145" s="70"/>
      <c r="J1145" s="70"/>
      <c r="K1145" s="70"/>
      <c r="L1145" s="166" t="s">
        <v>98</v>
      </c>
      <c r="M1145" s="167"/>
      <c r="N1145" s="168"/>
    </row>
    <row r="1146" spans="1:14" s="114" customFormat="1" ht="20.100000000000001" customHeight="1">
      <c r="A1146" s="114">
        <v>572</v>
      </c>
      <c r="B1146" s="65">
        <v>12</v>
      </c>
      <c r="C1146" s="102" t="s">
        <v>1443</v>
      </c>
      <c r="D1146" s="67" t="s">
        <v>402</v>
      </c>
      <c r="E1146" s="68" t="s">
        <v>148</v>
      </c>
      <c r="F1146" s="105" t="s">
        <v>1441</v>
      </c>
      <c r="G1146" s="105" t="s">
        <v>662</v>
      </c>
      <c r="H1146" s="69"/>
      <c r="I1146" s="70"/>
      <c r="J1146" s="70"/>
      <c r="K1146" s="70"/>
      <c r="L1146" s="166" t="s">
        <v>99</v>
      </c>
      <c r="M1146" s="167"/>
      <c r="N1146" s="168"/>
    </row>
    <row r="1147" spans="1:14" s="114" customFormat="1" ht="20.100000000000001" customHeight="1">
      <c r="A1147" s="114">
        <v>573</v>
      </c>
      <c r="B1147" s="65">
        <v>13</v>
      </c>
      <c r="C1147" s="102" t="s">
        <v>696</v>
      </c>
      <c r="D1147" s="67" t="s">
        <v>1444</v>
      </c>
      <c r="E1147" s="68" t="s">
        <v>665</v>
      </c>
      <c r="F1147" s="105" t="s">
        <v>1441</v>
      </c>
      <c r="G1147" s="105" t="s">
        <v>662</v>
      </c>
      <c r="H1147" s="69"/>
      <c r="I1147" s="70"/>
      <c r="J1147" s="70"/>
      <c r="K1147" s="70"/>
      <c r="L1147" s="166" t="s">
        <v>98</v>
      </c>
      <c r="M1147" s="167"/>
      <c r="N1147" s="168"/>
    </row>
    <row r="1148" spans="1:14" s="114" customFormat="1" ht="20.100000000000001" customHeight="1">
      <c r="A1148" s="114">
        <v>574</v>
      </c>
      <c r="B1148" s="65">
        <v>14</v>
      </c>
      <c r="C1148" s="102" t="s">
        <v>1445</v>
      </c>
      <c r="D1148" s="67" t="s">
        <v>616</v>
      </c>
      <c r="E1148" s="68" t="s">
        <v>173</v>
      </c>
      <c r="F1148" s="105" t="s">
        <v>1441</v>
      </c>
      <c r="G1148" s="105" t="s">
        <v>615</v>
      </c>
      <c r="H1148" s="69"/>
      <c r="I1148" s="70"/>
      <c r="J1148" s="70"/>
      <c r="K1148" s="70"/>
      <c r="L1148" s="166" t="s">
        <v>99</v>
      </c>
      <c r="M1148" s="167"/>
      <c r="N1148" s="168"/>
    </row>
    <row r="1149" spans="1:14" s="114" customFormat="1" ht="20.100000000000001" customHeight="1">
      <c r="A1149" s="114">
        <v>575</v>
      </c>
      <c r="B1149" s="65">
        <v>15</v>
      </c>
      <c r="C1149" s="102" t="s">
        <v>699</v>
      </c>
      <c r="D1149" s="67" t="s">
        <v>372</v>
      </c>
      <c r="E1149" s="68" t="s">
        <v>173</v>
      </c>
      <c r="F1149" s="105" t="s">
        <v>1441</v>
      </c>
      <c r="G1149" s="105" t="s">
        <v>662</v>
      </c>
      <c r="H1149" s="69"/>
      <c r="I1149" s="70"/>
      <c r="J1149" s="70"/>
      <c r="K1149" s="70"/>
      <c r="L1149" s="166" t="s">
        <v>98</v>
      </c>
      <c r="M1149" s="167"/>
      <c r="N1149" s="168"/>
    </row>
    <row r="1150" spans="1:14" s="114" customFormat="1" ht="20.100000000000001" customHeight="1">
      <c r="A1150" s="114">
        <v>576</v>
      </c>
      <c r="B1150" s="65">
        <v>16</v>
      </c>
      <c r="C1150" s="102" t="s">
        <v>1028</v>
      </c>
      <c r="D1150" s="67" t="s">
        <v>414</v>
      </c>
      <c r="E1150" s="68" t="s">
        <v>215</v>
      </c>
      <c r="F1150" s="105" t="s">
        <v>1441</v>
      </c>
      <c r="G1150" s="105" t="s">
        <v>662</v>
      </c>
      <c r="H1150" s="69"/>
      <c r="I1150" s="70"/>
      <c r="J1150" s="70"/>
      <c r="K1150" s="70"/>
      <c r="L1150" s="166" t="s">
        <v>98</v>
      </c>
      <c r="M1150" s="167"/>
      <c r="N1150" s="168"/>
    </row>
    <row r="1151" spans="1:14" s="114" customFormat="1" ht="20.100000000000001" customHeight="1">
      <c r="A1151" s="114">
        <v>577</v>
      </c>
      <c r="B1151" s="65">
        <v>17</v>
      </c>
      <c r="C1151" s="102" t="s">
        <v>704</v>
      </c>
      <c r="D1151" s="67" t="s">
        <v>357</v>
      </c>
      <c r="E1151" s="68" t="s">
        <v>104</v>
      </c>
      <c r="F1151" s="105" t="s">
        <v>1441</v>
      </c>
      <c r="G1151" s="105" t="s">
        <v>662</v>
      </c>
      <c r="H1151" s="69"/>
      <c r="I1151" s="70"/>
      <c r="J1151" s="70"/>
      <c r="K1151" s="70"/>
      <c r="L1151" s="166" t="s">
        <v>98</v>
      </c>
      <c r="M1151" s="167"/>
      <c r="N1151" s="168"/>
    </row>
    <row r="1152" spans="1:14" s="114" customFormat="1" ht="20.100000000000001" customHeight="1">
      <c r="A1152" s="114">
        <v>578</v>
      </c>
      <c r="B1152" s="65">
        <v>18</v>
      </c>
      <c r="C1152" s="102" t="s">
        <v>672</v>
      </c>
      <c r="D1152" s="67" t="s">
        <v>585</v>
      </c>
      <c r="E1152" s="68" t="s">
        <v>78</v>
      </c>
      <c r="F1152" s="105" t="s">
        <v>1441</v>
      </c>
      <c r="G1152" s="105" t="s">
        <v>583</v>
      </c>
      <c r="H1152" s="69"/>
      <c r="I1152" s="70"/>
      <c r="J1152" s="70"/>
      <c r="K1152" s="70"/>
      <c r="L1152" s="166" t="s">
        <v>98</v>
      </c>
      <c r="M1152" s="167"/>
      <c r="N1152" s="168"/>
    </row>
    <row r="1153" spans="1:14" s="114" customFormat="1" ht="20.100000000000001" customHeight="1">
      <c r="A1153" s="114">
        <v>579</v>
      </c>
      <c r="B1153" s="65">
        <v>19</v>
      </c>
      <c r="C1153" s="102" t="s">
        <v>722</v>
      </c>
      <c r="D1153" s="67" t="s">
        <v>392</v>
      </c>
      <c r="E1153" s="68" t="s">
        <v>78</v>
      </c>
      <c r="F1153" s="105" t="s">
        <v>1441</v>
      </c>
      <c r="G1153" s="105" t="s">
        <v>662</v>
      </c>
      <c r="H1153" s="69"/>
      <c r="I1153" s="70"/>
      <c r="J1153" s="70"/>
      <c r="K1153" s="70"/>
      <c r="L1153" s="166" t="s">
        <v>98</v>
      </c>
      <c r="M1153" s="167"/>
      <c r="N1153" s="168"/>
    </row>
    <row r="1154" spans="1:14" s="114" customFormat="1" ht="20.100000000000001" customHeight="1">
      <c r="A1154" s="114">
        <v>580</v>
      </c>
      <c r="B1154" s="65">
        <v>20</v>
      </c>
      <c r="C1154" s="102" t="s">
        <v>1446</v>
      </c>
      <c r="D1154" s="67" t="s">
        <v>509</v>
      </c>
      <c r="E1154" s="68" t="s">
        <v>168</v>
      </c>
      <c r="F1154" s="105" t="s">
        <v>1441</v>
      </c>
      <c r="G1154" s="105" t="s">
        <v>662</v>
      </c>
      <c r="H1154" s="69"/>
      <c r="I1154" s="70"/>
      <c r="J1154" s="70"/>
      <c r="K1154" s="70"/>
      <c r="L1154" s="166" t="s">
        <v>99</v>
      </c>
      <c r="M1154" s="167"/>
      <c r="N1154" s="168"/>
    </row>
    <row r="1155" spans="1:14" s="114" customFormat="1" ht="20.100000000000001" customHeight="1">
      <c r="A1155" s="114">
        <v>581</v>
      </c>
      <c r="B1155" s="65">
        <v>21</v>
      </c>
      <c r="C1155" s="102" t="s">
        <v>1065</v>
      </c>
      <c r="D1155" s="67" t="s">
        <v>1447</v>
      </c>
      <c r="E1155" s="68" t="s">
        <v>156</v>
      </c>
      <c r="F1155" s="105" t="s">
        <v>1441</v>
      </c>
      <c r="G1155" s="105" t="s">
        <v>662</v>
      </c>
      <c r="H1155" s="69"/>
      <c r="I1155" s="70"/>
      <c r="J1155" s="70"/>
      <c r="K1155" s="70"/>
      <c r="L1155" s="166" t="s">
        <v>98</v>
      </c>
      <c r="M1155" s="167"/>
      <c r="N1155" s="168"/>
    </row>
    <row r="1156" spans="1:14" s="114" customFormat="1" ht="20.100000000000001" customHeight="1">
      <c r="A1156" s="114">
        <v>582</v>
      </c>
      <c r="B1156" s="65">
        <v>22</v>
      </c>
      <c r="C1156" s="102" t="s">
        <v>1448</v>
      </c>
      <c r="D1156" s="67" t="s">
        <v>531</v>
      </c>
      <c r="E1156" s="68" t="s">
        <v>156</v>
      </c>
      <c r="F1156" s="105" t="s">
        <v>1441</v>
      </c>
      <c r="G1156" s="105" t="s">
        <v>662</v>
      </c>
      <c r="H1156" s="69"/>
      <c r="I1156" s="70"/>
      <c r="J1156" s="70"/>
      <c r="K1156" s="70"/>
      <c r="L1156" s="166" t="s">
        <v>99</v>
      </c>
      <c r="M1156" s="167"/>
      <c r="N1156" s="168"/>
    </row>
    <row r="1157" spans="1:14" s="114" customFormat="1" ht="20.100000000000001" customHeight="1">
      <c r="A1157" s="114">
        <v>583</v>
      </c>
      <c r="B1157" s="65">
        <v>23</v>
      </c>
      <c r="C1157" s="102" t="s">
        <v>729</v>
      </c>
      <c r="D1157" s="67" t="s">
        <v>440</v>
      </c>
      <c r="E1157" s="68" t="s">
        <v>151</v>
      </c>
      <c r="F1157" s="105" t="s">
        <v>1441</v>
      </c>
      <c r="G1157" s="105" t="s">
        <v>662</v>
      </c>
      <c r="H1157" s="69"/>
      <c r="I1157" s="70"/>
      <c r="J1157" s="70"/>
      <c r="K1157" s="70"/>
      <c r="L1157" s="166" t="s">
        <v>98</v>
      </c>
      <c r="M1157" s="167"/>
      <c r="N1157" s="168"/>
    </row>
    <row r="1158" spans="1:14" s="114" customFormat="1" ht="20.100000000000001" customHeight="1">
      <c r="A1158" s="114">
        <v>0</v>
      </c>
      <c r="B1158" s="65">
        <v>24</v>
      </c>
      <c r="C1158" s="102" t="s">
        <v>98</v>
      </c>
      <c r="D1158" s="67" t="s">
        <v>98</v>
      </c>
      <c r="E1158" s="68" t="s">
        <v>98</v>
      </c>
      <c r="F1158" s="105" t="s">
        <v>98</v>
      </c>
      <c r="G1158" s="105" t="s">
        <v>98</v>
      </c>
      <c r="H1158" s="69"/>
      <c r="I1158" s="70"/>
      <c r="J1158" s="70"/>
      <c r="K1158" s="70"/>
      <c r="L1158" s="166" t="s">
        <v>98</v>
      </c>
      <c r="M1158" s="167"/>
      <c r="N1158" s="168"/>
    </row>
    <row r="1159" spans="1:14" s="114" customFormat="1" ht="20.100000000000001" customHeight="1">
      <c r="A1159" s="114">
        <v>0</v>
      </c>
      <c r="B1159" s="65">
        <v>25</v>
      </c>
      <c r="C1159" s="102" t="s">
        <v>98</v>
      </c>
      <c r="D1159" s="67" t="s">
        <v>98</v>
      </c>
      <c r="E1159" s="68" t="s">
        <v>98</v>
      </c>
      <c r="F1159" s="105" t="s">
        <v>98</v>
      </c>
      <c r="G1159" s="105" t="s">
        <v>98</v>
      </c>
      <c r="H1159" s="69"/>
      <c r="I1159" s="70"/>
      <c r="J1159" s="70"/>
      <c r="K1159" s="70"/>
      <c r="L1159" s="166" t="s">
        <v>98</v>
      </c>
      <c r="M1159" s="167"/>
      <c r="N1159" s="168"/>
    </row>
    <row r="1160" spans="1:14" s="114" customFormat="1" ht="20.100000000000001" customHeight="1">
      <c r="A1160" s="114">
        <v>0</v>
      </c>
      <c r="B1160" s="65">
        <v>26</v>
      </c>
      <c r="C1160" s="102" t="s">
        <v>98</v>
      </c>
      <c r="D1160" s="67" t="s">
        <v>98</v>
      </c>
      <c r="E1160" s="68" t="s">
        <v>98</v>
      </c>
      <c r="F1160" s="105" t="s">
        <v>98</v>
      </c>
      <c r="G1160" s="105" t="s">
        <v>98</v>
      </c>
      <c r="H1160" s="69"/>
      <c r="I1160" s="70"/>
      <c r="J1160" s="70"/>
      <c r="K1160" s="70"/>
      <c r="L1160" s="166" t="s">
        <v>98</v>
      </c>
      <c r="M1160" s="167"/>
      <c r="N1160" s="168"/>
    </row>
    <row r="1161" spans="1:14" s="114" customFormat="1" ht="20.100000000000001" customHeight="1">
      <c r="A1161" s="114">
        <v>0</v>
      </c>
      <c r="B1161" s="65">
        <v>27</v>
      </c>
      <c r="C1161" s="102" t="s">
        <v>98</v>
      </c>
      <c r="D1161" s="67" t="s">
        <v>98</v>
      </c>
      <c r="E1161" s="68" t="s">
        <v>98</v>
      </c>
      <c r="F1161" s="105" t="s">
        <v>98</v>
      </c>
      <c r="G1161" s="105" t="s">
        <v>98</v>
      </c>
      <c r="H1161" s="69"/>
      <c r="I1161" s="70"/>
      <c r="J1161" s="70"/>
      <c r="K1161" s="70"/>
      <c r="L1161" s="166" t="s">
        <v>98</v>
      </c>
      <c r="M1161" s="167"/>
      <c r="N1161" s="168"/>
    </row>
    <row r="1162" spans="1:14" s="114" customFormat="1" ht="20.100000000000001" customHeight="1">
      <c r="A1162" s="114">
        <v>0</v>
      </c>
      <c r="B1162" s="65">
        <v>28</v>
      </c>
      <c r="C1162" s="102" t="s">
        <v>98</v>
      </c>
      <c r="D1162" s="67" t="s">
        <v>98</v>
      </c>
      <c r="E1162" s="68" t="s">
        <v>98</v>
      </c>
      <c r="F1162" s="105" t="s">
        <v>98</v>
      </c>
      <c r="G1162" s="105" t="s">
        <v>98</v>
      </c>
      <c r="H1162" s="69"/>
      <c r="I1162" s="70"/>
      <c r="J1162" s="70"/>
      <c r="K1162" s="70"/>
      <c r="L1162" s="166" t="s">
        <v>98</v>
      </c>
      <c r="M1162" s="167"/>
      <c r="N1162" s="168"/>
    </row>
    <row r="1163" spans="1:14" s="114" customFormat="1" ht="20.100000000000001" customHeight="1">
      <c r="A1163" s="114">
        <v>0</v>
      </c>
      <c r="B1163" s="65">
        <v>29</v>
      </c>
      <c r="C1163" s="102" t="s">
        <v>98</v>
      </c>
      <c r="D1163" s="67" t="s">
        <v>98</v>
      </c>
      <c r="E1163" s="68" t="s">
        <v>98</v>
      </c>
      <c r="F1163" s="105" t="s">
        <v>98</v>
      </c>
      <c r="G1163" s="105" t="s">
        <v>98</v>
      </c>
      <c r="H1163" s="69"/>
      <c r="I1163" s="70"/>
      <c r="J1163" s="70"/>
      <c r="K1163" s="70"/>
      <c r="L1163" s="166" t="s">
        <v>98</v>
      </c>
      <c r="M1163" s="167"/>
      <c r="N1163" s="168"/>
    </row>
    <row r="1164" spans="1:14" s="114" customFormat="1" ht="20.100000000000001" customHeight="1">
      <c r="A1164" s="114">
        <v>0</v>
      </c>
      <c r="B1164" s="72">
        <v>30</v>
      </c>
      <c r="C1164" s="102" t="s">
        <v>98</v>
      </c>
      <c r="D1164" s="67" t="s">
        <v>98</v>
      </c>
      <c r="E1164" s="68" t="s">
        <v>98</v>
      </c>
      <c r="F1164" s="105" t="s">
        <v>98</v>
      </c>
      <c r="G1164" s="105" t="s">
        <v>98</v>
      </c>
      <c r="H1164" s="73"/>
      <c r="I1164" s="74"/>
      <c r="J1164" s="74"/>
      <c r="K1164" s="74"/>
      <c r="L1164" s="166" t="s">
        <v>98</v>
      </c>
      <c r="M1164" s="167"/>
      <c r="N1164" s="168"/>
    </row>
    <row r="1165" spans="1:14" s="114" customFormat="1" ht="23.25" customHeight="1">
      <c r="A1165" s="114">
        <v>0</v>
      </c>
      <c r="B1165" s="75" t="s">
        <v>71</v>
      </c>
      <c r="C1165" s="103"/>
      <c r="D1165" s="77"/>
      <c r="E1165" s="78"/>
      <c r="F1165" s="106"/>
      <c r="G1165" s="106"/>
      <c r="H1165" s="80"/>
      <c r="I1165" s="81"/>
      <c r="J1165" s="81"/>
      <c r="K1165" s="81"/>
      <c r="L1165" s="115"/>
      <c r="M1165" s="115"/>
      <c r="N1165" s="115"/>
    </row>
    <row r="1166" spans="1:14" s="114" customFormat="1" ht="20.100000000000001" customHeight="1">
      <c r="A1166" s="114">
        <v>0</v>
      </c>
      <c r="B1166" s="82" t="s">
        <v>101</v>
      </c>
      <c r="C1166" s="104"/>
      <c r="D1166" s="84"/>
      <c r="E1166" s="85"/>
      <c r="F1166" s="107"/>
      <c r="G1166" s="107"/>
      <c r="H1166" s="87"/>
      <c r="I1166" s="88"/>
      <c r="J1166" s="88"/>
      <c r="K1166" s="88"/>
      <c r="L1166" s="89"/>
      <c r="M1166" s="89"/>
      <c r="N1166" s="89"/>
    </row>
    <row r="1167" spans="1:14" s="114" customFormat="1" ht="18.75" customHeight="1">
      <c r="A1167" s="114">
        <v>0</v>
      </c>
      <c r="B1167" s="90"/>
      <c r="C1167" s="104"/>
      <c r="D1167" s="84"/>
      <c r="E1167" s="85"/>
      <c r="F1167" s="107"/>
      <c r="G1167" s="107"/>
      <c r="H1167" s="87"/>
      <c r="I1167" s="88"/>
      <c r="J1167" s="88"/>
      <c r="K1167" s="88"/>
      <c r="L1167" s="89"/>
      <c r="M1167" s="89"/>
      <c r="N1167" s="89"/>
    </row>
    <row r="1168" spans="1:14" s="114" customFormat="1" ht="18" customHeight="1">
      <c r="A1168" s="100">
        <v>0</v>
      </c>
      <c r="B1168" s="90"/>
      <c r="C1168" s="104"/>
      <c r="D1168" s="84"/>
      <c r="E1168" s="85"/>
      <c r="F1168" s="107"/>
      <c r="G1168" s="107"/>
      <c r="H1168" s="87"/>
      <c r="I1168" s="88"/>
      <c r="J1168" s="88"/>
      <c r="K1168" s="88"/>
      <c r="L1168" s="89"/>
      <c r="M1168" s="89"/>
      <c r="N1168" s="89"/>
    </row>
    <row r="1169" spans="1:15" s="114" customFormat="1" ht="8.25" customHeight="1">
      <c r="A1169" s="100">
        <v>0</v>
      </c>
      <c r="B1169" s="90"/>
      <c r="C1169" s="104"/>
      <c r="D1169" s="84"/>
      <c r="E1169" s="85"/>
      <c r="F1169" s="107"/>
      <c r="G1169" s="107"/>
      <c r="H1169" s="87"/>
      <c r="I1169" s="88"/>
      <c r="J1169" s="88"/>
      <c r="K1169" s="88"/>
      <c r="L1169" s="89"/>
      <c r="M1169" s="89"/>
      <c r="N1169" s="89"/>
    </row>
    <row r="1170" spans="1:15" s="114" customFormat="1" ht="20.100000000000001" customHeight="1">
      <c r="A1170" s="100">
        <v>0</v>
      </c>
      <c r="C1170" s="108" t="s">
        <v>100</v>
      </c>
      <c r="D1170" s="84"/>
      <c r="E1170" s="85"/>
      <c r="F1170" s="107"/>
      <c r="G1170" s="107"/>
      <c r="H1170" s="87"/>
      <c r="I1170" s="88"/>
      <c r="J1170" s="88"/>
      <c r="K1170" s="88"/>
      <c r="L1170" s="89"/>
      <c r="M1170" s="89"/>
      <c r="N1170" s="89"/>
    </row>
    <row r="1171" spans="1:15" s="114" customFormat="1" ht="13.5" customHeight="1">
      <c r="A1171" s="100">
        <v>0</v>
      </c>
      <c r="B1171" s="91"/>
      <c r="C1171" s="104"/>
      <c r="D1171" s="84"/>
      <c r="E1171" s="85"/>
      <c r="F1171" s="107"/>
      <c r="G1171" s="107"/>
      <c r="H1171" s="109" t="s">
        <v>1582</v>
      </c>
      <c r="I1171" s="110">
        <v>29</v>
      </c>
      <c r="J1171" s="88"/>
      <c r="K1171" s="112" t="s">
        <v>50</v>
      </c>
      <c r="L1171" s="113">
        <v>1</v>
      </c>
      <c r="N1171" s="111"/>
      <c r="O1171" s="101"/>
    </row>
    <row r="1172" spans="1:15" s="114" customFormat="1"/>
    <row r="1173" spans="1:15" s="56" customFormat="1" ht="15">
      <c r="C1173" s="186" t="s">
        <v>57</v>
      </c>
      <c r="D1173" s="186"/>
      <c r="E1173" s="57"/>
      <c r="F1173" s="183" t="s">
        <v>105</v>
      </c>
      <c r="G1173" s="183"/>
      <c r="H1173" s="183"/>
      <c r="I1173" s="183"/>
      <c r="J1173" s="183"/>
      <c r="K1173" s="183"/>
      <c r="L1173" s="58" t="s">
        <v>1511</v>
      </c>
    </row>
    <row r="1174" spans="1:15" s="56" customFormat="1" ht="15">
      <c r="C1174" s="186" t="s">
        <v>59</v>
      </c>
      <c r="D1174" s="186"/>
      <c r="E1174" s="59" t="s">
        <v>1583</v>
      </c>
      <c r="F1174" s="187" t="s">
        <v>1514</v>
      </c>
      <c r="G1174" s="187"/>
      <c r="H1174" s="187"/>
      <c r="I1174" s="187"/>
      <c r="J1174" s="187"/>
      <c r="K1174" s="187"/>
      <c r="L1174" s="60" t="s">
        <v>60</v>
      </c>
      <c r="M1174" s="61" t="s">
        <v>61</v>
      </c>
      <c r="N1174" s="61">
        <v>2</v>
      </c>
    </row>
    <row r="1175" spans="1:15" s="62" customFormat="1" ht="18.75" customHeight="1">
      <c r="C1175" s="63" t="s">
        <v>1515</v>
      </c>
      <c r="D1175" s="184" t="s">
        <v>1516</v>
      </c>
      <c r="E1175" s="184"/>
      <c r="F1175" s="184"/>
      <c r="G1175" s="184"/>
      <c r="H1175" s="184"/>
      <c r="I1175" s="184"/>
      <c r="J1175" s="184"/>
      <c r="K1175" s="184"/>
      <c r="L1175" s="60" t="s">
        <v>62</v>
      </c>
      <c r="M1175" s="60" t="s">
        <v>61</v>
      </c>
      <c r="N1175" s="60">
        <v>2</v>
      </c>
    </row>
    <row r="1176" spans="1:15" s="62" customFormat="1" ht="18.75" customHeight="1">
      <c r="B1176" s="185" t="s">
        <v>1584</v>
      </c>
      <c r="C1176" s="185"/>
      <c r="D1176" s="185"/>
      <c r="E1176" s="185"/>
      <c r="F1176" s="185"/>
      <c r="G1176" s="185"/>
      <c r="H1176" s="185"/>
      <c r="I1176" s="185"/>
      <c r="J1176" s="185"/>
      <c r="K1176" s="185"/>
      <c r="L1176" s="60" t="s">
        <v>63</v>
      </c>
      <c r="M1176" s="60" t="s">
        <v>61</v>
      </c>
      <c r="N1176" s="60">
        <v>1</v>
      </c>
    </row>
    <row r="1177" spans="1:15" s="114" customFormat="1" ht="9" customHeight="1"/>
    <row r="1178" spans="1:15" s="114" customFormat="1" ht="15" customHeight="1">
      <c r="B1178" s="173" t="s">
        <v>4</v>
      </c>
      <c r="C1178" s="172" t="s">
        <v>64</v>
      </c>
      <c r="D1178" s="181" t="s">
        <v>9</v>
      </c>
      <c r="E1178" s="182" t="s">
        <v>10</v>
      </c>
      <c r="F1178" s="172" t="s">
        <v>75</v>
      </c>
      <c r="G1178" s="172" t="s">
        <v>76</v>
      </c>
      <c r="H1178" s="172" t="s">
        <v>66</v>
      </c>
      <c r="I1178" s="172" t="s">
        <v>67</v>
      </c>
      <c r="J1178" s="174" t="s">
        <v>56</v>
      </c>
      <c r="K1178" s="174"/>
      <c r="L1178" s="175" t="s">
        <v>68</v>
      </c>
      <c r="M1178" s="176"/>
      <c r="N1178" s="177"/>
    </row>
    <row r="1179" spans="1:15" s="114" customFormat="1" ht="27" customHeight="1">
      <c r="B1179" s="173"/>
      <c r="C1179" s="173"/>
      <c r="D1179" s="181"/>
      <c r="E1179" s="182"/>
      <c r="F1179" s="173"/>
      <c r="G1179" s="173"/>
      <c r="H1179" s="173"/>
      <c r="I1179" s="173"/>
      <c r="J1179" s="64" t="s">
        <v>69</v>
      </c>
      <c r="K1179" s="64" t="s">
        <v>70</v>
      </c>
      <c r="L1179" s="178"/>
      <c r="M1179" s="179"/>
      <c r="N1179" s="180"/>
    </row>
    <row r="1180" spans="1:15" s="114" customFormat="1" ht="20.100000000000001" customHeight="1">
      <c r="A1180" s="114">
        <v>584</v>
      </c>
      <c r="B1180" s="65">
        <v>1</v>
      </c>
      <c r="C1180" s="102" t="s">
        <v>1449</v>
      </c>
      <c r="D1180" s="67" t="s">
        <v>193</v>
      </c>
      <c r="E1180" s="68" t="s">
        <v>399</v>
      </c>
      <c r="F1180" s="105" t="s">
        <v>1441</v>
      </c>
      <c r="G1180" s="105" t="s">
        <v>662</v>
      </c>
      <c r="H1180" s="69"/>
      <c r="I1180" s="70"/>
      <c r="J1180" s="70"/>
      <c r="K1180" s="70"/>
      <c r="L1180" s="169" t="s">
        <v>99</v>
      </c>
      <c r="M1180" s="170"/>
      <c r="N1180" s="171"/>
    </row>
    <row r="1181" spans="1:15" s="114" customFormat="1" ht="20.100000000000001" customHeight="1">
      <c r="A1181" s="114">
        <v>585</v>
      </c>
      <c r="B1181" s="65">
        <v>2</v>
      </c>
      <c r="C1181" s="102" t="s">
        <v>732</v>
      </c>
      <c r="D1181" s="67" t="s">
        <v>378</v>
      </c>
      <c r="E1181" s="68" t="s">
        <v>201</v>
      </c>
      <c r="F1181" s="105" t="s">
        <v>1441</v>
      </c>
      <c r="G1181" s="105" t="s">
        <v>662</v>
      </c>
      <c r="H1181" s="69"/>
      <c r="I1181" s="70"/>
      <c r="J1181" s="70"/>
      <c r="K1181" s="70"/>
      <c r="L1181" s="166" t="s">
        <v>98</v>
      </c>
      <c r="M1181" s="167"/>
      <c r="N1181" s="168"/>
    </row>
    <row r="1182" spans="1:15" s="114" customFormat="1" ht="20.100000000000001" customHeight="1">
      <c r="A1182" s="114">
        <v>586</v>
      </c>
      <c r="B1182" s="65">
        <v>3</v>
      </c>
      <c r="C1182" s="102" t="s">
        <v>1450</v>
      </c>
      <c r="D1182" s="67" t="s">
        <v>152</v>
      </c>
      <c r="E1182" s="68" t="s">
        <v>116</v>
      </c>
      <c r="F1182" s="105" t="s">
        <v>1441</v>
      </c>
      <c r="G1182" s="105" t="s">
        <v>650</v>
      </c>
      <c r="H1182" s="69"/>
      <c r="I1182" s="70"/>
      <c r="J1182" s="70"/>
      <c r="K1182" s="70"/>
      <c r="L1182" s="166" t="s">
        <v>99</v>
      </c>
      <c r="M1182" s="167"/>
      <c r="N1182" s="168"/>
    </row>
    <row r="1183" spans="1:15" s="114" customFormat="1" ht="20.100000000000001" customHeight="1">
      <c r="A1183" s="114">
        <v>587</v>
      </c>
      <c r="B1183" s="65">
        <v>4</v>
      </c>
      <c r="C1183" s="102" t="s">
        <v>746</v>
      </c>
      <c r="D1183" s="67" t="s">
        <v>465</v>
      </c>
      <c r="E1183" s="68" t="s">
        <v>379</v>
      </c>
      <c r="F1183" s="105" t="s">
        <v>1441</v>
      </c>
      <c r="G1183" s="105" t="s">
        <v>662</v>
      </c>
      <c r="H1183" s="69"/>
      <c r="I1183" s="70"/>
      <c r="J1183" s="70"/>
      <c r="K1183" s="70"/>
      <c r="L1183" s="166" t="s">
        <v>98</v>
      </c>
      <c r="M1183" s="167"/>
      <c r="N1183" s="168"/>
    </row>
    <row r="1184" spans="1:15" s="114" customFormat="1" ht="20.100000000000001" customHeight="1">
      <c r="A1184" s="114">
        <v>588</v>
      </c>
      <c r="B1184" s="65">
        <v>5</v>
      </c>
      <c r="C1184" s="102" t="s">
        <v>748</v>
      </c>
      <c r="D1184" s="67" t="s">
        <v>426</v>
      </c>
      <c r="E1184" s="68" t="s">
        <v>163</v>
      </c>
      <c r="F1184" s="105" t="s">
        <v>1441</v>
      </c>
      <c r="G1184" s="105" t="s">
        <v>662</v>
      </c>
      <c r="H1184" s="69"/>
      <c r="I1184" s="70"/>
      <c r="J1184" s="70"/>
      <c r="K1184" s="70"/>
      <c r="L1184" s="166" t="s">
        <v>98</v>
      </c>
      <c r="M1184" s="167"/>
      <c r="N1184" s="168"/>
    </row>
    <row r="1185" spans="1:14" s="114" customFormat="1" ht="20.100000000000001" customHeight="1">
      <c r="A1185" s="114">
        <v>589</v>
      </c>
      <c r="B1185" s="65">
        <v>6</v>
      </c>
      <c r="C1185" s="102" t="s">
        <v>1451</v>
      </c>
      <c r="D1185" s="67" t="s">
        <v>643</v>
      </c>
      <c r="E1185" s="68" t="s">
        <v>163</v>
      </c>
      <c r="F1185" s="105" t="s">
        <v>1441</v>
      </c>
      <c r="G1185" s="105" t="s">
        <v>662</v>
      </c>
      <c r="H1185" s="69"/>
      <c r="I1185" s="70"/>
      <c r="J1185" s="70"/>
      <c r="K1185" s="70"/>
      <c r="L1185" s="166" t="s">
        <v>99</v>
      </c>
      <c r="M1185" s="167"/>
      <c r="N1185" s="168"/>
    </row>
    <row r="1186" spans="1:14" s="114" customFormat="1" ht="20.100000000000001" customHeight="1">
      <c r="A1186" s="114">
        <v>590</v>
      </c>
      <c r="B1186" s="65">
        <v>7</v>
      </c>
      <c r="C1186" s="102" t="s">
        <v>1452</v>
      </c>
      <c r="D1186" s="67" t="s">
        <v>624</v>
      </c>
      <c r="E1186" s="68" t="s">
        <v>250</v>
      </c>
      <c r="F1186" s="105" t="s">
        <v>1441</v>
      </c>
      <c r="G1186" s="105" t="s">
        <v>623</v>
      </c>
      <c r="H1186" s="69"/>
      <c r="I1186" s="70"/>
      <c r="J1186" s="70"/>
      <c r="K1186" s="70"/>
      <c r="L1186" s="166" t="s">
        <v>99</v>
      </c>
      <c r="M1186" s="167"/>
      <c r="N1186" s="168"/>
    </row>
    <row r="1187" spans="1:14" s="114" customFormat="1" ht="20.100000000000001" customHeight="1">
      <c r="A1187" s="114">
        <v>591</v>
      </c>
      <c r="B1187" s="65">
        <v>8</v>
      </c>
      <c r="C1187" s="102" t="s">
        <v>1068</v>
      </c>
      <c r="D1187" s="67" t="s">
        <v>609</v>
      </c>
      <c r="E1187" s="68" t="s">
        <v>250</v>
      </c>
      <c r="F1187" s="105" t="s">
        <v>1441</v>
      </c>
      <c r="G1187" s="105" t="s">
        <v>662</v>
      </c>
      <c r="H1187" s="69"/>
      <c r="I1187" s="70"/>
      <c r="J1187" s="70"/>
      <c r="K1187" s="70"/>
      <c r="L1187" s="166" t="s">
        <v>98</v>
      </c>
      <c r="M1187" s="167"/>
      <c r="N1187" s="168"/>
    </row>
    <row r="1188" spans="1:14" s="114" customFormat="1" ht="20.100000000000001" customHeight="1">
      <c r="A1188" s="114">
        <v>592</v>
      </c>
      <c r="B1188" s="65">
        <v>9</v>
      </c>
      <c r="C1188" s="102" t="s">
        <v>752</v>
      </c>
      <c r="D1188" s="67" t="s">
        <v>555</v>
      </c>
      <c r="E1188" s="68" t="s">
        <v>126</v>
      </c>
      <c r="F1188" s="105" t="s">
        <v>1441</v>
      </c>
      <c r="G1188" s="105" t="s">
        <v>662</v>
      </c>
      <c r="H1188" s="69"/>
      <c r="I1188" s="70"/>
      <c r="J1188" s="70"/>
      <c r="K1188" s="70"/>
      <c r="L1188" s="166" t="s">
        <v>98</v>
      </c>
      <c r="M1188" s="167"/>
      <c r="N1188" s="168"/>
    </row>
    <row r="1189" spans="1:14" s="114" customFormat="1" ht="20.100000000000001" customHeight="1">
      <c r="A1189" s="114">
        <v>593</v>
      </c>
      <c r="B1189" s="65">
        <v>10</v>
      </c>
      <c r="C1189" s="102" t="s">
        <v>756</v>
      </c>
      <c r="D1189" s="67" t="s">
        <v>409</v>
      </c>
      <c r="E1189" s="68" t="s">
        <v>205</v>
      </c>
      <c r="F1189" s="105" t="s">
        <v>1441</v>
      </c>
      <c r="G1189" s="105" t="s">
        <v>662</v>
      </c>
      <c r="H1189" s="69"/>
      <c r="I1189" s="70"/>
      <c r="J1189" s="70"/>
      <c r="K1189" s="70"/>
      <c r="L1189" s="166" t="s">
        <v>98</v>
      </c>
      <c r="M1189" s="167"/>
      <c r="N1189" s="168"/>
    </row>
    <row r="1190" spans="1:14" s="114" customFormat="1" ht="20.100000000000001" customHeight="1">
      <c r="A1190" s="114">
        <v>594</v>
      </c>
      <c r="B1190" s="65">
        <v>11</v>
      </c>
      <c r="C1190" s="102" t="s">
        <v>762</v>
      </c>
      <c r="D1190" s="67" t="s">
        <v>1453</v>
      </c>
      <c r="E1190" s="68" t="s">
        <v>251</v>
      </c>
      <c r="F1190" s="105" t="s">
        <v>1441</v>
      </c>
      <c r="G1190" s="105" t="s">
        <v>662</v>
      </c>
      <c r="H1190" s="69"/>
      <c r="I1190" s="70"/>
      <c r="J1190" s="70"/>
      <c r="K1190" s="70"/>
      <c r="L1190" s="166" t="s">
        <v>98</v>
      </c>
      <c r="M1190" s="167"/>
      <c r="N1190" s="168"/>
    </row>
    <row r="1191" spans="1:14" s="114" customFormat="1" ht="20.100000000000001" customHeight="1">
      <c r="A1191" s="114">
        <v>595</v>
      </c>
      <c r="B1191" s="65">
        <v>12</v>
      </c>
      <c r="C1191" s="102" t="s">
        <v>1454</v>
      </c>
      <c r="D1191" s="67" t="s">
        <v>434</v>
      </c>
      <c r="E1191" s="68" t="s">
        <v>221</v>
      </c>
      <c r="F1191" s="105" t="s">
        <v>1441</v>
      </c>
      <c r="G1191" s="105" t="s">
        <v>662</v>
      </c>
      <c r="H1191" s="69"/>
      <c r="I1191" s="70"/>
      <c r="J1191" s="70"/>
      <c r="K1191" s="70"/>
      <c r="L1191" s="166" t="s">
        <v>99</v>
      </c>
      <c r="M1191" s="167"/>
      <c r="N1191" s="168"/>
    </row>
    <row r="1192" spans="1:14" s="114" customFormat="1" ht="20.100000000000001" customHeight="1">
      <c r="A1192" s="114">
        <v>596</v>
      </c>
      <c r="B1192" s="65">
        <v>13</v>
      </c>
      <c r="C1192" s="102" t="s">
        <v>1086</v>
      </c>
      <c r="D1192" s="67" t="s">
        <v>589</v>
      </c>
      <c r="E1192" s="68" t="s">
        <v>308</v>
      </c>
      <c r="F1192" s="105" t="s">
        <v>1441</v>
      </c>
      <c r="G1192" s="105" t="s">
        <v>583</v>
      </c>
      <c r="H1192" s="69"/>
      <c r="I1192" s="70"/>
      <c r="J1192" s="70"/>
      <c r="K1192" s="70"/>
      <c r="L1192" s="166" t="s">
        <v>98</v>
      </c>
      <c r="M1192" s="167"/>
      <c r="N1192" s="168"/>
    </row>
    <row r="1193" spans="1:14" s="114" customFormat="1" ht="20.100000000000001" customHeight="1">
      <c r="A1193" s="114">
        <v>597</v>
      </c>
      <c r="B1193" s="65">
        <v>14</v>
      </c>
      <c r="C1193" s="102" t="s">
        <v>768</v>
      </c>
      <c r="D1193" s="67" t="s">
        <v>1455</v>
      </c>
      <c r="E1193" s="68" t="s">
        <v>196</v>
      </c>
      <c r="F1193" s="105" t="s">
        <v>1441</v>
      </c>
      <c r="G1193" s="105" t="s">
        <v>662</v>
      </c>
      <c r="H1193" s="69"/>
      <c r="I1193" s="70"/>
      <c r="J1193" s="70"/>
      <c r="K1193" s="70"/>
      <c r="L1193" s="166" t="s">
        <v>98</v>
      </c>
      <c r="M1193" s="167"/>
      <c r="N1193" s="168"/>
    </row>
    <row r="1194" spans="1:14" s="114" customFormat="1" ht="20.100000000000001" customHeight="1">
      <c r="A1194" s="114">
        <v>598</v>
      </c>
      <c r="B1194" s="65">
        <v>15</v>
      </c>
      <c r="C1194" s="102" t="s">
        <v>777</v>
      </c>
      <c r="D1194" s="67" t="s">
        <v>1456</v>
      </c>
      <c r="E1194" s="68" t="s">
        <v>199</v>
      </c>
      <c r="F1194" s="105" t="s">
        <v>1441</v>
      </c>
      <c r="G1194" s="105" t="s">
        <v>662</v>
      </c>
      <c r="H1194" s="69"/>
      <c r="I1194" s="70"/>
      <c r="J1194" s="70"/>
      <c r="K1194" s="70"/>
      <c r="L1194" s="166" t="s">
        <v>98</v>
      </c>
      <c r="M1194" s="167"/>
      <c r="N1194" s="168"/>
    </row>
    <row r="1195" spans="1:14" s="114" customFormat="1" ht="20.100000000000001" customHeight="1">
      <c r="A1195" s="114">
        <v>599</v>
      </c>
      <c r="B1195" s="65">
        <v>16</v>
      </c>
      <c r="C1195" s="102" t="s">
        <v>976</v>
      </c>
      <c r="D1195" s="67" t="s">
        <v>169</v>
      </c>
      <c r="E1195" s="68" t="s">
        <v>234</v>
      </c>
      <c r="F1195" s="105" t="s">
        <v>1441</v>
      </c>
      <c r="G1195" s="105" t="s">
        <v>662</v>
      </c>
      <c r="H1195" s="69"/>
      <c r="I1195" s="70"/>
      <c r="J1195" s="70"/>
      <c r="K1195" s="70"/>
      <c r="L1195" s="166" t="s">
        <v>98</v>
      </c>
      <c r="M1195" s="167"/>
      <c r="N1195" s="168"/>
    </row>
    <row r="1196" spans="1:14" s="114" customFormat="1" ht="20.100000000000001" customHeight="1">
      <c r="A1196" s="114">
        <v>600</v>
      </c>
      <c r="B1196" s="65">
        <v>17</v>
      </c>
      <c r="C1196" s="102" t="s">
        <v>1457</v>
      </c>
      <c r="D1196" s="67" t="s">
        <v>465</v>
      </c>
      <c r="E1196" s="68" t="s">
        <v>194</v>
      </c>
      <c r="F1196" s="105" t="s">
        <v>1441</v>
      </c>
      <c r="G1196" s="105" t="s">
        <v>662</v>
      </c>
      <c r="H1196" s="69"/>
      <c r="I1196" s="70"/>
      <c r="J1196" s="70"/>
      <c r="K1196" s="70"/>
      <c r="L1196" s="166" t="s">
        <v>99</v>
      </c>
      <c r="M1196" s="167"/>
      <c r="N1196" s="168"/>
    </row>
    <row r="1197" spans="1:14" s="114" customFormat="1" ht="20.100000000000001" customHeight="1">
      <c r="A1197" s="114">
        <v>601</v>
      </c>
      <c r="B1197" s="65">
        <v>18</v>
      </c>
      <c r="C1197" s="102" t="s">
        <v>781</v>
      </c>
      <c r="D1197" s="67" t="s">
        <v>281</v>
      </c>
      <c r="E1197" s="68" t="s">
        <v>498</v>
      </c>
      <c r="F1197" s="105" t="s">
        <v>1441</v>
      </c>
      <c r="G1197" s="105" t="s">
        <v>662</v>
      </c>
      <c r="H1197" s="69"/>
      <c r="I1197" s="70"/>
      <c r="J1197" s="70"/>
      <c r="K1197" s="70"/>
      <c r="L1197" s="166" t="s">
        <v>98</v>
      </c>
      <c r="M1197" s="167"/>
      <c r="N1197" s="168"/>
    </row>
    <row r="1198" spans="1:14" s="114" customFormat="1" ht="20.100000000000001" customHeight="1">
      <c r="A1198" s="114">
        <v>602</v>
      </c>
      <c r="B1198" s="65">
        <v>19</v>
      </c>
      <c r="C1198" s="102" t="s">
        <v>1039</v>
      </c>
      <c r="D1198" s="67" t="s">
        <v>265</v>
      </c>
      <c r="E1198" s="68" t="s">
        <v>238</v>
      </c>
      <c r="F1198" s="105" t="s">
        <v>1441</v>
      </c>
      <c r="G1198" s="105" t="s">
        <v>662</v>
      </c>
      <c r="H1198" s="69"/>
      <c r="I1198" s="70"/>
      <c r="J1198" s="70"/>
      <c r="K1198" s="70"/>
      <c r="L1198" s="166" t="s">
        <v>98</v>
      </c>
      <c r="M1198" s="167"/>
      <c r="N1198" s="168"/>
    </row>
    <row r="1199" spans="1:14" s="114" customFormat="1" ht="20.100000000000001" customHeight="1">
      <c r="A1199" s="114">
        <v>603</v>
      </c>
      <c r="B1199" s="65">
        <v>20</v>
      </c>
      <c r="C1199" s="102" t="s">
        <v>980</v>
      </c>
      <c r="D1199" s="67" t="s">
        <v>1458</v>
      </c>
      <c r="E1199" s="68" t="s">
        <v>85</v>
      </c>
      <c r="F1199" s="105" t="s">
        <v>1441</v>
      </c>
      <c r="G1199" s="105" t="s">
        <v>662</v>
      </c>
      <c r="H1199" s="69"/>
      <c r="I1199" s="70"/>
      <c r="J1199" s="70"/>
      <c r="K1199" s="70"/>
      <c r="L1199" s="166" t="s">
        <v>98</v>
      </c>
      <c r="M1199" s="167"/>
      <c r="N1199" s="168"/>
    </row>
    <row r="1200" spans="1:14" s="114" customFormat="1" ht="20.100000000000001" customHeight="1">
      <c r="A1200" s="114">
        <v>604</v>
      </c>
      <c r="B1200" s="65">
        <v>21</v>
      </c>
      <c r="C1200" s="102" t="s">
        <v>1072</v>
      </c>
      <c r="D1200" s="67" t="s">
        <v>1459</v>
      </c>
      <c r="E1200" s="68" t="s">
        <v>85</v>
      </c>
      <c r="F1200" s="105" t="s">
        <v>1441</v>
      </c>
      <c r="G1200" s="105" t="s">
        <v>662</v>
      </c>
      <c r="H1200" s="69"/>
      <c r="I1200" s="70"/>
      <c r="J1200" s="70"/>
      <c r="K1200" s="70"/>
      <c r="L1200" s="166" t="s">
        <v>98</v>
      </c>
      <c r="M1200" s="167"/>
      <c r="N1200" s="168"/>
    </row>
    <row r="1201" spans="1:15" s="114" customFormat="1" ht="20.100000000000001" customHeight="1">
      <c r="A1201" s="114">
        <v>605</v>
      </c>
      <c r="B1201" s="65">
        <v>22</v>
      </c>
      <c r="C1201" s="102" t="s">
        <v>795</v>
      </c>
      <c r="D1201" s="67" t="s">
        <v>1460</v>
      </c>
      <c r="E1201" s="68" t="s">
        <v>244</v>
      </c>
      <c r="F1201" s="105" t="s">
        <v>1441</v>
      </c>
      <c r="G1201" s="105" t="s">
        <v>662</v>
      </c>
      <c r="H1201" s="69"/>
      <c r="I1201" s="70"/>
      <c r="J1201" s="70"/>
      <c r="K1201" s="70"/>
      <c r="L1201" s="166" t="s">
        <v>98</v>
      </c>
      <c r="M1201" s="167"/>
      <c r="N1201" s="168"/>
    </row>
    <row r="1202" spans="1:15" s="114" customFormat="1" ht="20.100000000000001" customHeight="1">
      <c r="A1202" s="114">
        <v>0</v>
      </c>
      <c r="B1202" s="65">
        <v>23</v>
      </c>
      <c r="C1202" s="102" t="s">
        <v>98</v>
      </c>
      <c r="D1202" s="67" t="s">
        <v>98</v>
      </c>
      <c r="E1202" s="68" t="s">
        <v>98</v>
      </c>
      <c r="F1202" s="105" t="s">
        <v>98</v>
      </c>
      <c r="G1202" s="105" t="s">
        <v>98</v>
      </c>
      <c r="H1202" s="69"/>
      <c r="I1202" s="70"/>
      <c r="J1202" s="70"/>
      <c r="K1202" s="70"/>
      <c r="L1202" s="166" t="s">
        <v>98</v>
      </c>
      <c r="M1202" s="167"/>
      <c r="N1202" s="168"/>
    </row>
    <row r="1203" spans="1:15" s="114" customFormat="1" ht="20.100000000000001" customHeight="1">
      <c r="A1203" s="114">
        <v>0</v>
      </c>
      <c r="B1203" s="65">
        <v>24</v>
      </c>
      <c r="C1203" s="102" t="s">
        <v>98</v>
      </c>
      <c r="D1203" s="67" t="s">
        <v>98</v>
      </c>
      <c r="E1203" s="68" t="s">
        <v>98</v>
      </c>
      <c r="F1203" s="105" t="s">
        <v>98</v>
      </c>
      <c r="G1203" s="105" t="s">
        <v>98</v>
      </c>
      <c r="H1203" s="69"/>
      <c r="I1203" s="70"/>
      <c r="J1203" s="70"/>
      <c r="K1203" s="70"/>
      <c r="L1203" s="166" t="s">
        <v>98</v>
      </c>
      <c r="M1203" s="167"/>
      <c r="N1203" s="168"/>
    </row>
    <row r="1204" spans="1:15" s="114" customFormat="1" ht="20.100000000000001" customHeight="1">
      <c r="A1204" s="114">
        <v>0</v>
      </c>
      <c r="B1204" s="65">
        <v>25</v>
      </c>
      <c r="C1204" s="102" t="s">
        <v>98</v>
      </c>
      <c r="D1204" s="67" t="s">
        <v>98</v>
      </c>
      <c r="E1204" s="68" t="s">
        <v>98</v>
      </c>
      <c r="F1204" s="105" t="s">
        <v>98</v>
      </c>
      <c r="G1204" s="105" t="s">
        <v>98</v>
      </c>
      <c r="H1204" s="69"/>
      <c r="I1204" s="70"/>
      <c r="J1204" s="70"/>
      <c r="K1204" s="70"/>
      <c r="L1204" s="166" t="s">
        <v>98</v>
      </c>
      <c r="M1204" s="167"/>
      <c r="N1204" s="168"/>
    </row>
    <row r="1205" spans="1:15" s="114" customFormat="1" ht="20.100000000000001" customHeight="1">
      <c r="A1205" s="114">
        <v>0</v>
      </c>
      <c r="B1205" s="65">
        <v>26</v>
      </c>
      <c r="C1205" s="102" t="s">
        <v>98</v>
      </c>
      <c r="D1205" s="67" t="s">
        <v>98</v>
      </c>
      <c r="E1205" s="68" t="s">
        <v>98</v>
      </c>
      <c r="F1205" s="105" t="s">
        <v>98</v>
      </c>
      <c r="G1205" s="105" t="s">
        <v>98</v>
      </c>
      <c r="H1205" s="69"/>
      <c r="I1205" s="70"/>
      <c r="J1205" s="70"/>
      <c r="K1205" s="70"/>
      <c r="L1205" s="166" t="s">
        <v>98</v>
      </c>
      <c r="M1205" s="167"/>
      <c r="N1205" s="168"/>
    </row>
    <row r="1206" spans="1:15" s="114" customFormat="1" ht="20.100000000000001" customHeight="1">
      <c r="A1206" s="114">
        <v>0</v>
      </c>
      <c r="B1206" s="65">
        <v>27</v>
      </c>
      <c r="C1206" s="102" t="s">
        <v>98</v>
      </c>
      <c r="D1206" s="67" t="s">
        <v>98</v>
      </c>
      <c r="E1206" s="68" t="s">
        <v>98</v>
      </c>
      <c r="F1206" s="105" t="s">
        <v>98</v>
      </c>
      <c r="G1206" s="105" t="s">
        <v>98</v>
      </c>
      <c r="H1206" s="69"/>
      <c r="I1206" s="70"/>
      <c r="J1206" s="70"/>
      <c r="K1206" s="70"/>
      <c r="L1206" s="166" t="s">
        <v>98</v>
      </c>
      <c r="M1206" s="167"/>
      <c r="N1206" s="168"/>
    </row>
    <row r="1207" spans="1:15" s="114" customFormat="1" ht="20.100000000000001" customHeight="1">
      <c r="A1207" s="114">
        <v>0</v>
      </c>
      <c r="B1207" s="65">
        <v>28</v>
      </c>
      <c r="C1207" s="102" t="s">
        <v>98</v>
      </c>
      <c r="D1207" s="67" t="s">
        <v>98</v>
      </c>
      <c r="E1207" s="68" t="s">
        <v>98</v>
      </c>
      <c r="F1207" s="105" t="s">
        <v>98</v>
      </c>
      <c r="G1207" s="105" t="s">
        <v>98</v>
      </c>
      <c r="H1207" s="69"/>
      <c r="I1207" s="70"/>
      <c r="J1207" s="70"/>
      <c r="K1207" s="70"/>
      <c r="L1207" s="166" t="s">
        <v>98</v>
      </c>
      <c r="M1207" s="167"/>
      <c r="N1207" s="168"/>
    </row>
    <row r="1208" spans="1:15" s="114" customFormat="1" ht="20.100000000000001" customHeight="1">
      <c r="A1208" s="114">
        <v>0</v>
      </c>
      <c r="B1208" s="65">
        <v>29</v>
      </c>
      <c r="C1208" s="102" t="s">
        <v>98</v>
      </c>
      <c r="D1208" s="67" t="s">
        <v>98</v>
      </c>
      <c r="E1208" s="68" t="s">
        <v>98</v>
      </c>
      <c r="F1208" s="105" t="s">
        <v>98</v>
      </c>
      <c r="G1208" s="105" t="s">
        <v>98</v>
      </c>
      <c r="H1208" s="69"/>
      <c r="I1208" s="70"/>
      <c r="J1208" s="70"/>
      <c r="K1208" s="70"/>
      <c r="L1208" s="166" t="s">
        <v>98</v>
      </c>
      <c r="M1208" s="167"/>
      <c r="N1208" s="168"/>
    </row>
    <row r="1209" spans="1:15" s="114" customFormat="1" ht="20.100000000000001" customHeight="1">
      <c r="A1209" s="114">
        <v>0</v>
      </c>
      <c r="B1209" s="72">
        <v>30</v>
      </c>
      <c r="C1209" s="102" t="s">
        <v>98</v>
      </c>
      <c r="D1209" s="67" t="s">
        <v>98</v>
      </c>
      <c r="E1209" s="68" t="s">
        <v>98</v>
      </c>
      <c r="F1209" s="105" t="s">
        <v>98</v>
      </c>
      <c r="G1209" s="105" t="s">
        <v>98</v>
      </c>
      <c r="H1209" s="73"/>
      <c r="I1209" s="74"/>
      <c r="J1209" s="74"/>
      <c r="K1209" s="74"/>
      <c r="L1209" s="166" t="s">
        <v>98</v>
      </c>
      <c r="M1209" s="167"/>
      <c r="N1209" s="168"/>
    </row>
    <row r="1210" spans="1:15" s="114" customFormat="1" ht="23.25" customHeight="1">
      <c r="A1210" s="114">
        <v>0</v>
      </c>
      <c r="B1210" s="75" t="s">
        <v>71</v>
      </c>
      <c r="C1210" s="103"/>
      <c r="D1210" s="77"/>
      <c r="E1210" s="78"/>
      <c r="F1210" s="106"/>
      <c r="G1210" s="106"/>
      <c r="H1210" s="80"/>
      <c r="I1210" s="81"/>
      <c r="J1210" s="81"/>
      <c r="K1210" s="81"/>
      <c r="L1210" s="115"/>
      <c r="M1210" s="115"/>
      <c r="N1210" s="115"/>
    </row>
    <row r="1211" spans="1:15" s="114" customFormat="1" ht="20.100000000000001" customHeight="1">
      <c r="A1211" s="114">
        <v>0</v>
      </c>
      <c r="B1211" s="82" t="s">
        <v>101</v>
      </c>
      <c r="C1211" s="104"/>
      <c r="D1211" s="84"/>
      <c r="E1211" s="85"/>
      <c r="F1211" s="107"/>
      <c r="G1211" s="107"/>
      <c r="H1211" s="87"/>
      <c r="I1211" s="88"/>
      <c r="J1211" s="88"/>
      <c r="K1211" s="88"/>
      <c r="L1211" s="89"/>
      <c r="M1211" s="89"/>
      <c r="N1211" s="89"/>
    </row>
    <row r="1212" spans="1:15" s="114" customFormat="1" ht="18.75" customHeight="1">
      <c r="A1212" s="114">
        <v>0</v>
      </c>
      <c r="B1212" s="90"/>
      <c r="C1212" s="104"/>
      <c r="D1212" s="84"/>
      <c r="E1212" s="85"/>
      <c r="F1212" s="107"/>
      <c r="G1212" s="107"/>
      <c r="H1212" s="87"/>
      <c r="I1212" s="88"/>
      <c r="J1212" s="88"/>
      <c r="K1212" s="88"/>
      <c r="L1212" s="89"/>
      <c r="M1212" s="89"/>
      <c r="N1212" s="89"/>
    </row>
    <row r="1213" spans="1:15" s="114" customFormat="1" ht="18" customHeight="1">
      <c r="A1213" s="100">
        <v>0</v>
      </c>
      <c r="B1213" s="90"/>
      <c r="C1213" s="104"/>
      <c r="D1213" s="84"/>
      <c r="E1213" s="85"/>
      <c r="F1213" s="107"/>
      <c r="G1213" s="107"/>
      <c r="H1213" s="87"/>
      <c r="I1213" s="88"/>
      <c r="J1213" s="88"/>
      <c r="K1213" s="88"/>
      <c r="L1213" s="89"/>
      <c r="M1213" s="89"/>
      <c r="N1213" s="89"/>
    </row>
    <row r="1214" spans="1:15" s="114" customFormat="1" ht="8.25" customHeight="1">
      <c r="A1214" s="100">
        <v>0</v>
      </c>
      <c r="B1214" s="90"/>
      <c r="C1214" s="104"/>
      <c r="D1214" s="84"/>
      <c r="E1214" s="85"/>
      <c r="F1214" s="107"/>
      <c r="G1214" s="107"/>
      <c r="H1214" s="87"/>
      <c r="I1214" s="88"/>
      <c r="J1214" s="88"/>
      <c r="K1214" s="88"/>
      <c r="L1214" s="89"/>
      <c r="M1214" s="89"/>
      <c r="N1214" s="89"/>
    </row>
    <row r="1215" spans="1:15" s="114" customFormat="1" ht="20.100000000000001" customHeight="1">
      <c r="A1215" s="100">
        <v>0</v>
      </c>
      <c r="C1215" s="108" t="s">
        <v>100</v>
      </c>
      <c r="D1215" s="84"/>
      <c r="E1215" s="85"/>
      <c r="F1215" s="107"/>
      <c r="G1215" s="107"/>
      <c r="H1215" s="87"/>
      <c r="I1215" s="88"/>
      <c r="J1215" s="88"/>
      <c r="K1215" s="88"/>
      <c r="L1215" s="89"/>
      <c r="M1215" s="89"/>
      <c r="N1215" s="89"/>
    </row>
    <row r="1216" spans="1:15" s="114" customFormat="1" ht="13.5" customHeight="1">
      <c r="A1216" s="100">
        <v>0</v>
      </c>
      <c r="B1216" s="91"/>
      <c r="C1216" s="104"/>
      <c r="D1216" s="84"/>
      <c r="E1216" s="85"/>
      <c r="F1216" s="107"/>
      <c r="G1216" s="107"/>
      <c r="H1216" s="109" t="s">
        <v>1585</v>
      </c>
      <c r="I1216" s="110">
        <v>29</v>
      </c>
      <c r="J1216" s="88"/>
      <c r="K1216" s="112" t="s">
        <v>50</v>
      </c>
      <c r="L1216" s="113">
        <v>1</v>
      </c>
      <c r="N1216" s="111"/>
      <c r="O1216" s="101"/>
    </row>
    <row r="1217" spans="1:14" s="114" customFormat="1"/>
    <row r="1218" spans="1:14" s="56" customFormat="1" ht="15">
      <c r="C1218" s="186" t="s">
        <v>57</v>
      </c>
      <c r="D1218" s="186"/>
      <c r="E1218" s="57"/>
      <c r="F1218" s="183" t="s">
        <v>105</v>
      </c>
      <c r="G1218" s="183"/>
      <c r="H1218" s="183"/>
      <c r="I1218" s="183"/>
      <c r="J1218" s="183"/>
      <c r="K1218" s="183"/>
      <c r="L1218" s="58" t="s">
        <v>1512</v>
      </c>
    </row>
    <row r="1219" spans="1:14" s="56" customFormat="1" ht="15">
      <c r="C1219" s="186" t="s">
        <v>59</v>
      </c>
      <c r="D1219" s="186"/>
      <c r="E1219" s="59" t="s">
        <v>1586</v>
      </c>
      <c r="F1219" s="187" t="s">
        <v>1514</v>
      </c>
      <c r="G1219" s="187"/>
      <c r="H1219" s="187"/>
      <c r="I1219" s="187"/>
      <c r="J1219" s="187"/>
      <c r="K1219" s="187"/>
      <c r="L1219" s="60" t="s">
        <v>60</v>
      </c>
      <c r="M1219" s="61" t="s">
        <v>61</v>
      </c>
      <c r="N1219" s="61">
        <v>2</v>
      </c>
    </row>
    <row r="1220" spans="1:14" s="62" customFormat="1" ht="18.75" customHeight="1">
      <c r="C1220" s="63" t="s">
        <v>1515</v>
      </c>
      <c r="D1220" s="184" t="s">
        <v>1516</v>
      </c>
      <c r="E1220" s="184"/>
      <c r="F1220" s="184"/>
      <c r="G1220" s="184"/>
      <c r="H1220" s="184"/>
      <c r="I1220" s="184"/>
      <c r="J1220" s="184"/>
      <c r="K1220" s="184"/>
      <c r="L1220" s="60" t="s">
        <v>62</v>
      </c>
      <c r="M1220" s="60" t="s">
        <v>61</v>
      </c>
      <c r="N1220" s="60">
        <v>2</v>
      </c>
    </row>
    <row r="1221" spans="1:14" s="62" customFormat="1" ht="18.75" customHeight="1">
      <c r="B1221" s="185" t="s">
        <v>1587</v>
      </c>
      <c r="C1221" s="185"/>
      <c r="D1221" s="185"/>
      <c r="E1221" s="185"/>
      <c r="F1221" s="185"/>
      <c r="G1221" s="185"/>
      <c r="H1221" s="185"/>
      <c r="I1221" s="185"/>
      <c r="J1221" s="185"/>
      <c r="K1221" s="185"/>
      <c r="L1221" s="60" t="s">
        <v>63</v>
      </c>
      <c r="M1221" s="60" t="s">
        <v>61</v>
      </c>
      <c r="N1221" s="60">
        <v>1</v>
      </c>
    </row>
    <row r="1222" spans="1:14" s="114" customFormat="1" ht="9" customHeight="1"/>
    <row r="1223" spans="1:14" s="114" customFormat="1" ht="15" customHeight="1">
      <c r="B1223" s="173" t="s">
        <v>4</v>
      </c>
      <c r="C1223" s="172" t="s">
        <v>64</v>
      </c>
      <c r="D1223" s="181" t="s">
        <v>9</v>
      </c>
      <c r="E1223" s="182" t="s">
        <v>10</v>
      </c>
      <c r="F1223" s="172" t="s">
        <v>75</v>
      </c>
      <c r="G1223" s="172" t="s">
        <v>76</v>
      </c>
      <c r="H1223" s="172" t="s">
        <v>66</v>
      </c>
      <c r="I1223" s="172" t="s">
        <v>67</v>
      </c>
      <c r="J1223" s="174" t="s">
        <v>56</v>
      </c>
      <c r="K1223" s="174"/>
      <c r="L1223" s="175" t="s">
        <v>68</v>
      </c>
      <c r="M1223" s="176"/>
      <c r="N1223" s="177"/>
    </row>
    <row r="1224" spans="1:14" s="114" customFormat="1" ht="27" customHeight="1">
      <c r="B1224" s="173"/>
      <c r="C1224" s="173"/>
      <c r="D1224" s="181"/>
      <c r="E1224" s="182"/>
      <c r="F1224" s="173"/>
      <c r="G1224" s="173"/>
      <c r="H1224" s="173"/>
      <c r="I1224" s="173"/>
      <c r="J1224" s="64" t="s">
        <v>69</v>
      </c>
      <c r="K1224" s="64" t="s">
        <v>70</v>
      </c>
      <c r="L1224" s="178"/>
      <c r="M1224" s="179"/>
      <c r="N1224" s="180"/>
    </row>
    <row r="1225" spans="1:14" s="114" customFormat="1" ht="20.100000000000001" customHeight="1">
      <c r="A1225" s="114">
        <v>606</v>
      </c>
      <c r="B1225" s="65">
        <v>1</v>
      </c>
      <c r="C1225" s="102" t="s">
        <v>1106</v>
      </c>
      <c r="D1225" s="67" t="s">
        <v>155</v>
      </c>
      <c r="E1225" s="68" t="s">
        <v>136</v>
      </c>
      <c r="F1225" s="105" t="s">
        <v>1441</v>
      </c>
      <c r="G1225" s="105" t="s">
        <v>662</v>
      </c>
      <c r="H1225" s="69"/>
      <c r="I1225" s="70"/>
      <c r="J1225" s="70"/>
      <c r="K1225" s="70"/>
      <c r="L1225" s="169" t="s">
        <v>98</v>
      </c>
      <c r="M1225" s="170"/>
      <c r="N1225" s="171"/>
    </row>
    <row r="1226" spans="1:14" s="114" customFormat="1" ht="20.100000000000001" customHeight="1">
      <c r="A1226" s="114">
        <v>607</v>
      </c>
      <c r="B1226" s="65">
        <v>2</v>
      </c>
      <c r="C1226" s="102" t="s">
        <v>995</v>
      </c>
      <c r="D1226" s="67" t="s">
        <v>613</v>
      </c>
      <c r="E1226" s="68" t="s">
        <v>180</v>
      </c>
      <c r="F1226" s="105" t="s">
        <v>1441</v>
      </c>
      <c r="G1226" s="105" t="s">
        <v>98</v>
      </c>
      <c r="H1226" s="69"/>
      <c r="I1226" s="70"/>
      <c r="J1226" s="70"/>
      <c r="K1226" s="70"/>
      <c r="L1226" s="166" t="s">
        <v>98</v>
      </c>
      <c r="M1226" s="167"/>
      <c r="N1226" s="168"/>
    </row>
    <row r="1227" spans="1:14" s="114" customFormat="1" ht="20.100000000000001" customHeight="1">
      <c r="A1227" s="114">
        <v>608</v>
      </c>
      <c r="B1227" s="65">
        <v>3</v>
      </c>
      <c r="C1227" s="102" t="s">
        <v>997</v>
      </c>
      <c r="D1227" s="67" t="s">
        <v>472</v>
      </c>
      <c r="E1227" s="68" t="s">
        <v>188</v>
      </c>
      <c r="F1227" s="105" t="s">
        <v>1441</v>
      </c>
      <c r="G1227" s="105" t="s">
        <v>662</v>
      </c>
      <c r="H1227" s="69"/>
      <c r="I1227" s="70"/>
      <c r="J1227" s="70"/>
      <c r="K1227" s="70"/>
      <c r="L1227" s="166" t="s">
        <v>98</v>
      </c>
      <c r="M1227" s="167"/>
      <c r="N1227" s="168"/>
    </row>
    <row r="1228" spans="1:14" s="114" customFormat="1" ht="20.100000000000001" customHeight="1">
      <c r="A1228" s="114">
        <v>609</v>
      </c>
      <c r="B1228" s="65">
        <v>4</v>
      </c>
      <c r="C1228" s="102" t="s">
        <v>1461</v>
      </c>
      <c r="D1228" s="67" t="s">
        <v>317</v>
      </c>
      <c r="E1228" s="68" t="s">
        <v>157</v>
      </c>
      <c r="F1228" s="105" t="s">
        <v>1441</v>
      </c>
      <c r="G1228" s="105" t="s">
        <v>662</v>
      </c>
      <c r="H1228" s="69"/>
      <c r="I1228" s="70"/>
      <c r="J1228" s="70"/>
      <c r="K1228" s="70"/>
      <c r="L1228" s="166" t="s">
        <v>99</v>
      </c>
      <c r="M1228" s="167"/>
      <c r="N1228" s="168"/>
    </row>
    <row r="1229" spans="1:14" s="114" customFormat="1" ht="20.100000000000001" customHeight="1">
      <c r="A1229" s="114">
        <v>610</v>
      </c>
      <c r="B1229" s="65">
        <v>5</v>
      </c>
      <c r="C1229" s="102" t="s">
        <v>1462</v>
      </c>
      <c r="D1229" s="67" t="s">
        <v>117</v>
      </c>
      <c r="E1229" s="68" t="s">
        <v>134</v>
      </c>
      <c r="F1229" s="105" t="s">
        <v>1441</v>
      </c>
      <c r="G1229" s="105" t="s">
        <v>577</v>
      </c>
      <c r="H1229" s="69"/>
      <c r="I1229" s="70"/>
      <c r="J1229" s="70"/>
      <c r="K1229" s="70"/>
      <c r="L1229" s="166" t="s">
        <v>99</v>
      </c>
      <c r="M1229" s="167"/>
      <c r="N1229" s="168"/>
    </row>
    <row r="1230" spans="1:14" s="114" customFormat="1" ht="20.100000000000001" customHeight="1">
      <c r="A1230" s="114">
        <v>611</v>
      </c>
      <c r="B1230" s="65">
        <v>6</v>
      </c>
      <c r="C1230" s="102" t="s">
        <v>841</v>
      </c>
      <c r="D1230" s="67" t="s">
        <v>445</v>
      </c>
      <c r="E1230" s="68" t="s">
        <v>91</v>
      </c>
      <c r="F1230" s="105" t="s">
        <v>1463</v>
      </c>
      <c r="G1230" s="105" t="s">
        <v>660</v>
      </c>
      <c r="H1230" s="69"/>
      <c r="I1230" s="70"/>
      <c r="J1230" s="70"/>
      <c r="K1230" s="70"/>
      <c r="L1230" s="166" t="s">
        <v>98</v>
      </c>
      <c r="M1230" s="167"/>
      <c r="N1230" s="168"/>
    </row>
    <row r="1231" spans="1:14" s="114" customFormat="1" ht="20.100000000000001" customHeight="1">
      <c r="A1231" s="114">
        <v>612</v>
      </c>
      <c r="B1231" s="65">
        <v>7</v>
      </c>
      <c r="C1231" s="102" t="s">
        <v>1003</v>
      </c>
      <c r="D1231" s="67" t="s">
        <v>1464</v>
      </c>
      <c r="E1231" s="68" t="s">
        <v>167</v>
      </c>
      <c r="F1231" s="105" t="s">
        <v>1463</v>
      </c>
      <c r="G1231" s="105" t="s">
        <v>660</v>
      </c>
      <c r="H1231" s="69"/>
      <c r="I1231" s="70"/>
      <c r="J1231" s="70"/>
      <c r="K1231" s="70"/>
      <c r="L1231" s="166" t="s">
        <v>98</v>
      </c>
      <c r="M1231" s="167"/>
      <c r="N1231" s="168"/>
    </row>
    <row r="1232" spans="1:14" s="114" customFormat="1" ht="20.100000000000001" customHeight="1">
      <c r="A1232" s="114">
        <v>613</v>
      </c>
      <c r="B1232" s="65">
        <v>8</v>
      </c>
      <c r="C1232" s="102" t="s">
        <v>845</v>
      </c>
      <c r="D1232" s="67" t="s">
        <v>268</v>
      </c>
      <c r="E1232" s="68" t="s">
        <v>208</v>
      </c>
      <c r="F1232" s="105" t="s">
        <v>1463</v>
      </c>
      <c r="G1232" s="105" t="s">
        <v>660</v>
      </c>
      <c r="H1232" s="69"/>
      <c r="I1232" s="70"/>
      <c r="J1232" s="70"/>
      <c r="K1232" s="70"/>
      <c r="L1232" s="166" t="s">
        <v>98</v>
      </c>
      <c r="M1232" s="167"/>
      <c r="N1232" s="168"/>
    </row>
    <row r="1233" spans="1:14" s="114" customFormat="1" ht="20.100000000000001" customHeight="1">
      <c r="A1233" s="114">
        <v>614</v>
      </c>
      <c r="B1233" s="65">
        <v>9</v>
      </c>
      <c r="C1233" s="102" t="s">
        <v>846</v>
      </c>
      <c r="D1233" s="67" t="s">
        <v>376</v>
      </c>
      <c r="E1233" s="68" t="s">
        <v>150</v>
      </c>
      <c r="F1233" s="105" t="s">
        <v>1463</v>
      </c>
      <c r="G1233" s="105" t="s">
        <v>660</v>
      </c>
      <c r="H1233" s="69"/>
      <c r="I1233" s="70"/>
      <c r="J1233" s="70"/>
      <c r="K1233" s="70"/>
      <c r="L1233" s="166" t="s">
        <v>98</v>
      </c>
      <c r="M1233" s="167"/>
      <c r="N1233" s="168"/>
    </row>
    <row r="1234" spans="1:14" s="114" customFormat="1" ht="20.100000000000001" customHeight="1">
      <c r="A1234" s="114">
        <v>615</v>
      </c>
      <c r="B1234" s="65">
        <v>10</v>
      </c>
      <c r="C1234" s="102" t="s">
        <v>851</v>
      </c>
      <c r="D1234" s="67" t="s">
        <v>402</v>
      </c>
      <c r="E1234" s="68" t="s">
        <v>172</v>
      </c>
      <c r="F1234" s="105" t="s">
        <v>1463</v>
      </c>
      <c r="G1234" s="105" t="s">
        <v>660</v>
      </c>
      <c r="H1234" s="69"/>
      <c r="I1234" s="70"/>
      <c r="J1234" s="70"/>
      <c r="K1234" s="70"/>
      <c r="L1234" s="166" t="s">
        <v>98</v>
      </c>
      <c r="M1234" s="167"/>
      <c r="N1234" s="168"/>
    </row>
    <row r="1235" spans="1:14" s="114" customFormat="1" ht="20.100000000000001" customHeight="1">
      <c r="A1235" s="114">
        <v>616</v>
      </c>
      <c r="B1235" s="65">
        <v>11</v>
      </c>
      <c r="C1235" s="102" t="s">
        <v>858</v>
      </c>
      <c r="D1235" s="67" t="s">
        <v>431</v>
      </c>
      <c r="E1235" s="68" t="s">
        <v>120</v>
      </c>
      <c r="F1235" s="105" t="s">
        <v>1463</v>
      </c>
      <c r="G1235" s="105" t="s">
        <v>660</v>
      </c>
      <c r="H1235" s="69"/>
      <c r="I1235" s="70"/>
      <c r="J1235" s="70"/>
      <c r="K1235" s="70"/>
      <c r="L1235" s="166" t="s">
        <v>98</v>
      </c>
      <c r="M1235" s="167"/>
      <c r="N1235" s="168"/>
    </row>
    <row r="1236" spans="1:14" s="114" customFormat="1" ht="20.100000000000001" customHeight="1">
      <c r="A1236" s="114">
        <v>617</v>
      </c>
      <c r="B1236" s="65">
        <v>12</v>
      </c>
      <c r="C1236" s="102" t="s">
        <v>861</v>
      </c>
      <c r="D1236" s="67" t="s">
        <v>137</v>
      </c>
      <c r="E1236" s="68" t="s">
        <v>190</v>
      </c>
      <c r="F1236" s="105" t="s">
        <v>1463</v>
      </c>
      <c r="G1236" s="105" t="s">
        <v>660</v>
      </c>
      <c r="H1236" s="69"/>
      <c r="I1236" s="70"/>
      <c r="J1236" s="70"/>
      <c r="K1236" s="70"/>
      <c r="L1236" s="166" t="s">
        <v>98</v>
      </c>
      <c r="M1236" s="167"/>
      <c r="N1236" s="168"/>
    </row>
    <row r="1237" spans="1:14" s="114" customFormat="1" ht="20.100000000000001" customHeight="1">
      <c r="A1237" s="114">
        <v>618</v>
      </c>
      <c r="B1237" s="65">
        <v>13</v>
      </c>
      <c r="C1237" s="102" t="s">
        <v>863</v>
      </c>
      <c r="D1237" s="67" t="s">
        <v>394</v>
      </c>
      <c r="E1237" s="68" t="s">
        <v>160</v>
      </c>
      <c r="F1237" s="105" t="s">
        <v>1463</v>
      </c>
      <c r="G1237" s="105" t="s">
        <v>660</v>
      </c>
      <c r="H1237" s="69"/>
      <c r="I1237" s="70"/>
      <c r="J1237" s="70"/>
      <c r="K1237" s="70"/>
      <c r="L1237" s="166" t="s">
        <v>98</v>
      </c>
      <c r="M1237" s="167"/>
      <c r="N1237" s="168"/>
    </row>
    <row r="1238" spans="1:14" s="114" customFormat="1" ht="20.100000000000001" customHeight="1">
      <c r="A1238" s="114">
        <v>619</v>
      </c>
      <c r="B1238" s="65">
        <v>14</v>
      </c>
      <c r="C1238" s="102" t="s">
        <v>1465</v>
      </c>
      <c r="D1238" s="67" t="s">
        <v>551</v>
      </c>
      <c r="E1238" s="68" t="s">
        <v>200</v>
      </c>
      <c r="F1238" s="105" t="s">
        <v>1463</v>
      </c>
      <c r="G1238" s="105" t="s">
        <v>660</v>
      </c>
      <c r="H1238" s="69"/>
      <c r="I1238" s="70"/>
      <c r="J1238" s="70"/>
      <c r="K1238" s="70"/>
      <c r="L1238" s="166" t="s">
        <v>99</v>
      </c>
      <c r="M1238" s="167"/>
      <c r="N1238" s="168"/>
    </row>
    <row r="1239" spans="1:14" s="114" customFormat="1" ht="20.100000000000001" customHeight="1">
      <c r="A1239" s="114">
        <v>620</v>
      </c>
      <c r="B1239" s="65">
        <v>15</v>
      </c>
      <c r="C1239" s="102" t="s">
        <v>1006</v>
      </c>
      <c r="D1239" s="67" t="s">
        <v>288</v>
      </c>
      <c r="E1239" s="68" t="s">
        <v>156</v>
      </c>
      <c r="F1239" s="105" t="s">
        <v>1463</v>
      </c>
      <c r="G1239" s="105" t="s">
        <v>660</v>
      </c>
      <c r="H1239" s="69"/>
      <c r="I1239" s="70"/>
      <c r="J1239" s="70"/>
      <c r="K1239" s="70"/>
      <c r="L1239" s="166" t="s">
        <v>98</v>
      </c>
      <c r="M1239" s="167"/>
      <c r="N1239" s="168"/>
    </row>
    <row r="1240" spans="1:14" s="114" customFormat="1" ht="20.100000000000001" customHeight="1">
      <c r="A1240" s="114">
        <v>621</v>
      </c>
      <c r="B1240" s="65">
        <v>16</v>
      </c>
      <c r="C1240" s="102" t="s">
        <v>874</v>
      </c>
      <c r="D1240" s="67" t="s">
        <v>362</v>
      </c>
      <c r="E1240" s="68" t="s">
        <v>306</v>
      </c>
      <c r="F1240" s="105" t="s">
        <v>1463</v>
      </c>
      <c r="G1240" s="105" t="s">
        <v>660</v>
      </c>
      <c r="H1240" s="69"/>
      <c r="I1240" s="70"/>
      <c r="J1240" s="70"/>
      <c r="K1240" s="70"/>
      <c r="L1240" s="166" t="s">
        <v>98</v>
      </c>
      <c r="M1240" s="167"/>
      <c r="N1240" s="168"/>
    </row>
    <row r="1241" spans="1:14" s="114" customFormat="1" ht="20.100000000000001" customHeight="1">
      <c r="A1241" s="114">
        <v>622</v>
      </c>
      <c r="B1241" s="65">
        <v>17</v>
      </c>
      <c r="C1241" s="102" t="s">
        <v>1008</v>
      </c>
      <c r="D1241" s="67" t="s">
        <v>455</v>
      </c>
      <c r="E1241" s="68" t="s">
        <v>306</v>
      </c>
      <c r="F1241" s="105" t="s">
        <v>1463</v>
      </c>
      <c r="G1241" s="105" t="s">
        <v>660</v>
      </c>
      <c r="H1241" s="69"/>
      <c r="I1241" s="70"/>
      <c r="J1241" s="70"/>
      <c r="K1241" s="70"/>
      <c r="L1241" s="166" t="s">
        <v>98</v>
      </c>
      <c r="M1241" s="167"/>
      <c r="N1241" s="168"/>
    </row>
    <row r="1242" spans="1:14" s="114" customFormat="1" ht="20.100000000000001" customHeight="1">
      <c r="A1242" s="114">
        <v>623</v>
      </c>
      <c r="B1242" s="65">
        <v>18</v>
      </c>
      <c r="C1242" s="102" t="s">
        <v>876</v>
      </c>
      <c r="D1242" s="67" t="s">
        <v>434</v>
      </c>
      <c r="E1242" s="68" t="s">
        <v>176</v>
      </c>
      <c r="F1242" s="105" t="s">
        <v>1463</v>
      </c>
      <c r="G1242" s="105" t="s">
        <v>660</v>
      </c>
      <c r="H1242" s="69"/>
      <c r="I1242" s="70"/>
      <c r="J1242" s="70"/>
      <c r="K1242" s="70"/>
      <c r="L1242" s="166" t="s">
        <v>98</v>
      </c>
      <c r="M1242" s="167"/>
      <c r="N1242" s="168"/>
    </row>
    <row r="1243" spans="1:14" s="114" customFormat="1" ht="20.100000000000001" customHeight="1">
      <c r="A1243" s="114">
        <v>624</v>
      </c>
      <c r="B1243" s="65">
        <v>19</v>
      </c>
      <c r="C1243" s="102" t="s">
        <v>883</v>
      </c>
      <c r="D1243" s="67" t="s">
        <v>155</v>
      </c>
      <c r="E1243" s="68" t="s">
        <v>139</v>
      </c>
      <c r="F1243" s="105" t="s">
        <v>1463</v>
      </c>
      <c r="G1243" s="105" t="s">
        <v>660</v>
      </c>
      <c r="H1243" s="69"/>
      <c r="I1243" s="70"/>
      <c r="J1243" s="70"/>
      <c r="K1243" s="70"/>
      <c r="L1243" s="166" t="s">
        <v>98</v>
      </c>
      <c r="M1243" s="167"/>
      <c r="N1243" s="168"/>
    </row>
    <row r="1244" spans="1:14" s="114" customFormat="1" ht="20.100000000000001" customHeight="1">
      <c r="A1244" s="114">
        <v>625</v>
      </c>
      <c r="B1244" s="65">
        <v>20</v>
      </c>
      <c r="C1244" s="102" t="s">
        <v>884</v>
      </c>
      <c r="D1244" s="67" t="s">
        <v>484</v>
      </c>
      <c r="E1244" s="68" t="s">
        <v>139</v>
      </c>
      <c r="F1244" s="105" t="s">
        <v>1463</v>
      </c>
      <c r="G1244" s="105" t="s">
        <v>660</v>
      </c>
      <c r="H1244" s="69"/>
      <c r="I1244" s="70"/>
      <c r="J1244" s="70"/>
      <c r="K1244" s="70"/>
      <c r="L1244" s="166" t="s">
        <v>98</v>
      </c>
      <c r="M1244" s="167"/>
      <c r="N1244" s="168"/>
    </row>
    <row r="1245" spans="1:14" s="114" customFormat="1" ht="20.100000000000001" customHeight="1">
      <c r="A1245" s="114">
        <v>626</v>
      </c>
      <c r="B1245" s="65">
        <v>21</v>
      </c>
      <c r="C1245" s="102" t="s">
        <v>1466</v>
      </c>
      <c r="D1245" s="67" t="s">
        <v>1326</v>
      </c>
      <c r="E1245" s="68" t="s">
        <v>178</v>
      </c>
      <c r="F1245" s="105" t="s">
        <v>1463</v>
      </c>
      <c r="G1245" s="105" t="s">
        <v>660</v>
      </c>
      <c r="H1245" s="69"/>
      <c r="I1245" s="70"/>
      <c r="J1245" s="70"/>
      <c r="K1245" s="70"/>
      <c r="L1245" s="166" t="s">
        <v>99</v>
      </c>
      <c r="M1245" s="167"/>
      <c r="N1245" s="168"/>
    </row>
    <row r="1246" spans="1:14" s="114" customFormat="1" ht="20.100000000000001" customHeight="1">
      <c r="A1246" s="114">
        <v>627</v>
      </c>
      <c r="B1246" s="65">
        <v>22</v>
      </c>
      <c r="C1246" s="102" t="s">
        <v>1467</v>
      </c>
      <c r="D1246" s="67" t="s">
        <v>567</v>
      </c>
      <c r="E1246" s="68" t="s">
        <v>83</v>
      </c>
      <c r="F1246" s="105" t="s">
        <v>1463</v>
      </c>
      <c r="G1246" s="105" t="s">
        <v>660</v>
      </c>
      <c r="H1246" s="69"/>
      <c r="I1246" s="70"/>
      <c r="J1246" s="70"/>
      <c r="K1246" s="70"/>
      <c r="L1246" s="166" t="s">
        <v>99</v>
      </c>
      <c r="M1246" s="167"/>
      <c r="N1246" s="168"/>
    </row>
    <row r="1247" spans="1:14" s="114" customFormat="1" ht="20.100000000000001" customHeight="1">
      <c r="A1247" s="114">
        <v>628</v>
      </c>
      <c r="B1247" s="65">
        <v>23</v>
      </c>
      <c r="C1247" s="102" t="s">
        <v>1053</v>
      </c>
      <c r="D1247" s="67" t="s">
        <v>523</v>
      </c>
      <c r="E1247" s="68" t="s">
        <v>83</v>
      </c>
      <c r="F1247" s="105" t="s">
        <v>1463</v>
      </c>
      <c r="G1247" s="105" t="s">
        <v>660</v>
      </c>
      <c r="H1247" s="69"/>
      <c r="I1247" s="70"/>
      <c r="J1247" s="70"/>
      <c r="K1247" s="70"/>
      <c r="L1247" s="166" t="s">
        <v>98</v>
      </c>
      <c r="M1247" s="167"/>
      <c r="N1247" s="168"/>
    </row>
    <row r="1248" spans="1:14" s="114" customFormat="1" ht="20.100000000000001" customHeight="1">
      <c r="A1248" s="114">
        <v>0</v>
      </c>
      <c r="B1248" s="65">
        <v>24</v>
      </c>
      <c r="C1248" s="102" t="s">
        <v>98</v>
      </c>
      <c r="D1248" s="67" t="s">
        <v>98</v>
      </c>
      <c r="E1248" s="68" t="s">
        <v>98</v>
      </c>
      <c r="F1248" s="105" t="s">
        <v>98</v>
      </c>
      <c r="G1248" s="105" t="s">
        <v>98</v>
      </c>
      <c r="H1248" s="69"/>
      <c r="I1248" s="70"/>
      <c r="J1248" s="70"/>
      <c r="K1248" s="70"/>
      <c r="L1248" s="166" t="s">
        <v>98</v>
      </c>
      <c r="M1248" s="167"/>
      <c r="N1248" s="168"/>
    </row>
    <row r="1249" spans="1:15" s="114" customFormat="1" ht="20.100000000000001" customHeight="1">
      <c r="A1249" s="114">
        <v>0</v>
      </c>
      <c r="B1249" s="65">
        <v>25</v>
      </c>
      <c r="C1249" s="102" t="s">
        <v>98</v>
      </c>
      <c r="D1249" s="67" t="s">
        <v>98</v>
      </c>
      <c r="E1249" s="68" t="s">
        <v>98</v>
      </c>
      <c r="F1249" s="105" t="s">
        <v>98</v>
      </c>
      <c r="G1249" s="105" t="s">
        <v>98</v>
      </c>
      <c r="H1249" s="69"/>
      <c r="I1249" s="70"/>
      <c r="J1249" s="70"/>
      <c r="K1249" s="70"/>
      <c r="L1249" s="166" t="s">
        <v>98</v>
      </c>
      <c r="M1249" s="167"/>
      <c r="N1249" s="168"/>
    </row>
    <row r="1250" spans="1:15" s="114" customFormat="1" ht="20.100000000000001" customHeight="1">
      <c r="A1250" s="114">
        <v>0</v>
      </c>
      <c r="B1250" s="65">
        <v>26</v>
      </c>
      <c r="C1250" s="102" t="s">
        <v>98</v>
      </c>
      <c r="D1250" s="67" t="s">
        <v>98</v>
      </c>
      <c r="E1250" s="68" t="s">
        <v>98</v>
      </c>
      <c r="F1250" s="105" t="s">
        <v>98</v>
      </c>
      <c r="G1250" s="105" t="s">
        <v>98</v>
      </c>
      <c r="H1250" s="69"/>
      <c r="I1250" s="70"/>
      <c r="J1250" s="70"/>
      <c r="K1250" s="70"/>
      <c r="L1250" s="166" t="s">
        <v>98</v>
      </c>
      <c r="M1250" s="167"/>
      <c r="N1250" s="168"/>
    </row>
    <row r="1251" spans="1:15" s="114" customFormat="1" ht="20.100000000000001" customHeight="1">
      <c r="A1251" s="114">
        <v>0</v>
      </c>
      <c r="B1251" s="65">
        <v>27</v>
      </c>
      <c r="C1251" s="102" t="s">
        <v>98</v>
      </c>
      <c r="D1251" s="67" t="s">
        <v>98</v>
      </c>
      <c r="E1251" s="68" t="s">
        <v>98</v>
      </c>
      <c r="F1251" s="105" t="s">
        <v>98</v>
      </c>
      <c r="G1251" s="105" t="s">
        <v>98</v>
      </c>
      <c r="H1251" s="69"/>
      <c r="I1251" s="70"/>
      <c r="J1251" s="70"/>
      <c r="K1251" s="70"/>
      <c r="L1251" s="166" t="s">
        <v>98</v>
      </c>
      <c r="M1251" s="167"/>
      <c r="N1251" s="168"/>
    </row>
    <row r="1252" spans="1:15" s="114" customFormat="1" ht="20.100000000000001" customHeight="1">
      <c r="A1252" s="114">
        <v>0</v>
      </c>
      <c r="B1252" s="65">
        <v>28</v>
      </c>
      <c r="C1252" s="102" t="s">
        <v>98</v>
      </c>
      <c r="D1252" s="67" t="s">
        <v>98</v>
      </c>
      <c r="E1252" s="68" t="s">
        <v>98</v>
      </c>
      <c r="F1252" s="105" t="s">
        <v>98</v>
      </c>
      <c r="G1252" s="105" t="s">
        <v>98</v>
      </c>
      <c r="H1252" s="69"/>
      <c r="I1252" s="70"/>
      <c r="J1252" s="70"/>
      <c r="K1252" s="70"/>
      <c r="L1252" s="166" t="s">
        <v>98</v>
      </c>
      <c r="M1252" s="167"/>
      <c r="N1252" s="168"/>
    </row>
    <row r="1253" spans="1:15" s="114" customFormat="1" ht="20.100000000000001" customHeight="1">
      <c r="A1253" s="114">
        <v>0</v>
      </c>
      <c r="B1253" s="65">
        <v>29</v>
      </c>
      <c r="C1253" s="102" t="s">
        <v>98</v>
      </c>
      <c r="D1253" s="67" t="s">
        <v>98</v>
      </c>
      <c r="E1253" s="68" t="s">
        <v>98</v>
      </c>
      <c r="F1253" s="105" t="s">
        <v>98</v>
      </c>
      <c r="G1253" s="105" t="s">
        <v>98</v>
      </c>
      <c r="H1253" s="69"/>
      <c r="I1253" s="70"/>
      <c r="J1253" s="70"/>
      <c r="K1253" s="70"/>
      <c r="L1253" s="166" t="s">
        <v>98</v>
      </c>
      <c r="M1253" s="167"/>
      <c r="N1253" s="168"/>
    </row>
    <row r="1254" spans="1:15" s="114" customFormat="1" ht="20.100000000000001" customHeight="1">
      <c r="A1254" s="114">
        <v>0</v>
      </c>
      <c r="B1254" s="72">
        <v>30</v>
      </c>
      <c r="C1254" s="102" t="s">
        <v>98</v>
      </c>
      <c r="D1254" s="67" t="s">
        <v>98</v>
      </c>
      <c r="E1254" s="68" t="s">
        <v>98</v>
      </c>
      <c r="F1254" s="105" t="s">
        <v>98</v>
      </c>
      <c r="G1254" s="105" t="s">
        <v>98</v>
      </c>
      <c r="H1254" s="73"/>
      <c r="I1254" s="74"/>
      <c r="J1254" s="74"/>
      <c r="K1254" s="74"/>
      <c r="L1254" s="166" t="s">
        <v>98</v>
      </c>
      <c r="M1254" s="167"/>
      <c r="N1254" s="168"/>
    </row>
    <row r="1255" spans="1:15" s="114" customFormat="1" ht="23.25" customHeight="1">
      <c r="A1255" s="114">
        <v>0</v>
      </c>
      <c r="B1255" s="75" t="s">
        <v>71</v>
      </c>
      <c r="C1255" s="103"/>
      <c r="D1255" s="77"/>
      <c r="E1255" s="78"/>
      <c r="F1255" s="106"/>
      <c r="G1255" s="106"/>
      <c r="H1255" s="80"/>
      <c r="I1255" s="81"/>
      <c r="J1255" s="81"/>
      <c r="K1255" s="81"/>
      <c r="L1255" s="115"/>
      <c r="M1255" s="115"/>
      <c r="N1255" s="115"/>
    </row>
    <row r="1256" spans="1:15" s="114" customFormat="1" ht="20.100000000000001" customHeight="1">
      <c r="A1256" s="114">
        <v>0</v>
      </c>
      <c r="B1256" s="82" t="s">
        <v>101</v>
      </c>
      <c r="C1256" s="104"/>
      <c r="D1256" s="84"/>
      <c r="E1256" s="85"/>
      <c r="F1256" s="107"/>
      <c r="G1256" s="107"/>
      <c r="H1256" s="87"/>
      <c r="I1256" s="88"/>
      <c r="J1256" s="88"/>
      <c r="K1256" s="88"/>
      <c r="L1256" s="89"/>
      <c r="M1256" s="89"/>
      <c r="N1256" s="89"/>
    </row>
    <row r="1257" spans="1:15" s="114" customFormat="1" ht="18.75" customHeight="1">
      <c r="A1257" s="114">
        <v>0</v>
      </c>
      <c r="B1257" s="90"/>
      <c r="C1257" s="104"/>
      <c r="D1257" s="84"/>
      <c r="E1257" s="85"/>
      <c r="F1257" s="107"/>
      <c r="G1257" s="107"/>
      <c r="H1257" s="87"/>
      <c r="I1257" s="88"/>
      <c r="J1257" s="88"/>
      <c r="K1257" s="88"/>
      <c r="L1257" s="89"/>
      <c r="M1257" s="89"/>
      <c r="N1257" s="89"/>
    </row>
    <row r="1258" spans="1:15" s="114" customFormat="1" ht="18" customHeight="1">
      <c r="A1258" s="100">
        <v>0</v>
      </c>
      <c r="B1258" s="90"/>
      <c r="C1258" s="104"/>
      <c r="D1258" s="84"/>
      <c r="E1258" s="85"/>
      <c r="F1258" s="107"/>
      <c r="G1258" s="107"/>
      <c r="H1258" s="87"/>
      <c r="I1258" s="88"/>
      <c r="J1258" s="88"/>
      <c r="K1258" s="88"/>
      <c r="L1258" s="89"/>
      <c r="M1258" s="89"/>
      <c r="N1258" s="89"/>
    </row>
    <row r="1259" spans="1:15" s="114" customFormat="1" ht="8.25" customHeight="1">
      <c r="A1259" s="100">
        <v>0</v>
      </c>
      <c r="B1259" s="90"/>
      <c r="C1259" s="104"/>
      <c r="D1259" s="84"/>
      <c r="E1259" s="85"/>
      <c r="F1259" s="107"/>
      <c r="G1259" s="107"/>
      <c r="H1259" s="87"/>
      <c r="I1259" s="88"/>
      <c r="J1259" s="88"/>
      <c r="K1259" s="88"/>
      <c r="L1259" s="89"/>
      <c r="M1259" s="89"/>
      <c r="N1259" s="89"/>
    </row>
    <row r="1260" spans="1:15" s="114" customFormat="1" ht="20.100000000000001" customHeight="1">
      <c r="A1260" s="100">
        <v>0</v>
      </c>
      <c r="C1260" s="108" t="s">
        <v>100</v>
      </c>
      <c r="D1260" s="84"/>
      <c r="E1260" s="85"/>
      <c r="F1260" s="107"/>
      <c r="G1260" s="107"/>
      <c r="H1260" s="87"/>
      <c r="I1260" s="88"/>
      <c r="J1260" s="88"/>
      <c r="K1260" s="88"/>
      <c r="L1260" s="89"/>
      <c r="M1260" s="89"/>
      <c r="N1260" s="89"/>
    </row>
    <row r="1261" spans="1:15" s="114" customFormat="1" ht="13.5" customHeight="1">
      <c r="A1261" s="100">
        <v>0</v>
      </c>
      <c r="B1261" s="91"/>
      <c r="C1261" s="104"/>
      <c r="D1261" s="84"/>
      <c r="E1261" s="85"/>
      <c r="F1261" s="107"/>
      <c r="G1261" s="107"/>
      <c r="H1261" s="109" t="s">
        <v>1588</v>
      </c>
      <c r="I1261" s="110">
        <v>29</v>
      </c>
      <c r="J1261" s="88"/>
      <c r="K1261" s="112" t="s">
        <v>50</v>
      </c>
      <c r="L1261" s="113">
        <v>1</v>
      </c>
      <c r="N1261" s="111"/>
      <c r="O1261" s="101"/>
    </row>
    <row r="1262" spans="1:15" s="114" customFormat="1"/>
    <row r="1263" spans="1:15" s="56" customFormat="1" ht="15">
      <c r="C1263" s="186" t="s">
        <v>57</v>
      </c>
      <c r="D1263" s="186"/>
      <c r="E1263" s="57"/>
      <c r="F1263" s="183" t="s">
        <v>105</v>
      </c>
      <c r="G1263" s="183"/>
      <c r="H1263" s="183"/>
      <c r="I1263" s="183"/>
      <c r="J1263" s="183"/>
      <c r="K1263" s="183"/>
      <c r="L1263" s="58" t="s">
        <v>1484</v>
      </c>
    </row>
    <row r="1264" spans="1:15" s="56" customFormat="1" ht="15">
      <c r="C1264" s="186" t="s">
        <v>59</v>
      </c>
      <c r="D1264" s="186"/>
      <c r="E1264" s="59" t="s">
        <v>1589</v>
      </c>
      <c r="F1264" s="187" t="s">
        <v>1514</v>
      </c>
      <c r="G1264" s="187"/>
      <c r="H1264" s="187"/>
      <c r="I1264" s="187"/>
      <c r="J1264" s="187"/>
      <c r="K1264" s="187"/>
      <c r="L1264" s="60" t="s">
        <v>60</v>
      </c>
      <c r="M1264" s="61" t="s">
        <v>61</v>
      </c>
      <c r="N1264" s="61">
        <v>2</v>
      </c>
    </row>
    <row r="1265" spans="1:14" s="62" customFormat="1" ht="18.75" customHeight="1">
      <c r="C1265" s="63" t="s">
        <v>1515</v>
      </c>
      <c r="D1265" s="184" t="s">
        <v>1516</v>
      </c>
      <c r="E1265" s="184"/>
      <c r="F1265" s="184"/>
      <c r="G1265" s="184"/>
      <c r="H1265" s="184"/>
      <c r="I1265" s="184"/>
      <c r="J1265" s="184"/>
      <c r="K1265" s="184"/>
      <c r="L1265" s="60" t="s">
        <v>62</v>
      </c>
      <c r="M1265" s="60" t="s">
        <v>61</v>
      </c>
      <c r="N1265" s="60">
        <v>2</v>
      </c>
    </row>
    <row r="1266" spans="1:14" s="62" customFormat="1" ht="18.75" customHeight="1">
      <c r="B1266" s="185" t="s">
        <v>1590</v>
      </c>
      <c r="C1266" s="185"/>
      <c r="D1266" s="185"/>
      <c r="E1266" s="185"/>
      <c r="F1266" s="185"/>
      <c r="G1266" s="185"/>
      <c r="H1266" s="185"/>
      <c r="I1266" s="185"/>
      <c r="J1266" s="185"/>
      <c r="K1266" s="185"/>
      <c r="L1266" s="60" t="s">
        <v>63</v>
      </c>
      <c r="M1266" s="60" t="s">
        <v>61</v>
      </c>
      <c r="N1266" s="60">
        <v>1</v>
      </c>
    </row>
    <row r="1267" spans="1:14" s="114" customFormat="1" ht="9" customHeight="1"/>
    <row r="1268" spans="1:14" s="114" customFormat="1" ht="15" customHeight="1">
      <c r="B1268" s="173" t="s">
        <v>4</v>
      </c>
      <c r="C1268" s="172" t="s">
        <v>64</v>
      </c>
      <c r="D1268" s="181" t="s">
        <v>9</v>
      </c>
      <c r="E1268" s="182" t="s">
        <v>10</v>
      </c>
      <c r="F1268" s="172" t="s">
        <v>75</v>
      </c>
      <c r="G1268" s="172" t="s">
        <v>76</v>
      </c>
      <c r="H1268" s="172" t="s">
        <v>66</v>
      </c>
      <c r="I1268" s="172" t="s">
        <v>67</v>
      </c>
      <c r="J1268" s="174" t="s">
        <v>56</v>
      </c>
      <c r="K1268" s="174"/>
      <c r="L1268" s="175" t="s">
        <v>68</v>
      </c>
      <c r="M1268" s="176"/>
      <c r="N1268" s="177"/>
    </row>
    <row r="1269" spans="1:14" s="114" customFormat="1" ht="27" customHeight="1">
      <c r="B1269" s="173"/>
      <c r="C1269" s="173"/>
      <c r="D1269" s="181"/>
      <c r="E1269" s="182"/>
      <c r="F1269" s="173"/>
      <c r="G1269" s="173"/>
      <c r="H1269" s="173"/>
      <c r="I1269" s="173"/>
      <c r="J1269" s="64" t="s">
        <v>69</v>
      </c>
      <c r="K1269" s="64" t="s">
        <v>70</v>
      </c>
      <c r="L1269" s="178"/>
      <c r="M1269" s="179"/>
      <c r="N1269" s="180"/>
    </row>
    <row r="1270" spans="1:14" s="114" customFormat="1" ht="20.100000000000001" customHeight="1">
      <c r="A1270" s="114">
        <v>629</v>
      </c>
      <c r="B1270" s="65">
        <v>1</v>
      </c>
      <c r="C1270" s="102" t="s">
        <v>1468</v>
      </c>
      <c r="D1270" s="67" t="s">
        <v>433</v>
      </c>
      <c r="E1270" s="68" t="s">
        <v>179</v>
      </c>
      <c r="F1270" s="105" t="s">
        <v>1463</v>
      </c>
      <c r="G1270" s="105" t="s">
        <v>660</v>
      </c>
      <c r="H1270" s="69"/>
      <c r="I1270" s="70"/>
      <c r="J1270" s="70"/>
      <c r="K1270" s="70"/>
      <c r="L1270" s="169" t="s">
        <v>99</v>
      </c>
      <c r="M1270" s="170"/>
      <c r="N1270" s="171"/>
    </row>
    <row r="1271" spans="1:14" s="114" customFormat="1" ht="20.100000000000001" customHeight="1">
      <c r="A1271" s="114">
        <v>630</v>
      </c>
      <c r="B1271" s="65">
        <v>2</v>
      </c>
      <c r="C1271" s="102" t="s">
        <v>898</v>
      </c>
      <c r="D1271" s="67" t="s">
        <v>312</v>
      </c>
      <c r="E1271" s="68" t="s">
        <v>270</v>
      </c>
      <c r="F1271" s="105" t="s">
        <v>1463</v>
      </c>
      <c r="G1271" s="105" t="s">
        <v>660</v>
      </c>
      <c r="H1271" s="69"/>
      <c r="I1271" s="70"/>
      <c r="J1271" s="70"/>
      <c r="K1271" s="70"/>
      <c r="L1271" s="166" t="s">
        <v>98</v>
      </c>
      <c r="M1271" s="167"/>
      <c r="N1271" s="168"/>
    </row>
    <row r="1272" spans="1:14" s="114" customFormat="1" ht="20.100000000000001" customHeight="1">
      <c r="A1272" s="114">
        <v>631</v>
      </c>
      <c r="B1272" s="65">
        <v>3</v>
      </c>
      <c r="C1272" s="102" t="s">
        <v>1469</v>
      </c>
      <c r="D1272" s="67" t="s">
        <v>193</v>
      </c>
      <c r="E1272" s="68" t="s">
        <v>276</v>
      </c>
      <c r="F1272" s="105" t="s">
        <v>1463</v>
      </c>
      <c r="G1272" s="105" t="s">
        <v>660</v>
      </c>
      <c r="H1272" s="69"/>
      <c r="I1272" s="70"/>
      <c r="J1272" s="70"/>
      <c r="K1272" s="70"/>
      <c r="L1272" s="166" t="s">
        <v>99</v>
      </c>
      <c r="M1272" s="167"/>
      <c r="N1272" s="168"/>
    </row>
    <row r="1273" spans="1:14" s="114" customFormat="1" ht="20.100000000000001" customHeight="1">
      <c r="A1273" s="114">
        <v>632</v>
      </c>
      <c r="B1273" s="65">
        <v>4</v>
      </c>
      <c r="C1273" s="102" t="s">
        <v>904</v>
      </c>
      <c r="D1273" s="67" t="s">
        <v>1174</v>
      </c>
      <c r="E1273" s="68" t="s">
        <v>165</v>
      </c>
      <c r="F1273" s="105" t="s">
        <v>1463</v>
      </c>
      <c r="G1273" s="105" t="s">
        <v>660</v>
      </c>
      <c r="H1273" s="69"/>
      <c r="I1273" s="70"/>
      <c r="J1273" s="70"/>
      <c r="K1273" s="70"/>
      <c r="L1273" s="166" t="s">
        <v>98</v>
      </c>
      <c r="M1273" s="167"/>
      <c r="N1273" s="168"/>
    </row>
    <row r="1274" spans="1:14" s="114" customFormat="1" ht="20.100000000000001" customHeight="1">
      <c r="A1274" s="114">
        <v>633</v>
      </c>
      <c r="B1274" s="65">
        <v>5</v>
      </c>
      <c r="C1274" s="102" t="s">
        <v>906</v>
      </c>
      <c r="D1274" s="67" t="s">
        <v>1470</v>
      </c>
      <c r="E1274" s="68" t="s">
        <v>141</v>
      </c>
      <c r="F1274" s="105" t="s">
        <v>1463</v>
      </c>
      <c r="G1274" s="105" t="s">
        <v>660</v>
      </c>
      <c r="H1274" s="69"/>
      <c r="I1274" s="70"/>
      <c r="J1274" s="70"/>
      <c r="K1274" s="70"/>
      <c r="L1274" s="166" t="s">
        <v>98</v>
      </c>
      <c r="M1274" s="167"/>
      <c r="N1274" s="168"/>
    </row>
    <row r="1275" spans="1:14" s="114" customFormat="1" ht="20.100000000000001" customHeight="1">
      <c r="A1275" s="114">
        <v>634</v>
      </c>
      <c r="B1275" s="65">
        <v>6</v>
      </c>
      <c r="C1275" s="102" t="s">
        <v>1471</v>
      </c>
      <c r="D1275" s="67" t="s">
        <v>447</v>
      </c>
      <c r="E1275" s="68" t="s">
        <v>118</v>
      </c>
      <c r="F1275" s="105" t="s">
        <v>1463</v>
      </c>
      <c r="G1275" s="105" t="s">
        <v>660</v>
      </c>
      <c r="H1275" s="69"/>
      <c r="I1275" s="70"/>
      <c r="J1275" s="70"/>
      <c r="K1275" s="70"/>
      <c r="L1275" s="166" t="s">
        <v>99</v>
      </c>
      <c r="M1275" s="167"/>
      <c r="N1275" s="168"/>
    </row>
    <row r="1276" spans="1:14" s="114" customFormat="1" ht="20.100000000000001" customHeight="1">
      <c r="A1276" s="114">
        <v>635</v>
      </c>
      <c r="B1276" s="65">
        <v>7</v>
      </c>
      <c r="C1276" s="102" t="s">
        <v>914</v>
      </c>
      <c r="D1276" s="67" t="s">
        <v>452</v>
      </c>
      <c r="E1276" s="68" t="s">
        <v>206</v>
      </c>
      <c r="F1276" s="105" t="s">
        <v>1463</v>
      </c>
      <c r="G1276" s="105" t="s">
        <v>660</v>
      </c>
      <c r="H1276" s="69"/>
      <c r="I1276" s="70"/>
      <c r="J1276" s="70"/>
      <c r="K1276" s="70"/>
      <c r="L1276" s="166" t="s">
        <v>98</v>
      </c>
      <c r="M1276" s="167"/>
      <c r="N1276" s="168"/>
    </row>
    <row r="1277" spans="1:14" s="114" customFormat="1" ht="20.100000000000001" customHeight="1">
      <c r="A1277" s="114">
        <v>636</v>
      </c>
      <c r="B1277" s="65">
        <v>8</v>
      </c>
      <c r="C1277" s="102" t="s">
        <v>917</v>
      </c>
      <c r="D1277" s="67" t="s">
        <v>1472</v>
      </c>
      <c r="E1277" s="68" t="s">
        <v>85</v>
      </c>
      <c r="F1277" s="105" t="s">
        <v>1463</v>
      </c>
      <c r="G1277" s="105" t="s">
        <v>660</v>
      </c>
      <c r="H1277" s="69"/>
      <c r="I1277" s="70"/>
      <c r="J1277" s="70"/>
      <c r="K1277" s="70"/>
      <c r="L1277" s="166" t="s">
        <v>98</v>
      </c>
      <c r="M1277" s="167"/>
      <c r="N1277" s="168"/>
    </row>
    <row r="1278" spans="1:14" s="114" customFormat="1" ht="20.100000000000001" customHeight="1">
      <c r="A1278" s="114">
        <v>637</v>
      </c>
      <c r="B1278" s="65">
        <v>9</v>
      </c>
      <c r="C1278" s="102" t="s">
        <v>921</v>
      </c>
      <c r="D1278" s="67" t="s">
        <v>1473</v>
      </c>
      <c r="E1278" s="68" t="s">
        <v>85</v>
      </c>
      <c r="F1278" s="105" t="s">
        <v>1463</v>
      </c>
      <c r="G1278" s="105" t="s">
        <v>660</v>
      </c>
      <c r="H1278" s="69"/>
      <c r="I1278" s="70"/>
      <c r="J1278" s="70"/>
      <c r="K1278" s="70"/>
      <c r="L1278" s="166" t="s">
        <v>98</v>
      </c>
      <c r="M1278" s="167"/>
      <c r="N1278" s="168"/>
    </row>
    <row r="1279" spans="1:14" s="114" customFormat="1" ht="20.100000000000001" customHeight="1">
      <c r="A1279" s="114">
        <v>638</v>
      </c>
      <c r="B1279" s="65">
        <v>10</v>
      </c>
      <c r="C1279" s="102" t="s">
        <v>918</v>
      </c>
      <c r="D1279" s="67" t="s">
        <v>386</v>
      </c>
      <c r="E1279" s="68" t="s">
        <v>85</v>
      </c>
      <c r="F1279" s="105" t="s">
        <v>1463</v>
      </c>
      <c r="G1279" s="105" t="s">
        <v>660</v>
      </c>
      <c r="H1279" s="69"/>
      <c r="I1279" s="70"/>
      <c r="J1279" s="70"/>
      <c r="K1279" s="70"/>
      <c r="L1279" s="166" t="s">
        <v>98</v>
      </c>
      <c r="M1279" s="167"/>
      <c r="N1279" s="168"/>
    </row>
    <row r="1280" spans="1:14" s="114" customFormat="1" ht="20.100000000000001" customHeight="1">
      <c r="A1280" s="114">
        <v>639</v>
      </c>
      <c r="B1280" s="65">
        <v>11</v>
      </c>
      <c r="C1280" s="102" t="s">
        <v>920</v>
      </c>
      <c r="D1280" s="67" t="s">
        <v>512</v>
      </c>
      <c r="E1280" s="68" t="s">
        <v>85</v>
      </c>
      <c r="F1280" s="105" t="s">
        <v>1463</v>
      </c>
      <c r="G1280" s="105" t="s">
        <v>660</v>
      </c>
      <c r="H1280" s="69"/>
      <c r="I1280" s="70"/>
      <c r="J1280" s="70"/>
      <c r="K1280" s="70"/>
      <c r="L1280" s="166" t="s">
        <v>98</v>
      </c>
      <c r="M1280" s="167"/>
      <c r="N1280" s="168"/>
    </row>
    <row r="1281" spans="1:14" s="114" customFormat="1" ht="20.100000000000001" customHeight="1">
      <c r="A1281" s="114">
        <v>640</v>
      </c>
      <c r="B1281" s="65">
        <v>12</v>
      </c>
      <c r="C1281" s="102" t="s">
        <v>927</v>
      </c>
      <c r="D1281" s="67" t="s">
        <v>473</v>
      </c>
      <c r="E1281" s="68" t="s">
        <v>186</v>
      </c>
      <c r="F1281" s="105" t="s">
        <v>1463</v>
      </c>
      <c r="G1281" s="105" t="s">
        <v>660</v>
      </c>
      <c r="H1281" s="69"/>
      <c r="I1281" s="70"/>
      <c r="J1281" s="70"/>
      <c r="K1281" s="70"/>
      <c r="L1281" s="166" t="s">
        <v>98</v>
      </c>
      <c r="M1281" s="167"/>
      <c r="N1281" s="168"/>
    </row>
    <row r="1282" spans="1:14" s="114" customFormat="1" ht="20.100000000000001" customHeight="1">
      <c r="A1282" s="114">
        <v>641</v>
      </c>
      <c r="B1282" s="65">
        <v>13</v>
      </c>
      <c r="C1282" s="102" t="s">
        <v>1118</v>
      </c>
      <c r="D1282" s="67" t="s">
        <v>1474</v>
      </c>
      <c r="E1282" s="68" t="s">
        <v>296</v>
      </c>
      <c r="F1282" s="105" t="s">
        <v>1463</v>
      </c>
      <c r="G1282" s="105" t="s">
        <v>660</v>
      </c>
      <c r="H1282" s="69"/>
      <c r="I1282" s="70"/>
      <c r="J1282" s="70"/>
      <c r="K1282" s="70"/>
      <c r="L1282" s="166" t="s">
        <v>98</v>
      </c>
      <c r="M1282" s="167"/>
      <c r="N1282" s="168"/>
    </row>
    <row r="1283" spans="1:14" s="114" customFormat="1" ht="20.100000000000001" customHeight="1">
      <c r="A1283" s="114">
        <v>642</v>
      </c>
      <c r="B1283" s="65">
        <v>14</v>
      </c>
      <c r="C1283" s="102" t="s">
        <v>932</v>
      </c>
      <c r="D1283" s="67" t="s">
        <v>463</v>
      </c>
      <c r="E1283" s="68" t="s">
        <v>226</v>
      </c>
      <c r="F1283" s="105" t="s">
        <v>1463</v>
      </c>
      <c r="G1283" s="105" t="s">
        <v>660</v>
      </c>
      <c r="H1283" s="69"/>
      <c r="I1283" s="70"/>
      <c r="J1283" s="70"/>
      <c r="K1283" s="70"/>
      <c r="L1283" s="166" t="s">
        <v>98</v>
      </c>
      <c r="M1283" s="167"/>
      <c r="N1283" s="168"/>
    </row>
    <row r="1284" spans="1:14" s="114" customFormat="1" ht="20.100000000000001" customHeight="1">
      <c r="A1284" s="114">
        <v>643</v>
      </c>
      <c r="B1284" s="65">
        <v>15</v>
      </c>
      <c r="C1284" s="102" t="s">
        <v>1082</v>
      </c>
      <c r="D1284" s="67" t="s">
        <v>94</v>
      </c>
      <c r="E1284" s="68" t="s">
        <v>227</v>
      </c>
      <c r="F1284" s="105" t="s">
        <v>1463</v>
      </c>
      <c r="G1284" s="105" t="s">
        <v>660</v>
      </c>
      <c r="H1284" s="69"/>
      <c r="I1284" s="70"/>
      <c r="J1284" s="70"/>
      <c r="K1284" s="70"/>
      <c r="L1284" s="166" t="s">
        <v>98</v>
      </c>
      <c r="M1284" s="167"/>
      <c r="N1284" s="168"/>
    </row>
    <row r="1285" spans="1:14" s="114" customFormat="1" ht="20.100000000000001" customHeight="1">
      <c r="A1285" s="114">
        <v>644</v>
      </c>
      <c r="B1285" s="65">
        <v>16</v>
      </c>
      <c r="C1285" s="102" t="s">
        <v>933</v>
      </c>
      <c r="D1285" s="67" t="s">
        <v>529</v>
      </c>
      <c r="E1285" s="68" t="s">
        <v>239</v>
      </c>
      <c r="F1285" s="105" t="s">
        <v>1463</v>
      </c>
      <c r="G1285" s="105" t="s">
        <v>660</v>
      </c>
      <c r="H1285" s="69"/>
      <c r="I1285" s="70"/>
      <c r="J1285" s="70"/>
      <c r="K1285" s="70"/>
      <c r="L1285" s="166" t="s">
        <v>98</v>
      </c>
      <c r="M1285" s="167"/>
      <c r="N1285" s="168"/>
    </row>
    <row r="1286" spans="1:14" s="114" customFormat="1" ht="20.100000000000001" customHeight="1">
      <c r="A1286" s="114">
        <v>645</v>
      </c>
      <c r="B1286" s="65">
        <v>17</v>
      </c>
      <c r="C1286" s="102" t="s">
        <v>937</v>
      </c>
      <c r="D1286" s="67" t="s">
        <v>625</v>
      </c>
      <c r="E1286" s="68" t="s">
        <v>109</v>
      </c>
      <c r="F1286" s="105" t="s">
        <v>1463</v>
      </c>
      <c r="G1286" s="105" t="s">
        <v>660</v>
      </c>
      <c r="H1286" s="69"/>
      <c r="I1286" s="70"/>
      <c r="J1286" s="70"/>
      <c r="K1286" s="70"/>
      <c r="L1286" s="166" t="s">
        <v>98</v>
      </c>
      <c r="M1286" s="167"/>
      <c r="N1286" s="168"/>
    </row>
    <row r="1287" spans="1:14" s="114" customFormat="1" ht="20.100000000000001" customHeight="1">
      <c r="A1287" s="114">
        <v>646</v>
      </c>
      <c r="B1287" s="65">
        <v>18</v>
      </c>
      <c r="C1287" s="102" t="s">
        <v>938</v>
      </c>
      <c r="D1287" s="67" t="s">
        <v>1475</v>
      </c>
      <c r="E1287" s="68" t="s">
        <v>136</v>
      </c>
      <c r="F1287" s="105" t="s">
        <v>1463</v>
      </c>
      <c r="G1287" s="105" t="s">
        <v>660</v>
      </c>
      <c r="H1287" s="69"/>
      <c r="I1287" s="70"/>
      <c r="J1287" s="70"/>
      <c r="K1287" s="70"/>
      <c r="L1287" s="166" t="s">
        <v>98</v>
      </c>
      <c r="M1287" s="167"/>
      <c r="N1287" s="168"/>
    </row>
    <row r="1288" spans="1:14" s="114" customFormat="1" ht="20.100000000000001" customHeight="1">
      <c r="A1288" s="114">
        <v>647</v>
      </c>
      <c r="B1288" s="65">
        <v>19</v>
      </c>
      <c r="C1288" s="102" t="s">
        <v>940</v>
      </c>
      <c r="D1288" s="67" t="s">
        <v>1476</v>
      </c>
      <c r="E1288" s="68" t="s">
        <v>229</v>
      </c>
      <c r="F1288" s="105" t="s">
        <v>1463</v>
      </c>
      <c r="G1288" s="105" t="s">
        <v>660</v>
      </c>
      <c r="H1288" s="69"/>
      <c r="I1288" s="70"/>
      <c r="J1288" s="70"/>
      <c r="K1288" s="70"/>
      <c r="L1288" s="166" t="s">
        <v>98</v>
      </c>
      <c r="M1288" s="167"/>
      <c r="N1288" s="168"/>
    </row>
    <row r="1289" spans="1:14" s="114" customFormat="1" ht="20.100000000000001" customHeight="1">
      <c r="A1289" s="114">
        <v>648</v>
      </c>
      <c r="B1289" s="65">
        <v>20</v>
      </c>
      <c r="C1289" s="102" t="s">
        <v>1018</v>
      </c>
      <c r="D1289" s="67" t="s">
        <v>434</v>
      </c>
      <c r="E1289" s="68" t="s">
        <v>229</v>
      </c>
      <c r="F1289" s="105" t="s">
        <v>1463</v>
      </c>
      <c r="G1289" s="105" t="s">
        <v>660</v>
      </c>
      <c r="H1289" s="69"/>
      <c r="I1289" s="70"/>
      <c r="J1289" s="70"/>
      <c r="K1289" s="70"/>
      <c r="L1289" s="166" t="s">
        <v>98</v>
      </c>
      <c r="M1289" s="167"/>
      <c r="N1289" s="168"/>
    </row>
    <row r="1290" spans="1:14" s="114" customFormat="1" ht="20.100000000000001" customHeight="1">
      <c r="A1290" s="114">
        <v>649</v>
      </c>
      <c r="B1290" s="65">
        <v>21</v>
      </c>
      <c r="C1290" s="102" t="s">
        <v>941</v>
      </c>
      <c r="D1290" s="67" t="s">
        <v>420</v>
      </c>
      <c r="E1290" s="68" t="s">
        <v>253</v>
      </c>
      <c r="F1290" s="105" t="s">
        <v>1463</v>
      </c>
      <c r="G1290" s="105" t="s">
        <v>660</v>
      </c>
      <c r="H1290" s="69"/>
      <c r="I1290" s="70"/>
      <c r="J1290" s="70"/>
      <c r="K1290" s="70"/>
      <c r="L1290" s="166" t="s">
        <v>98</v>
      </c>
      <c r="M1290" s="167"/>
      <c r="N1290" s="168"/>
    </row>
    <row r="1291" spans="1:14" s="114" customFormat="1" ht="20.100000000000001" customHeight="1">
      <c r="A1291" s="114">
        <v>650</v>
      </c>
      <c r="B1291" s="65">
        <v>22</v>
      </c>
      <c r="C1291" s="102" t="s">
        <v>945</v>
      </c>
      <c r="D1291" s="67" t="s">
        <v>1477</v>
      </c>
      <c r="E1291" s="68" t="s">
        <v>145</v>
      </c>
      <c r="F1291" s="105" t="s">
        <v>1463</v>
      </c>
      <c r="G1291" s="105" t="s">
        <v>660</v>
      </c>
      <c r="H1291" s="69"/>
      <c r="I1291" s="70"/>
      <c r="J1291" s="70"/>
      <c r="K1291" s="70"/>
      <c r="L1291" s="166" t="s">
        <v>98</v>
      </c>
      <c r="M1291" s="167"/>
      <c r="N1291" s="168"/>
    </row>
    <row r="1292" spans="1:14" s="114" customFormat="1" ht="20.100000000000001" customHeight="1">
      <c r="A1292" s="114">
        <v>0</v>
      </c>
      <c r="B1292" s="65">
        <v>23</v>
      </c>
      <c r="C1292" s="102" t="s">
        <v>98</v>
      </c>
      <c r="D1292" s="67" t="s">
        <v>98</v>
      </c>
      <c r="E1292" s="68" t="s">
        <v>98</v>
      </c>
      <c r="F1292" s="105" t="s">
        <v>98</v>
      </c>
      <c r="G1292" s="105" t="s">
        <v>98</v>
      </c>
      <c r="H1292" s="69"/>
      <c r="I1292" s="70"/>
      <c r="J1292" s="70"/>
      <c r="K1292" s="70"/>
      <c r="L1292" s="166" t="s">
        <v>98</v>
      </c>
      <c r="M1292" s="167"/>
      <c r="N1292" s="168"/>
    </row>
    <row r="1293" spans="1:14" s="114" customFormat="1" ht="20.100000000000001" customHeight="1">
      <c r="A1293" s="114">
        <v>0</v>
      </c>
      <c r="B1293" s="65">
        <v>24</v>
      </c>
      <c r="C1293" s="102" t="s">
        <v>98</v>
      </c>
      <c r="D1293" s="67" t="s">
        <v>98</v>
      </c>
      <c r="E1293" s="68" t="s">
        <v>98</v>
      </c>
      <c r="F1293" s="105" t="s">
        <v>98</v>
      </c>
      <c r="G1293" s="105" t="s">
        <v>98</v>
      </c>
      <c r="H1293" s="69"/>
      <c r="I1293" s="70"/>
      <c r="J1293" s="70"/>
      <c r="K1293" s="70"/>
      <c r="L1293" s="166" t="s">
        <v>98</v>
      </c>
      <c r="M1293" s="167"/>
      <c r="N1293" s="168"/>
    </row>
    <row r="1294" spans="1:14" s="114" customFormat="1" ht="20.100000000000001" customHeight="1">
      <c r="A1294" s="114">
        <v>0</v>
      </c>
      <c r="B1294" s="65">
        <v>25</v>
      </c>
      <c r="C1294" s="102" t="s">
        <v>98</v>
      </c>
      <c r="D1294" s="67" t="s">
        <v>98</v>
      </c>
      <c r="E1294" s="68" t="s">
        <v>98</v>
      </c>
      <c r="F1294" s="105" t="s">
        <v>98</v>
      </c>
      <c r="G1294" s="105" t="s">
        <v>98</v>
      </c>
      <c r="H1294" s="69"/>
      <c r="I1294" s="70"/>
      <c r="J1294" s="70"/>
      <c r="K1294" s="70"/>
      <c r="L1294" s="166" t="s">
        <v>98</v>
      </c>
      <c r="M1294" s="167"/>
      <c r="N1294" s="168"/>
    </row>
    <row r="1295" spans="1:14" s="114" customFormat="1" ht="20.100000000000001" customHeight="1">
      <c r="A1295" s="114">
        <v>0</v>
      </c>
      <c r="B1295" s="65">
        <v>26</v>
      </c>
      <c r="C1295" s="102" t="s">
        <v>98</v>
      </c>
      <c r="D1295" s="67" t="s">
        <v>98</v>
      </c>
      <c r="E1295" s="68" t="s">
        <v>98</v>
      </c>
      <c r="F1295" s="105" t="s">
        <v>98</v>
      </c>
      <c r="G1295" s="105" t="s">
        <v>98</v>
      </c>
      <c r="H1295" s="69"/>
      <c r="I1295" s="70"/>
      <c r="J1295" s="70"/>
      <c r="K1295" s="70"/>
      <c r="L1295" s="166" t="s">
        <v>98</v>
      </c>
      <c r="M1295" s="167"/>
      <c r="N1295" s="168"/>
    </row>
    <row r="1296" spans="1:14" s="114" customFormat="1" ht="20.100000000000001" customHeight="1">
      <c r="A1296" s="114">
        <v>0</v>
      </c>
      <c r="B1296" s="65">
        <v>27</v>
      </c>
      <c r="C1296" s="102" t="s">
        <v>98</v>
      </c>
      <c r="D1296" s="67" t="s">
        <v>98</v>
      </c>
      <c r="E1296" s="68" t="s">
        <v>98</v>
      </c>
      <c r="F1296" s="105" t="s">
        <v>98</v>
      </c>
      <c r="G1296" s="105" t="s">
        <v>98</v>
      </c>
      <c r="H1296" s="69"/>
      <c r="I1296" s="70"/>
      <c r="J1296" s="70"/>
      <c r="K1296" s="70"/>
      <c r="L1296" s="166" t="s">
        <v>98</v>
      </c>
      <c r="M1296" s="167"/>
      <c r="N1296" s="168"/>
    </row>
    <row r="1297" spans="1:15" s="114" customFormat="1" ht="20.100000000000001" customHeight="1">
      <c r="A1297" s="114">
        <v>0</v>
      </c>
      <c r="B1297" s="65">
        <v>28</v>
      </c>
      <c r="C1297" s="102" t="s">
        <v>98</v>
      </c>
      <c r="D1297" s="67" t="s">
        <v>98</v>
      </c>
      <c r="E1297" s="68" t="s">
        <v>98</v>
      </c>
      <c r="F1297" s="105" t="s">
        <v>98</v>
      </c>
      <c r="G1297" s="105" t="s">
        <v>98</v>
      </c>
      <c r="H1297" s="69"/>
      <c r="I1297" s="70"/>
      <c r="J1297" s="70"/>
      <c r="K1297" s="70"/>
      <c r="L1297" s="166" t="s">
        <v>98</v>
      </c>
      <c r="M1297" s="167"/>
      <c r="N1297" s="168"/>
    </row>
    <row r="1298" spans="1:15" s="114" customFormat="1" ht="20.100000000000001" customHeight="1">
      <c r="A1298" s="114">
        <v>0</v>
      </c>
      <c r="B1298" s="65">
        <v>29</v>
      </c>
      <c r="C1298" s="102" t="s">
        <v>98</v>
      </c>
      <c r="D1298" s="67" t="s">
        <v>98</v>
      </c>
      <c r="E1298" s="68" t="s">
        <v>98</v>
      </c>
      <c r="F1298" s="105" t="s">
        <v>98</v>
      </c>
      <c r="G1298" s="105" t="s">
        <v>98</v>
      </c>
      <c r="H1298" s="69"/>
      <c r="I1298" s="70"/>
      <c r="J1298" s="70"/>
      <c r="K1298" s="70"/>
      <c r="L1298" s="166" t="s">
        <v>98</v>
      </c>
      <c r="M1298" s="167"/>
      <c r="N1298" s="168"/>
    </row>
    <row r="1299" spans="1:15" s="114" customFormat="1" ht="20.100000000000001" customHeight="1">
      <c r="A1299" s="114">
        <v>0</v>
      </c>
      <c r="B1299" s="72">
        <v>30</v>
      </c>
      <c r="C1299" s="102" t="s">
        <v>98</v>
      </c>
      <c r="D1299" s="67" t="s">
        <v>98</v>
      </c>
      <c r="E1299" s="68" t="s">
        <v>98</v>
      </c>
      <c r="F1299" s="105" t="s">
        <v>98</v>
      </c>
      <c r="G1299" s="105" t="s">
        <v>98</v>
      </c>
      <c r="H1299" s="73"/>
      <c r="I1299" s="74"/>
      <c r="J1299" s="74"/>
      <c r="K1299" s="74"/>
      <c r="L1299" s="166" t="s">
        <v>98</v>
      </c>
      <c r="M1299" s="167"/>
      <c r="N1299" s="168"/>
    </row>
    <row r="1300" spans="1:15" s="114" customFormat="1" ht="23.25" customHeight="1">
      <c r="A1300" s="114">
        <v>0</v>
      </c>
      <c r="B1300" s="75" t="s">
        <v>71</v>
      </c>
      <c r="C1300" s="103"/>
      <c r="D1300" s="77"/>
      <c r="E1300" s="78"/>
      <c r="F1300" s="106"/>
      <c r="G1300" s="106"/>
      <c r="H1300" s="80"/>
      <c r="I1300" s="81"/>
      <c r="J1300" s="81"/>
      <c r="K1300" s="81"/>
      <c r="L1300" s="115"/>
      <c r="M1300" s="115"/>
      <c r="N1300" s="115"/>
    </row>
    <row r="1301" spans="1:15" s="114" customFormat="1" ht="20.100000000000001" customHeight="1">
      <c r="A1301" s="114">
        <v>0</v>
      </c>
      <c r="B1301" s="82" t="s">
        <v>101</v>
      </c>
      <c r="C1301" s="104"/>
      <c r="D1301" s="84"/>
      <c r="E1301" s="85"/>
      <c r="F1301" s="107"/>
      <c r="G1301" s="107"/>
      <c r="H1301" s="87"/>
      <c r="I1301" s="88"/>
      <c r="J1301" s="88"/>
      <c r="K1301" s="88"/>
      <c r="L1301" s="89"/>
      <c r="M1301" s="89"/>
      <c r="N1301" s="89"/>
    </row>
    <row r="1302" spans="1:15" s="114" customFormat="1" ht="18.75" customHeight="1">
      <c r="A1302" s="114">
        <v>0</v>
      </c>
      <c r="B1302" s="90"/>
      <c r="C1302" s="104"/>
      <c r="D1302" s="84"/>
      <c r="E1302" s="85"/>
      <c r="F1302" s="107"/>
      <c r="G1302" s="107"/>
      <c r="H1302" s="87"/>
      <c r="I1302" s="88"/>
      <c r="J1302" s="88"/>
      <c r="K1302" s="88"/>
      <c r="L1302" s="89"/>
      <c r="M1302" s="89"/>
      <c r="N1302" s="89"/>
    </row>
    <row r="1303" spans="1:15" s="114" customFormat="1" ht="18" customHeight="1">
      <c r="A1303" s="100">
        <v>0</v>
      </c>
      <c r="B1303" s="90"/>
      <c r="C1303" s="104"/>
      <c r="D1303" s="84"/>
      <c r="E1303" s="85"/>
      <c r="F1303" s="107"/>
      <c r="G1303" s="107"/>
      <c r="H1303" s="87"/>
      <c r="I1303" s="88"/>
      <c r="J1303" s="88"/>
      <c r="K1303" s="88"/>
      <c r="L1303" s="89"/>
      <c r="M1303" s="89"/>
      <c r="N1303" s="89"/>
    </row>
    <row r="1304" spans="1:15" s="114" customFormat="1" ht="8.25" customHeight="1">
      <c r="A1304" s="100">
        <v>0</v>
      </c>
      <c r="B1304" s="90"/>
      <c r="C1304" s="104"/>
      <c r="D1304" s="84"/>
      <c r="E1304" s="85"/>
      <c r="F1304" s="107"/>
      <c r="G1304" s="107"/>
      <c r="H1304" s="87"/>
      <c r="I1304" s="88"/>
      <c r="J1304" s="88"/>
      <c r="K1304" s="88"/>
      <c r="L1304" s="89"/>
      <c r="M1304" s="89"/>
      <c r="N1304" s="89"/>
    </row>
    <row r="1305" spans="1:15" s="114" customFormat="1" ht="20.100000000000001" customHeight="1">
      <c r="A1305" s="100">
        <v>0</v>
      </c>
      <c r="C1305" s="108" t="s">
        <v>100</v>
      </c>
      <c r="D1305" s="84"/>
      <c r="E1305" s="85"/>
      <c r="F1305" s="107"/>
      <c r="G1305" s="107"/>
      <c r="H1305" s="87"/>
      <c r="I1305" s="88"/>
      <c r="J1305" s="88"/>
      <c r="K1305" s="88"/>
      <c r="L1305" s="89"/>
      <c r="M1305" s="89"/>
      <c r="N1305" s="89"/>
    </row>
    <row r="1306" spans="1:15" s="114" customFormat="1" ht="13.5" customHeight="1">
      <c r="A1306" s="100">
        <v>0</v>
      </c>
      <c r="B1306" s="91"/>
      <c r="C1306" s="104"/>
      <c r="D1306" s="84"/>
      <c r="E1306" s="85"/>
      <c r="F1306" s="107"/>
      <c r="G1306" s="107"/>
      <c r="H1306" s="109" t="s">
        <v>1591</v>
      </c>
      <c r="I1306" s="110">
        <v>29</v>
      </c>
      <c r="J1306" s="88"/>
      <c r="K1306" s="112" t="s">
        <v>50</v>
      </c>
      <c r="L1306" s="113">
        <v>1</v>
      </c>
      <c r="N1306" s="111"/>
      <c r="O1306" s="101"/>
    </row>
    <row r="1307" spans="1:15" s="114" customFormat="1"/>
  </sheetData>
  <mergeCells count="1334">
    <mergeCell ref="L1296:N1296"/>
    <mergeCell ref="L1297:N1297"/>
    <mergeCell ref="L1298:N1298"/>
    <mergeCell ref="L1299:N1299"/>
    <mergeCell ref="L1290:N1290"/>
    <mergeCell ref="L1291:N1291"/>
    <mergeCell ref="L1292:N1292"/>
    <mergeCell ref="L1293:N1293"/>
    <mergeCell ref="L1294:N1294"/>
    <mergeCell ref="L1295:N1295"/>
    <mergeCell ref="L1284:N1284"/>
    <mergeCell ref="L1285:N1285"/>
    <mergeCell ref="L1286:N1286"/>
    <mergeCell ref="L1287:N1287"/>
    <mergeCell ref="L1288:N1288"/>
    <mergeCell ref="L1289:N1289"/>
    <mergeCell ref="L1278:N1278"/>
    <mergeCell ref="L1279:N1279"/>
    <mergeCell ref="L1280:N1280"/>
    <mergeCell ref="L1281:N1281"/>
    <mergeCell ref="L1282:N1282"/>
    <mergeCell ref="L1283:N1283"/>
    <mergeCell ref="L1272:N1272"/>
    <mergeCell ref="L1273:N1273"/>
    <mergeCell ref="L1274:N1274"/>
    <mergeCell ref="L1275:N1275"/>
    <mergeCell ref="L1276:N1276"/>
    <mergeCell ref="L1277:N1277"/>
    <mergeCell ref="H1268:H1269"/>
    <mergeCell ref="I1268:I1269"/>
    <mergeCell ref="J1268:K1268"/>
    <mergeCell ref="L1268:N1269"/>
    <mergeCell ref="L1270:N1270"/>
    <mergeCell ref="L1271:N1271"/>
    <mergeCell ref="C1264:D1264"/>
    <mergeCell ref="F1264:K1264"/>
    <mergeCell ref="D1265:K1265"/>
    <mergeCell ref="B1266:K1266"/>
    <mergeCell ref="B1268:B1269"/>
    <mergeCell ref="C1268:C1269"/>
    <mergeCell ref="D1268:D1269"/>
    <mergeCell ref="E1268:E1269"/>
    <mergeCell ref="F1268:F1269"/>
    <mergeCell ref="G1268:G1269"/>
    <mergeCell ref="L1251:N1251"/>
    <mergeCell ref="L1252:N1252"/>
    <mergeCell ref="L1253:N1253"/>
    <mergeCell ref="L1254:N1254"/>
    <mergeCell ref="C1263:D1263"/>
    <mergeCell ref="F1263:K1263"/>
    <mergeCell ref="L1245:N1245"/>
    <mergeCell ref="L1246:N1246"/>
    <mergeCell ref="L1247:N1247"/>
    <mergeCell ref="L1248:N1248"/>
    <mergeCell ref="L1249:N1249"/>
    <mergeCell ref="L1250:N1250"/>
    <mergeCell ref="L1239:N1239"/>
    <mergeCell ref="L1240:N1240"/>
    <mergeCell ref="L1241:N1241"/>
    <mergeCell ref="L1242:N1242"/>
    <mergeCell ref="L1243:N1243"/>
    <mergeCell ref="L1244:N1244"/>
    <mergeCell ref="L1233:N1233"/>
    <mergeCell ref="L1234:N1234"/>
    <mergeCell ref="L1235:N1235"/>
    <mergeCell ref="L1236:N1236"/>
    <mergeCell ref="L1237:N1237"/>
    <mergeCell ref="L1238:N1238"/>
    <mergeCell ref="L1227:N1227"/>
    <mergeCell ref="L1228:N1228"/>
    <mergeCell ref="L1229:N1229"/>
    <mergeCell ref="L1230:N1230"/>
    <mergeCell ref="L1231:N1231"/>
    <mergeCell ref="L1232:N1232"/>
    <mergeCell ref="H1223:H1224"/>
    <mergeCell ref="I1223:I1224"/>
    <mergeCell ref="J1223:K1223"/>
    <mergeCell ref="L1223:N1224"/>
    <mergeCell ref="L1225:N1225"/>
    <mergeCell ref="L1226:N1226"/>
    <mergeCell ref="C1219:D1219"/>
    <mergeCell ref="F1219:K1219"/>
    <mergeCell ref="D1220:K1220"/>
    <mergeCell ref="B1221:K1221"/>
    <mergeCell ref="B1223:B1224"/>
    <mergeCell ref="C1223:C1224"/>
    <mergeCell ref="D1223:D1224"/>
    <mergeCell ref="E1223:E1224"/>
    <mergeCell ref="F1223:F1224"/>
    <mergeCell ref="G1223:G1224"/>
    <mergeCell ref="L1206:N1206"/>
    <mergeCell ref="L1207:N1207"/>
    <mergeCell ref="L1208:N1208"/>
    <mergeCell ref="L1209:N1209"/>
    <mergeCell ref="C1218:D1218"/>
    <mergeCell ref="F1218:K1218"/>
    <mergeCell ref="L1200:N1200"/>
    <mergeCell ref="L1201:N1201"/>
    <mergeCell ref="L1202:N1202"/>
    <mergeCell ref="L1203:N1203"/>
    <mergeCell ref="L1204:N1204"/>
    <mergeCell ref="L1205:N1205"/>
    <mergeCell ref="L1194:N1194"/>
    <mergeCell ref="L1195:N1195"/>
    <mergeCell ref="L1196:N1196"/>
    <mergeCell ref="L1197:N1197"/>
    <mergeCell ref="L1198:N1198"/>
    <mergeCell ref="L1199:N1199"/>
    <mergeCell ref="L1188:N1188"/>
    <mergeCell ref="L1189:N1189"/>
    <mergeCell ref="L1190:N1190"/>
    <mergeCell ref="L1191:N1191"/>
    <mergeCell ref="L1192:N1192"/>
    <mergeCell ref="L1193:N1193"/>
    <mergeCell ref="L1182:N1182"/>
    <mergeCell ref="L1183:N1183"/>
    <mergeCell ref="L1184:N1184"/>
    <mergeCell ref="L1185:N1185"/>
    <mergeCell ref="L1186:N1186"/>
    <mergeCell ref="L1187:N1187"/>
    <mergeCell ref="H1178:H1179"/>
    <mergeCell ref="I1178:I1179"/>
    <mergeCell ref="J1178:K1178"/>
    <mergeCell ref="L1178:N1179"/>
    <mergeCell ref="L1180:N1180"/>
    <mergeCell ref="L1181:N1181"/>
    <mergeCell ref="C1174:D1174"/>
    <mergeCell ref="F1174:K1174"/>
    <mergeCell ref="D1175:K1175"/>
    <mergeCell ref="B1176:K1176"/>
    <mergeCell ref="B1178:B1179"/>
    <mergeCell ref="C1178:C1179"/>
    <mergeCell ref="D1178:D1179"/>
    <mergeCell ref="E1178:E1179"/>
    <mergeCell ref="F1178:F1179"/>
    <mergeCell ref="G1178:G1179"/>
    <mergeCell ref="L1161:N1161"/>
    <mergeCell ref="L1162:N1162"/>
    <mergeCell ref="L1163:N1163"/>
    <mergeCell ref="L1164:N1164"/>
    <mergeCell ref="C1173:D1173"/>
    <mergeCell ref="F1173:K1173"/>
    <mergeCell ref="L1155:N1155"/>
    <mergeCell ref="L1156:N1156"/>
    <mergeCell ref="L1157:N1157"/>
    <mergeCell ref="L1158:N1158"/>
    <mergeCell ref="L1159:N1159"/>
    <mergeCell ref="L1160:N1160"/>
    <mergeCell ref="L1149:N1149"/>
    <mergeCell ref="L1150:N1150"/>
    <mergeCell ref="L1151:N1151"/>
    <mergeCell ref="L1152:N1152"/>
    <mergeCell ref="L1153:N1153"/>
    <mergeCell ref="L1154:N1154"/>
    <mergeCell ref="L1143:N1143"/>
    <mergeCell ref="L1144:N1144"/>
    <mergeCell ref="L1145:N1145"/>
    <mergeCell ref="L1146:N1146"/>
    <mergeCell ref="L1147:N1147"/>
    <mergeCell ref="L1148:N1148"/>
    <mergeCell ref="L1137:N1137"/>
    <mergeCell ref="L1138:N1138"/>
    <mergeCell ref="L1139:N1139"/>
    <mergeCell ref="L1140:N1140"/>
    <mergeCell ref="L1141:N1141"/>
    <mergeCell ref="L1142:N1142"/>
    <mergeCell ref="H1133:H1134"/>
    <mergeCell ref="I1133:I1134"/>
    <mergeCell ref="J1133:K1133"/>
    <mergeCell ref="L1133:N1134"/>
    <mergeCell ref="L1135:N1135"/>
    <mergeCell ref="L1136:N1136"/>
    <mergeCell ref="C1129:D1129"/>
    <mergeCell ref="F1129:K1129"/>
    <mergeCell ref="D1130:K1130"/>
    <mergeCell ref="B1131:K1131"/>
    <mergeCell ref="B1133:B1134"/>
    <mergeCell ref="C1133:C1134"/>
    <mergeCell ref="D1133:D1134"/>
    <mergeCell ref="E1133:E1134"/>
    <mergeCell ref="F1133:F1134"/>
    <mergeCell ref="G1133:G1134"/>
    <mergeCell ref="L1116:N1116"/>
    <mergeCell ref="L1117:N1117"/>
    <mergeCell ref="L1118:N1118"/>
    <mergeCell ref="L1119:N1119"/>
    <mergeCell ref="C1128:D1128"/>
    <mergeCell ref="F1128:K1128"/>
    <mergeCell ref="L1110:N1110"/>
    <mergeCell ref="L1111:N1111"/>
    <mergeCell ref="L1112:N1112"/>
    <mergeCell ref="L1113:N1113"/>
    <mergeCell ref="L1114:N1114"/>
    <mergeCell ref="L1115:N1115"/>
    <mergeCell ref="L1104:N1104"/>
    <mergeCell ref="L1105:N1105"/>
    <mergeCell ref="L1106:N1106"/>
    <mergeCell ref="L1107:N1107"/>
    <mergeCell ref="L1108:N1108"/>
    <mergeCell ref="L1109:N1109"/>
    <mergeCell ref="L1098:N1098"/>
    <mergeCell ref="L1099:N1099"/>
    <mergeCell ref="L1100:N1100"/>
    <mergeCell ref="L1101:N1101"/>
    <mergeCell ref="L1102:N1102"/>
    <mergeCell ref="L1103:N1103"/>
    <mergeCell ref="L1092:N1092"/>
    <mergeCell ref="L1093:N1093"/>
    <mergeCell ref="L1094:N1094"/>
    <mergeCell ref="L1095:N1095"/>
    <mergeCell ref="L1096:N1096"/>
    <mergeCell ref="L1097:N1097"/>
    <mergeCell ref="H1088:H1089"/>
    <mergeCell ref="I1088:I1089"/>
    <mergeCell ref="J1088:K1088"/>
    <mergeCell ref="L1088:N1089"/>
    <mergeCell ref="L1090:N1090"/>
    <mergeCell ref="L1091:N1091"/>
    <mergeCell ref="C1084:D1084"/>
    <mergeCell ref="F1084:K1084"/>
    <mergeCell ref="D1085:K1085"/>
    <mergeCell ref="B1086:K1086"/>
    <mergeCell ref="B1088:B1089"/>
    <mergeCell ref="C1088:C1089"/>
    <mergeCell ref="D1088:D1089"/>
    <mergeCell ref="E1088:E1089"/>
    <mergeCell ref="F1088:F1089"/>
    <mergeCell ref="G1088:G1089"/>
    <mergeCell ref="L1071:N1071"/>
    <mergeCell ref="L1072:N1072"/>
    <mergeCell ref="L1073:N1073"/>
    <mergeCell ref="L1074:N1074"/>
    <mergeCell ref="C1083:D1083"/>
    <mergeCell ref="F1083:K1083"/>
    <mergeCell ref="L1065:N1065"/>
    <mergeCell ref="L1066:N1066"/>
    <mergeCell ref="L1067:N1067"/>
    <mergeCell ref="L1068:N1068"/>
    <mergeCell ref="L1069:N1069"/>
    <mergeCell ref="L1070:N1070"/>
    <mergeCell ref="L1059:N1059"/>
    <mergeCell ref="L1060:N1060"/>
    <mergeCell ref="L1061:N1061"/>
    <mergeCell ref="L1062:N1062"/>
    <mergeCell ref="L1063:N1063"/>
    <mergeCell ref="L1064:N1064"/>
    <mergeCell ref="L1053:N1053"/>
    <mergeCell ref="L1054:N1054"/>
    <mergeCell ref="L1055:N1055"/>
    <mergeCell ref="L1056:N1056"/>
    <mergeCell ref="L1057:N1057"/>
    <mergeCell ref="L1058:N1058"/>
    <mergeCell ref="L1047:N1047"/>
    <mergeCell ref="L1048:N1048"/>
    <mergeCell ref="L1049:N1049"/>
    <mergeCell ref="L1050:N1050"/>
    <mergeCell ref="L1051:N1051"/>
    <mergeCell ref="L1052:N1052"/>
    <mergeCell ref="H1043:H1044"/>
    <mergeCell ref="I1043:I1044"/>
    <mergeCell ref="J1043:K1043"/>
    <mergeCell ref="L1043:N1044"/>
    <mergeCell ref="L1045:N1045"/>
    <mergeCell ref="L1046:N1046"/>
    <mergeCell ref="C1039:D1039"/>
    <mergeCell ref="F1039:K1039"/>
    <mergeCell ref="D1040:K1040"/>
    <mergeCell ref="B1041:K1041"/>
    <mergeCell ref="B1043:B1044"/>
    <mergeCell ref="C1043:C1044"/>
    <mergeCell ref="D1043:D1044"/>
    <mergeCell ref="E1043:E1044"/>
    <mergeCell ref="F1043:F1044"/>
    <mergeCell ref="G1043:G1044"/>
    <mergeCell ref="L1026:N1026"/>
    <mergeCell ref="L1027:N1027"/>
    <mergeCell ref="L1028:N1028"/>
    <mergeCell ref="L1029:N1029"/>
    <mergeCell ref="C1038:D1038"/>
    <mergeCell ref="F1038:K1038"/>
    <mergeCell ref="L1020:N1020"/>
    <mergeCell ref="L1021:N1021"/>
    <mergeCell ref="L1022:N1022"/>
    <mergeCell ref="L1023:N1023"/>
    <mergeCell ref="L1024:N1024"/>
    <mergeCell ref="L1025:N1025"/>
    <mergeCell ref="L1014:N1014"/>
    <mergeCell ref="L1015:N1015"/>
    <mergeCell ref="L1016:N1016"/>
    <mergeCell ref="L1017:N1017"/>
    <mergeCell ref="L1018:N1018"/>
    <mergeCell ref="L1019:N1019"/>
    <mergeCell ref="L1008:N1008"/>
    <mergeCell ref="L1009:N1009"/>
    <mergeCell ref="L1010:N1010"/>
    <mergeCell ref="L1011:N1011"/>
    <mergeCell ref="L1012:N1012"/>
    <mergeCell ref="L1013:N1013"/>
    <mergeCell ref="L1002:N1002"/>
    <mergeCell ref="L1003:N1003"/>
    <mergeCell ref="L1004:N1004"/>
    <mergeCell ref="L1005:N1005"/>
    <mergeCell ref="L1006:N1006"/>
    <mergeCell ref="L1007:N1007"/>
    <mergeCell ref="H998:H999"/>
    <mergeCell ref="I998:I999"/>
    <mergeCell ref="J998:K998"/>
    <mergeCell ref="L998:N999"/>
    <mergeCell ref="L1000:N1000"/>
    <mergeCell ref="L1001:N1001"/>
    <mergeCell ref="C994:D994"/>
    <mergeCell ref="F994:K994"/>
    <mergeCell ref="D995:K995"/>
    <mergeCell ref="B996:K996"/>
    <mergeCell ref="B998:B999"/>
    <mergeCell ref="C998:C999"/>
    <mergeCell ref="D998:D999"/>
    <mergeCell ref="E998:E999"/>
    <mergeCell ref="F998:F999"/>
    <mergeCell ref="G998:G999"/>
    <mergeCell ref="L981:N981"/>
    <mergeCell ref="L982:N982"/>
    <mergeCell ref="L983:N983"/>
    <mergeCell ref="L984:N984"/>
    <mergeCell ref="C993:D993"/>
    <mergeCell ref="F993:K993"/>
    <mergeCell ref="L975:N975"/>
    <mergeCell ref="L976:N976"/>
    <mergeCell ref="L977:N977"/>
    <mergeCell ref="L978:N978"/>
    <mergeCell ref="L979:N979"/>
    <mergeCell ref="L980:N980"/>
    <mergeCell ref="L969:N969"/>
    <mergeCell ref="L970:N970"/>
    <mergeCell ref="L971:N971"/>
    <mergeCell ref="L972:N972"/>
    <mergeCell ref="L973:N973"/>
    <mergeCell ref="L974:N974"/>
    <mergeCell ref="L963:N963"/>
    <mergeCell ref="L964:N964"/>
    <mergeCell ref="L965:N965"/>
    <mergeCell ref="L966:N966"/>
    <mergeCell ref="L967:N967"/>
    <mergeCell ref="L968:N968"/>
    <mergeCell ref="L957:N957"/>
    <mergeCell ref="L958:N958"/>
    <mergeCell ref="L959:N959"/>
    <mergeCell ref="L960:N960"/>
    <mergeCell ref="L961:N961"/>
    <mergeCell ref="L962:N962"/>
    <mergeCell ref="H953:H954"/>
    <mergeCell ref="I953:I954"/>
    <mergeCell ref="J953:K953"/>
    <mergeCell ref="L953:N954"/>
    <mergeCell ref="L955:N955"/>
    <mergeCell ref="L956:N956"/>
    <mergeCell ref="C949:D949"/>
    <mergeCell ref="F949:K949"/>
    <mergeCell ref="D950:K950"/>
    <mergeCell ref="B951:K951"/>
    <mergeCell ref="B953:B954"/>
    <mergeCell ref="C953:C954"/>
    <mergeCell ref="D953:D954"/>
    <mergeCell ref="E953:E954"/>
    <mergeCell ref="F953:F954"/>
    <mergeCell ref="G953:G954"/>
    <mergeCell ref="L936:N936"/>
    <mergeCell ref="L937:N937"/>
    <mergeCell ref="L938:N938"/>
    <mergeCell ref="L939:N939"/>
    <mergeCell ref="C948:D948"/>
    <mergeCell ref="F948:K948"/>
    <mergeCell ref="L930:N930"/>
    <mergeCell ref="L931:N931"/>
    <mergeCell ref="L932:N932"/>
    <mergeCell ref="L933:N933"/>
    <mergeCell ref="L934:N934"/>
    <mergeCell ref="L935:N935"/>
    <mergeCell ref="L924:N924"/>
    <mergeCell ref="L925:N925"/>
    <mergeCell ref="L926:N926"/>
    <mergeCell ref="L927:N927"/>
    <mergeCell ref="L928:N928"/>
    <mergeCell ref="L929:N929"/>
    <mergeCell ref="L918:N918"/>
    <mergeCell ref="L919:N919"/>
    <mergeCell ref="L920:N920"/>
    <mergeCell ref="L921:N921"/>
    <mergeCell ref="L922:N922"/>
    <mergeCell ref="L923:N923"/>
    <mergeCell ref="L912:N912"/>
    <mergeCell ref="L913:N913"/>
    <mergeCell ref="L914:N914"/>
    <mergeCell ref="L915:N915"/>
    <mergeCell ref="L916:N916"/>
    <mergeCell ref="L917:N917"/>
    <mergeCell ref="H908:H909"/>
    <mergeCell ref="I908:I909"/>
    <mergeCell ref="J908:K908"/>
    <mergeCell ref="L908:N909"/>
    <mergeCell ref="L910:N910"/>
    <mergeCell ref="L911:N911"/>
    <mergeCell ref="C904:D904"/>
    <mergeCell ref="F904:K904"/>
    <mergeCell ref="D905:K905"/>
    <mergeCell ref="B906:K906"/>
    <mergeCell ref="B908:B909"/>
    <mergeCell ref="C908:C909"/>
    <mergeCell ref="D908:D909"/>
    <mergeCell ref="E908:E909"/>
    <mergeCell ref="F908:F909"/>
    <mergeCell ref="G908:G909"/>
    <mergeCell ref="L891:N891"/>
    <mergeCell ref="L892:N892"/>
    <mergeCell ref="L893:N893"/>
    <mergeCell ref="L894:N894"/>
    <mergeCell ref="C903:D903"/>
    <mergeCell ref="F903:K903"/>
    <mergeCell ref="L885:N885"/>
    <mergeCell ref="L886:N886"/>
    <mergeCell ref="L887:N887"/>
    <mergeCell ref="L888:N888"/>
    <mergeCell ref="L889:N889"/>
    <mergeCell ref="L890:N890"/>
    <mergeCell ref="L879:N879"/>
    <mergeCell ref="L880:N880"/>
    <mergeCell ref="L881:N881"/>
    <mergeCell ref="L882:N882"/>
    <mergeCell ref="L883:N883"/>
    <mergeCell ref="L884:N884"/>
    <mergeCell ref="L873:N873"/>
    <mergeCell ref="L874:N874"/>
    <mergeCell ref="L875:N875"/>
    <mergeCell ref="L876:N876"/>
    <mergeCell ref="L877:N877"/>
    <mergeCell ref="L878:N878"/>
    <mergeCell ref="L867:N867"/>
    <mergeCell ref="L868:N868"/>
    <mergeCell ref="L869:N869"/>
    <mergeCell ref="L870:N870"/>
    <mergeCell ref="L871:N871"/>
    <mergeCell ref="L872:N872"/>
    <mergeCell ref="H863:H864"/>
    <mergeCell ref="I863:I864"/>
    <mergeCell ref="J863:K863"/>
    <mergeCell ref="L863:N864"/>
    <mergeCell ref="L865:N865"/>
    <mergeCell ref="L866:N866"/>
    <mergeCell ref="C859:D859"/>
    <mergeCell ref="F859:K859"/>
    <mergeCell ref="D860:K860"/>
    <mergeCell ref="B861:K861"/>
    <mergeCell ref="B863:B864"/>
    <mergeCell ref="C863:C864"/>
    <mergeCell ref="D863:D864"/>
    <mergeCell ref="E863:E864"/>
    <mergeCell ref="F863:F864"/>
    <mergeCell ref="G863:G864"/>
    <mergeCell ref="L846:N846"/>
    <mergeCell ref="L847:N847"/>
    <mergeCell ref="L848:N848"/>
    <mergeCell ref="L849:N849"/>
    <mergeCell ref="C858:D858"/>
    <mergeCell ref="F858:K858"/>
    <mergeCell ref="L840:N840"/>
    <mergeCell ref="L841:N841"/>
    <mergeCell ref="L842:N842"/>
    <mergeCell ref="L843:N843"/>
    <mergeCell ref="L844:N844"/>
    <mergeCell ref="L845:N845"/>
    <mergeCell ref="L834:N834"/>
    <mergeCell ref="L835:N835"/>
    <mergeCell ref="L836:N836"/>
    <mergeCell ref="L837:N837"/>
    <mergeCell ref="L838:N838"/>
    <mergeCell ref="L839:N839"/>
    <mergeCell ref="L828:N828"/>
    <mergeCell ref="L829:N829"/>
    <mergeCell ref="L830:N830"/>
    <mergeCell ref="L831:N831"/>
    <mergeCell ref="L832:N832"/>
    <mergeCell ref="L833:N833"/>
    <mergeCell ref="L822:N822"/>
    <mergeCell ref="L823:N823"/>
    <mergeCell ref="L824:N824"/>
    <mergeCell ref="L825:N825"/>
    <mergeCell ref="L826:N826"/>
    <mergeCell ref="L827:N827"/>
    <mergeCell ref="H818:H819"/>
    <mergeCell ref="I818:I819"/>
    <mergeCell ref="J818:K818"/>
    <mergeCell ref="L818:N819"/>
    <mergeCell ref="L820:N820"/>
    <mergeCell ref="L821:N821"/>
    <mergeCell ref="C814:D814"/>
    <mergeCell ref="F814:K814"/>
    <mergeCell ref="D815:K815"/>
    <mergeCell ref="B816:K816"/>
    <mergeCell ref="B818:B819"/>
    <mergeCell ref="C818:C819"/>
    <mergeCell ref="D818:D819"/>
    <mergeCell ref="E818:E819"/>
    <mergeCell ref="F818:F819"/>
    <mergeCell ref="G818:G819"/>
    <mergeCell ref="L801:N801"/>
    <mergeCell ref="L802:N802"/>
    <mergeCell ref="L803:N803"/>
    <mergeCell ref="L804:N804"/>
    <mergeCell ref="C813:D813"/>
    <mergeCell ref="F813:K813"/>
    <mergeCell ref="L795:N795"/>
    <mergeCell ref="L796:N796"/>
    <mergeCell ref="L797:N797"/>
    <mergeCell ref="L798:N798"/>
    <mergeCell ref="L799:N799"/>
    <mergeCell ref="L800:N800"/>
    <mergeCell ref="L789:N789"/>
    <mergeCell ref="L790:N790"/>
    <mergeCell ref="L791:N791"/>
    <mergeCell ref="L792:N792"/>
    <mergeCell ref="L793:N793"/>
    <mergeCell ref="L794:N794"/>
    <mergeCell ref="L783:N783"/>
    <mergeCell ref="L784:N784"/>
    <mergeCell ref="L785:N785"/>
    <mergeCell ref="L786:N786"/>
    <mergeCell ref="L787:N787"/>
    <mergeCell ref="L788:N788"/>
    <mergeCell ref="L777:N777"/>
    <mergeCell ref="L778:N778"/>
    <mergeCell ref="L779:N779"/>
    <mergeCell ref="L780:N780"/>
    <mergeCell ref="L781:N781"/>
    <mergeCell ref="L782:N782"/>
    <mergeCell ref="H773:H774"/>
    <mergeCell ref="I773:I774"/>
    <mergeCell ref="J773:K773"/>
    <mergeCell ref="L773:N774"/>
    <mergeCell ref="L775:N775"/>
    <mergeCell ref="L776:N776"/>
    <mergeCell ref="C769:D769"/>
    <mergeCell ref="F769:K769"/>
    <mergeCell ref="D770:K770"/>
    <mergeCell ref="B771:K771"/>
    <mergeCell ref="B773:B774"/>
    <mergeCell ref="C773:C774"/>
    <mergeCell ref="D773:D774"/>
    <mergeCell ref="E773:E774"/>
    <mergeCell ref="F773:F774"/>
    <mergeCell ref="G773:G774"/>
    <mergeCell ref="L756:N756"/>
    <mergeCell ref="L757:N757"/>
    <mergeCell ref="L758:N758"/>
    <mergeCell ref="L759:N759"/>
    <mergeCell ref="C768:D768"/>
    <mergeCell ref="F768:K768"/>
    <mergeCell ref="L750:N750"/>
    <mergeCell ref="L751:N751"/>
    <mergeCell ref="L752:N752"/>
    <mergeCell ref="L753:N753"/>
    <mergeCell ref="L754:N754"/>
    <mergeCell ref="L755:N755"/>
    <mergeCell ref="L744:N744"/>
    <mergeCell ref="L745:N745"/>
    <mergeCell ref="L746:N746"/>
    <mergeCell ref="L747:N747"/>
    <mergeCell ref="L748:N748"/>
    <mergeCell ref="L749:N749"/>
    <mergeCell ref="L738:N738"/>
    <mergeCell ref="L739:N739"/>
    <mergeCell ref="L740:N740"/>
    <mergeCell ref="L741:N741"/>
    <mergeCell ref="L742:N742"/>
    <mergeCell ref="L743:N743"/>
    <mergeCell ref="L732:N732"/>
    <mergeCell ref="L733:N733"/>
    <mergeCell ref="L734:N734"/>
    <mergeCell ref="L735:N735"/>
    <mergeCell ref="L736:N736"/>
    <mergeCell ref="L737:N737"/>
    <mergeCell ref="H728:H729"/>
    <mergeCell ref="I728:I729"/>
    <mergeCell ref="J728:K728"/>
    <mergeCell ref="L728:N729"/>
    <mergeCell ref="L730:N730"/>
    <mergeCell ref="L731:N731"/>
    <mergeCell ref="C724:D724"/>
    <mergeCell ref="F724:K724"/>
    <mergeCell ref="D725:K725"/>
    <mergeCell ref="B726:K726"/>
    <mergeCell ref="B728:B729"/>
    <mergeCell ref="C728:C729"/>
    <mergeCell ref="D728:D729"/>
    <mergeCell ref="E728:E729"/>
    <mergeCell ref="F728:F729"/>
    <mergeCell ref="G728:G729"/>
    <mergeCell ref="L711:N711"/>
    <mergeCell ref="L712:N712"/>
    <mergeCell ref="L713:N713"/>
    <mergeCell ref="L714:N714"/>
    <mergeCell ref="C723:D723"/>
    <mergeCell ref="F723:K723"/>
    <mergeCell ref="L705:N705"/>
    <mergeCell ref="L706:N706"/>
    <mergeCell ref="L707:N707"/>
    <mergeCell ref="L708:N708"/>
    <mergeCell ref="L709:N709"/>
    <mergeCell ref="L710:N710"/>
    <mergeCell ref="L699:N699"/>
    <mergeCell ref="L700:N700"/>
    <mergeCell ref="L701:N701"/>
    <mergeCell ref="L702:N702"/>
    <mergeCell ref="L703:N703"/>
    <mergeCell ref="L704:N704"/>
    <mergeCell ref="L693:N693"/>
    <mergeCell ref="L694:N694"/>
    <mergeCell ref="L695:N695"/>
    <mergeCell ref="L696:N696"/>
    <mergeCell ref="L697:N697"/>
    <mergeCell ref="L698:N698"/>
    <mergeCell ref="L687:N687"/>
    <mergeCell ref="L688:N688"/>
    <mergeCell ref="L689:N689"/>
    <mergeCell ref="L690:N690"/>
    <mergeCell ref="L691:N691"/>
    <mergeCell ref="L692:N692"/>
    <mergeCell ref="H683:H684"/>
    <mergeCell ref="I683:I684"/>
    <mergeCell ref="J683:K683"/>
    <mergeCell ref="L683:N684"/>
    <mergeCell ref="L685:N685"/>
    <mergeCell ref="L686:N686"/>
    <mergeCell ref="C679:D679"/>
    <mergeCell ref="F679:K679"/>
    <mergeCell ref="D680:K680"/>
    <mergeCell ref="B681:K681"/>
    <mergeCell ref="B683:B684"/>
    <mergeCell ref="C683:C684"/>
    <mergeCell ref="D683:D684"/>
    <mergeCell ref="E683:E684"/>
    <mergeCell ref="F683:F684"/>
    <mergeCell ref="G683:G684"/>
    <mergeCell ref="L666:N666"/>
    <mergeCell ref="L667:N667"/>
    <mergeCell ref="L668:N668"/>
    <mergeCell ref="L669:N669"/>
    <mergeCell ref="C678:D678"/>
    <mergeCell ref="F678:K678"/>
    <mergeCell ref="L660:N660"/>
    <mergeCell ref="L661:N661"/>
    <mergeCell ref="L662:N662"/>
    <mergeCell ref="L663:N663"/>
    <mergeCell ref="L664:N664"/>
    <mergeCell ref="L665:N665"/>
    <mergeCell ref="L654:N654"/>
    <mergeCell ref="L655:N655"/>
    <mergeCell ref="L656:N656"/>
    <mergeCell ref="L657:N657"/>
    <mergeCell ref="L658:N658"/>
    <mergeCell ref="L659:N659"/>
    <mergeCell ref="L648:N648"/>
    <mergeCell ref="L649:N649"/>
    <mergeCell ref="L650:N650"/>
    <mergeCell ref="L651:N651"/>
    <mergeCell ref="L652:N652"/>
    <mergeCell ref="L653:N653"/>
    <mergeCell ref="L642:N642"/>
    <mergeCell ref="L643:N643"/>
    <mergeCell ref="L644:N644"/>
    <mergeCell ref="L645:N645"/>
    <mergeCell ref="L646:N646"/>
    <mergeCell ref="L647:N647"/>
    <mergeCell ref="H638:H639"/>
    <mergeCell ref="I638:I639"/>
    <mergeCell ref="J638:K638"/>
    <mergeCell ref="L638:N639"/>
    <mergeCell ref="L640:N640"/>
    <mergeCell ref="L641:N641"/>
    <mergeCell ref="C634:D634"/>
    <mergeCell ref="F634:K634"/>
    <mergeCell ref="D635:K635"/>
    <mergeCell ref="B636:K636"/>
    <mergeCell ref="B638:B639"/>
    <mergeCell ref="C638:C639"/>
    <mergeCell ref="D638:D639"/>
    <mergeCell ref="E638:E639"/>
    <mergeCell ref="F638:F639"/>
    <mergeCell ref="G638:G639"/>
    <mergeCell ref="L621:N621"/>
    <mergeCell ref="L622:N622"/>
    <mergeCell ref="L623:N623"/>
    <mergeCell ref="L624:N624"/>
    <mergeCell ref="C633:D633"/>
    <mergeCell ref="F633:K633"/>
    <mergeCell ref="L615:N615"/>
    <mergeCell ref="L616:N616"/>
    <mergeCell ref="L617:N617"/>
    <mergeCell ref="L618:N618"/>
    <mergeCell ref="L619:N619"/>
    <mergeCell ref="L620:N620"/>
    <mergeCell ref="L609:N609"/>
    <mergeCell ref="L610:N610"/>
    <mergeCell ref="L611:N611"/>
    <mergeCell ref="L612:N612"/>
    <mergeCell ref="L613:N613"/>
    <mergeCell ref="L614:N614"/>
    <mergeCell ref="L603:N603"/>
    <mergeCell ref="L604:N604"/>
    <mergeCell ref="L605:N605"/>
    <mergeCell ref="L606:N606"/>
    <mergeCell ref="L607:N607"/>
    <mergeCell ref="L608:N608"/>
    <mergeCell ref="L597:N597"/>
    <mergeCell ref="L598:N598"/>
    <mergeCell ref="L599:N599"/>
    <mergeCell ref="L600:N600"/>
    <mergeCell ref="L601:N601"/>
    <mergeCell ref="L602:N602"/>
    <mergeCell ref="H593:H594"/>
    <mergeCell ref="I593:I594"/>
    <mergeCell ref="J593:K593"/>
    <mergeCell ref="L593:N594"/>
    <mergeCell ref="L595:N595"/>
    <mergeCell ref="L596:N596"/>
    <mergeCell ref="C589:D589"/>
    <mergeCell ref="F589:K589"/>
    <mergeCell ref="D590:K590"/>
    <mergeCell ref="B591:K591"/>
    <mergeCell ref="B593:B594"/>
    <mergeCell ref="C593:C594"/>
    <mergeCell ref="D593:D594"/>
    <mergeCell ref="E593:E594"/>
    <mergeCell ref="F593:F594"/>
    <mergeCell ref="G593:G594"/>
    <mergeCell ref="L576:N576"/>
    <mergeCell ref="L577:N577"/>
    <mergeCell ref="L578:N578"/>
    <mergeCell ref="L579:N579"/>
    <mergeCell ref="C588:D588"/>
    <mergeCell ref="F588:K588"/>
    <mergeCell ref="L570:N570"/>
    <mergeCell ref="L571:N571"/>
    <mergeCell ref="L572:N572"/>
    <mergeCell ref="L573:N573"/>
    <mergeCell ref="L574:N574"/>
    <mergeCell ref="L575:N575"/>
    <mergeCell ref="L564:N564"/>
    <mergeCell ref="L565:N565"/>
    <mergeCell ref="L566:N566"/>
    <mergeCell ref="L567:N567"/>
    <mergeCell ref="L568:N568"/>
    <mergeCell ref="L569:N569"/>
    <mergeCell ref="L558:N558"/>
    <mergeCell ref="L559:N559"/>
    <mergeCell ref="L560:N560"/>
    <mergeCell ref="L561:N561"/>
    <mergeCell ref="L562:N562"/>
    <mergeCell ref="L563:N563"/>
    <mergeCell ref="L552:N552"/>
    <mergeCell ref="L553:N553"/>
    <mergeCell ref="L554:N554"/>
    <mergeCell ref="L555:N555"/>
    <mergeCell ref="L556:N556"/>
    <mergeCell ref="L557:N557"/>
    <mergeCell ref="H548:H549"/>
    <mergeCell ref="I548:I549"/>
    <mergeCell ref="J548:K548"/>
    <mergeCell ref="L548:N549"/>
    <mergeCell ref="L550:N550"/>
    <mergeCell ref="L551:N551"/>
    <mergeCell ref="C544:D544"/>
    <mergeCell ref="F544:K544"/>
    <mergeCell ref="D545:K545"/>
    <mergeCell ref="B546:K546"/>
    <mergeCell ref="B548:B549"/>
    <mergeCell ref="C548:C549"/>
    <mergeCell ref="D548:D549"/>
    <mergeCell ref="E548:E549"/>
    <mergeCell ref="F548:F549"/>
    <mergeCell ref="G548:G549"/>
    <mergeCell ref="L531:N531"/>
    <mergeCell ref="L532:N532"/>
    <mergeCell ref="L533:N533"/>
    <mergeCell ref="L534:N534"/>
    <mergeCell ref="C543:D543"/>
    <mergeCell ref="F543:K543"/>
    <mergeCell ref="L525:N525"/>
    <mergeCell ref="L526:N526"/>
    <mergeCell ref="L527:N527"/>
    <mergeCell ref="L528:N528"/>
    <mergeCell ref="L529:N529"/>
    <mergeCell ref="L530:N530"/>
    <mergeCell ref="L519:N519"/>
    <mergeCell ref="L520:N520"/>
    <mergeCell ref="L521:N521"/>
    <mergeCell ref="L522:N522"/>
    <mergeCell ref="L523:N523"/>
    <mergeCell ref="L524:N524"/>
    <mergeCell ref="L513:N513"/>
    <mergeCell ref="L514:N514"/>
    <mergeCell ref="L515:N515"/>
    <mergeCell ref="L516:N516"/>
    <mergeCell ref="L517:N517"/>
    <mergeCell ref="L518:N518"/>
    <mergeCell ref="L507:N507"/>
    <mergeCell ref="L508:N508"/>
    <mergeCell ref="L509:N509"/>
    <mergeCell ref="L510:N510"/>
    <mergeCell ref="L511:N511"/>
    <mergeCell ref="L512:N512"/>
    <mergeCell ref="H503:H504"/>
    <mergeCell ref="I503:I504"/>
    <mergeCell ref="J503:K503"/>
    <mergeCell ref="L503:N504"/>
    <mergeCell ref="L505:N505"/>
    <mergeCell ref="L506:N506"/>
    <mergeCell ref="C499:D499"/>
    <mergeCell ref="F499:K499"/>
    <mergeCell ref="D500:K500"/>
    <mergeCell ref="B501:K501"/>
    <mergeCell ref="B503:B504"/>
    <mergeCell ref="C503:C504"/>
    <mergeCell ref="D503:D504"/>
    <mergeCell ref="E503:E504"/>
    <mergeCell ref="F503:F504"/>
    <mergeCell ref="G503:G504"/>
    <mergeCell ref="L486:N486"/>
    <mergeCell ref="L487:N487"/>
    <mergeCell ref="L488:N488"/>
    <mergeCell ref="L489:N489"/>
    <mergeCell ref="C498:D498"/>
    <mergeCell ref="F498:K498"/>
    <mergeCell ref="L480:N480"/>
    <mergeCell ref="L481:N481"/>
    <mergeCell ref="L482:N482"/>
    <mergeCell ref="L483:N483"/>
    <mergeCell ref="L484:N484"/>
    <mergeCell ref="L485:N485"/>
    <mergeCell ref="L474:N474"/>
    <mergeCell ref="L475:N475"/>
    <mergeCell ref="L476:N476"/>
    <mergeCell ref="L477:N477"/>
    <mergeCell ref="L478:N478"/>
    <mergeCell ref="L479:N479"/>
    <mergeCell ref="L468:N468"/>
    <mergeCell ref="L469:N469"/>
    <mergeCell ref="L470:N470"/>
    <mergeCell ref="L471:N471"/>
    <mergeCell ref="L472:N472"/>
    <mergeCell ref="L473:N473"/>
    <mergeCell ref="L462:N462"/>
    <mergeCell ref="L463:N463"/>
    <mergeCell ref="L464:N464"/>
    <mergeCell ref="L465:N465"/>
    <mergeCell ref="L466:N466"/>
    <mergeCell ref="L467:N467"/>
    <mergeCell ref="H458:H459"/>
    <mergeCell ref="I458:I459"/>
    <mergeCell ref="J458:K458"/>
    <mergeCell ref="L458:N459"/>
    <mergeCell ref="L460:N460"/>
    <mergeCell ref="L461:N461"/>
    <mergeCell ref="C454:D454"/>
    <mergeCell ref="F454:K454"/>
    <mergeCell ref="D455:K455"/>
    <mergeCell ref="B456:K456"/>
    <mergeCell ref="B458:B459"/>
    <mergeCell ref="C458:C459"/>
    <mergeCell ref="D458:D459"/>
    <mergeCell ref="E458:E459"/>
    <mergeCell ref="F458:F459"/>
    <mergeCell ref="G458:G459"/>
    <mergeCell ref="L441:N441"/>
    <mergeCell ref="L442:N442"/>
    <mergeCell ref="L443:N443"/>
    <mergeCell ref="L444:N444"/>
    <mergeCell ref="C453:D453"/>
    <mergeCell ref="F453:K453"/>
    <mergeCell ref="L435:N435"/>
    <mergeCell ref="L436:N436"/>
    <mergeCell ref="L437:N437"/>
    <mergeCell ref="L438:N438"/>
    <mergeCell ref="L439:N439"/>
    <mergeCell ref="L440:N440"/>
    <mergeCell ref="L429:N429"/>
    <mergeCell ref="L430:N430"/>
    <mergeCell ref="L431:N431"/>
    <mergeCell ref="L432:N432"/>
    <mergeCell ref="L433:N433"/>
    <mergeCell ref="L434:N434"/>
    <mergeCell ref="L423:N423"/>
    <mergeCell ref="L424:N424"/>
    <mergeCell ref="L425:N425"/>
    <mergeCell ref="L426:N426"/>
    <mergeCell ref="L427:N427"/>
    <mergeCell ref="L428:N428"/>
    <mergeCell ref="L417:N417"/>
    <mergeCell ref="L418:N418"/>
    <mergeCell ref="L419:N419"/>
    <mergeCell ref="L420:N420"/>
    <mergeCell ref="L421:N421"/>
    <mergeCell ref="L422:N422"/>
    <mergeCell ref="H413:H414"/>
    <mergeCell ref="I413:I414"/>
    <mergeCell ref="J413:K413"/>
    <mergeCell ref="L413:N414"/>
    <mergeCell ref="L415:N415"/>
    <mergeCell ref="L416:N416"/>
    <mergeCell ref="C409:D409"/>
    <mergeCell ref="F409:K409"/>
    <mergeCell ref="D410:K410"/>
    <mergeCell ref="B411:K411"/>
    <mergeCell ref="B413:B414"/>
    <mergeCell ref="C413:C414"/>
    <mergeCell ref="D413:D414"/>
    <mergeCell ref="E413:E414"/>
    <mergeCell ref="F413:F414"/>
    <mergeCell ref="G413:G414"/>
    <mergeCell ref="L396:N396"/>
    <mergeCell ref="L397:N397"/>
    <mergeCell ref="L398:N398"/>
    <mergeCell ref="L399:N399"/>
    <mergeCell ref="C408:D408"/>
    <mergeCell ref="F408:K408"/>
    <mergeCell ref="L390:N390"/>
    <mergeCell ref="L391:N391"/>
    <mergeCell ref="L392:N392"/>
    <mergeCell ref="L393:N393"/>
    <mergeCell ref="L394:N394"/>
    <mergeCell ref="L395:N395"/>
    <mergeCell ref="L384:N384"/>
    <mergeCell ref="L385:N385"/>
    <mergeCell ref="L386:N386"/>
    <mergeCell ref="L387:N387"/>
    <mergeCell ref="L388:N388"/>
    <mergeCell ref="L389:N389"/>
    <mergeCell ref="L378:N378"/>
    <mergeCell ref="L379:N379"/>
    <mergeCell ref="L380:N380"/>
    <mergeCell ref="L381:N381"/>
    <mergeCell ref="L382:N382"/>
    <mergeCell ref="L383:N383"/>
    <mergeCell ref="L372:N372"/>
    <mergeCell ref="L373:N373"/>
    <mergeCell ref="L374:N374"/>
    <mergeCell ref="L375:N375"/>
    <mergeCell ref="L376:N376"/>
    <mergeCell ref="L377:N377"/>
    <mergeCell ref="H368:H369"/>
    <mergeCell ref="I368:I369"/>
    <mergeCell ref="J368:K368"/>
    <mergeCell ref="L368:N369"/>
    <mergeCell ref="L370:N370"/>
    <mergeCell ref="L371:N371"/>
    <mergeCell ref="C364:D364"/>
    <mergeCell ref="F364:K364"/>
    <mergeCell ref="D365:K365"/>
    <mergeCell ref="B366:K366"/>
    <mergeCell ref="B368:B369"/>
    <mergeCell ref="C368:C369"/>
    <mergeCell ref="D368:D369"/>
    <mergeCell ref="E368:E369"/>
    <mergeCell ref="F368:F369"/>
    <mergeCell ref="G368:G369"/>
    <mergeCell ref="L351:N351"/>
    <mergeCell ref="L352:N352"/>
    <mergeCell ref="L353:N353"/>
    <mergeCell ref="L354:N354"/>
    <mergeCell ref="C363:D363"/>
    <mergeCell ref="F363:K363"/>
    <mergeCell ref="L345:N345"/>
    <mergeCell ref="L346:N346"/>
    <mergeCell ref="L347:N347"/>
    <mergeCell ref="L348:N348"/>
    <mergeCell ref="L349:N349"/>
    <mergeCell ref="L350:N350"/>
    <mergeCell ref="L339:N339"/>
    <mergeCell ref="L340:N340"/>
    <mergeCell ref="L341:N341"/>
    <mergeCell ref="L342:N342"/>
    <mergeCell ref="L343:N343"/>
    <mergeCell ref="L344:N344"/>
    <mergeCell ref="L333:N333"/>
    <mergeCell ref="L334:N334"/>
    <mergeCell ref="L335:N335"/>
    <mergeCell ref="L336:N336"/>
    <mergeCell ref="L337:N337"/>
    <mergeCell ref="L338:N338"/>
    <mergeCell ref="L327:N327"/>
    <mergeCell ref="L328:N328"/>
    <mergeCell ref="L329:N329"/>
    <mergeCell ref="L330:N330"/>
    <mergeCell ref="L331:N331"/>
    <mergeCell ref="L332:N332"/>
    <mergeCell ref="H323:H324"/>
    <mergeCell ref="I323:I324"/>
    <mergeCell ref="J323:K323"/>
    <mergeCell ref="L323:N324"/>
    <mergeCell ref="L325:N325"/>
    <mergeCell ref="L326:N326"/>
    <mergeCell ref="C319:D319"/>
    <mergeCell ref="F319:K319"/>
    <mergeCell ref="D320:K320"/>
    <mergeCell ref="B321:K321"/>
    <mergeCell ref="B323:B324"/>
    <mergeCell ref="C323:C324"/>
    <mergeCell ref="D323:D324"/>
    <mergeCell ref="E323:E324"/>
    <mergeCell ref="F323:F324"/>
    <mergeCell ref="G323:G324"/>
    <mergeCell ref="L306:N306"/>
    <mergeCell ref="L307:N307"/>
    <mergeCell ref="L308:N308"/>
    <mergeCell ref="L309:N309"/>
    <mergeCell ref="C318:D318"/>
    <mergeCell ref="F318:K318"/>
    <mergeCell ref="L300:N300"/>
    <mergeCell ref="L301:N301"/>
    <mergeCell ref="L302:N302"/>
    <mergeCell ref="L303:N303"/>
    <mergeCell ref="L304:N304"/>
    <mergeCell ref="L305:N305"/>
    <mergeCell ref="L294:N294"/>
    <mergeCell ref="L295:N295"/>
    <mergeCell ref="L296:N296"/>
    <mergeCell ref="L297:N297"/>
    <mergeCell ref="L298:N298"/>
    <mergeCell ref="L299:N299"/>
    <mergeCell ref="L288:N288"/>
    <mergeCell ref="L289:N289"/>
    <mergeCell ref="L290:N290"/>
    <mergeCell ref="L291:N291"/>
    <mergeCell ref="L292:N292"/>
    <mergeCell ref="L293:N293"/>
    <mergeCell ref="L282:N282"/>
    <mergeCell ref="L283:N283"/>
    <mergeCell ref="L284:N284"/>
    <mergeCell ref="L285:N285"/>
    <mergeCell ref="L286:N286"/>
    <mergeCell ref="L287:N287"/>
    <mergeCell ref="H278:H279"/>
    <mergeCell ref="I278:I279"/>
    <mergeCell ref="J278:K278"/>
    <mergeCell ref="L278:N279"/>
    <mergeCell ref="L280:N280"/>
    <mergeCell ref="L281:N281"/>
    <mergeCell ref="C274:D274"/>
    <mergeCell ref="F274:K274"/>
    <mergeCell ref="D275:K275"/>
    <mergeCell ref="B276:K276"/>
    <mergeCell ref="B278:B279"/>
    <mergeCell ref="C278:C279"/>
    <mergeCell ref="D278:D279"/>
    <mergeCell ref="E278:E279"/>
    <mergeCell ref="F278:F279"/>
    <mergeCell ref="G278:G279"/>
    <mergeCell ref="L261:N261"/>
    <mergeCell ref="L262:N262"/>
    <mergeCell ref="L263:N263"/>
    <mergeCell ref="L264:N264"/>
    <mergeCell ref="C273:D273"/>
    <mergeCell ref="F273:K273"/>
    <mergeCell ref="L255:N255"/>
    <mergeCell ref="L256:N256"/>
    <mergeCell ref="L257:N257"/>
    <mergeCell ref="L258:N258"/>
    <mergeCell ref="L259:N259"/>
    <mergeCell ref="L260:N260"/>
    <mergeCell ref="L249:N249"/>
    <mergeCell ref="L250:N250"/>
    <mergeCell ref="L251:N251"/>
    <mergeCell ref="L252:N252"/>
    <mergeCell ref="L253:N253"/>
    <mergeCell ref="L254:N254"/>
    <mergeCell ref="L243:N243"/>
    <mergeCell ref="L244:N244"/>
    <mergeCell ref="L245:N245"/>
    <mergeCell ref="L246:N246"/>
    <mergeCell ref="L247:N247"/>
    <mergeCell ref="L248:N248"/>
    <mergeCell ref="L237:N237"/>
    <mergeCell ref="L238:N238"/>
    <mergeCell ref="L239:N239"/>
    <mergeCell ref="L240:N240"/>
    <mergeCell ref="L241:N241"/>
    <mergeCell ref="L242:N242"/>
    <mergeCell ref="H233:H234"/>
    <mergeCell ref="I233:I234"/>
    <mergeCell ref="J233:K233"/>
    <mergeCell ref="L233:N234"/>
    <mergeCell ref="L235:N235"/>
    <mergeCell ref="L236:N236"/>
    <mergeCell ref="C229:D229"/>
    <mergeCell ref="F229:K229"/>
    <mergeCell ref="D230:K230"/>
    <mergeCell ref="B231:K231"/>
    <mergeCell ref="B233:B234"/>
    <mergeCell ref="C233:C234"/>
    <mergeCell ref="D233:D234"/>
    <mergeCell ref="E233:E234"/>
    <mergeCell ref="F233:F234"/>
    <mergeCell ref="G233:G234"/>
    <mergeCell ref="L216:N216"/>
    <mergeCell ref="L217:N217"/>
    <mergeCell ref="L218:N218"/>
    <mergeCell ref="L219:N219"/>
    <mergeCell ref="C228:D228"/>
    <mergeCell ref="F228:K228"/>
    <mergeCell ref="L210:N210"/>
    <mergeCell ref="L211:N211"/>
    <mergeCell ref="L212:N212"/>
    <mergeCell ref="L213:N213"/>
    <mergeCell ref="L214:N214"/>
    <mergeCell ref="L215:N215"/>
    <mergeCell ref="L204:N204"/>
    <mergeCell ref="L205:N205"/>
    <mergeCell ref="L206:N206"/>
    <mergeCell ref="L207:N207"/>
    <mergeCell ref="L208:N208"/>
    <mergeCell ref="L209:N209"/>
    <mergeCell ref="L198:N198"/>
    <mergeCell ref="L199:N199"/>
    <mergeCell ref="L200:N200"/>
    <mergeCell ref="L201:N201"/>
    <mergeCell ref="L202:N202"/>
    <mergeCell ref="L203:N203"/>
    <mergeCell ref="L192:N192"/>
    <mergeCell ref="L193:N193"/>
    <mergeCell ref="L194:N194"/>
    <mergeCell ref="L195:N195"/>
    <mergeCell ref="L196:N196"/>
    <mergeCell ref="L197:N197"/>
    <mergeCell ref="H188:H189"/>
    <mergeCell ref="I188:I189"/>
    <mergeCell ref="J188:K188"/>
    <mergeCell ref="L188:N189"/>
    <mergeCell ref="L190:N190"/>
    <mergeCell ref="L191:N191"/>
    <mergeCell ref="C184:D184"/>
    <mergeCell ref="F184:K184"/>
    <mergeCell ref="D185:K185"/>
    <mergeCell ref="B186:K186"/>
    <mergeCell ref="B188:B189"/>
    <mergeCell ref="C188:C189"/>
    <mergeCell ref="D188:D189"/>
    <mergeCell ref="E188:E189"/>
    <mergeCell ref="F188:F189"/>
    <mergeCell ref="G188:G189"/>
    <mergeCell ref="L171:N171"/>
    <mergeCell ref="L172:N172"/>
    <mergeCell ref="L173:N173"/>
    <mergeCell ref="L174:N174"/>
    <mergeCell ref="C183:D183"/>
    <mergeCell ref="F183:K183"/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  <mergeCell ref="L153:N153"/>
    <mergeCell ref="L154:N154"/>
    <mergeCell ref="L155:N155"/>
    <mergeCell ref="L156:N156"/>
    <mergeCell ref="L157:N157"/>
    <mergeCell ref="L158:N158"/>
    <mergeCell ref="L147:N147"/>
    <mergeCell ref="L148:N148"/>
    <mergeCell ref="L149:N149"/>
    <mergeCell ref="L150:N150"/>
    <mergeCell ref="L151:N151"/>
    <mergeCell ref="L152:N152"/>
    <mergeCell ref="H143:H144"/>
    <mergeCell ref="I143:I144"/>
    <mergeCell ref="J143:K143"/>
    <mergeCell ref="L143:N144"/>
    <mergeCell ref="L145:N145"/>
    <mergeCell ref="L146:N146"/>
    <mergeCell ref="C139:D139"/>
    <mergeCell ref="F139:K139"/>
    <mergeCell ref="D140:K140"/>
    <mergeCell ref="B141:K141"/>
    <mergeCell ref="B143:B144"/>
    <mergeCell ref="C143:C144"/>
    <mergeCell ref="D143:D144"/>
    <mergeCell ref="E143:E144"/>
    <mergeCell ref="F143:F144"/>
    <mergeCell ref="G143:G144"/>
    <mergeCell ref="L126:N126"/>
    <mergeCell ref="L127:N127"/>
    <mergeCell ref="L128:N128"/>
    <mergeCell ref="L129:N129"/>
    <mergeCell ref="C138:D138"/>
    <mergeCell ref="F138:K138"/>
    <mergeCell ref="L120:N120"/>
    <mergeCell ref="L121:N121"/>
    <mergeCell ref="L122:N122"/>
    <mergeCell ref="L123:N123"/>
    <mergeCell ref="L124:N124"/>
    <mergeCell ref="L125:N125"/>
    <mergeCell ref="L114:N114"/>
    <mergeCell ref="L115:N115"/>
    <mergeCell ref="L116:N116"/>
    <mergeCell ref="L117:N117"/>
    <mergeCell ref="L118:N118"/>
    <mergeCell ref="L119:N119"/>
    <mergeCell ref="L108:N108"/>
    <mergeCell ref="L109:N109"/>
    <mergeCell ref="L110:N110"/>
    <mergeCell ref="L111:N111"/>
    <mergeCell ref="L112:N112"/>
    <mergeCell ref="L113:N113"/>
    <mergeCell ref="L102:N102"/>
    <mergeCell ref="L103:N103"/>
    <mergeCell ref="L104:N104"/>
    <mergeCell ref="L105:N105"/>
    <mergeCell ref="L106:N106"/>
    <mergeCell ref="L107:N107"/>
    <mergeCell ref="H98:H99"/>
    <mergeCell ref="I98:I99"/>
    <mergeCell ref="J98:K98"/>
    <mergeCell ref="L98:N99"/>
    <mergeCell ref="L100:N100"/>
    <mergeCell ref="L101:N101"/>
    <mergeCell ref="C94:D94"/>
    <mergeCell ref="F94:K94"/>
    <mergeCell ref="D95:K95"/>
    <mergeCell ref="B96:K96"/>
    <mergeCell ref="B98:B99"/>
    <mergeCell ref="C98:C99"/>
    <mergeCell ref="D98:D99"/>
    <mergeCell ref="E98:E99"/>
    <mergeCell ref="F98:F99"/>
    <mergeCell ref="G98:G99"/>
    <mergeCell ref="L81:N81"/>
    <mergeCell ref="L82:N82"/>
    <mergeCell ref="L83:N83"/>
    <mergeCell ref="L84:N84"/>
    <mergeCell ref="C93:D93"/>
    <mergeCell ref="F93:K93"/>
    <mergeCell ref="L75:N75"/>
    <mergeCell ref="L76:N76"/>
    <mergeCell ref="L77:N77"/>
    <mergeCell ref="L78:N78"/>
    <mergeCell ref="L79:N79"/>
    <mergeCell ref="L80:N80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57:N57"/>
    <mergeCell ref="L58:N58"/>
    <mergeCell ref="L59:N59"/>
    <mergeCell ref="L60:N60"/>
    <mergeCell ref="L61:N61"/>
    <mergeCell ref="L62:N62"/>
    <mergeCell ref="H53:H54"/>
    <mergeCell ref="I53:I54"/>
    <mergeCell ref="J53:K53"/>
    <mergeCell ref="L53:N54"/>
    <mergeCell ref="L55:N55"/>
    <mergeCell ref="L56:N56"/>
    <mergeCell ref="C49:D49"/>
    <mergeCell ref="F49:K49"/>
    <mergeCell ref="D50:K50"/>
    <mergeCell ref="B51:K51"/>
    <mergeCell ref="B53:B54"/>
    <mergeCell ref="C53:C54"/>
    <mergeCell ref="D53:D54"/>
    <mergeCell ref="E53:E54"/>
    <mergeCell ref="F53:F54"/>
    <mergeCell ref="G53:G54"/>
    <mergeCell ref="L36:N36"/>
    <mergeCell ref="L37:N37"/>
    <mergeCell ref="L38:N38"/>
    <mergeCell ref="L39:N39"/>
    <mergeCell ref="C48:D48"/>
    <mergeCell ref="F48:K48"/>
    <mergeCell ref="L30:N30"/>
    <mergeCell ref="L31:N31"/>
    <mergeCell ref="L32:N32"/>
    <mergeCell ref="L33:N33"/>
    <mergeCell ref="L34:N34"/>
    <mergeCell ref="L35:N35"/>
    <mergeCell ref="L24:N24"/>
    <mergeCell ref="L25:N25"/>
    <mergeCell ref="L26:N26"/>
    <mergeCell ref="L27:N27"/>
    <mergeCell ref="L28:N28"/>
    <mergeCell ref="L29:N29"/>
    <mergeCell ref="L18:N18"/>
    <mergeCell ref="L19:N19"/>
    <mergeCell ref="L20:N20"/>
    <mergeCell ref="L21:N21"/>
    <mergeCell ref="L22:N22"/>
    <mergeCell ref="L23:N23"/>
    <mergeCell ref="L12:N12"/>
    <mergeCell ref="L13:N13"/>
    <mergeCell ref="L14:N14"/>
    <mergeCell ref="L15:N15"/>
    <mergeCell ref="L16:N16"/>
    <mergeCell ref="L17:N17"/>
    <mergeCell ref="H8:H9"/>
    <mergeCell ref="I8:I9"/>
    <mergeCell ref="J8:K8"/>
    <mergeCell ref="L8:N9"/>
    <mergeCell ref="L10:N10"/>
    <mergeCell ref="L11:N11"/>
    <mergeCell ref="B8:B9"/>
    <mergeCell ref="C8:C9"/>
    <mergeCell ref="D8:D9"/>
    <mergeCell ref="E8:E9"/>
    <mergeCell ref="F8:F9"/>
    <mergeCell ref="G8:G9"/>
    <mergeCell ref="C3:D3"/>
    <mergeCell ref="F3:K3"/>
    <mergeCell ref="C4:D4"/>
    <mergeCell ref="F4:K4"/>
    <mergeCell ref="D5:K5"/>
    <mergeCell ref="B6:K6"/>
  </mergeCells>
  <conditionalFormatting sqref="A10:A46 G8:G39 L10:N45 N46 K46:L46">
    <cfRule type="cellIs" dxfId="57" priority="29" stopIfTrue="1" operator="equal">
      <formula>0</formula>
    </cfRule>
  </conditionalFormatting>
  <conditionalFormatting sqref="A55:A91 G53:G84 L55:N90 N91 K91:L91">
    <cfRule type="cellIs" dxfId="56" priority="28" stopIfTrue="1" operator="equal">
      <formula>0</formula>
    </cfRule>
  </conditionalFormatting>
  <conditionalFormatting sqref="A100:A136 G98:G129 L100:N135 N136 K136:L136">
    <cfRule type="cellIs" dxfId="55" priority="27" stopIfTrue="1" operator="equal">
      <formula>0</formula>
    </cfRule>
  </conditionalFormatting>
  <conditionalFormatting sqref="A145:A181 G143:G174 L145:N180 N181 K181:L181">
    <cfRule type="cellIs" dxfId="54" priority="26" stopIfTrue="1" operator="equal">
      <formula>0</formula>
    </cfRule>
  </conditionalFormatting>
  <conditionalFormatting sqref="A190:A226 G188:G219 L190:N225 N226 K226:L226">
    <cfRule type="cellIs" dxfId="53" priority="25" stopIfTrue="1" operator="equal">
      <formula>0</formula>
    </cfRule>
  </conditionalFormatting>
  <conditionalFormatting sqref="A235:A271 G233:G264 L235:N270 N271 K271:L271">
    <cfRule type="cellIs" dxfId="52" priority="24" stopIfTrue="1" operator="equal">
      <formula>0</formula>
    </cfRule>
  </conditionalFormatting>
  <conditionalFormatting sqref="A280:A316 G278:G309 L280:N315 N316 K316:L316">
    <cfRule type="cellIs" dxfId="51" priority="23" stopIfTrue="1" operator="equal">
      <formula>0</formula>
    </cfRule>
  </conditionalFormatting>
  <conditionalFormatting sqref="A325:A361 G323:G354 L325:N360 N361 K361:L361">
    <cfRule type="cellIs" dxfId="50" priority="22" stopIfTrue="1" operator="equal">
      <formula>0</formula>
    </cfRule>
  </conditionalFormatting>
  <conditionalFormatting sqref="A370:A406 G368:G399 L370:N405 N406 K406:L406">
    <cfRule type="cellIs" dxfId="49" priority="21" stopIfTrue="1" operator="equal">
      <formula>0</formula>
    </cfRule>
  </conditionalFormatting>
  <conditionalFormatting sqref="A415:A451 G413:G444 L415:N450 N451 K451:L451">
    <cfRule type="cellIs" dxfId="48" priority="20" stopIfTrue="1" operator="equal">
      <formula>0</formula>
    </cfRule>
  </conditionalFormatting>
  <conditionalFormatting sqref="A460:A496 G458:G489 L460:N495 N496 K496:L496">
    <cfRule type="cellIs" dxfId="47" priority="19" stopIfTrue="1" operator="equal">
      <formula>0</formula>
    </cfRule>
  </conditionalFormatting>
  <conditionalFormatting sqref="A505:A541 G503:G534 L505:N540 N541 K541:L541">
    <cfRule type="cellIs" dxfId="46" priority="18" stopIfTrue="1" operator="equal">
      <formula>0</formula>
    </cfRule>
  </conditionalFormatting>
  <conditionalFormatting sqref="A550:A586 G548:G579 L550:N585 N586 K586:L586">
    <cfRule type="cellIs" dxfId="45" priority="17" stopIfTrue="1" operator="equal">
      <formula>0</formula>
    </cfRule>
  </conditionalFormatting>
  <conditionalFormatting sqref="A595:A631 G593:G624 L595:N630 N631 K631:L631">
    <cfRule type="cellIs" dxfId="44" priority="16" stopIfTrue="1" operator="equal">
      <formula>0</formula>
    </cfRule>
  </conditionalFormatting>
  <conditionalFormatting sqref="A640:A676 G638:G669 L640:N675 N676 K676:L676">
    <cfRule type="cellIs" dxfId="43" priority="15" stopIfTrue="1" operator="equal">
      <formula>0</formula>
    </cfRule>
  </conditionalFormatting>
  <conditionalFormatting sqref="A685:A721 G683:G714 L685:N720 N721 K721:L721">
    <cfRule type="cellIs" dxfId="42" priority="14" stopIfTrue="1" operator="equal">
      <formula>0</formula>
    </cfRule>
  </conditionalFormatting>
  <conditionalFormatting sqref="A730:A766 G728:G759 L730:N765 N766 K766:L766">
    <cfRule type="cellIs" dxfId="41" priority="13" stopIfTrue="1" operator="equal">
      <formula>0</formula>
    </cfRule>
  </conditionalFormatting>
  <conditionalFormatting sqref="A775:A811 G773:G804 L775:N810 N811 K811:L811">
    <cfRule type="cellIs" dxfId="40" priority="12" stopIfTrue="1" operator="equal">
      <formula>0</formula>
    </cfRule>
  </conditionalFormatting>
  <conditionalFormatting sqref="A820:A856 G818:G849 L820:N855 N856 K856:L856">
    <cfRule type="cellIs" dxfId="39" priority="11" stopIfTrue="1" operator="equal">
      <formula>0</formula>
    </cfRule>
  </conditionalFormatting>
  <conditionalFormatting sqref="A865:A901 G863:G894 L865:N900 N901 K901:L901">
    <cfRule type="cellIs" dxfId="38" priority="10" stopIfTrue="1" operator="equal">
      <formula>0</formula>
    </cfRule>
  </conditionalFormatting>
  <conditionalFormatting sqref="A910:A946 G908:G939 L910:N945 N946 K946:L946">
    <cfRule type="cellIs" dxfId="37" priority="9" stopIfTrue="1" operator="equal">
      <formula>0</formula>
    </cfRule>
  </conditionalFormatting>
  <conditionalFormatting sqref="A955:A991 G953:G984 L955:N990 N991 K991:L991">
    <cfRule type="cellIs" dxfId="36" priority="8" stopIfTrue="1" operator="equal">
      <formula>0</formula>
    </cfRule>
  </conditionalFormatting>
  <conditionalFormatting sqref="A1000:A1036 G998:G1029 L1000:N1035 N1036 K1036:L1036">
    <cfRule type="cellIs" dxfId="35" priority="7" stopIfTrue="1" operator="equal">
      <formula>0</formula>
    </cfRule>
  </conditionalFormatting>
  <conditionalFormatting sqref="A1045:A1081 G1043:G1074 L1045:N1080 N1081 K1081:L1081">
    <cfRule type="cellIs" dxfId="34" priority="6" stopIfTrue="1" operator="equal">
      <formula>0</formula>
    </cfRule>
  </conditionalFormatting>
  <conditionalFormatting sqref="A1090:A1126 G1088:G1119 L1090:N1125 N1126 K1126:L1126">
    <cfRule type="cellIs" dxfId="33" priority="5" stopIfTrue="1" operator="equal">
      <formula>0</formula>
    </cfRule>
  </conditionalFormatting>
  <conditionalFormatting sqref="A1135:A1171 G1133:G1164 L1135:N1170 N1171 K1171:L1171">
    <cfRule type="cellIs" dxfId="32" priority="4" stopIfTrue="1" operator="equal">
      <formula>0</formula>
    </cfRule>
  </conditionalFormatting>
  <conditionalFormatting sqref="A1180:A1216 G1178:G1209 L1180:N1215 N1216 K1216:L1216">
    <cfRule type="cellIs" dxfId="31" priority="3" stopIfTrue="1" operator="equal">
      <formula>0</formula>
    </cfRule>
  </conditionalFormatting>
  <conditionalFormatting sqref="A1225:A1261 G1223:G1254 L1225:N1260 N1261 K1261:L1261">
    <cfRule type="cellIs" dxfId="30" priority="2" stopIfTrue="1" operator="equal">
      <formula>0</formula>
    </cfRule>
  </conditionalFormatting>
  <conditionalFormatting sqref="A1270:A1306 G1268:G1299 L1270:N1305 N1306 K1306:L1306">
    <cfRule type="cellIs" dxfId="29" priority="1" stopIfTrue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 activeCell="P17" sqref="P17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1485</v>
      </c>
    </row>
    <row r="2" spans="1:15" s="56" customFormat="1" ht="15">
      <c r="C2" s="186" t="s">
        <v>59</v>
      </c>
      <c r="D2" s="186"/>
      <c r="E2" s="59" t="s">
        <v>1513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1517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1</v>
      </c>
      <c r="B8" s="65">
        <v>1</v>
      </c>
      <c r="C8" s="102" t="s">
        <v>1170</v>
      </c>
      <c r="D8" s="67" t="s">
        <v>1171</v>
      </c>
      <c r="E8" s="68" t="s">
        <v>115</v>
      </c>
      <c r="F8" s="105" t="s">
        <v>1172</v>
      </c>
      <c r="G8" s="105" t="s">
        <v>660</v>
      </c>
      <c r="H8" s="69"/>
      <c r="I8" s="70"/>
      <c r="J8" s="70"/>
      <c r="K8" s="70"/>
      <c r="L8" s="169" t="s">
        <v>99</v>
      </c>
      <c r="M8" s="170"/>
      <c r="N8" s="171"/>
      <c r="O8" s="114" t="s">
        <v>1518</v>
      </c>
    </row>
    <row r="9" spans="1:15" ht="20.100000000000001" customHeight="1">
      <c r="A9" s="114">
        <v>2</v>
      </c>
      <c r="B9" s="65">
        <v>2</v>
      </c>
      <c r="C9" s="102" t="s">
        <v>1173</v>
      </c>
      <c r="D9" s="67" t="s">
        <v>1174</v>
      </c>
      <c r="E9" s="68" t="s">
        <v>148</v>
      </c>
      <c r="F9" s="105" t="s">
        <v>1172</v>
      </c>
      <c r="G9" s="105" t="s">
        <v>660</v>
      </c>
      <c r="H9" s="69"/>
      <c r="I9" s="70"/>
      <c r="J9" s="70"/>
      <c r="K9" s="70"/>
      <c r="L9" s="166" t="s">
        <v>99</v>
      </c>
      <c r="M9" s="167"/>
      <c r="N9" s="168"/>
      <c r="O9" s="114" t="s">
        <v>1518</v>
      </c>
    </row>
    <row r="10" spans="1:15" ht="20.100000000000001" customHeight="1">
      <c r="A10" s="114">
        <v>3</v>
      </c>
      <c r="B10" s="65">
        <v>3</v>
      </c>
      <c r="C10" s="102" t="s">
        <v>1153</v>
      </c>
      <c r="D10" s="67" t="s">
        <v>387</v>
      </c>
      <c r="E10" s="68" t="s">
        <v>307</v>
      </c>
      <c r="F10" s="105" t="s">
        <v>1172</v>
      </c>
      <c r="G10" s="105" t="s">
        <v>660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4</v>
      </c>
      <c r="B11" s="65">
        <v>4</v>
      </c>
      <c r="C11" s="102" t="s">
        <v>847</v>
      </c>
      <c r="D11" s="67" t="s">
        <v>519</v>
      </c>
      <c r="E11" s="68" t="s">
        <v>150</v>
      </c>
      <c r="F11" s="105" t="s">
        <v>1172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5</v>
      </c>
      <c r="B12" s="65">
        <v>5</v>
      </c>
      <c r="C12" s="102" t="s">
        <v>849</v>
      </c>
      <c r="D12" s="67" t="s">
        <v>373</v>
      </c>
      <c r="E12" s="68" t="s">
        <v>240</v>
      </c>
      <c r="F12" s="105" t="s">
        <v>1172</v>
      </c>
      <c r="G12" s="105" t="s">
        <v>660</v>
      </c>
      <c r="H12" s="69"/>
      <c r="I12" s="70"/>
      <c r="J12" s="70"/>
      <c r="K12" s="70"/>
      <c r="L12" s="166" t="s">
        <v>98</v>
      </c>
      <c r="M12" s="167"/>
      <c r="N12" s="168"/>
      <c r="O12" s="114" t="s">
        <v>1518</v>
      </c>
    </row>
    <row r="13" spans="1:15" ht="20.100000000000001" customHeight="1">
      <c r="A13" s="114">
        <v>6</v>
      </c>
      <c r="B13" s="65">
        <v>6</v>
      </c>
      <c r="C13" s="102" t="s">
        <v>855</v>
      </c>
      <c r="D13" s="67" t="s">
        <v>579</v>
      </c>
      <c r="E13" s="68" t="s">
        <v>661</v>
      </c>
      <c r="F13" s="105" t="s">
        <v>1172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7</v>
      </c>
      <c r="B14" s="65">
        <v>7</v>
      </c>
      <c r="C14" s="102" t="s">
        <v>1175</v>
      </c>
      <c r="D14" s="67" t="s">
        <v>462</v>
      </c>
      <c r="E14" s="68" t="s">
        <v>104</v>
      </c>
      <c r="F14" s="105" t="s">
        <v>1172</v>
      </c>
      <c r="G14" s="105" t="s">
        <v>660</v>
      </c>
      <c r="H14" s="69"/>
      <c r="I14" s="70"/>
      <c r="J14" s="70"/>
      <c r="K14" s="70"/>
      <c r="L14" s="166" t="s">
        <v>99</v>
      </c>
      <c r="M14" s="167"/>
      <c r="N14" s="168"/>
      <c r="O14" s="114" t="s">
        <v>1518</v>
      </c>
    </row>
    <row r="15" spans="1:15" ht="20.100000000000001" customHeight="1">
      <c r="A15" s="114">
        <v>8</v>
      </c>
      <c r="B15" s="65">
        <v>8</v>
      </c>
      <c r="C15" s="102" t="s">
        <v>1176</v>
      </c>
      <c r="D15" s="67" t="s">
        <v>1177</v>
      </c>
      <c r="E15" s="68" t="s">
        <v>120</v>
      </c>
      <c r="F15" s="105" t="s">
        <v>1172</v>
      </c>
      <c r="G15" s="105" t="s">
        <v>668</v>
      </c>
      <c r="H15" s="69"/>
      <c r="I15" s="70"/>
      <c r="J15" s="70"/>
      <c r="K15" s="70"/>
      <c r="L15" s="166" t="s">
        <v>99</v>
      </c>
      <c r="M15" s="167"/>
      <c r="N15" s="168"/>
      <c r="O15" s="114" t="s">
        <v>1518</v>
      </c>
    </row>
    <row r="16" spans="1:15" ht="20.100000000000001" customHeight="1">
      <c r="A16" s="114">
        <v>9</v>
      </c>
      <c r="B16" s="65">
        <v>9</v>
      </c>
      <c r="C16" s="102" t="s">
        <v>1178</v>
      </c>
      <c r="D16" s="67" t="s">
        <v>402</v>
      </c>
      <c r="E16" s="68" t="s">
        <v>120</v>
      </c>
      <c r="F16" s="105" t="s">
        <v>1172</v>
      </c>
      <c r="G16" s="105" t="s">
        <v>660</v>
      </c>
      <c r="H16" s="69"/>
      <c r="I16" s="70"/>
      <c r="J16" s="70"/>
      <c r="K16" s="70"/>
      <c r="L16" s="166" t="s">
        <v>99</v>
      </c>
      <c r="M16" s="167"/>
      <c r="N16" s="168"/>
      <c r="O16" s="114" t="s">
        <v>1518</v>
      </c>
    </row>
    <row r="17" spans="1:15" ht="20.100000000000001" customHeight="1">
      <c r="A17" s="114">
        <v>10</v>
      </c>
      <c r="B17" s="65">
        <v>10</v>
      </c>
      <c r="C17" s="102" t="s">
        <v>859</v>
      </c>
      <c r="D17" s="67" t="s">
        <v>1179</v>
      </c>
      <c r="E17" s="68" t="s">
        <v>232</v>
      </c>
      <c r="F17" s="105" t="s">
        <v>1172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11</v>
      </c>
      <c r="B18" s="65">
        <v>11</v>
      </c>
      <c r="C18" s="102" t="s">
        <v>862</v>
      </c>
      <c r="D18" s="67" t="s">
        <v>164</v>
      </c>
      <c r="E18" s="68" t="s">
        <v>216</v>
      </c>
      <c r="F18" s="105" t="s">
        <v>1172</v>
      </c>
      <c r="G18" s="105" t="s">
        <v>660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12</v>
      </c>
      <c r="B19" s="65">
        <v>12</v>
      </c>
      <c r="C19" s="102" t="s">
        <v>864</v>
      </c>
      <c r="D19" s="67" t="s">
        <v>325</v>
      </c>
      <c r="E19" s="68" t="s">
        <v>236</v>
      </c>
      <c r="F19" s="105" t="s">
        <v>1172</v>
      </c>
      <c r="G19" s="105" t="s">
        <v>660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13</v>
      </c>
      <c r="B20" s="65">
        <v>13</v>
      </c>
      <c r="C20" s="102" t="s">
        <v>1180</v>
      </c>
      <c r="D20" s="67" t="s">
        <v>299</v>
      </c>
      <c r="E20" s="68" t="s">
        <v>236</v>
      </c>
      <c r="F20" s="105" t="s">
        <v>1172</v>
      </c>
      <c r="G20" s="105" t="s">
        <v>660</v>
      </c>
      <c r="H20" s="69"/>
      <c r="I20" s="70"/>
      <c r="J20" s="70"/>
      <c r="K20" s="70"/>
      <c r="L20" s="166" t="s">
        <v>99</v>
      </c>
      <c r="M20" s="167"/>
      <c r="N20" s="168"/>
      <c r="O20" s="114" t="s">
        <v>1518</v>
      </c>
    </row>
    <row r="21" spans="1:15" ht="20.100000000000001" customHeight="1">
      <c r="A21" s="114">
        <v>14</v>
      </c>
      <c r="B21" s="65">
        <v>14</v>
      </c>
      <c r="C21" s="102" t="s">
        <v>871</v>
      </c>
      <c r="D21" s="67" t="s">
        <v>1181</v>
      </c>
      <c r="E21" s="68" t="s">
        <v>110</v>
      </c>
      <c r="F21" s="105" t="s">
        <v>1172</v>
      </c>
      <c r="G21" s="105" t="s">
        <v>660</v>
      </c>
      <c r="H21" s="69"/>
      <c r="I21" s="70"/>
      <c r="J21" s="70"/>
      <c r="K21" s="70"/>
      <c r="L21" s="166" t="s">
        <v>98</v>
      </c>
      <c r="M21" s="167"/>
      <c r="N21" s="168"/>
      <c r="O21" s="114" t="s">
        <v>1518</v>
      </c>
    </row>
    <row r="22" spans="1:15" ht="20.100000000000001" customHeight="1">
      <c r="A22" s="114">
        <v>15</v>
      </c>
      <c r="B22" s="65">
        <v>15</v>
      </c>
      <c r="C22" s="102" t="s">
        <v>872</v>
      </c>
      <c r="D22" s="67" t="s">
        <v>397</v>
      </c>
      <c r="E22" s="68" t="s">
        <v>156</v>
      </c>
      <c r="F22" s="105" t="s">
        <v>1172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16</v>
      </c>
      <c r="B23" s="65">
        <v>16</v>
      </c>
      <c r="C23" s="102" t="s">
        <v>1182</v>
      </c>
      <c r="D23" s="67" t="s">
        <v>149</v>
      </c>
      <c r="E23" s="68" t="s">
        <v>156</v>
      </c>
      <c r="F23" s="105" t="s">
        <v>1172</v>
      </c>
      <c r="G23" s="105" t="s">
        <v>660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17</v>
      </c>
      <c r="B24" s="65">
        <v>17</v>
      </c>
      <c r="C24" s="102" t="s">
        <v>1183</v>
      </c>
      <c r="D24" s="67" t="s">
        <v>1184</v>
      </c>
      <c r="E24" s="68" t="s">
        <v>237</v>
      </c>
      <c r="F24" s="105" t="s">
        <v>1172</v>
      </c>
      <c r="G24" s="105" t="s">
        <v>660</v>
      </c>
      <c r="H24" s="69"/>
      <c r="I24" s="70"/>
      <c r="J24" s="70"/>
      <c r="K24" s="70"/>
      <c r="L24" s="166" t="s">
        <v>99</v>
      </c>
      <c r="M24" s="167"/>
      <c r="N24" s="168"/>
      <c r="O24" s="114" t="s">
        <v>1518</v>
      </c>
    </row>
    <row r="25" spans="1:15" ht="20.100000000000001" customHeight="1">
      <c r="A25" s="114">
        <v>18</v>
      </c>
      <c r="B25" s="65">
        <v>18</v>
      </c>
      <c r="C25" s="102" t="s">
        <v>1185</v>
      </c>
      <c r="D25" s="67" t="s">
        <v>1186</v>
      </c>
      <c r="E25" s="68" t="s">
        <v>79</v>
      </c>
      <c r="F25" s="105" t="s">
        <v>1172</v>
      </c>
      <c r="G25" s="105" t="s">
        <v>660</v>
      </c>
      <c r="H25" s="69"/>
      <c r="I25" s="70"/>
      <c r="J25" s="70"/>
      <c r="K25" s="70"/>
      <c r="L25" s="166" t="s">
        <v>99</v>
      </c>
      <c r="M25" s="167"/>
      <c r="N25" s="168"/>
      <c r="O25" s="114" t="s">
        <v>1518</v>
      </c>
    </row>
    <row r="26" spans="1:15" ht="20.100000000000001" customHeight="1">
      <c r="A26" s="114">
        <v>19</v>
      </c>
      <c r="B26" s="65">
        <v>19</v>
      </c>
      <c r="C26" s="102" t="s">
        <v>877</v>
      </c>
      <c r="D26" s="67" t="s">
        <v>1187</v>
      </c>
      <c r="E26" s="68" t="s">
        <v>84</v>
      </c>
      <c r="F26" s="105" t="s">
        <v>1172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20</v>
      </c>
      <c r="B27" s="65">
        <v>20</v>
      </c>
      <c r="C27" s="102" t="s">
        <v>1188</v>
      </c>
      <c r="D27" s="67" t="s">
        <v>346</v>
      </c>
      <c r="E27" s="68" t="s">
        <v>181</v>
      </c>
      <c r="F27" s="105" t="s">
        <v>1172</v>
      </c>
      <c r="G27" s="105" t="s">
        <v>660</v>
      </c>
      <c r="H27" s="69"/>
      <c r="I27" s="70"/>
      <c r="J27" s="70"/>
      <c r="K27" s="70"/>
      <c r="L27" s="166" t="s">
        <v>99</v>
      </c>
      <c r="M27" s="167"/>
      <c r="N27" s="168"/>
      <c r="O27" s="114" t="s">
        <v>1518</v>
      </c>
    </row>
    <row r="28" spans="1:15" ht="20.100000000000001" customHeight="1">
      <c r="A28" s="114">
        <v>21</v>
      </c>
      <c r="B28" s="65">
        <v>21</v>
      </c>
      <c r="C28" s="102" t="s">
        <v>1189</v>
      </c>
      <c r="D28" s="67" t="s">
        <v>456</v>
      </c>
      <c r="E28" s="68" t="s">
        <v>213</v>
      </c>
      <c r="F28" s="105" t="s">
        <v>1172</v>
      </c>
      <c r="G28" s="105" t="s">
        <v>660</v>
      </c>
      <c r="H28" s="69"/>
      <c r="I28" s="70"/>
      <c r="J28" s="70"/>
      <c r="K28" s="70"/>
      <c r="L28" s="166" t="s">
        <v>99</v>
      </c>
      <c r="M28" s="167"/>
      <c r="N28" s="168"/>
      <c r="O28" s="114" t="s">
        <v>1518</v>
      </c>
    </row>
    <row r="29" spans="1:15" ht="20.100000000000001" customHeight="1">
      <c r="A29" s="114">
        <v>22</v>
      </c>
      <c r="B29" s="65">
        <v>22</v>
      </c>
      <c r="C29" s="102" t="s">
        <v>888</v>
      </c>
      <c r="D29" s="67" t="s">
        <v>283</v>
      </c>
      <c r="E29" s="68" t="s">
        <v>257</v>
      </c>
      <c r="F29" s="105" t="s">
        <v>1172</v>
      </c>
      <c r="G29" s="105" t="s">
        <v>660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50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1486</v>
      </c>
    </row>
    <row r="2" spans="1:15" s="56" customFormat="1" ht="15">
      <c r="C2" s="186" t="s">
        <v>59</v>
      </c>
      <c r="D2" s="186"/>
      <c r="E2" s="59" t="s">
        <v>1519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1520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23</v>
      </c>
      <c r="B8" s="65">
        <v>1</v>
      </c>
      <c r="C8" s="102" t="s">
        <v>1190</v>
      </c>
      <c r="D8" s="67" t="s">
        <v>394</v>
      </c>
      <c r="E8" s="68" t="s">
        <v>129</v>
      </c>
      <c r="F8" s="105" t="s">
        <v>1172</v>
      </c>
      <c r="G8" s="105" t="s">
        <v>660</v>
      </c>
      <c r="H8" s="69"/>
      <c r="I8" s="70"/>
      <c r="J8" s="70"/>
      <c r="K8" s="70"/>
      <c r="L8" s="169" t="s">
        <v>99</v>
      </c>
      <c r="M8" s="170"/>
      <c r="N8" s="171"/>
      <c r="O8" s="114" t="s">
        <v>1518</v>
      </c>
    </row>
    <row r="9" spans="1:15" ht="20.100000000000001" customHeight="1">
      <c r="A9" s="114">
        <v>24</v>
      </c>
      <c r="B9" s="65">
        <v>2</v>
      </c>
      <c r="C9" s="102" t="s">
        <v>1191</v>
      </c>
      <c r="D9" s="67" t="s">
        <v>335</v>
      </c>
      <c r="E9" s="68" t="s">
        <v>311</v>
      </c>
      <c r="F9" s="105" t="s">
        <v>1172</v>
      </c>
      <c r="G9" s="105" t="s">
        <v>660</v>
      </c>
      <c r="H9" s="69"/>
      <c r="I9" s="70"/>
      <c r="J9" s="70"/>
      <c r="K9" s="70"/>
      <c r="L9" s="166" t="s">
        <v>99</v>
      </c>
      <c r="M9" s="167"/>
      <c r="N9" s="168"/>
      <c r="O9" s="114" t="s">
        <v>1518</v>
      </c>
    </row>
    <row r="10" spans="1:15" ht="20.100000000000001" customHeight="1">
      <c r="A10" s="114">
        <v>25</v>
      </c>
      <c r="B10" s="65">
        <v>3</v>
      </c>
      <c r="C10" s="102" t="s">
        <v>1015</v>
      </c>
      <c r="D10" s="67" t="s">
        <v>629</v>
      </c>
      <c r="E10" s="68" t="s">
        <v>221</v>
      </c>
      <c r="F10" s="105" t="s">
        <v>1172</v>
      </c>
      <c r="G10" s="105" t="s">
        <v>660</v>
      </c>
      <c r="H10" s="69"/>
      <c r="I10" s="70"/>
      <c r="J10" s="70"/>
      <c r="K10" s="70"/>
      <c r="L10" s="166" t="s">
        <v>98</v>
      </c>
      <c r="M10" s="167"/>
      <c r="N10" s="168"/>
      <c r="O10" s="114" t="s">
        <v>1518</v>
      </c>
    </row>
    <row r="11" spans="1:15" ht="20.100000000000001" customHeight="1">
      <c r="A11" s="114">
        <v>26</v>
      </c>
      <c r="B11" s="65">
        <v>4</v>
      </c>
      <c r="C11" s="102" t="s">
        <v>902</v>
      </c>
      <c r="D11" s="67" t="s">
        <v>1192</v>
      </c>
      <c r="E11" s="68" t="s">
        <v>165</v>
      </c>
      <c r="F11" s="105" t="s">
        <v>1172</v>
      </c>
      <c r="G11" s="105" t="s">
        <v>660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27</v>
      </c>
      <c r="B12" s="65">
        <v>5</v>
      </c>
      <c r="C12" s="102" t="s">
        <v>1193</v>
      </c>
      <c r="D12" s="67" t="s">
        <v>303</v>
      </c>
      <c r="E12" s="68" t="s">
        <v>262</v>
      </c>
      <c r="F12" s="105" t="s">
        <v>1172</v>
      </c>
      <c r="G12" s="105" t="s">
        <v>660</v>
      </c>
      <c r="H12" s="69"/>
      <c r="I12" s="70"/>
      <c r="J12" s="70"/>
      <c r="K12" s="70"/>
      <c r="L12" s="166" t="s">
        <v>99</v>
      </c>
      <c r="M12" s="167"/>
      <c r="N12" s="168"/>
      <c r="O12" s="114" t="s">
        <v>1518</v>
      </c>
    </row>
    <row r="13" spans="1:15" ht="20.100000000000001" customHeight="1">
      <c r="A13" s="114">
        <v>28</v>
      </c>
      <c r="B13" s="65">
        <v>6</v>
      </c>
      <c r="C13" s="102" t="s">
        <v>915</v>
      </c>
      <c r="D13" s="67" t="s">
        <v>1194</v>
      </c>
      <c r="E13" s="68" t="s">
        <v>238</v>
      </c>
      <c r="F13" s="105" t="s">
        <v>1172</v>
      </c>
      <c r="G13" s="105" t="s">
        <v>660</v>
      </c>
      <c r="H13" s="69"/>
      <c r="I13" s="70"/>
      <c r="J13" s="70"/>
      <c r="K13" s="70"/>
      <c r="L13" s="166" t="s">
        <v>98</v>
      </c>
      <c r="M13" s="167"/>
      <c r="N13" s="168"/>
      <c r="O13" s="114" t="s">
        <v>1518</v>
      </c>
    </row>
    <row r="14" spans="1:15" ht="20.100000000000001" customHeight="1">
      <c r="A14" s="114">
        <v>29</v>
      </c>
      <c r="B14" s="65">
        <v>7</v>
      </c>
      <c r="C14" s="102" t="s">
        <v>916</v>
      </c>
      <c r="D14" s="67" t="s">
        <v>481</v>
      </c>
      <c r="E14" s="68" t="s">
        <v>143</v>
      </c>
      <c r="F14" s="105" t="s">
        <v>1172</v>
      </c>
      <c r="G14" s="105" t="s">
        <v>660</v>
      </c>
      <c r="H14" s="69"/>
      <c r="I14" s="70"/>
      <c r="J14" s="70"/>
      <c r="K14" s="70"/>
      <c r="L14" s="166" t="s">
        <v>98</v>
      </c>
      <c r="M14" s="167"/>
      <c r="N14" s="168"/>
      <c r="O14" s="114" t="s">
        <v>1518</v>
      </c>
    </row>
    <row r="15" spans="1:15" ht="20.100000000000001" customHeight="1">
      <c r="A15" s="114">
        <v>30</v>
      </c>
      <c r="B15" s="65">
        <v>8</v>
      </c>
      <c r="C15" s="102" t="s">
        <v>919</v>
      </c>
      <c r="D15" s="67" t="s">
        <v>402</v>
      </c>
      <c r="E15" s="68" t="s">
        <v>85</v>
      </c>
      <c r="F15" s="105" t="s">
        <v>1172</v>
      </c>
      <c r="G15" s="105" t="s">
        <v>660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31</v>
      </c>
      <c r="B16" s="65">
        <v>9</v>
      </c>
      <c r="C16" s="102" t="s">
        <v>1163</v>
      </c>
      <c r="D16" s="67" t="s">
        <v>626</v>
      </c>
      <c r="E16" s="68" t="s">
        <v>226</v>
      </c>
      <c r="F16" s="105" t="s">
        <v>1172</v>
      </c>
      <c r="G16" s="105" t="s">
        <v>660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32</v>
      </c>
      <c r="B17" s="65">
        <v>10</v>
      </c>
      <c r="C17" s="102" t="s">
        <v>935</v>
      </c>
      <c r="D17" s="67" t="s">
        <v>442</v>
      </c>
      <c r="E17" s="68" t="s">
        <v>177</v>
      </c>
      <c r="F17" s="105" t="s">
        <v>1172</v>
      </c>
      <c r="G17" s="105" t="s">
        <v>660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33</v>
      </c>
      <c r="B18" s="65">
        <v>11</v>
      </c>
      <c r="C18" s="102" t="s">
        <v>1087</v>
      </c>
      <c r="D18" s="67" t="s">
        <v>493</v>
      </c>
      <c r="E18" s="68" t="s">
        <v>136</v>
      </c>
      <c r="F18" s="105" t="s">
        <v>1172</v>
      </c>
      <c r="G18" s="105" t="s">
        <v>660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34</v>
      </c>
      <c r="B19" s="65">
        <v>12</v>
      </c>
      <c r="C19" s="102" t="s">
        <v>1195</v>
      </c>
      <c r="D19" s="67" t="s">
        <v>402</v>
      </c>
      <c r="E19" s="68" t="s">
        <v>136</v>
      </c>
      <c r="F19" s="105" t="s">
        <v>1172</v>
      </c>
      <c r="G19" s="105" t="s">
        <v>660</v>
      </c>
      <c r="H19" s="69"/>
      <c r="I19" s="70"/>
      <c r="J19" s="70"/>
      <c r="K19" s="70"/>
      <c r="L19" s="166" t="s">
        <v>99</v>
      </c>
      <c r="M19" s="167"/>
      <c r="N19" s="168"/>
      <c r="O19" s="114" t="s">
        <v>1518</v>
      </c>
    </row>
    <row r="20" spans="1:15" ht="20.100000000000001" customHeight="1">
      <c r="A20" s="114">
        <v>35</v>
      </c>
      <c r="B20" s="65">
        <v>13</v>
      </c>
      <c r="C20" s="102" t="s">
        <v>1164</v>
      </c>
      <c r="D20" s="67" t="s">
        <v>390</v>
      </c>
      <c r="E20" s="68" t="s">
        <v>229</v>
      </c>
      <c r="F20" s="105" t="s">
        <v>1172</v>
      </c>
      <c r="G20" s="105" t="s">
        <v>660</v>
      </c>
      <c r="H20" s="69"/>
      <c r="I20" s="70"/>
      <c r="J20" s="70"/>
      <c r="K20" s="70"/>
      <c r="L20" s="166" t="s">
        <v>98</v>
      </c>
      <c r="M20" s="167"/>
      <c r="N20" s="168"/>
      <c r="O20" s="114" t="s">
        <v>1518</v>
      </c>
    </row>
    <row r="21" spans="1:15" ht="20.100000000000001" customHeight="1">
      <c r="A21" s="114">
        <v>36</v>
      </c>
      <c r="B21" s="65">
        <v>14</v>
      </c>
      <c r="C21" s="102" t="s">
        <v>1196</v>
      </c>
      <c r="D21" s="67" t="s">
        <v>549</v>
      </c>
      <c r="E21" s="68" t="s">
        <v>229</v>
      </c>
      <c r="F21" s="105" t="s">
        <v>1172</v>
      </c>
      <c r="G21" s="105" t="s">
        <v>660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37</v>
      </c>
      <c r="B22" s="65">
        <v>15</v>
      </c>
      <c r="C22" s="102" t="s">
        <v>942</v>
      </c>
      <c r="D22" s="67" t="s">
        <v>1197</v>
      </c>
      <c r="E22" s="68" t="s">
        <v>198</v>
      </c>
      <c r="F22" s="105" t="s">
        <v>1172</v>
      </c>
      <c r="G22" s="105" t="s">
        <v>660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38</v>
      </c>
      <c r="B23" s="65">
        <v>16</v>
      </c>
      <c r="C23" s="102" t="s">
        <v>1198</v>
      </c>
      <c r="D23" s="67" t="s">
        <v>540</v>
      </c>
      <c r="E23" s="68" t="s">
        <v>198</v>
      </c>
      <c r="F23" s="105" t="s">
        <v>1172</v>
      </c>
      <c r="G23" s="105" t="s">
        <v>660</v>
      </c>
      <c r="H23" s="69"/>
      <c r="I23" s="70"/>
      <c r="J23" s="70"/>
      <c r="K23" s="70"/>
      <c r="L23" s="166" t="s">
        <v>99</v>
      </c>
      <c r="M23" s="167"/>
      <c r="N23" s="168"/>
      <c r="O23" s="114" t="s">
        <v>1518</v>
      </c>
    </row>
    <row r="24" spans="1:15" ht="20.100000000000001" customHeight="1">
      <c r="A24" s="114">
        <v>39</v>
      </c>
      <c r="B24" s="65">
        <v>17</v>
      </c>
      <c r="C24" s="102" t="s">
        <v>1199</v>
      </c>
      <c r="D24" s="67" t="s">
        <v>396</v>
      </c>
      <c r="E24" s="68" t="s">
        <v>305</v>
      </c>
      <c r="F24" s="105" t="s">
        <v>1172</v>
      </c>
      <c r="G24" s="105" t="s">
        <v>660</v>
      </c>
      <c r="H24" s="69"/>
      <c r="I24" s="70"/>
      <c r="J24" s="70"/>
      <c r="K24" s="70"/>
      <c r="L24" s="166" t="s">
        <v>99</v>
      </c>
      <c r="M24" s="167"/>
      <c r="N24" s="168"/>
      <c r="O24" s="114" t="s">
        <v>1518</v>
      </c>
    </row>
    <row r="25" spans="1:15" ht="20.100000000000001" customHeight="1">
      <c r="A25" s="114">
        <v>40</v>
      </c>
      <c r="B25" s="65">
        <v>18</v>
      </c>
      <c r="C25" s="102" t="s">
        <v>1200</v>
      </c>
      <c r="D25" s="67" t="s">
        <v>407</v>
      </c>
      <c r="E25" s="68" t="s">
        <v>157</v>
      </c>
      <c r="F25" s="105" t="s">
        <v>1172</v>
      </c>
      <c r="G25" s="105" t="s">
        <v>660</v>
      </c>
      <c r="H25" s="69"/>
      <c r="I25" s="70"/>
      <c r="J25" s="70"/>
      <c r="K25" s="70"/>
      <c r="L25" s="166" t="s">
        <v>99</v>
      </c>
      <c r="M25" s="167"/>
      <c r="N25" s="168"/>
      <c r="O25" s="114" t="s">
        <v>1518</v>
      </c>
    </row>
    <row r="26" spans="1:15" ht="20.100000000000001" customHeight="1">
      <c r="A26" s="114">
        <v>41</v>
      </c>
      <c r="B26" s="65">
        <v>19</v>
      </c>
      <c r="C26" s="102" t="s">
        <v>1021</v>
      </c>
      <c r="D26" s="67" t="s">
        <v>1201</v>
      </c>
      <c r="E26" s="68" t="s">
        <v>197</v>
      </c>
      <c r="F26" s="105" t="s">
        <v>1172</v>
      </c>
      <c r="G26" s="105" t="s">
        <v>660</v>
      </c>
      <c r="H26" s="69"/>
      <c r="I26" s="70"/>
      <c r="J26" s="70"/>
      <c r="K26" s="70"/>
      <c r="L26" s="166" t="s">
        <v>98</v>
      </c>
      <c r="M26" s="167"/>
      <c r="N26" s="168"/>
      <c r="O26" s="114" t="s">
        <v>1518</v>
      </c>
    </row>
    <row r="27" spans="1:15" ht="20.100000000000001" customHeight="1">
      <c r="A27" s="114">
        <v>42</v>
      </c>
      <c r="B27" s="65">
        <v>20</v>
      </c>
      <c r="C27" s="102" t="s">
        <v>1202</v>
      </c>
      <c r="D27" s="67" t="s">
        <v>595</v>
      </c>
      <c r="E27" s="68" t="s">
        <v>115</v>
      </c>
      <c r="F27" s="105" t="s">
        <v>1203</v>
      </c>
      <c r="G27" s="105" t="s">
        <v>662</v>
      </c>
      <c r="H27" s="69"/>
      <c r="I27" s="70"/>
      <c r="J27" s="70"/>
      <c r="K27" s="70"/>
      <c r="L27" s="166" t="s">
        <v>99</v>
      </c>
      <c r="M27" s="167"/>
      <c r="N27" s="168"/>
      <c r="O27" s="114" t="s">
        <v>1518</v>
      </c>
    </row>
    <row r="28" spans="1:15" ht="20.100000000000001" customHeight="1">
      <c r="A28" s="114">
        <v>43</v>
      </c>
      <c r="B28" s="65">
        <v>21</v>
      </c>
      <c r="C28" s="102" t="s">
        <v>956</v>
      </c>
      <c r="D28" s="67" t="s">
        <v>541</v>
      </c>
      <c r="E28" s="68" t="s">
        <v>210</v>
      </c>
      <c r="F28" s="105" t="s">
        <v>1203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44</v>
      </c>
      <c r="B29" s="65">
        <v>22</v>
      </c>
      <c r="C29" s="102" t="s">
        <v>690</v>
      </c>
      <c r="D29" s="67" t="s">
        <v>327</v>
      </c>
      <c r="E29" s="68" t="s">
        <v>148</v>
      </c>
      <c r="F29" s="105" t="s">
        <v>1203</v>
      </c>
      <c r="G29" s="105" t="s">
        <v>662</v>
      </c>
      <c r="H29" s="69"/>
      <c r="I29" s="70"/>
      <c r="J29" s="70"/>
      <c r="K29" s="70"/>
      <c r="L29" s="166" t="s">
        <v>98</v>
      </c>
      <c r="M29" s="167"/>
      <c r="N29" s="168"/>
      <c r="O29" s="114" t="s">
        <v>1518</v>
      </c>
    </row>
    <row r="30" spans="1:15" ht="20.100000000000001" customHeight="1">
      <c r="A30" s="114">
        <v>45</v>
      </c>
      <c r="B30" s="65">
        <v>23</v>
      </c>
      <c r="C30" s="102" t="s">
        <v>692</v>
      </c>
      <c r="D30" s="67" t="s">
        <v>596</v>
      </c>
      <c r="E30" s="68" t="s">
        <v>664</v>
      </c>
      <c r="F30" s="105" t="s">
        <v>1203</v>
      </c>
      <c r="G30" s="105" t="s">
        <v>662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51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4.25"/>
  <cols>
    <col min="1" max="1" width="5.625" style="114" hidden="1" customWidth="1"/>
    <col min="2" max="2" width="3.875" style="114" customWidth="1"/>
    <col min="3" max="3" width="10" style="114" customWidth="1"/>
    <col min="4" max="4" width="15.875" style="114" customWidth="1"/>
    <col min="5" max="5" width="8" style="114" customWidth="1"/>
    <col min="6" max="6" width="10.5" style="114" customWidth="1"/>
    <col min="7" max="7" width="9.625" style="114" customWidth="1"/>
    <col min="8" max="8" width="3.25" style="114" customWidth="1"/>
    <col min="9" max="9" width="8.125" style="114" customWidth="1"/>
    <col min="10" max="10" width="4.125" style="114" customWidth="1"/>
    <col min="11" max="11" width="9.625" style="114" customWidth="1"/>
    <col min="12" max="12" width="5.375" style="114" customWidth="1"/>
    <col min="13" max="13" width="0.75" style="114" customWidth="1"/>
    <col min="14" max="14" width="2.5" style="114" customWidth="1"/>
    <col min="15" max="15" width="9.125" style="114" hidden="1" customWidth="1"/>
    <col min="16" max="16384" width="9" style="114"/>
  </cols>
  <sheetData>
    <row r="1" spans="1:15" s="56" customFormat="1" ht="15">
      <c r="C1" s="186" t="s">
        <v>57</v>
      </c>
      <c r="D1" s="186"/>
      <c r="E1" s="57"/>
      <c r="F1" s="183" t="s">
        <v>105</v>
      </c>
      <c r="G1" s="183"/>
      <c r="H1" s="183"/>
      <c r="I1" s="183"/>
      <c r="J1" s="183"/>
      <c r="K1" s="183"/>
      <c r="L1" s="58" t="s">
        <v>1487</v>
      </c>
    </row>
    <row r="2" spans="1:15" s="56" customFormat="1" ht="15">
      <c r="C2" s="186" t="s">
        <v>59</v>
      </c>
      <c r="D2" s="186"/>
      <c r="E2" s="59" t="s">
        <v>1521</v>
      </c>
      <c r="F2" s="187" t="s">
        <v>1514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1515</v>
      </c>
      <c r="D3" s="184" t="s">
        <v>1516</v>
      </c>
      <c r="E3" s="184"/>
      <c r="F3" s="184"/>
      <c r="G3" s="184"/>
      <c r="H3" s="184"/>
      <c r="I3" s="184"/>
      <c r="J3" s="184"/>
      <c r="K3" s="184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85" t="s">
        <v>1522</v>
      </c>
      <c r="C4" s="185"/>
      <c r="D4" s="185"/>
      <c r="E4" s="185"/>
      <c r="F4" s="185"/>
      <c r="G4" s="185"/>
      <c r="H4" s="185"/>
      <c r="I4" s="185"/>
      <c r="J4" s="185"/>
      <c r="K4" s="185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73" t="s">
        <v>4</v>
      </c>
      <c r="C6" s="172" t="s">
        <v>64</v>
      </c>
      <c r="D6" s="181" t="s">
        <v>9</v>
      </c>
      <c r="E6" s="182" t="s">
        <v>10</v>
      </c>
      <c r="F6" s="172" t="s">
        <v>75</v>
      </c>
      <c r="G6" s="172" t="s">
        <v>76</v>
      </c>
      <c r="H6" s="172" t="s">
        <v>66</v>
      </c>
      <c r="I6" s="172" t="s">
        <v>67</v>
      </c>
      <c r="J6" s="174" t="s">
        <v>56</v>
      </c>
      <c r="K6" s="174"/>
      <c r="L6" s="175" t="s">
        <v>68</v>
      </c>
      <c r="M6" s="176"/>
      <c r="N6" s="177"/>
    </row>
    <row r="7" spans="1:15" ht="27" customHeight="1">
      <c r="B7" s="173"/>
      <c r="C7" s="173"/>
      <c r="D7" s="181"/>
      <c r="E7" s="182"/>
      <c r="F7" s="173"/>
      <c r="G7" s="173"/>
      <c r="H7" s="173"/>
      <c r="I7" s="173"/>
      <c r="J7" s="64" t="s">
        <v>69</v>
      </c>
      <c r="K7" s="64" t="s">
        <v>70</v>
      </c>
      <c r="L7" s="178"/>
      <c r="M7" s="179"/>
      <c r="N7" s="180"/>
    </row>
    <row r="8" spans="1:15" ht="20.100000000000001" customHeight="1">
      <c r="A8" s="114">
        <v>46</v>
      </c>
      <c r="B8" s="65">
        <v>1</v>
      </c>
      <c r="C8" s="102" t="s">
        <v>1204</v>
      </c>
      <c r="D8" s="67" t="s">
        <v>435</v>
      </c>
      <c r="E8" s="68" t="s">
        <v>208</v>
      </c>
      <c r="F8" s="105" t="s">
        <v>1203</v>
      </c>
      <c r="G8" s="105" t="s">
        <v>583</v>
      </c>
      <c r="H8" s="69"/>
      <c r="I8" s="70"/>
      <c r="J8" s="70"/>
      <c r="K8" s="70"/>
      <c r="L8" s="169" t="s">
        <v>99</v>
      </c>
      <c r="M8" s="170"/>
      <c r="N8" s="171"/>
      <c r="O8" s="114" t="s">
        <v>1518</v>
      </c>
    </row>
    <row r="9" spans="1:15" ht="20.100000000000001" customHeight="1">
      <c r="A9" s="114">
        <v>47</v>
      </c>
      <c r="B9" s="65">
        <v>2</v>
      </c>
      <c r="C9" s="102" t="s">
        <v>1135</v>
      </c>
      <c r="D9" s="67" t="s">
        <v>578</v>
      </c>
      <c r="E9" s="68" t="s">
        <v>215</v>
      </c>
      <c r="F9" s="105" t="s">
        <v>1203</v>
      </c>
      <c r="G9" s="105" t="s">
        <v>662</v>
      </c>
      <c r="H9" s="69"/>
      <c r="I9" s="70"/>
      <c r="J9" s="70"/>
      <c r="K9" s="70"/>
      <c r="L9" s="166" t="s">
        <v>98</v>
      </c>
      <c r="M9" s="167"/>
      <c r="N9" s="168"/>
      <c r="O9" s="114" t="s">
        <v>1518</v>
      </c>
    </row>
    <row r="10" spans="1:15" ht="20.100000000000001" customHeight="1">
      <c r="A10" s="114">
        <v>48</v>
      </c>
      <c r="B10" s="65">
        <v>3</v>
      </c>
      <c r="C10" s="102" t="s">
        <v>1205</v>
      </c>
      <c r="D10" s="67" t="s">
        <v>506</v>
      </c>
      <c r="E10" s="68" t="s">
        <v>104</v>
      </c>
      <c r="F10" s="105" t="s">
        <v>1203</v>
      </c>
      <c r="G10" s="105" t="s">
        <v>504</v>
      </c>
      <c r="H10" s="69"/>
      <c r="I10" s="70"/>
      <c r="J10" s="70"/>
      <c r="K10" s="70"/>
      <c r="L10" s="166" t="s">
        <v>99</v>
      </c>
      <c r="M10" s="167"/>
      <c r="N10" s="168"/>
      <c r="O10" s="114" t="s">
        <v>1518</v>
      </c>
    </row>
    <row r="11" spans="1:15" ht="20.100000000000001" customHeight="1">
      <c r="A11" s="114">
        <v>49</v>
      </c>
      <c r="B11" s="65">
        <v>4</v>
      </c>
      <c r="C11" s="102" t="s">
        <v>1063</v>
      </c>
      <c r="D11" s="67" t="s">
        <v>1206</v>
      </c>
      <c r="E11" s="68" t="s">
        <v>120</v>
      </c>
      <c r="F11" s="105" t="s">
        <v>1203</v>
      </c>
      <c r="G11" s="105" t="s">
        <v>662</v>
      </c>
      <c r="H11" s="69"/>
      <c r="I11" s="70"/>
      <c r="J11" s="70"/>
      <c r="K11" s="70"/>
      <c r="L11" s="166" t="s">
        <v>98</v>
      </c>
      <c r="M11" s="167"/>
      <c r="N11" s="168"/>
      <c r="O11" s="114" t="s">
        <v>1518</v>
      </c>
    </row>
    <row r="12" spans="1:15" ht="20.100000000000001" customHeight="1">
      <c r="A12" s="114">
        <v>50</v>
      </c>
      <c r="B12" s="65">
        <v>5</v>
      </c>
      <c r="C12" s="102" t="s">
        <v>1207</v>
      </c>
      <c r="D12" s="67" t="s">
        <v>474</v>
      </c>
      <c r="E12" s="68" t="s">
        <v>123</v>
      </c>
      <c r="F12" s="105" t="s">
        <v>1203</v>
      </c>
      <c r="G12" s="105" t="s">
        <v>577</v>
      </c>
      <c r="H12" s="69"/>
      <c r="I12" s="70"/>
      <c r="J12" s="70"/>
      <c r="K12" s="70"/>
      <c r="L12" s="166" t="s">
        <v>99</v>
      </c>
      <c r="M12" s="167"/>
      <c r="N12" s="168"/>
      <c r="O12" s="114" t="s">
        <v>1518</v>
      </c>
    </row>
    <row r="13" spans="1:15" ht="20.100000000000001" customHeight="1">
      <c r="A13" s="114">
        <v>51</v>
      </c>
      <c r="B13" s="65">
        <v>6</v>
      </c>
      <c r="C13" s="102" t="s">
        <v>1208</v>
      </c>
      <c r="D13" s="67" t="s">
        <v>131</v>
      </c>
      <c r="E13" s="68" t="s">
        <v>235</v>
      </c>
      <c r="F13" s="105" t="s">
        <v>1203</v>
      </c>
      <c r="G13" s="105" t="s">
        <v>550</v>
      </c>
      <c r="H13" s="69"/>
      <c r="I13" s="70"/>
      <c r="J13" s="70"/>
      <c r="K13" s="70"/>
      <c r="L13" s="166" t="s">
        <v>99</v>
      </c>
      <c r="M13" s="167"/>
      <c r="N13" s="168"/>
      <c r="O13" s="114" t="s">
        <v>1518</v>
      </c>
    </row>
    <row r="14" spans="1:15" ht="20.100000000000001" customHeight="1">
      <c r="A14" s="114">
        <v>52</v>
      </c>
      <c r="B14" s="65">
        <v>7</v>
      </c>
      <c r="C14" s="102" t="s">
        <v>1209</v>
      </c>
      <c r="D14" s="67" t="s">
        <v>372</v>
      </c>
      <c r="E14" s="68" t="s">
        <v>160</v>
      </c>
      <c r="F14" s="105" t="s">
        <v>1203</v>
      </c>
      <c r="G14" s="105" t="s">
        <v>511</v>
      </c>
      <c r="H14" s="69"/>
      <c r="I14" s="70"/>
      <c r="J14" s="70"/>
      <c r="K14" s="70"/>
      <c r="L14" s="166" t="s">
        <v>99</v>
      </c>
      <c r="M14" s="167"/>
      <c r="N14" s="168"/>
      <c r="O14" s="114" t="s">
        <v>1518</v>
      </c>
    </row>
    <row r="15" spans="1:15" ht="20.100000000000001" customHeight="1">
      <c r="A15" s="114">
        <v>53</v>
      </c>
      <c r="B15" s="65">
        <v>8</v>
      </c>
      <c r="C15" s="102" t="s">
        <v>714</v>
      </c>
      <c r="D15" s="67" t="s">
        <v>1210</v>
      </c>
      <c r="E15" s="68" t="s">
        <v>160</v>
      </c>
      <c r="F15" s="105" t="s">
        <v>1203</v>
      </c>
      <c r="G15" s="105" t="s">
        <v>662</v>
      </c>
      <c r="H15" s="69"/>
      <c r="I15" s="70"/>
      <c r="J15" s="70"/>
      <c r="K15" s="70"/>
      <c r="L15" s="166" t="s">
        <v>98</v>
      </c>
      <c r="M15" s="167"/>
      <c r="N15" s="168"/>
      <c r="O15" s="114" t="s">
        <v>1518</v>
      </c>
    </row>
    <row r="16" spans="1:15" ht="20.100000000000001" customHeight="1">
      <c r="A16" s="114">
        <v>54</v>
      </c>
      <c r="B16" s="65">
        <v>9</v>
      </c>
      <c r="C16" s="102" t="s">
        <v>1030</v>
      </c>
      <c r="D16" s="67" t="s">
        <v>146</v>
      </c>
      <c r="E16" s="68" t="s">
        <v>87</v>
      </c>
      <c r="F16" s="105" t="s">
        <v>1203</v>
      </c>
      <c r="G16" s="105" t="s">
        <v>662</v>
      </c>
      <c r="H16" s="69"/>
      <c r="I16" s="70"/>
      <c r="J16" s="70"/>
      <c r="K16" s="70"/>
      <c r="L16" s="166" t="s">
        <v>98</v>
      </c>
      <c r="M16" s="167"/>
      <c r="N16" s="168"/>
      <c r="O16" s="114" t="s">
        <v>1518</v>
      </c>
    </row>
    <row r="17" spans="1:15" ht="20.100000000000001" customHeight="1">
      <c r="A17" s="114">
        <v>55</v>
      </c>
      <c r="B17" s="65">
        <v>10</v>
      </c>
      <c r="C17" s="102" t="s">
        <v>715</v>
      </c>
      <c r="D17" s="67" t="s">
        <v>432</v>
      </c>
      <c r="E17" s="68" t="s">
        <v>87</v>
      </c>
      <c r="F17" s="105" t="s">
        <v>1203</v>
      </c>
      <c r="G17" s="105" t="s">
        <v>662</v>
      </c>
      <c r="H17" s="69"/>
      <c r="I17" s="70"/>
      <c r="J17" s="70"/>
      <c r="K17" s="70"/>
      <c r="L17" s="166" t="s">
        <v>98</v>
      </c>
      <c r="M17" s="167"/>
      <c r="N17" s="168"/>
      <c r="O17" s="114" t="s">
        <v>1518</v>
      </c>
    </row>
    <row r="18" spans="1:15" ht="20.100000000000001" customHeight="1">
      <c r="A18" s="114">
        <v>56</v>
      </c>
      <c r="B18" s="65">
        <v>11</v>
      </c>
      <c r="C18" s="102" t="s">
        <v>719</v>
      </c>
      <c r="D18" s="67" t="s">
        <v>161</v>
      </c>
      <c r="E18" s="68" t="s">
        <v>175</v>
      </c>
      <c r="F18" s="105" t="s">
        <v>1203</v>
      </c>
      <c r="G18" s="105" t="s">
        <v>662</v>
      </c>
      <c r="H18" s="69"/>
      <c r="I18" s="70"/>
      <c r="J18" s="70"/>
      <c r="K18" s="70"/>
      <c r="L18" s="166" t="s">
        <v>98</v>
      </c>
      <c r="M18" s="167"/>
      <c r="N18" s="168"/>
      <c r="O18" s="114" t="s">
        <v>1518</v>
      </c>
    </row>
    <row r="19" spans="1:15" ht="20.100000000000001" customHeight="1">
      <c r="A19" s="114">
        <v>57</v>
      </c>
      <c r="B19" s="65">
        <v>12</v>
      </c>
      <c r="C19" s="102" t="s">
        <v>1094</v>
      </c>
      <c r="D19" s="67" t="s">
        <v>314</v>
      </c>
      <c r="E19" s="68" t="s">
        <v>78</v>
      </c>
      <c r="F19" s="105" t="s">
        <v>1203</v>
      </c>
      <c r="G19" s="105" t="s">
        <v>662</v>
      </c>
      <c r="H19" s="69"/>
      <c r="I19" s="70"/>
      <c r="J19" s="70"/>
      <c r="K19" s="70"/>
      <c r="L19" s="166" t="s">
        <v>98</v>
      </c>
      <c r="M19" s="167"/>
      <c r="N19" s="168"/>
      <c r="O19" s="114" t="s">
        <v>1518</v>
      </c>
    </row>
    <row r="20" spans="1:15" ht="20.100000000000001" customHeight="1">
      <c r="A20" s="114">
        <v>58</v>
      </c>
      <c r="B20" s="65">
        <v>13</v>
      </c>
      <c r="C20" s="102" t="s">
        <v>1211</v>
      </c>
      <c r="D20" s="67" t="s">
        <v>349</v>
      </c>
      <c r="E20" s="68" t="s">
        <v>156</v>
      </c>
      <c r="F20" s="105" t="s">
        <v>1203</v>
      </c>
      <c r="G20" s="105" t="s">
        <v>662</v>
      </c>
      <c r="H20" s="69"/>
      <c r="I20" s="70"/>
      <c r="J20" s="70"/>
      <c r="K20" s="70"/>
      <c r="L20" s="166" t="s">
        <v>99</v>
      </c>
      <c r="M20" s="167"/>
      <c r="N20" s="168"/>
      <c r="O20" s="114" t="s">
        <v>1518</v>
      </c>
    </row>
    <row r="21" spans="1:15" ht="20.100000000000001" customHeight="1">
      <c r="A21" s="114">
        <v>59</v>
      </c>
      <c r="B21" s="65">
        <v>14</v>
      </c>
      <c r="C21" s="102" t="s">
        <v>1212</v>
      </c>
      <c r="D21" s="67" t="s">
        <v>391</v>
      </c>
      <c r="E21" s="68" t="s">
        <v>156</v>
      </c>
      <c r="F21" s="105" t="s">
        <v>1203</v>
      </c>
      <c r="G21" s="105" t="s">
        <v>662</v>
      </c>
      <c r="H21" s="69"/>
      <c r="I21" s="70"/>
      <c r="J21" s="70"/>
      <c r="K21" s="70"/>
      <c r="L21" s="166" t="s">
        <v>99</v>
      </c>
      <c r="M21" s="167"/>
      <c r="N21" s="168"/>
      <c r="O21" s="114" t="s">
        <v>1518</v>
      </c>
    </row>
    <row r="22" spans="1:15" ht="20.100000000000001" customHeight="1">
      <c r="A22" s="114">
        <v>60</v>
      </c>
      <c r="B22" s="65">
        <v>15</v>
      </c>
      <c r="C22" s="102" t="s">
        <v>1095</v>
      </c>
      <c r="D22" s="67" t="s">
        <v>95</v>
      </c>
      <c r="E22" s="68" t="s">
        <v>182</v>
      </c>
      <c r="F22" s="105" t="s">
        <v>1203</v>
      </c>
      <c r="G22" s="105" t="s">
        <v>662</v>
      </c>
      <c r="H22" s="69"/>
      <c r="I22" s="70"/>
      <c r="J22" s="70"/>
      <c r="K22" s="70"/>
      <c r="L22" s="166" t="s">
        <v>98</v>
      </c>
      <c r="M22" s="167"/>
      <c r="N22" s="168"/>
      <c r="O22" s="114" t="s">
        <v>1518</v>
      </c>
    </row>
    <row r="23" spans="1:15" ht="20.100000000000001" customHeight="1">
      <c r="A23" s="114">
        <v>61</v>
      </c>
      <c r="B23" s="65">
        <v>16</v>
      </c>
      <c r="C23" s="102" t="s">
        <v>1138</v>
      </c>
      <c r="D23" s="67" t="s">
        <v>1213</v>
      </c>
      <c r="E23" s="68" t="s">
        <v>124</v>
      </c>
      <c r="F23" s="105" t="s">
        <v>1203</v>
      </c>
      <c r="G23" s="105" t="s">
        <v>662</v>
      </c>
      <c r="H23" s="69"/>
      <c r="I23" s="70"/>
      <c r="J23" s="70"/>
      <c r="K23" s="70"/>
      <c r="L23" s="166" t="s">
        <v>98</v>
      </c>
      <c r="M23" s="167"/>
      <c r="N23" s="168"/>
      <c r="O23" s="114" t="s">
        <v>1518</v>
      </c>
    </row>
    <row r="24" spans="1:15" ht="20.100000000000001" customHeight="1">
      <c r="A24" s="114">
        <v>62</v>
      </c>
      <c r="B24" s="65">
        <v>17</v>
      </c>
      <c r="C24" s="102" t="s">
        <v>737</v>
      </c>
      <c r="D24" s="67" t="s">
        <v>1214</v>
      </c>
      <c r="E24" s="68" t="s">
        <v>248</v>
      </c>
      <c r="F24" s="105" t="s">
        <v>1203</v>
      </c>
      <c r="G24" s="105" t="s">
        <v>662</v>
      </c>
      <c r="H24" s="69"/>
      <c r="I24" s="70"/>
      <c r="J24" s="70"/>
      <c r="K24" s="70"/>
      <c r="L24" s="166" t="s">
        <v>98</v>
      </c>
      <c r="M24" s="167"/>
      <c r="N24" s="168"/>
      <c r="O24" s="114" t="s">
        <v>1518</v>
      </c>
    </row>
    <row r="25" spans="1:15" ht="20.100000000000001" customHeight="1">
      <c r="A25" s="114">
        <v>63</v>
      </c>
      <c r="B25" s="65">
        <v>18</v>
      </c>
      <c r="C25" s="102" t="s">
        <v>1215</v>
      </c>
      <c r="D25" s="67" t="s">
        <v>584</v>
      </c>
      <c r="E25" s="68" t="s">
        <v>80</v>
      </c>
      <c r="F25" s="105" t="s">
        <v>1203</v>
      </c>
      <c r="G25" s="105" t="s">
        <v>662</v>
      </c>
      <c r="H25" s="69"/>
      <c r="I25" s="70"/>
      <c r="J25" s="70"/>
      <c r="K25" s="70"/>
      <c r="L25" s="166" t="s">
        <v>99</v>
      </c>
      <c r="M25" s="167"/>
      <c r="N25" s="168"/>
      <c r="O25" s="114" t="s">
        <v>1518</v>
      </c>
    </row>
    <row r="26" spans="1:15" ht="20.100000000000001" customHeight="1">
      <c r="A26" s="114">
        <v>64</v>
      </c>
      <c r="B26" s="65">
        <v>19</v>
      </c>
      <c r="C26" s="102" t="s">
        <v>1216</v>
      </c>
      <c r="D26" s="67" t="s">
        <v>653</v>
      </c>
      <c r="E26" s="68" t="s">
        <v>205</v>
      </c>
      <c r="F26" s="105" t="s">
        <v>1203</v>
      </c>
      <c r="G26" s="105" t="s">
        <v>650</v>
      </c>
      <c r="H26" s="69"/>
      <c r="I26" s="70"/>
      <c r="J26" s="70"/>
      <c r="K26" s="70"/>
      <c r="L26" s="166" t="s">
        <v>99</v>
      </c>
      <c r="M26" s="167"/>
      <c r="N26" s="168"/>
      <c r="O26" s="114" t="s">
        <v>1518</v>
      </c>
    </row>
    <row r="27" spans="1:15" ht="20.100000000000001" customHeight="1">
      <c r="A27" s="114">
        <v>65</v>
      </c>
      <c r="B27" s="65">
        <v>20</v>
      </c>
      <c r="C27" s="102" t="s">
        <v>971</v>
      </c>
      <c r="D27" s="67" t="s">
        <v>325</v>
      </c>
      <c r="E27" s="68" t="s">
        <v>205</v>
      </c>
      <c r="F27" s="105" t="s">
        <v>1203</v>
      </c>
      <c r="G27" s="105" t="s">
        <v>662</v>
      </c>
      <c r="H27" s="69"/>
      <c r="I27" s="70"/>
      <c r="J27" s="70"/>
      <c r="K27" s="70"/>
      <c r="L27" s="166" t="s">
        <v>98</v>
      </c>
      <c r="M27" s="167"/>
      <c r="N27" s="168"/>
      <c r="O27" s="114" t="s">
        <v>1518</v>
      </c>
    </row>
    <row r="28" spans="1:15" ht="20.100000000000001" customHeight="1">
      <c r="A28" s="114">
        <v>66</v>
      </c>
      <c r="B28" s="65">
        <v>21</v>
      </c>
      <c r="C28" s="102" t="s">
        <v>760</v>
      </c>
      <c r="D28" s="67" t="s">
        <v>619</v>
      </c>
      <c r="E28" s="68" t="s">
        <v>83</v>
      </c>
      <c r="F28" s="105" t="s">
        <v>1203</v>
      </c>
      <c r="G28" s="105" t="s">
        <v>662</v>
      </c>
      <c r="H28" s="69"/>
      <c r="I28" s="70"/>
      <c r="J28" s="70"/>
      <c r="K28" s="70"/>
      <c r="L28" s="166" t="s">
        <v>98</v>
      </c>
      <c r="M28" s="167"/>
      <c r="N28" s="168"/>
      <c r="O28" s="114" t="s">
        <v>1518</v>
      </c>
    </row>
    <row r="29" spans="1:15" ht="20.100000000000001" customHeight="1">
      <c r="A29" s="114">
        <v>67</v>
      </c>
      <c r="B29" s="65">
        <v>22</v>
      </c>
      <c r="C29" s="102" t="s">
        <v>1217</v>
      </c>
      <c r="D29" s="67" t="s">
        <v>1218</v>
      </c>
      <c r="E29" s="68" t="s">
        <v>165</v>
      </c>
      <c r="F29" s="105" t="s">
        <v>1203</v>
      </c>
      <c r="G29" s="105" t="s">
        <v>662</v>
      </c>
      <c r="H29" s="69"/>
      <c r="I29" s="70"/>
      <c r="J29" s="70"/>
      <c r="K29" s="70"/>
      <c r="L29" s="166" t="s">
        <v>99</v>
      </c>
      <c r="M29" s="167"/>
      <c r="N29" s="168"/>
      <c r="O29" s="114" t="s">
        <v>1518</v>
      </c>
    </row>
    <row r="30" spans="1:15" ht="20.100000000000001" customHeight="1">
      <c r="A30" s="114">
        <v>0</v>
      </c>
      <c r="B30" s="65">
        <v>23</v>
      </c>
      <c r="C30" s="102" t="s">
        <v>98</v>
      </c>
      <c r="D30" s="67" t="s">
        <v>98</v>
      </c>
      <c r="E30" s="68" t="s">
        <v>98</v>
      </c>
      <c r="F30" s="105" t="s">
        <v>98</v>
      </c>
      <c r="G30" s="105" t="s">
        <v>98</v>
      </c>
      <c r="H30" s="69"/>
      <c r="I30" s="70"/>
      <c r="J30" s="70"/>
      <c r="K30" s="70"/>
      <c r="L30" s="166" t="s">
        <v>98</v>
      </c>
      <c r="M30" s="167"/>
      <c r="N30" s="168"/>
      <c r="O30" s="114" t="s">
        <v>1518</v>
      </c>
    </row>
    <row r="31" spans="1:15" ht="20.100000000000001" customHeight="1">
      <c r="A31" s="114">
        <v>0</v>
      </c>
      <c r="B31" s="65">
        <v>24</v>
      </c>
      <c r="C31" s="102" t="s">
        <v>98</v>
      </c>
      <c r="D31" s="67" t="s">
        <v>98</v>
      </c>
      <c r="E31" s="68" t="s">
        <v>98</v>
      </c>
      <c r="F31" s="105" t="s">
        <v>98</v>
      </c>
      <c r="G31" s="105" t="s">
        <v>98</v>
      </c>
      <c r="H31" s="69"/>
      <c r="I31" s="70"/>
      <c r="J31" s="70"/>
      <c r="K31" s="70"/>
      <c r="L31" s="166" t="s">
        <v>98</v>
      </c>
      <c r="M31" s="167"/>
      <c r="N31" s="168"/>
      <c r="O31" s="114" t="s">
        <v>1518</v>
      </c>
    </row>
    <row r="32" spans="1:15" ht="20.100000000000001" customHeight="1">
      <c r="A32" s="114">
        <v>0</v>
      </c>
      <c r="B32" s="65">
        <v>25</v>
      </c>
      <c r="C32" s="102" t="s">
        <v>98</v>
      </c>
      <c r="D32" s="67" t="s">
        <v>98</v>
      </c>
      <c r="E32" s="68" t="s">
        <v>98</v>
      </c>
      <c r="F32" s="105" t="s">
        <v>98</v>
      </c>
      <c r="G32" s="105" t="s">
        <v>98</v>
      </c>
      <c r="H32" s="69"/>
      <c r="I32" s="70"/>
      <c r="J32" s="70"/>
      <c r="K32" s="70"/>
      <c r="L32" s="166" t="s">
        <v>98</v>
      </c>
      <c r="M32" s="167"/>
      <c r="N32" s="168"/>
      <c r="O32" s="114" t="s">
        <v>1518</v>
      </c>
    </row>
    <row r="33" spans="1:16" ht="20.100000000000001" customHeight="1">
      <c r="A33" s="114">
        <v>0</v>
      </c>
      <c r="B33" s="65">
        <v>26</v>
      </c>
      <c r="C33" s="102" t="s">
        <v>98</v>
      </c>
      <c r="D33" s="67" t="s">
        <v>98</v>
      </c>
      <c r="E33" s="68" t="s">
        <v>98</v>
      </c>
      <c r="F33" s="105" t="s">
        <v>98</v>
      </c>
      <c r="G33" s="105" t="s">
        <v>98</v>
      </c>
      <c r="H33" s="69"/>
      <c r="I33" s="70"/>
      <c r="J33" s="70"/>
      <c r="K33" s="70"/>
      <c r="L33" s="166" t="s">
        <v>98</v>
      </c>
      <c r="M33" s="167"/>
      <c r="N33" s="168"/>
      <c r="O33" s="114" t="s">
        <v>1518</v>
      </c>
    </row>
    <row r="34" spans="1:16" ht="20.100000000000001" customHeight="1">
      <c r="A34" s="114">
        <v>0</v>
      </c>
      <c r="B34" s="65">
        <v>27</v>
      </c>
      <c r="C34" s="102" t="s">
        <v>98</v>
      </c>
      <c r="D34" s="67" t="s">
        <v>98</v>
      </c>
      <c r="E34" s="68" t="s">
        <v>98</v>
      </c>
      <c r="F34" s="105" t="s">
        <v>98</v>
      </c>
      <c r="G34" s="105" t="s">
        <v>98</v>
      </c>
      <c r="H34" s="69"/>
      <c r="I34" s="70"/>
      <c r="J34" s="70"/>
      <c r="K34" s="70"/>
      <c r="L34" s="166" t="s">
        <v>98</v>
      </c>
      <c r="M34" s="167"/>
      <c r="N34" s="168"/>
      <c r="O34" s="114" t="s">
        <v>1518</v>
      </c>
    </row>
    <row r="35" spans="1:16" ht="20.100000000000001" customHeight="1">
      <c r="A35" s="114">
        <v>0</v>
      </c>
      <c r="B35" s="65">
        <v>28</v>
      </c>
      <c r="C35" s="102" t="s">
        <v>98</v>
      </c>
      <c r="D35" s="67" t="s">
        <v>98</v>
      </c>
      <c r="E35" s="68" t="s">
        <v>98</v>
      </c>
      <c r="F35" s="105" t="s">
        <v>98</v>
      </c>
      <c r="G35" s="105" t="s">
        <v>98</v>
      </c>
      <c r="H35" s="69"/>
      <c r="I35" s="70"/>
      <c r="J35" s="70"/>
      <c r="K35" s="70"/>
      <c r="L35" s="166" t="s">
        <v>98</v>
      </c>
      <c r="M35" s="167"/>
      <c r="N35" s="168"/>
      <c r="O35" s="114" t="s">
        <v>1518</v>
      </c>
    </row>
    <row r="36" spans="1:16" ht="20.100000000000001" customHeight="1">
      <c r="A36" s="114">
        <v>0</v>
      </c>
      <c r="B36" s="65">
        <v>29</v>
      </c>
      <c r="C36" s="102" t="s">
        <v>98</v>
      </c>
      <c r="D36" s="67" t="s">
        <v>98</v>
      </c>
      <c r="E36" s="68" t="s">
        <v>98</v>
      </c>
      <c r="F36" s="105" t="s">
        <v>98</v>
      </c>
      <c r="G36" s="105" t="s">
        <v>98</v>
      </c>
      <c r="H36" s="69"/>
      <c r="I36" s="70"/>
      <c r="J36" s="70"/>
      <c r="K36" s="70"/>
      <c r="L36" s="166" t="s">
        <v>98</v>
      </c>
      <c r="M36" s="167"/>
      <c r="N36" s="168"/>
      <c r="O36" s="114" t="s">
        <v>1518</v>
      </c>
    </row>
    <row r="37" spans="1:16" ht="20.100000000000001" customHeight="1">
      <c r="A37" s="114">
        <v>0</v>
      </c>
      <c r="B37" s="72">
        <v>30</v>
      </c>
      <c r="C37" s="102" t="s">
        <v>98</v>
      </c>
      <c r="D37" s="67" t="s">
        <v>98</v>
      </c>
      <c r="E37" s="68" t="s">
        <v>98</v>
      </c>
      <c r="F37" s="105" t="s">
        <v>98</v>
      </c>
      <c r="G37" s="105" t="s">
        <v>98</v>
      </c>
      <c r="H37" s="73"/>
      <c r="I37" s="74"/>
      <c r="J37" s="74"/>
      <c r="K37" s="74"/>
      <c r="L37" s="166" t="s">
        <v>98</v>
      </c>
      <c r="M37" s="167"/>
      <c r="N37" s="168"/>
      <c r="O37" s="114" t="s">
        <v>1518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101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100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52</v>
      </c>
      <c r="I44" s="110">
        <v>29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29</vt:i4>
      </vt:variant>
    </vt:vector>
  </HeadingPairs>
  <TitlesOfParts>
    <vt:vector size="64" baseType="lpstr">
      <vt:lpstr>IN DS LOP</vt:lpstr>
      <vt:lpstr>IN DS LOP (2)</vt:lpstr>
      <vt:lpstr>IN DS LOP (3)</vt:lpstr>
      <vt:lpstr>IN DS LOP (4)</vt:lpstr>
      <vt:lpstr>DSTHI (3)</vt:lpstr>
      <vt:lpstr>TONGHOP</vt:lpstr>
      <vt:lpstr>Pḥng 201</vt:lpstr>
      <vt:lpstr>Pḥng 202</vt:lpstr>
      <vt:lpstr>Pḥng 203</vt:lpstr>
      <vt:lpstr>Pḥng 204</vt:lpstr>
      <vt:lpstr>Pḥng 205</vt:lpstr>
      <vt:lpstr>Pḥng 206</vt:lpstr>
      <vt:lpstr>Pḥng 301</vt:lpstr>
      <vt:lpstr>Pḥng 302</vt:lpstr>
      <vt:lpstr>Pḥng 303</vt:lpstr>
      <vt:lpstr>Pḥng 304</vt:lpstr>
      <vt:lpstr>Pḥng 305</vt:lpstr>
      <vt:lpstr>Pḥng 306</vt:lpstr>
      <vt:lpstr>Pḥng 401-1</vt:lpstr>
      <vt:lpstr>Pḥng 401-2</vt:lpstr>
      <vt:lpstr>Pḥng 401-3</vt:lpstr>
      <vt:lpstr>Pḥng 404</vt:lpstr>
      <vt:lpstr>Pḥng 405</vt:lpstr>
      <vt:lpstr>Pḥng 406</vt:lpstr>
      <vt:lpstr>Pḥng 501-1</vt:lpstr>
      <vt:lpstr>Pḥng 501-2</vt:lpstr>
      <vt:lpstr>Pḥng 501-3</vt:lpstr>
      <vt:lpstr>Pḥng 504</vt:lpstr>
      <vt:lpstr>Pḥng 505</vt:lpstr>
      <vt:lpstr>Pḥng 506</vt:lpstr>
      <vt:lpstr>Pḥng 601</vt:lpstr>
      <vt:lpstr>Pḥng 602</vt:lpstr>
      <vt:lpstr>Pḥng 603</vt:lpstr>
      <vt:lpstr>Pḥng 604</vt:lpstr>
      <vt:lpstr>Pḥng 605</vt:lpstr>
      <vt:lpstr>'Pḥng 201'!Print_Titles</vt:lpstr>
      <vt:lpstr>'Pḥng 202'!Print_Titles</vt:lpstr>
      <vt:lpstr>'Pḥng 203'!Print_Titles</vt:lpstr>
      <vt:lpstr>'Pḥng 204'!Print_Titles</vt:lpstr>
      <vt:lpstr>'Pḥng 205'!Print_Titles</vt:lpstr>
      <vt:lpstr>'Pḥng 206'!Print_Titles</vt:lpstr>
      <vt:lpstr>'Pḥng 301'!Print_Titles</vt:lpstr>
      <vt:lpstr>'Pḥng 302'!Print_Titles</vt:lpstr>
      <vt:lpstr>'Pḥng 303'!Print_Titles</vt:lpstr>
      <vt:lpstr>'Pḥng 304'!Print_Titles</vt:lpstr>
      <vt:lpstr>'Pḥng 305'!Print_Titles</vt:lpstr>
      <vt:lpstr>'Pḥng 306'!Print_Titles</vt:lpstr>
      <vt:lpstr>'Pḥng 401-1'!Print_Titles</vt:lpstr>
      <vt:lpstr>'Pḥng 401-2'!Print_Titles</vt:lpstr>
      <vt:lpstr>'Pḥng 401-3'!Print_Titles</vt:lpstr>
      <vt:lpstr>'Pḥng 404'!Print_Titles</vt:lpstr>
      <vt:lpstr>'Pḥng 405'!Print_Titles</vt:lpstr>
      <vt:lpstr>'Pḥng 406'!Print_Titles</vt:lpstr>
      <vt:lpstr>'Pḥng 501-1'!Print_Titles</vt:lpstr>
      <vt:lpstr>'Pḥng 501-2'!Print_Titles</vt:lpstr>
      <vt:lpstr>'Pḥng 501-3'!Print_Titles</vt:lpstr>
      <vt:lpstr>'Pḥng 504'!Print_Titles</vt:lpstr>
      <vt:lpstr>'Pḥng 505'!Print_Titles</vt:lpstr>
      <vt:lpstr>'Pḥng 506'!Print_Titles</vt:lpstr>
      <vt:lpstr>'Pḥng 601'!Print_Titles</vt:lpstr>
      <vt:lpstr>'Pḥng 602'!Print_Titles</vt:lpstr>
      <vt:lpstr>'Pḥng 603'!Print_Titles</vt:lpstr>
      <vt:lpstr>'Pḥng 604'!Print_Titles</vt:lpstr>
      <vt:lpstr>'Pḥng 605'!Print_Titles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Karn</cp:lastModifiedBy>
  <cp:lastPrinted>2021-04-22T02:06:56Z</cp:lastPrinted>
  <dcterms:created xsi:type="dcterms:W3CDTF">2009-04-20T08:11:00Z</dcterms:created>
  <dcterms:modified xsi:type="dcterms:W3CDTF">2021-04-22T02:08:42Z</dcterms:modified>
</cp:coreProperties>
</file>