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bt dy\"/>
    </mc:Choice>
  </mc:AlternateContent>
  <xr:revisionPtr revIDLastSave="0" documentId="8_{048BA83B-F8FE-441E-893C-612ECE9239F9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DULIEU" sheetId="1" r:id="rId1"/>
    <sheet name="CAUHOI" sheetId="2" r:id="rId2"/>
  </sheets>
  <definedNames>
    <definedName name="_xlnm._FilterDatabase" localSheetId="0" hidden="1">DULIEU!$A$2:$F$8</definedName>
    <definedName name="_xlnm.Criteria" localSheetId="0">DULIEU!$B$23:$C$26</definedName>
    <definedName name="_xlnm.Extract" localSheetId="0">DULIEU!$G$28:$L$28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C13" i="1" s="1"/>
  <c r="E4" i="1"/>
  <c r="F4" i="1" s="1"/>
  <c r="E5" i="1"/>
  <c r="F5" i="1" s="1"/>
  <c r="E3" i="1"/>
  <c r="F3" i="1" s="1"/>
  <c r="E6" i="1"/>
  <c r="F6" i="1" s="1"/>
  <c r="E8" i="1"/>
  <c r="F8" i="1" s="1"/>
  <c r="E7" i="1"/>
  <c r="F7" i="1" s="1"/>
  <c r="D4" i="1"/>
  <c r="D5" i="1"/>
  <c r="D6" i="1"/>
  <c r="D8" i="1"/>
  <c r="D7" i="1"/>
  <c r="C12" i="1" l="1"/>
  <c r="C14" i="1"/>
</calcChain>
</file>

<file path=xl/sharedStrings.xml><?xml version="1.0" encoding="utf-8"?>
<sst xmlns="http://schemas.openxmlformats.org/spreadsheetml/2006/main" count="54" uniqueCount="35">
  <si>
    <t>BẢNG CHI TIẾT NHẬP XUẤT</t>
  </si>
  <si>
    <t>PHỤ LỤC</t>
  </si>
  <si>
    <t>MÃ HÀNG</t>
  </si>
  <si>
    <t>SỐ LƯỢNG</t>
  </si>
  <si>
    <t>ĐƠN GIÁ</t>
  </si>
  <si>
    <t>THUẾ</t>
  </si>
  <si>
    <t>ĐƠN GIÁ NHẬP</t>
  </si>
  <si>
    <t xml:space="preserve">Câu hỏi 1. (1,0đ) Nếu 2 ký tự 3 và 4 của Mã hàng là "PV" thì "Nhà cung cấp" được hiểu là "Phong Vũ". </t>
  </si>
  <si>
    <t>Nếu 2 ký tự 3 và 4 của Mã hàng là "KS" thì "Nhà cung cấp" được hiểu là "Kim Sơn". Còn lại là "Ba Sao"</t>
  </si>
  <si>
    <t>R-BS-02</t>
  </si>
  <si>
    <t>NHÀ CUNG CẤP</t>
  </si>
  <si>
    <t>NGÀY XUẤT</t>
  </si>
  <si>
    <t>KÝ TỰ ĐẦU</t>
  </si>
  <si>
    <t>M</t>
  </si>
  <si>
    <t>R</t>
  </si>
  <si>
    <t>C</t>
  </si>
  <si>
    <t>TỔNG THUẾ</t>
  </si>
  <si>
    <t>Câu hỏi 2 (1,0đ). Đơn giá căn cứ vào ký tự đầu của Mã hàng và đối chiếu với Bảng 1</t>
  </si>
  <si>
    <t>Giảm giá 2% cho những mặt hàng có số lượng &gt;200. Còn lại không giảm</t>
  </si>
  <si>
    <t>Câu hỏi 4. (1,0 đ) Tính tổng thuế của các Mã hàng (M, R, C) và điền vào Bảng 1</t>
  </si>
  <si>
    <t>Câu hỏi 5. (0,5 đ) Vẽ đồ thị hình cột (Cluster Column) cho tổng thuế các Mã hàng ở Bảng 1</t>
  </si>
  <si>
    <t>Câu hỏi 6. (0,5đ) Sắp xếp bảng tính tăng dần theo Nhà cung cấp. Nếu có cùng Nhà cung cấp thì sắp xếp giảm dần theo Ngày nhập</t>
  </si>
  <si>
    <t>M-BS-01</t>
  </si>
  <si>
    <t>M-PV-02</t>
  </si>
  <si>
    <t>R-KS-01</t>
  </si>
  <si>
    <t>NGÀY NHẬP</t>
  </si>
  <si>
    <t xml:space="preserve">Câu hỏi 3. (0,5đ) Thuế được tính là 10% * đơn giá nếu những mặt hàng được xuất trong vòng 10 ngày kể từ ngày nhập. Còn lại là 5%* đơn giá </t>
  </si>
  <si>
    <t>C-PV-01</t>
  </si>
  <si>
    <t>C-KS-02</t>
  </si>
  <si>
    <t>Câu hỏi 7 (0,5đ) Lọc ra danh sách các nhà cung cấp là Ba Sao hoặc ngày nhập trước 15/09/2020</t>
  </si>
  <si>
    <t>mã hàng</t>
  </si>
  <si>
    <t>Ba Sao</t>
  </si>
  <si>
    <t>&lt;9/15/2020</t>
  </si>
  <si>
    <t>Kim Sơn</t>
  </si>
  <si>
    <t>Phong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</si>
</sst>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/>
    <xf numFmtId="0" fontId="5" fillId="5" borderId="1" xfId="0" applyFont="1" applyFill="1" applyBorder="1"/>
    <xf numFmtId="14" fontId="5" fillId="5" borderId="1" xfId="0" applyNumberFormat="1" applyFont="1" applyFill="1" applyBorder="1"/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DULIEU!$C$11</c:f>
              <c:strCache>
                <c:ptCount val="1"/>
                <c:pt idx="0">
                  <c:v>TỔNG THUẾ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DULIEU!$C$12:$C$14</c:f>
              <c:numCache>
                <c:formatCode>_(* #,##0_);_(* \(#,##0\);_(* "-"??_);_(@_)</c:formatCode>
                <c:ptCount val="3"/>
                <c:pt idx="0">
                  <c:v>1200</c:v>
                </c:pt>
                <c:pt idx="1">
                  <c:v>882</c:v>
                </c:pt>
                <c:pt idx="2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0-4A5C-9B0E-29EDB6D6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76400"/>
        <c:axId val="524676728"/>
      </c:barChart>
      <c:catAx>
        <c:axId val="5246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6728"/>
        <c:crosses val="autoZero"/>
        <c:auto val="1"/>
        <c:lblAlgn val="ctr"/>
        <c:lblOffset val="100"/>
        <c:noMultiLvlLbl val="0"/>
      </c:catAx>
      <c:valAx>
        <c:axId val="5246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10</xdr:row>
      <xdr:rowOff>28575</xdr:rowOff>
    </xdr:from>
    <xdr:to>
      <xdr:col>12</xdr:col>
      <xdr:colOff>295275</xdr:colOff>
      <xdr:row>22</xdr:row>
      <xdr:rowOff>28575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1519677-6013-4EB6-85A4-A121ABAC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5" zoomScaleNormal="100" workbookViewId="0">
      <selection activeCell="A2" sqref="A2:F8"/>
    </sheetView>
  </sheetViews>
  <sheetFormatPr defaultRowHeight="17.25" x14ac:dyDescent="0.3"/>
  <cols>
    <col min="1" max="1" width="16.5703125" style="1" customWidth="1"/>
    <col min="2" max="2" width="17.140625" style="1" bestFit="1" customWidth="1"/>
    <col min="3" max="3" width="16.28515625" style="1" bestFit="1" customWidth="1"/>
    <col min="4" max="4" width="17.140625" style="1" bestFit="1" customWidth="1"/>
    <col min="5" max="5" width="13.7109375" style="1" bestFit="1" customWidth="1"/>
    <col min="6" max="6" width="9.7109375" style="1" bestFit="1" customWidth="1"/>
    <col min="7" max="7" width="17.140625" style="1" bestFit="1" customWidth="1"/>
    <col min="8" max="8" width="14.85546875" style="1" bestFit="1" customWidth="1"/>
    <col min="9" max="10" width="9.140625" style="1"/>
    <col min="11" max="11" width="10.5703125" style="1" bestFit="1" customWidth="1"/>
    <col min="12" max="16384" width="9.140625" style="1"/>
  </cols>
  <sheetData>
    <row r="1" spans="1:7" ht="17.100000000000001" customHeight="1" x14ac:dyDescent="0.3">
      <c r="A1" s="11" t="s">
        <v>0</v>
      </c>
      <c r="B1" s="11"/>
      <c r="C1" s="11"/>
      <c r="D1" s="11"/>
      <c r="E1" s="11"/>
      <c r="F1" s="11"/>
    </row>
    <row r="2" spans="1:7" ht="20.100000000000001" customHeight="1" x14ac:dyDescent="0.3">
      <c r="A2" s="2" t="s">
        <v>2</v>
      </c>
      <c r="B2" s="2" t="s">
        <v>25</v>
      </c>
      <c r="C2" s="2" t="s">
        <v>3</v>
      </c>
      <c r="D2" s="2" t="s">
        <v>10</v>
      </c>
      <c r="E2" s="2" t="s">
        <v>4</v>
      </c>
      <c r="F2" s="2" t="s">
        <v>5</v>
      </c>
      <c r="G2" s="1" t="s">
        <v>30</v>
      </c>
    </row>
    <row r="3" spans="1:7" ht="20.100000000000001" customHeight="1" x14ac:dyDescent="0.3">
      <c r="A3" s="6" t="s">
        <v>22</v>
      </c>
      <c r="B3" s="3">
        <v>44099</v>
      </c>
      <c r="C3" s="5">
        <v>120</v>
      </c>
      <c r="D3" s="5" t="s">
        <v>31</v>
      </c>
      <c r="E3" s="10">
        <f>IF(C3&gt;200,VLOOKUP(LEFT(A3,1),$A$12:$B$14,2,FALSE)-VLOOKUP(LEFT(A3,1),$A$12:$B$14,2,FALSE)*2%,VLOOKUP(LEFT(A3,1),$A$12:$B$14,2,FALSE))</f>
        <v>8000</v>
      </c>
      <c r="F3" s="10">
        <f>IF(($E$9-B3)&lt;=10,E3*10%,E3*5%)</f>
        <v>800</v>
      </c>
      <c r="G3" s="1" t="str">
        <f>LEFT(A3,1)</f>
        <v>M</v>
      </c>
    </row>
    <row r="4" spans="1:7" ht="20.100000000000001" customHeight="1" x14ac:dyDescent="0.3">
      <c r="A4" s="6" t="s">
        <v>9</v>
      </c>
      <c r="B4" s="3">
        <v>44097</v>
      </c>
      <c r="C4" s="5">
        <v>201</v>
      </c>
      <c r="D4" s="5" t="str">
        <f>IF(MID(A4,3,2)="PV","Phong Vũ",IF(MID(A4,3,2)="KS","Kim Sơn", "Ba Sao"))</f>
        <v>Ba Sao</v>
      </c>
      <c r="E4" s="10">
        <f>IF(C4&gt;200,VLOOKUP(LEFT(A4,1),$A$12:$B$14,2,FALSE)-VLOOKUP(LEFT(A4,1),$A$12:$B$14,2,FALSE)*2%,VLOOKUP(LEFT(A4,1),$A$12:$B$14,2,FALSE))</f>
        <v>5880</v>
      </c>
      <c r="F4" s="10">
        <f>IF(($E$9-B4)&lt;=10,E4*10%,E4*5%)</f>
        <v>588</v>
      </c>
      <c r="G4" s="1" t="str">
        <f t="shared" ref="G4:G8" si="0">LEFT(A4,1)</f>
        <v>R</v>
      </c>
    </row>
    <row r="5" spans="1:7" ht="20.100000000000001" customHeight="1" x14ac:dyDescent="0.3">
      <c r="A5" s="6" t="s">
        <v>24</v>
      </c>
      <c r="B5" s="3">
        <v>44088</v>
      </c>
      <c r="C5" s="5">
        <v>300</v>
      </c>
      <c r="D5" s="5" t="str">
        <f>IF(MID(A5,3,2)="PV","Phong Vũ",IF(MID(A5,3,2)="KS","Kim Sơn", "Ba Sao"))</f>
        <v>Kim Sơn</v>
      </c>
      <c r="E5" s="10">
        <f>IF(C5&gt;200,VLOOKUP(LEFT(A5,1),$A$12:$B$14,2,FALSE)-VLOOKUP(LEFT(A5,1),$A$12:$B$14,2,FALSE)*2%,VLOOKUP(LEFT(A5,1),$A$12:$B$14,2,FALSE))</f>
        <v>5880</v>
      </c>
      <c r="F5" s="10">
        <f>IF(($E$9-B5)&lt;=10,E5*10%,E5*5%)</f>
        <v>294</v>
      </c>
      <c r="G5" s="1" t="str">
        <f t="shared" si="0"/>
        <v>R</v>
      </c>
    </row>
    <row r="6" spans="1:7" ht="20.100000000000001" customHeight="1" x14ac:dyDescent="0.3">
      <c r="A6" s="6" t="s">
        <v>28</v>
      </c>
      <c r="B6" s="3">
        <v>44085</v>
      </c>
      <c r="C6" s="5">
        <v>210</v>
      </c>
      <c r="D6" s="5" t="str">
        <f>IF(MID(A6,3,2)="PV","Phong Vũ",IF(MID(A6,3,2)="KS","Kim Sơn", "Ba Sao"))</f>
        <v>Kim Sơn</v>
      </c>
      <c r="E6" s="10">
        <f>IF(C6&gt;200,VLOOKUP(LEFT(A6,1),$A$12:$B$14,2,FALSE)-VLOOKUP(LEFT(A6,1),$A$12:$B$14,2,FALSE)*2%,VLOOKUP(LEFT(A6,1),$A$12:$B$14,2,FALSE))</f>
        <v>14700</v>
      </c>
      <c r="F6" s="10">
        <f>IF(($E$9-B6)&lt;=10,E6*10%,E6*5%)</f>
        <v>735</v>
      </c>
      <c r="G6" s="1" t="str">
        <f t="shared" si="0"/>
        <v>C</v>
      </c>
    </row>
    <row r="7" spans="1:7" ht="20.100000000000001" customHeight="1" x14ac:dyDescent="0.3">
      <c r="A7" s="6" t="s">
        <v>27</v>
      </c>
      <c r="B7" s="3">
        <v>44092</v>
      </c>
      <c r="C7" s="5">
        <v>200</v>
      </c>
      <c r="D7" s="5" t="str">
        <f>IF(MID(A7,3,2)="PV","Phong Vũ",IF(MID(A7,3,2)="KS","Kim Sơn", "Ba Sao"))</f>
        <v>Phong Vũ</v>
      </c>
      <c r="E7" s="10">
        <f>IF(C7&gt;200,VLOOKUP(LEFT(A7,1),$A$12:$B$14,2,FALSE)-VLOOKUP(LEFT(A7,1),$A$12:$B$14,2,FALSE)*2%,VLOOKUP(LEFT(A7,1),$A$12:$B$14,2,FALSE))</f>
        <v>15000</v>
      </c>
      <c r="F7" s="10">
        <f>IF(($E$9-B7)&lt;=10,E7*10%,E7*5%)</f>
        <v>1500</v>
      </c>
      <c r="G7" s="1" t="str">
        <f t="shared" si="0"/>
        <v>C</v>
      </c>
    </row>
    <row r="8" spans="1:7" ht="20.100000000000001" customHeight="1" x14ac:dyDescent="0.3">
      <c r="A8" s="6" t="s">
        <v>23</v>
      </c>
      <c r="B8" s="3">
        <v>44086</v>
      </c>
      <c r="C8" s="5">
        <v>198</v>
      </c>
      <c r="D8" s="5" t="str">
        <f>IF(MID(A8,3,2)="PV","Phong Vũ",IF(MID(A8,3,2)="KS","Kim Sơn", "Ba Sao"))</f>
        <v>Phong Vũ</v>
      </c>
      <c r="E8" s="10">
        <f>IF(C8&gt;200,VLOOKUP(LEFT(A8,1),$A$12:$B$14,2,FALSE)-VLOOKUP(LEFT(A8,1),$A$12:$B$14,2,FALSE)*2%,VLOOKUP(LEFT(A8,1),$A$12:$B$14,2,FALSE))</f>
        <v>8000</v>
      </c>
      <c r="F8" s="10">
        <f>IF(($E$9-B8)&lt;=10,E8*10%,E8*5%)</f>
        <v>400</v>
      </c>
      <c r="G8" s="1" t="str">
        <f t="shared" si="0"/>
        <v>M</v>
      </c>
    </row>
    <row r="9" spans="1:7" ht="20.100000000000001" customHeight="1" x14ac:dyDescent="0.3">
      <c r="D9" s="7" t="s">
        <v>11</v>
      </c>
      <c r="E9" s="8">
        <v>44099</v>
      </c>
    </row>
    <row r="10" spans="1:7" ht="20.100000000000001" customHeight="1" x14ac:dyDescent="0.3">
      <c r="A10" s="12" t="s">
        <v>1</v>
      </c>
      <c r="B10" s="12"/>
      <c r="C10" s="12"/>
    </row>
    <row r="11" spans="1:7" ht="20.100000000000001" customHeight="1" x14ac:dyDescent="0.3">
      <c r="A11" s="2" t="s">
        <v>12</v>
      </c>
      <c r="B11" s="2" t="s">
        <v>6</v>
      </c>
      <c r="C11" s="2" t="s">
        <v>16</v>
      </c>
    </row>
    <row r="12" spans="1:7" ht="20.100000000000001" customHeight="1" x14ac:dyDescent="0.3">
      <c r="A12" s="4" t="s">
        <v>13</v>
      </c>
      <c r="B12" s="9">
        <v>8000</v>
      </c>
      <c r="C12" s="9">
        <f>SUMIF($G$3:$G$8,A12,$F$3:$F$8)</f>
        <v>1200</v>
      </c>
    </row>
    <row r="13" spans="1:7" ht="20.100000000000001" customHeight="1" x14ac:dyDescent="0.3">
      <c r="A13" s="4" t="s">
        <v>14</v>
      </c>
      <c r="B13" s="9">
        <v>6000</v>
      </c>
      <c r="C13" s="9">
        <f t="shared" ref="C13:C14" si="1">SUMIF($G$3:$G$8,A13,$F$3:$F$8)</f>
        <v>882</v>
      </c>
    </row>
    <row r="14" spans="1:7" ht="20.100000000000001" customHeight="1" x14ac:dyDescent="0.3">
      <c r="A14" s="4" t="s">
        <v>15</v>
      </c>
      <c r="B14" s="9">
        <v>15000</v>
      </c>
      <c r="C14" s="9">
        <f t="shared" si="1"/>
        <v>2235</v>
      </c>
    </row>
    <row r="25" spans="2:12" x14ac:dyDescent="0.3">
      <c r="B25" s="2" t="s">
        <v>10</v>
      </c>
      <c r="C25" s="2" t="s">
        <v>25</v>
      </c>
    </row>
    <row r="26" spans="2:12" x14ac:dyDescent="0.3">
      <c r="B26" s="5" t="s">
        <v>31</v>
      </c>
    </row>
    <row r="27" spans="2:12" x14ac:dyDescent="0.3">
      <c r="C27" s="3" t="s">
        <v>32</v>
      </c>
    </row>
    <row r="28" spans="2:12" x14ac:dyDescent="0.3">
      <c r="G28" s="2" t="s">
        <v>2</v>
      </c>
      <c r="H28" s="2" t="s">
        <v>25</v>
      </c>
      <c r="I28" s="2" t="s">
        <v>3</v>
      </c>
      <c r="J28" s="2" t="s">
        <v>10</v>
      </c>
      <c r="K28" s="2" t="s">
        <v>4</v>
      </c>
      <c r="L28" s="2" t="s">
        <v>5</v>
      </c>
    </row>
    <row r="29" spans="2:12" x14ac:dyDescent="0.3">
      <c r="F29"/>
      <c r="G29" s="6" t="s">
        <v>22</v>
      </c>
      <c r="H29" s="3">
        <v>44099</v>
      </c>
      <c r="I29" s="5">
        <v>120</v>
      </c>
      <c r="J29" s="5" t="s">
        <v>31</v>
      </c>
      <c r="K29" s="10">
        <v>8000</v>
      </c>
      <c r="L29" s="10">
        <v>800</v>
      </c>
    </row>
    <row r="30" spans="2:12" x14ac:dyDescent="0.3">
      <c r="F30"/>
      <c r="G30" s="6" t="s">
        <v>9</v>
      </c>
      <c r="H30" s="3">
        <v>44097</v>
      </c>
      <c r="I30" s="5">
        <v>201</v>
      </c>
      <c r="J30" s="5" t="s">
        <v>31</v>
      </c>
      <c r="K30" s="10">
        <v>5880</v>
      </c>
      <c r="L30" s="10">
        <v>588</v>
      </c>
    </row>
    <row r="31" spans="2:12" x14ac:dyDescent="0.3">
      <c r="F31"/>
      <c r="G31" s="6" t="s">
        <v>24</v>
      </c>
      <c r="H31" s="3">
        <v>44088</v>
      </c>
      <c r="I31" s="5">
        <v>300</v>
      </c>
      <c r="J31" s="5" t="s">
        <v>33</v>
      </c>
      <c r="K31" s="10">
        <v>5880</v>
      </c>
      <c r="L31" s="10">
        <v>294</v>
      </c>
    </row>
    <row r="32" spans="2:12" x14ac:dyDescent="0.3">
      <c r="F32"/>
      <c r="G32" s="6" t="s">
        <v>28</v>
      </c>
      <c r="H32" s="3">
        <v>44085</v>
      </c>
      <c r="I32" s="5">
        <v>210</v>
      </c>
      <c r="J32" s="5" t="s">
        <v>33</v>
      </c>
      <c r="K32" s="10">
        <v>14700</v>
      </c>
      <c r="L32" s="10">
        <v>735</v>
      </c>
    </row>
    <row r="33" spans="7:12" x14ac:dyDescent="0.3">
      <c r="G33" s="6" t="s">
        <v>27</v>
      </c>
      <c r="H33" s="3">
        <v>44092</v>
      </c>
      <c r="I33" s="5">
        <v>200</v>
      </c>
      <c r="J33" s="5" t="s">
        <v>34</v>
      </c>
      <c r="K33" s="10">
        <v>15000</v>
      </c>
      <c r="L33" s="10">
        <v>1500</v>
      </c>
    </row>
    <row r="34" spans="7:12" x14ac:dyDescent="0.3">
      <c r="G34" s="6" t="s">
        <v>23</v>
      </c>
      <c r="H34" s="3">
        <v>44086</v>
      </c>
      <c r="I34" s="5">
        <v>198</v>
      </c>
      <c r="J34" s="5" t="s">
        <v>34</v>
      </c>
      <c r="K34" s="10">
        <v>8000</v>
      </c>
      <c r="L34" s="10">
        <v>400</v>
      </c>
    </row>
  </sheetData>
  <sortState xmlns:xlrd2="http://schemas.microsoft.com/office/spreadsheetml/2017/richdata2" ref="A3:F8">
    <sortCondition ref="D3:D8"/>
    <sortCondition descending="1" ref="B3:B8"/>
  </sortState>
  <mergeCells count="2">
    <mergeCell ref="A1:F1"/>
    <mergeCell ref="A10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A15" sqref="A15"/>
    </sheetView>
  </sheetViews>
  <sheetFormatPr defaultRowHeight="17.25" x14ac:dyDescent="0.3"/>
  <cols>
    <col min="1" max="16384" width="9.140625" style="1"/>
  </cols>
  <sheetData>
    <row r="1" spans="1:3" x14ac:dyDescent="0.3">
      <c r="A1" s="1" t="s">
        <v>7</v>
      </c>
    </row>
    <row r="2" spans="1:3" x14ac:dyDescent="0.3">
      <c r="C2" s="1" t="s">
        <v>8</v>
      </c>
    </row>
    <row r="4" spans="1:3" x14ac:dyDescent="0.3">
      <c r="A4" s="1" t="s">
        <v>17</v>
      </c>
    </row>
    <row r="5" spans="1:3" x14ac:dyDescent="0.3">
      <c r="C5" s="1" t="s">
        <v>18</v>
      </c>
    </row>
    <row r="7" spans="1:3" x14ac:dyDescent="0.3">
      <c r="A7" s="1" t="s">
        <v>26</v>
      </c>
    </row>
    <row r="9" spans="1:3" x14ac:dyDescent="0.3">
      <c r="A9" s="1" t="s">
        <v>19</v>
      </c>
    </row>
    <row r="11" spans="1:3" x14ac:dyDescent="0.3">
      <c r="A11" s="1" t="s">
        <v>20</v>
      </c>
    </row>
    <row r="13" spans="1:3" x14ac:dyDescent="0.3">
      <c r="A13" s="1" t="s">
        <v>21</v>
      </c>
    </row>
    <row r="15" spans="1:3" x14ac:dyDescent="0.3">
      <c r="A15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DULIEU</vt:lpstr>
      <vt:lpstr>CAUHOI</vt:lpstr>
      <vt:lpstr>DULIEU!Criteria</vt:lpstr>
      <vt:lpstr>DULIEU!Trích_xuất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Nguyen Thanh Dat</cp:lastModifiedBy>
  <dcterms:created xsi:type="dcterms:W3CDTF">2019-05-04T02:14:41Z</dcterms:created>
  <dcterms:modified xsi:type="dcterms:W3CDTF">2020-10-29T09:51:59Z</dcterms:modified>
</cp:coreProperties>
</file>