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32" yWindow="516" windowWidth="22716" windowHeight="8940"/>
  </bookViews>
  <sheets>
    <sheet name="DNS Server" sheetId="1" r:id="rId1"/>
    <sheet name="Database Server" sheetId="2" r:id="rId2"/>
  </sheets>
  <calcPr calcId="145621"/>
</workbook>
</file>

<file path=xl/calcChain.xml><?xml version="1.0" encoding="utf-8"?>
<calcChain xmlns="http://schemas.openxmlformats.org/spreadsheetml/2006/main">
  <c r="M17" i="1" l="1"/>
  <c r="M16" i="1"/>
  <c r="M20" i="2"/>
  <c r="M19" i="2"/>
  <c r="M18" i="2"/>
  <c r="M17" i="2"/>
  <c r="M16" i="2"/>
  <c r="G10" i="2"/>
  <c r="D34" i="2" s="1"/>
  <c r="G9" i="2"/>
  <c r="D33" i="2" s="1"/>
  <c r="G8" i="2"/>
  <c r="D32" i="2" s="1"/>
  <c r="G7" i="2"/>
  <c r="D31" i="2" s="1"/>
  <c r="G6" i="2"/>
  <c r="D30" i="2" s="1"/>
  <c r="G5" i="2"/>
  <c r="D29" i="2" s="1"/>
  <c r="G4" i="2"/>
  <c r="D28" i="2" s="1"/>
  <c r="M20" i="1"/>
  <c r="M19" i="1"/>
  <c r="M18" i="1"/>
  <c r="G10" i="1"/>
  <c r="D34" i="1" s="1"/>
  <c r="G9" i="1"/>
  <c r="D33" i="1" s="1"/>
  <c r="G8" i="1"/>
  <c r="D32" i="1" s="1"/>
  <c r="G7" i="1"/>
  <c r="D31" i="1" s="1"/>
  <c r="G6" i="1"/>
  <c r="D30" i="1" s="1"/>
  <c r="G5" i="1"/>
  <c r="D29" i="1" s="1"/>
  <c r="G4" i="1"/>
  <c r="D28" i="1" s="1"/>
  <c r="G16" i="1"/>
  <c r="G17" i="1"/>
  <c r="G21" i="2"/>
  <c r="G18" i="1"/>
  <c r="E30" i="1" l="1"/>
  <c r="F30" i="1" s="1"/>
  <c r="E33" i="2"/>
  <c r="F33" i="2" s="1"/>
  <c r="G11" i="1"/>
  <c r="G11" i="2"/>
  <c r="G22" i="1"/>
  <c r="G20" i="1"/>
  <c r="G19" i="1"/>
  <c r="G20" i="2"/>
  <c r="G22" i="2"/>
  <c r="G16" i="2"/>
  <c r="G17" i="2"/>
  <c r="G18" i="2"/>
  <c r="G19" i="2"/>
  <c r="G21" i="1"/>
  <c r="E33" i="1" l="1"/>
  <c r="F33" i="1" s="1"/>
  <c r="E31" i="2"/>
  <c r="F31" i="2" s="1"/>
  <c r="E30" i="2"/>
  <c r="F30" i="2" s="1"/>
  <c r="E29" i="2"/>
  <c r="F29" i="2" s="1"/>
  <c r="E28" i="2"/>
  <c r="F28" i="2" s="1"/>
  <c r="F35" i="2" s="1"/>
  <c r="G23" i="2"/>
  <c r="E34" i="2"/>
  <c r="F34" i="2" s="1"/>
  <c r="E32" i="2"/>
  <c r="F32" i="2" s="1"/>
  <c r="E31" i="1"/>
  <c r="F31" i="1" s="1"/>
  <c r="E32" i="1"/>
  <c r="F32" i="1" s="1"/>
  <c r="E34" i="1"/>
  <c r="F34" i="1" s="1"/>
  <c r="E29" i="1"/>
  <c r="F29" i="1" s="1"/>
  <c r="G23" i="1"/>
  <c r="E28" i="1"/>
  <c r="F28" i="1" s="1"/>
  <c r="F35" i="1" s="1"/>
</calcChain>
</file>

<file path=xl/sharedStrings.xml><?xml version="1.0" encoding="utf-8"?>
<sst xmlns="http://schemas.openxmlformats.org/spreadsheetml/2006/main" count="376" uniqueCount="128">
  <si>
    <t>IMPACT SCORE</t>
  </si>
  <si>
    <t>Đe dọa
 (Đối tượng và hoạt động)</t>
  </si>
  <si>
    <t>Lỗ hỏng</t>
  </si>
  <si>
    <t>C</t>
  </si>
  <si>
    <t>I</t>
  </si>
  <si>
    <t>A</t>
  </si>
  <si>
    <t>Impact Score</t>
  </si>
  <si>
    <t>Lý do</t>
  </si>
  <si>
    <t>Người dùng và nhân viên</t>
  </si>
  <si>
    <t>User phủ nhận các hành động của mình</t>
  </si>
  <si>
    <t>Chưa ghi log và thiếu hệ thông giám sát</t>
  </si>
  <si>
    <t>Thay đổi cơ sở dữ liệu hoặc chỉnh sửa nội dung một cách không được kiểm soát</t>
  </si>
  <si>
    <t>Xâm nhập từ bên ngoài</t>
  </si>
  <si>
    <t>Truy cập tài nguyên  trái phép.</t>
  </si>
  <si>
    <t>Mật khẩu yếu, tài khoản System Admin nhân viên bị đánh cắp</t>
  </si>
  <si>
    <t>Do nhân System Server bị đánh cắp, cấu hình DNS Server bị ảnh hưởng.</t>
  </si>
  <si>
    <t>Người dùng nhân viên và khác hàng.</t>
  </si>
  <si>
    <t>Lây lan virus và phần mềm độc hại, gây hư hỏng và mất mát dữ liệu.</t>
  </si>
  <si>
    <t>Nhân viên bất cẩn trong quá trình xữ lý file trên mạng.</t>
  </si>
  <si>
    <t>Nhân viên bị tấn công DNS Spoofing thay đổi DNS trỏ tới Hacker. Mất thông tin nhân viên.</t>
  </si>
  <si>
    <t>Yếu tố tự nhiên</t>
  </si>
  <si>
    <t>cháy nổ, thiên tai</t>
  </si>
  <si>
    <t>Thiếu chuẩn bị tình huống dự phòng thiên tai đột xuất.</t>
  </si>
  <si>
    <t>Do tất cả nằm chung một DC không có DR nên chịu anh hưởng toàn hệ thống.</t>
  </si>
  <si>
    <t>Đối thủ kinh doanh</t>
  </si>
  <si>
    <t>Tấng công  từ chối dịch vụ DDOS liên quan đến DNS.</t>
  </si>
  <si>
    <t>Hạ tầng mạng chưa cao</t>
  </si>
  <si>
    <t>Vì đây là dịch vụ web nên khi nghẽn băng thông sẽ chết dịch vụ.</t>
  </si>
  <si>
    <t>Đối tượng bên ngoài</t>
  </si>
  <si>
    <t>Tấn công DNS Cache poisoning</t>
  </si>
  <si>
    <t>Lỗi trong thiết kế giao thức DNS, Chưa update phiên bản vá lỗi.</t>
  </si>
  <si>
    <t>Hacker có thể tận dụng lỗ hổng từ giao thức phiên bản cũ để tấn công vào DNS server khiến cho dịch vụ không còn xử lý chính xác và có thể đẩy người dùng vào tình trạng nguy hiểm.</t>
  </si>
  <si>
    <t>Tự nhiên hoặc không xác định</t>
  </si>
  <si>
    <t>Mất nguồn điện</t>
  </si>
  <si>
    <t>Chưa có nguồn điện dự phòng</t>
  </si>
  <si>
    <t>Dịch vụ không thể sử dụng nếu sự cố xảy ra</t>
  </si>
  <si>
    <t>Tổng điểm</t>
  </si>
  <si>
    <t>LIKELIHOOD SCORE</t>
  </si>
  <si>
    <t>Exposure</t>
  </si>
  <si>
    <t>Frequency</t>
  </si>
  <si>
    <t>Control</t>
  </si>
  <si>
    <t>Likelihood</t>
  </si>
  <si>
    <t>Control Level Score</t>
  </si>
  <si>
    <t>Reserve</t>
  </si>
  <si>
    <t>Chính sách bảo mật ghi log của công ty</t>
  </si>
  <si>
    <t>Có hệ thống IPS/IDS, chính sách mật khẩu (Đặt mật khẩu phức tạp, thường xuyên thay đổi mật khẩu ) nên điểm control cao.</t>
  </si>
  <si>
    <t>Nhân viên không có kiến thức chuyên môn nên tải phần mềm không rõ nguồn gốc. Nhưng có chính sách quản lý tài khoảng user nên Control cao.</t>
  </si>
  <si>
    <t>Mất điện, cháy nổ.</t>
  </si>
  <si>
    <t>Xây dựng môi trường đặt Webserver (Data Center) đúng chuẩn ISO.</t>
  </si>
  <si>
    <t>Vì web là thương mại, bị cạnh tranh nên thường bị đối tượng tấng công bằng phương pháp DDOS. Do có cài IPS/IDS nên khá là tự tin.</t>
  </si>
  <si>
    <t xml:space="preserve"> Attacker lợi dụng lỗ hổng của phần mềm DNS, do các DNS responses không được xác nhận để đảm bảo chúng được gửi từ các server được xác thực</t>
  </si>
  <si>
    <t>Do DNS chỉ có 1. Trường hợp DC nơi chứa DNS Server bị mất điện, thì toàn bộ hệ thống phân giải tên miền bị gián đoạn hoạt động, làm cho hệ thống bị tê liệt</t>
  </si>
  <si>
    <t>RISK SCORE</t>
  </si>
  <si>
    <t>Risk Score</t>
  </si>
  <si>
    <t>Confidentiality Determination Matrix</t>
  </si>
  <si>
    <t>Score</t>
  </si>
  <si>
    <t>Decription</t>
  </si>
  <si>
    <t>Criteria</t>
  </si>
  <si>
    <t xml:space="preserve">Rất cao </t>
  </si>
  <si>
    <t>Lượng dữ liệu lớn. Đòi hỏi chính sách bảo mật cao.</t>
  </si>
  <si>
    <t>Cao</t>
  </si>
  <si>
    <t>Lượng dữ liệu trung bình. Đòi hỏi chính sách bảo mật cao.</t>
  </si>
  <si>
    <t>Trung bình</t>
  </si>
  <si>
    <t>Lượng dữ liệu cao, Đòi hỏi bảo mật trung bình.</t>
  </si>
  <si>
    <t>Thấp</t>
  </si>
  <si>
    <t>Lượng dữ liệu trung bình thấp, Đòi hỏi bảo mật trung bình.</t>
  </si>
  <si>
    <t>Rất thấp</t>
  </si>
  <si>
    <t>Không cần bảo mật.</t>
  </si>
  <si>
    <t>Integrity Determination Matrix</t>
  </si>
  <si>
    <t>Dữ liệu quang trọng, dữ liệu tài chính, nhạy cảm cao</t>
  </si>
  <si>
    <t>Mức độ quan trọng, liên quan đến tài chính bình thường, mức độ nhảy cảm cao.</t>
  </si>
  <si>
    <t>Mức độ quan trọng, liên quan đến tài chính trung bình, không nhạy cảm.</t>
  </si>
  <si>
    <t>Mức độ quan trọng, liên quan đến tài chính thấp, không nhạy cảm.</t>
  </si>
  <si>
    <t>Không cần đảm bảo toàn vẹn.</t>
  </si>
  <si>
    <t>Availability Determination Matrix</t>
  </si>
  <si>
    <t>Rất cao</t>
  </si>
  <si>
    <t>Ảnh hưởng lớn đến kinh doanh. Số lượng người dùng lớn.</t>
  </si>
  <si>
    <t>Ảnh hưởng lớn đến kinh doanh. Số lượng người dùng ở mức bình thường hoặc thấp.</t>
  </si>
  <si>
    <t>Ảnh hưởng nhỏ đến kinh doanh. Số lượng người dùng lớn.</t>
  </si>
  <si>
    <t>Ảnh hưởng nhỏ hoặc không ảnh hưởng đến kinh doanh. Số lượng người dùng mở mức bình thường.</t>
  </si>
  <si>
    <t>Không ảnh hưởng đến kinh doanh. Số lượng người dùng nhỏ.</t>
  </si>
  <si>
    <t>Exposure Determination Matrix</t>
  </si>
  <si>
    <t>Các hành động xâm phạm hoặc cố gắng truy cập đều được phát hiện.</t>
  </si>
  <si>
    <t>Hệ thống có thể truy cập thông qua internet.</t>
  </si>
  <si>
    <t>Hệ thống có thể truy cập thông qua remote (VPN).</t>
  </si>
  <si>
    <t>Hệ thống chỉ có thể truy cập thông qua mạng nội bộ.</t>
  </si>
  <si>
    <t>Bất kỳ hệ thống nào không rơi vào mục Thấp</t>
  </si>
  <si>
    <t>Frequency Matrix</t>
  </si>
  <si>
    <t>Hằng ngày</t>
  </si>
  <si>
    <t>Hàng tuần</t>
  </si>
  <si>
    <t>Hàng tháng</t>
  </si>
  <si>
    <t>1-2 năm</t>
  </si>
  <si>
    <t>trên 3 năm</t>
  </si>
  <si>
    <t>Control Matrix</t>
  </si>
  <si>
    <t>Bảo vệ rất tốt khi có các tình huống xấu xảy ra. Hiệu năng không bị giảm sút.</t>
  </si>
  <si>
    <t>Bảo vệ tốt khi có các tình huống xấu xảy ra.</t>
  </si>
  <si>
    <t>Có thể bảo vệ hệ thống khi tình huống xấu xảy ra (Mội vài mối nguy có khả năng gây ảnh hưởng).</t>
  </si>
  <si>
    <t>Có thể bảo vệ trong một vài trường hợp (Đa số các mối nguy sẽ gây ảnh hưởng).</t>
  </si>
  <si>
    <t>Không thể bảo vệ hệ thống.</t>
  </si>
  <si>
    <t>Nhân viên tạp vụ</t>
  </si>
  <si>
    <t>cài thiết bị gián điệp</t>
  </si>
  <si>
    <t>thiếu nhân viên giám sát tại khu vực DC</t>
  </si>
  <si>
    <t>bị rò rỉ thông tin nhạy cảm hoặc có thể bị mất kiểm soát</t>
  </si>
  <si>
    <t>Mật khẩu của System Admin bị đánh cắp làm ảnh hưởng đến toàn hệ thống mạng.</t>
  </si>
  <si>
    <t>Máy nhân viên kỹ thuật</t>
  </si>
  <si>
    <t>Bị lây nhiễm mã độc</t>
  </si>
  <si>
    <t>Tải phần mềm lậu, Crack, không rõ nguồn gốc.</t>
  </si>
  <si>
    <t>Máy bị nhiễm sẽ lây lan ra toàn hệ thống công ty. Toàn bộ dữ liệu bị mã hóa, bị khai thác và không thể sử dụng được. Mất quyền điều khiển hệ thống.</t>
  </si>
  <si>
    <t>Hacker</t>
  </si>
  <si>
    <t>Tấn công SQL Injection</t>
  </si>
  <si>
    <t>Lỗ hổng SQLi ở Web Application</t>
  </si>
  <si>
    <t>Sẽ bị hacker lấy dữ liệu, thay đổi dữ liệu</t>
  </si>
  <si>
    <t>Truy cập dữ liệu trái phép</t>
  </si>
  <si>
    <t>Chưa phân quyền truy cập các vùng dữ liệu cho người dùng</t>
  </si>
  <si>
    <t>Sẽ xem được các thông tin nhạy cảm mà đối tượng đó không được phép sử dụng.</t>
  </si>
  <si>
    <t>Đánh cắp và xóa dữ liệu</t>
  </si>
  <si>
    <t>Không có hệ thống Backup dữ liệu</t>
  </si>
  <si>
    <t>Khi xóa dữ liệu sẽ không thể khôi phục lại được gây gián đoạn dịch vụ hoặc có thể gây ảnh hưởng đến tình trạng kinh doanh của công ty.</t>
  </si>
  <si>
    <t>cài thiết bị gián điệp, làm hư hỏng thiết bị (Server)</t>
  </si>
  <si>
    <t>Nhân viên tạp vụ thường xuyên ra vào lau dọn nhưng công tý có bố trí nhân viên và camera giám sát.</t>
  </si>
  <si>
    <t>Có hệ thống IPS/IDS, chính sách mật khẩu nên điểm control cao.</t>
  </si>
  <si>
    <t>Có chính sách quản lý tài khoản, thay đổi mật khẩu thường xuyên cho nhân viên trong hệ thống, có firewall ở máy cá nhân.</t>
  </si>
  <si>
    <t>Nơi đặt DB được xây dựng theo chuẩn ISO</t>
  </si>
  <si>
    <t>Có hệ thống backup và hệ thống IPS/IDS</t>
  </si>
  <si>
    <t>Đã có hệ thống quản lí người dùng (Domain Controler), giúp hạn chế rủi ro truy cập trái phép dữ liệu</t>
  </si>
  <si>
    <t>Đối tượng bên ngoài (trộm cắp)</t>
  </si>
  <si>
    <t>Không có bảo vệ giám sát Datacenter. Không có hệ thống Backup- Restore những dữ liệu bị đánh cắp</t>
  </si>
  <si>
    <t>Có bảo vệ tại Data center, có hệ thống kép chạy song song để dự phòng và cân bằng tải, có dùng DR Site để dự phòng</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</si>
</sst>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0"/>
      <color rgb="FF000000"/>
      <name val="Arial"/>
    </font>
    <font>
      <b/>
      <sz val="12"/>
      <name val="Arial"/>
    </font>
    <font>
      <sz val="10"/>
      <name val="Arial"/>
    </font>
    <font>
      <sz val="10"/>
      <name val="Arial"/>
    </font>
    <font>
      <b/>
      <sz val="13"/>
      <color rgb="FF000000"/>
      <name val="Calibri"/>
    </font>
    <font>
      <b/>
      <sz val="13"/>
      <name val="Arial"/>
    </font>
    <font>
      <sz val="13"/>
      <color rgb="FF000000"/>
      <name val="Calibri"/>
    </font>
    <font>
      <sz val="13"/>
      <name val="Arial"/>
    </font>
    <font>
      <sz val="12"/>
      <name val="Arial"/>
    </font>
    <font>
      <sz val="13"/>
      <color rgb="FF000000"/>
      <name val="Arial"/>
    </font>
    <font>
      <b/>
      <sz val="13"/>
      <color rgb="FF000000"/>
      <name val="Arial"/>
    </font>
  </fonts>
  <fills count="10">
    <fill>
      <patternFill patternType="none"/>
    </fill>
    <fill>
      <patternFill patternType="gray125"/>
    </fill>
    <fill>
      <patternFill patternType="solid">
        <fgColor rgb="FF00FF00"/>
        <bgColor rgb="FF00FF00"/>
      </patternFill>
    </fill>
    <fill>
      <patternFill patternType="solid">
        <fgColor rgb="FF00FFFF"/>
        <bgColor rgb="FF00FFFF"/>
      </patternFill>
    </fill>
    <fill>
      <patternFill patternType="solid">
        <fgColor rgb="FFFFE599"/>
        <bgColor rgb="FFFFE599"/>
      </patternFill>
    </fill>
    <fill>
      <patternFill patternType="solid">
        <fgColor rgb="FFFF9900"/>
        <bgColor rgb="FFFF9900"/>
      </patternFill>
    </fill>
    <fill>
      <patternFill patternType="solid">
        <fgColor rgb="FFFFFFFF"/>
        <bgColor rgb="FFFFFFFF"/>
      </patternFill>
    </fill>
    <fill>
      <patternFill patternType="solid">
        <fgColor rgb="FF93C47D"/>
        <bgColor rgb="FF93C47D"/>
      </patternFill>
    </fill>
    <fill>
      <patternFill patternType="solid">
        <fgColor rgb="FFEA9999"/>
        <bgColor rgb="FFEA9999"/>
      </patternFill>
    </fill>
    <fill>
      <patternFill patternType="solid">
        <fgColor rgb="FFF6B26B"/>
        <bgColor rgb="FFF6B26B"/>
      </patternFill>
    </fill>
  </fills>
  <borders count="9">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diagonal/>
    </border>
  </borders>
  <cellStyleXfs count="1">
    <xf numFmtId="0" fontId="0" fillId="0" borderId="0"/>
  </cellStyleXfs>
  <cellXfs count="41">
    <xf numFmtId="0" fontId="0" fillId="0" borderId="0" xfId="0" applyFont="1" applyAlignment="1"/>
    <xf numFmtId="0" fontId="3" fillId="0" borderId="0" xfId="0" applyFont="1"/>
    <xf numFmtId="0" fontId="4" fillId="3" borderId="4" xfId="0" applyFont="1" applyFill="1" applyBorder="1" applyAlignment="1">
      <alignment horizontal="center" vertical="center"/>
    </xf>
    <xf numFmtId="0" fontId="5" fillId="3" borderId="4" xfId="0" applyFont="1" applyFill="1" applyBorder="1" applyAlignment="1">
      <alignment horizontal="center" vertical="center"/>
    </xf>
    <xf numFmtId="0" fontId="6" fillId="4" borderId="4" xfId="0" applyFont="1" applyFill="1" applyBorder="1" applyAlignment="1">
      <alignment vertical="center" wrapText="1"/>
    </xf>
    <xf numFmtId="0" fontId="6" fillId="4" borderId="5" xfId="0" applyFont="1" applyFill="1" applyBorder="1" applyAlignment="1">
      <alignment vertical="center" wrapText="1"/>
    </xf>
    <xf numFmtId="0" fontId="7" fillId="0" borderId="4" xfId="0" applyFont="1" applyBorder="1" applyAlignment="1">
      <alignment horizontal="center" vertical="center"/>
    </xf>
    <xf numFmtId="0" fontId="8" fillId="4" borderId="4" xfId="0" applyFont="1" applyFill="1" applyBorder="1" applyAlignment="1">
      <alignment vertical="center" wrapText="1"/>
    </xf>
    <xf numFmtId="0" fontId="6" fillId="4" borderId="4" xfId="0" applyFont="1" applyFill="1" applyBorder="1" applyAlignment="1">
      <alignment horizontal="left" vertical="center" wrapText="1"/>
    </xf>
    <xf numFmtId="0" fontId="9" fillId="4" borderId="4" xfId="0" applyFont="1" applyFill="1" applyBorder="1" applyAlignment="1">
      <alignment horizontal="left" vertical="center" wrapText="1"/>
    </xf>
    <xf numFmtId="0" fontId="6" fillId="4" borderId="6" xfId="0" applyFont="1" applyFill="1" applyBorder="1" applyAlignment="1">
      <alignment horizontal="left" vertical="center" wrapText="1"/>
    </xf>
    <xf numFmtId="0" fontId="6" fillId="4" borderId="7" xfId="0" applyFont="1" applyFill="1" applyBorder="1" applyAlignment="1">
      <alignment horizontal="left" vertical="center" wrapText="1"/>
    </xf>
    <xf numFmtId="0" fontId="8" fillId="4" borderId="8" xfId="0" applyFont="1" applyFill="1" applyBorder="1" applyAlignment="1">
      <alignment vertical="center" wrapText="1"/>
    </xf>
    <xf numFmtId="0" fontId="3" fillId="5" borderId="4" xfId="0" applyFont="1" applyFill="1" applyBorder="1" applyAlignment="1">
      <alignment horizontal="center" vertical="center"/>
    </xf>
    <xf numFmtId="0" fontId="0" fillId="6" borderId="8" xfId="0" applyFont="1" applyFill="1" applyBorder="1"/>
    <xf numFmtId="0" fontId="10" fillId="3" borderId="4" xfId="0" applyFont="1" applyFill="1" applyBorder="1" applyAlignment="1">
      <alignment horizontal="center" vertical="center"/>
    </xf>
    <xf numFmtId="0" fontId="1" fillId="3" borderId="4" xfId="0" applyFont="1" applyFill="1" applyBorder="1" applyAlignment="1">
      <alignment horizontal="center" vertical="center"/>
    </xf>
    <xf numFmtId="0" fontId="7" fillId="7" borderId="4" xfId="0" applyFont="1" applyFill="1" applyBorder="1" applyAlignment="1">
      <alignment horizontal="center" vertical="center"/>
    </xf>
    <xf numFmtId="0" fontId="7" fillId="8" borderId="4" xfId="0" applyFont="1" applyFill="1" applyBorder="1" applyAlignment="1">
      <alignment horizontal="center" vertical="center"/>
    </xf>
    <xf numFmtId="0" fontId="3" fillId="0" borderId="0" xfId="0" applyFont="1" applyAlignment="1">
      <alignment vertical="center"/>
    </xf>
    <xf numFmtId="0" fontId="1" fillId="5" borderId="4" xfId="0" applyFont="1" applyFill="1" applyBorder="1" applyAlignment="1">
      <alignment horizontal="center" vertical="center"/>
    </xf>
    <xf numFmtId="0" fontId="9" fillId="4" borderId="5" xfId="0" applyFont="1" applyFill="1" applyBorder="1" applyAlignment="1">
      <alignment vertical="center" wrapText="1"/>
    </xf>
    <xf numFmtId="0" fontId="6" fillId="4" borderId="6" xfId="0" applyFont="1" applyFill="1" applyBorder="1" applyAlignment="1">
      <alignment vertical="center" wrapText="1"/>
    </xf>
    <xf numFmtId="0" fontId="6" fillId="4" borderId="7" xfId="0" applyFont="1" applyFill="1" applyBorder="1" applyAlignment="1">
      <alignment vertical="center" wrapText="1"/>
    </xf>
    <xf numFmtId="0" fontId="1" fillId="5" borderId="5" xfId="0" applyFont="1" applyFill="1" applyBorder="1" applyAlignment="1">
      <alignment horizontal="center" vertical="center"/>
    </xf>
    <xf numFmtId="0" fontId="5" fillId="2" borderId="4" xfId="0" applyFont="1" applyFill="1" applyBorder="1" applyAlignment="1">
      <alignment wrapText="1"/>
    </xf>
    <xf numFmtId="0" fontId="7" fillId="9" borderId="4" xfId="0" applyFont="1" applyFill="1" applyBorder="1" applyAlignment="1">
      <alignment horizontal="center" vertical="center" wrapText="1"/>
    </xf>
    <xf numFmtId="0" fontId="7" fillId="9" borderId="4" xfId="0" applyFont="1" applyFill="1" applyBorder="1" applyAlignment="1">
      <alignment horizontal="left" vertical="center" wrapText="1"/>
    </xf>
    <xf numFmtId="0" fontId="5" fillId="2" borderId="6" xfId="0" applyFont="1" applyFill="1" applyBorder="1" applyAlignment="1">
      <alignment wrapText="1"/>
    </xf>
    <xf numFmtId="0" fontId="5" fillId="2" borderId="7" xfId="0" applyFont="1" applyFill="1" applyBorder="1" applyAlignment="1">
      <alignment wrapText="1"/>
    </xf>
    <xf numFmtId="0" fontId="7" fillId="9" borderId="6" xfId="0" applyFont="1" applyFill="1" applyBorder="1" applyAlignment="1">
      <alignment horizontal="center" wrapText="1"/>
    </xf>
    <xf numFmtId="0" fontId="7" fillId="9" borderId="7" xfId="0" applyFont="1" applyFill="1" applyBorder="1" applyAlignment="1">
      <alignment wrapText="1"/>
    </xf>
    <xf numFmtId="0" fontId="7" fillId="4" borderId="8" xfId="0" applyFont="1" applyFill="1" applyBorder="1" applyAlignment="1">
      <alignment horizontal="left" vertical="center" wrapText="1"/>
    </xf>
    <xf numFmtId="0" fontId="7" fillId="7" borderId="4" xfId="0" applyFont="1" applyFill="1" applyBorder="1" applyAlignment="1">
      <alignment horizontal="center" vertical="center"/>
    </xf>
    <xf numFmtId="0" fontId="8" fillId="4" borderId="4" xfId="0" applyFont="1" applyFill="1" applyBorder="1" applyAlignment="1">
      <alignment vertical="center" wrapText="1"/>
    </xf>
    <xf numFmtId="0" fontId="5" fillId="3" borderId="1" xfId="0" applyFont="1" applyFill="1" applyBorder="1" applyAlignment="1">
      <alignment wrapText="1"/>
    </xf>
    <xf numFmtId="0" fontId="2" fillId="0" borderId="2" xfId="0" applyFont="1" applyBorder="1"/>
    <xf numFmtId="0" fontId="2" fillId="0" borderId="3" xfId="0" applyFont="1" applyBorder="1"/>
    <xf numFmtId="0" fontId="4" fillId="3"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2"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
  <sheetViews>
    <sheetView tabSelected="1" topLeftCell="D13" workbookViewId="0">
      <selection activeCell="G17" sqref="G17"/>
    </sheetView>
  </sheetViews>
  <sheetFormatPr defaultColWidth="14.44140625" defaultRowHeight="15" customHeight="1" x14ac:dyDescent="0.25"/>
  <cols>
    <col min="1" max="1" width="27" customWidth="1"/>
    <col min="2" max="2" width="26.5546875" customWidth="1"/>
    <col min="3" max="3" width="44" customWidth="1"/>
    <col min="4" max="4" width="12.109375" customWidth="1"/>
    <col min="5" max="5" width="13.33203125" customWidth="1"/>
    <col min="6" max="6" width="13.5546875" customWidth="1"/>
    <col min="7" max="7" width="14.109375" customWidth="1"/>
    <col min="8" max="8" width="35.33203125" customWidth="1"/>
    <col min="10" max="10" width="19.44140625" customWidth="1"/>
    <col min="11" max="11" width="9.6640625" customWidth="1"/>
    <col min="12" max="12" width="22.109375" customWidth="1"/>
    <col min="13" max="13" width="9.88671875" customWidth="1"/>
    <col min="14" max="14" width="11" customWidth="1"/>
    <col min="15" max="15" width="10.109375" customWidth="1"/>
    <col min="16" max="16" width="14" customWidth="1"/>
  </cols>
  <sheetData>
    <row r="1" spans="1:26" ht="15.75" customHeight="1" x14ac:dyDescent="0.25"/>
    <row r="2" spans="1:26" ht="27" customHeight="1" x14ac:dyDescent="0.25">
      <c r="A2" s="40" t="s">
        <v>0</v>
      </c>
      <c r="B2" s="36"/>
      <c r="C2" s="36"/>
      <c r="D2" s="36"/>
      <c r="E2" s="36"/>
      <c r="F2" s="36"/>
      <c r="G2" s="36"/>
      <c r="H2" s="37"/>
      <c r="J2" s="1"/>
      <c r="K2" s="1"/>
      <c r="L2" s="1"/>
      <c r="M2" s="1"/>
      <c r="N2" s="1"/>
      <c r="O2" s="1"/>
      <c r="P2" s="1"/>
      <c r="Q2" s="1"/>
    </row>
    <row r="3" spans="1:26" ht="15.75" customHeight="1" x14ac:dyDescent="0.25">
      <c r="A3" s="38" t="s">
        <v>1</v>
      </c>
      <c r="B3" s="37"/>
      <c r="C3" s="2" t="s">
        <v>2</v>
      </c>
      <c r="D3" s="2" t="s">
        <v>3</v>
      </c>
      <c r="E3" s="2" t="s">
        <v>4</v>
      </c>
      <c r="F3" s="2" t="s">
        <v>5</v>
      </c>
      <c r="G3" s="2" t="s">
        <v>6</v>
      </c>
      <c r="H3" s="3" t="s">
        <v>7</v>
      </c>
      <c r="J3" s="1"/>
      <c r="K3" s="1"/>
      <c r="L3" s="1"/>
      <c r="M3" s="1"/>
      <c r="N3" s="1"/>
      <c r="O3" s="1"/>
      <c r="P3" s="1"/>
      <c r="Q3" s="1"/>
    </row>
    <row r="4" spans="1:26" ht="45" x14ac:dyDescent="0.25">
      <c r="A4" s="4" t="s">
        <v>8</v>
      </c>
      <c r="B4" s="5" t="s">
        <v>9</v>
      </c>
      <c r="C4" s="5" t="s">
        <v>10</v>
      </c>
      <c r="D4" s="6">
        <v>0</v>
      </c>
      <c r="E4" s="6">
        <v>0</v>
      </c>
      <c r="F4" s="6">
        <v>0</v>
      </c>
      <c r="G4" s="6">
        <f t="shared" ref="G4:G10" si="0">MAX(D4:F4)</f>
        <v>0</v>
      </c>
      <c r="H4" s="7" t="s">
        <v>11</v>
      </c>
      <c r="J4" s="1"/>
      <c r="K4" s="1"/>
      <c r="L4" s="1"/>
      <c r="M4" s="1"/>
      <c r="N4" s="1"/>
      <c r="O4" s="1"/>
      <c r="P4" s="1"/>
    </row>
    <row r="5" spans="1:26" ht="45" x14ac:dyDescent="0.25">
      <c r="A5" s="8" t="s">
        <v>12</v>
      </c>
      <c r="B5" s="8" t="s">
        <v>13</v>
      </c>
      <c r="C5" s="8" t="s">
        <v>14</v>
      </c>
      <c r="D5" s="6">
        <v>4</v>
      </c>
      <c r="E5" s="6">
        <v>0</v>
      </c>
      <c r="F5" s="6">
        <v>4</v>
      </c>
      <c r="G5" s="6">
        <f t="shared" si="0"/>
        <v>4</v>
      </c>
      <c r="H5" s="7" t="s">
        <v>15</v>
      </c>
      <c r="J5" s="1"/>
      <c r="K5" s="1"/>
      <c r="L5" s="1"/>
      <c r="M5" s="1"/>
      <c r="N5" s="1"/>
      <c r="O5" s="1"/>
      <c r="P5" s="1"/>
    </row>
    <row r="6" spans="1:26" ht="67.2" x14ac:dyDescent="0.25">
      <c r="A6" s="8" t="s">
        <v>16</v>
      </c>
      <c r="B6" s="9" t="s">
        <v>17</v>
      </c>
      <c r="C6" s="8" t="s">
        <v>18</v>
      </c>
      <c r="D6" s="6">
        <v>2</v>
      </c>
      <c r="E6" s="6">
        <v>0</v>
      </c>
      <c r="F6" s="6">
        <v>1</v>
      </c>
      <c r="G6" s="6">
        <f t="shared" si="0"/>
        <v>2</v>
      </c>
      <c r="H6" s="7" t="s">
        <v>19</v>
      </c>
      <c r="J6" s="1"/>
      <c r="K6" s="1"/>
      <c r="L6" s="1"/>
      <c r="M6" s="1"/>
      <c r="N6" s="1"/>
      <c r="O6" s="1"/>
      <c r="P6" s="1"/>
    </row>
    <row r="7" spans="1:26" ht="45" x14ac:dyDescent="0.25">
      <c r="A7" s="8" t="s">
        <v>20</v>
      </c>
      <c r="B7" s="9" t="s">
        <v>21</v>
      </c>
      <c r="C7" s="9" t="s">
        <v>22</v>
      </c>
      <c r="D7" s="6">
        <v>0</v>
      </c>
      <c r="E7" s="6">
        <v>5</v>
      </c>
      <c r="F7" s="6">
        <v>5</v>
      </c>
      <c r="G7" s="6">
        <f t="shared" si="0"/>
        <v>5</v>
      </c>
      <c r="H7" s="7" t="s">
        <v>23</v>
      </c>
      <c r="J7" s="1"/>
      <c r="K7" s="1"/>
      <c r="L7" s="1"/>
      <c r="M7" s="1"/>
      <c r="N7" s="1"/>
      <c r="O7" s="1"/>
      <c r="P7" s="1"/>
    </row>
    <row r="8" spans="1:26" ht="52.2" x14ac:dyDescent="0.25">
      <c r="A8" s="8" t="s">
        <v>24</v>
      </c>
      <c r="B8" s="8" t="s">
        <v>25</v>
      </c>
      <c r="C8" s="8" t="s">
        <v>26</v>
      </c>
      <c r="D8" s="6">
        <v>0</v>
      </c>
      <c r="E8" s="6">
        <v>0</v>
      </c>
      <c r="F8" s="6">
        <v>5</v>
      </c>
      <c r="G8" s="6">
        <f t="shared" si="0"/>
        <v>5</v>
      </c>
      <c r="H8" s="7" t="s">
        <v>27</v>
      </c>
      <c r="J8" s="1"/>
      <c r="K8" s="1"/>
      <c r="L8" s="1"/>
      <c r="M8" s="1"/>
      <c r="N8" s="1"/>
      <c r="O8" s="1"/>
      <c r="P8" s="1"/>
    </row>
    <row r="9" spans="1:26" ht="90" x14ac:dyDescent="0.25">
      <c r="A9" s="10" t="s">
        <v>28</v>
      </c>
      <c r="B9" s="11" t="s">
        <v>29</v>
      </c>
      <c r="C9" s="11" t="s">
        <v>30</v>
      </c>
      <c r="D9" s="6">
        <v>5</v>
      </c>
      <c r="E9" s="6">
        <v>0</v>
      </c>
      <c r="F9" s="6">
        <v>0</v>
      </c>
      <c r="G9" s="6">
        <f t="shared" si="0"/>
        <v>5</v>
      </c>
      <c r="H9" s="12" t="s">
        <v>31</v>
      </c>
      <c r="J9" s="1"/>
      <c r="K9" s="1"/>
      <c r="L9" s="1"/>
      <c r="M9" s="1"/>
      <c r="N9" s="1"/>
      <c r="O9" s="1"/>
      <c r="P9" s="1"/>
    </row>
    <row r="10" spans="1:26" ht="34.799999999999997" x14ac:dyDescent="0.25">
      <c r="A10" s="10" t="s">
        <v>32</v>
      </c>
      <c r="B10" s="11" t="s">
        <v>33</v>
      </c>
      <c r="C10" s="11" t="s">
        <v>34</v>
      </c>
      <c r="D10" s="6">
        <v>0</v>
      </c>
      <c r="E10" s="6">
        <v>0</v>
      </c>
      <c r="F10" s="6">
        <v>5</v>
      </c>
      <c r="G10" s="6">
        <f t="shared" si="0"/>
        <v>5</v>
      </c>
      <c r="H10" s="12" t="s">
        <v>35</v>
      </c>
      <c r="J10" s="1"/>
      <c r="K10" s="1"/>
      <c r="L10" s="1"/>
      <c r="M10" s="1"/>
      <c r="N10" s="1"/>
      <c r="O10" s="1"/>
      <c r="P10" s="1"/>
    </row>
    <row r="11" spans="1:26" ht="32.25" customHeight="1" x14ac:dyDescent="0.25">
      <c r="A11" s="39" t="s">
        <v>36</v>
      </c>
      <c r="B11" s="36"/>
      <c r="C11" s="36"/>
      <c r="D11" s="36"/>
      <c r="E11" s="36"/>
      <c r="F11" s="37"/>
      <c r="G11" s="13">
        <f>SUM(G4:G10)</f>
        <v>26</v>
      </c>
      <c r="J11" s="1"/>
      <c r="K11" s="1"/>
      <c r="L11" s="1"/>
      <c r="M11" s="1"/>
      <c r="N11" s="1"/>
      <c r="O11" s="1"/>
    </row>
    <row r="12" spans="1:26" ht="15.75" customHeight="1" x14ac:dyDescent="0.25"/>
    <row r="13" spans="1:26" ht="15.75" customHeight="1" x14ac:dyDescent="0.25">
      <c r="A13" s="14"/>
      <c r="B13" s="14"/>
      <c r="C13" s="14"/>
      <c r="D13" s="14"/>
    </row>
    <row r="14" spans="1:26" ht="28.5" customHeight="1" x14ac:dyDescent="0.25">
      <c r="A14" s="40" t="s">
        <v>37</v>
      </c>
      <c r="B14" s="36"/>
      <c r="C14" s="36"/>
      <c r="D14" s="36"/>
      <c r="E14" s="36"/>
      <c r="F14" s="36"/>
      <c r="G14" s="36"/>
      <c r="H14" s="37"/>
    </row>
    <row r="15" spans="1:26" ht="15.75" customHeight="1" x14ac:dyDescent="0.25">
      <c r="A15" s="38" t="s">
        <v>1</v>
      </c>
      <c r="B15" s="37"/>
      <c r="C15" s="2" t="s">
        <v>2</v>
      </c>
      <c r="D15" s="15" t="s">
        <v>38</v>
      </c>
      <c r="E15" s="15" t="s">
        <v>39</v>
      </c>
      <c r="F15" s="15" t="s">
        <v>40</v>
      </c>
      <c r="G15" s="15" t="s">
        <v>41</v>
      </c>
      <c r="H15" s="3" t="s">
        <v>7</v>
      </c>
      <c r="J15" s="1"/>
      <c r="K15" s="1"/>
      <c r="L15" s="16" t="s">
        <v>42</v>
      </c>
      <c r="M15" s="16" t="s">
        <v>43</v>
      </c>
    </row>
    <row r="16" spans="1:26" ht="48.75" customHeight="1" x14ac:dyDescent="0.25">
      <c r="A16" s="4" t="s">
        <v>8</v>
      </c>
      <c r="B16" s="5" t="s">
        <v>9</v>
      </c>
      <c r="C16" s="5" t="s">
        <v>10</v>
      </c>
      <c r="D16" s="17">
        <v>3</v>
      </c>
      <c r="E16" s="17">
        <v>3</v>
      </c>
      <c r="F16" s="17">
        <v>4</v>
      </c>
      <c r="G16" s="18" t="e">
        <f ca="1">SWITCH(F16,L20,((D16+E16)/2)*M20,L19,((D16+E16)/2)*M19,L18,((D16+E16)/2)*M18,L17,((D16+E16)/2)*M17,L16,((D16+E16)/2)*M16)</f>
        <v>#NAME?</v>
      </c>
      <c r="H16" s="7" t="s">
        <v>44</v>
      </c>
      <c r="I16" s="19"/>
      <c r="J16" s="19"/>
      <c r="K16" s="19"/>
      <c r="L16" s="20">
        <v>5</v>
      </c>
      <c r="M16" s="20">
        <f>VALUE("0.2")</f>
        <v>0.2</v>
      </c>
      <c r="N16" s="19"/>
      <c r="O16" s="19"/>
      <c r="P16" s="19"/>
      <c r="Q16" s="19"/>
      <c r="R16" s="19"/>
      <c r="S16" s="19"/>
      <c r="T16" s="19"/>
      <c r="U16" s="19"/>
      <c r="V16" s="19"/>
      <c r="W16" s="19"/>
      <c r="X16" s="19"/>
      <c r="Y16" s="19"/>
      <c r="Z16" s="19"/>
    </row>
    <row r="17" spans="1:26" ht="56.25" customHeight="1" x14ac:dyDescent="0.25">
      <c r="A17" s="8" t="s">
        <v>12</v>
      </c>
      <c r="B17" s="8" t="s">
        <v>13</v>
      </c>
      <c r="C17" s="8" t="s">
        <v>14</v>
      </c>
      <c r="D17" s="17">
        <v>4</v>
      </c>
      <c r="E17" s="17">
        <v>2</v>
      </c>
      <c r="F17" s="17">
        <v>5</v>
      </c>
      <c r="G17" s="18" t="e">
        <f ca="1">SWITCH(F17,L20,((D17+E17)/2)*M20,L19,((D17+E17)/2)*M19,L18,((D17+E17)/2)*M18,L17,((D17+E17)/2)*M17,L16,((D17+E17)/2)*M16)</f>
        <v>#NAME?</v>
      </c>
      <c r="H17" s="7" t="s">
        <v>45</v>
      </c>
      <c r="I17" s="19"/>
      <c r="J17" s="19"/>
      <c r="K17" s="19"/>
      <c r="L17" s="20">
        <v>4</v>
      </c>
      <c r="M17" s="20">
        <f>VALUE("0.4")</f>
        <v>0.4</v>
      </c>
      <c r="N17" s="19"/>
      <c r="O17" s="19"/>
      <c r="P17" s="19"/>
      <c r="Q17" s="19"/>
      <c r="R17" s="19"/>
      <c r="S17" s="19"/>
      <c r="T17" s="19"/>
      <c r="U17" s="19"/>
      <c r="V17" s="19"/>
      <c r="W17" s="19"/>
      <c r="X17" s="19"/>
      <c r="Y17" s="19"/>
      <c r="Z17" s="19"/>
    </row>
    <row r="18" spans="1:26" ht="77.25" customHeight="1" x14ac:dyDescent="0.25">
      <c r="A18" s="4" t="s">
        <v>16</v>
      </c>
      <c r="B18" s="21" t="s">
        <v>17</v>
      </c>
      <c r="C18" s="5" t="s">
        <v>18</v>
      </c>
      <c r="D18" s="17">
        <v>4</v>
      </c>
      <c r="E18" s="17">
        <v>4</v>
      </c>
      <c r="F18" s="17">
        <v>4</v>
      </c>
      <c r="G18" s="18" t="e">
        <f ca="1">SWITCH(F18,L20,((D18+E18)/2)*M20,L19,((D18+E18)/2)*M19,L18,((D18+E18)/2)*M18,L17,((D18+E18)/2)*M17,L16,((D18+E18)/2)*M16)</f>
        <v>#NAME?</v>
      </c>
      <c r="H18" s="7" t="s">
        <v>46</v>
      </c>
      <c r="I18" s="19"/>
      <c r="J18" s="19"/>
      <c r="K18" s="19"/>
      <c r="L18" s="20">
        <v>3</v>
      </c>
      <c r="M18" s="20">
        <f>VALUE("0.6")</f>
        <v>0.6</v>
      </c>
      <c r="N18" s="19"/>
      <c r="O18" s="19"/>
      <c r="P18" s="19"/>
      <c r="Q18" s="19"/>
      <c r="R18" s="19"/>
      <c r="S18" s="19"/>
      <c r="T18" s="19"/>
      <c r="U18" s="19"/>
      <c r="V18" s="19"/>
      <c r="W18" s="19"/>
      <c r="X18" s="19"/>
      <c r="Y18" s="19"/>
      <c r="Z18" s="19"/>
    </row>
    <row r="19" spans="1:26" ht="45" x14ac:dyDescent="0.25">
      <c r="A19" s="8" t="s">
        <v>20</v>
      </c>
      <c r="B19" s="9" t="s">
        <v>47</v>
      </c>
      <c r="C19" s="9" t="s">
        <v>22</v>
      </c>
      <c r="D19" s="17">
        <v>2</v>
      </c>
      <c r="E19" s="17">
        <v>2</v>
      </c>
      <c r="F19" s="17">
        <v>4</v>
      </c>
      <c r="G19" s="18" t="e">
        <f ca="1">SWITCH(F19,L20,((D19+E19)/2)*M20,L19,((D19+E19)/2)*M19,L18,((D19+E19)/2)*M18,L17,((D19+E19)/2)*M17,L16,((D19+E19)/2)*M16)</f>
        <v>#NAME?</v>
      </c>
      <c r="H19" s="7" t="s">
        <v>48</v>
      </c>
      <c r="I19" s="19"/>
      <c r="J19" s="19"/>
      <c r="K19" s="19"/>
      <c r="L19" s="20">
        <v>2</v>
      </c>
      <c r="M19" s="20">
        <f>VALUE("0.8")</f>
        <v>0.8</v>
      </c>
      <c r="N19" s="19"/>
      <c r="O19" s="19"/>
      <c r="P19" s="19"/>
      <c r="Q19" s="19"/>
      <c r="R19" s="19"/>
      <c r="S19" s="19"/>
      <c r="T19" s="19"/>
      <c r="U19" s="19"/>
      <c r="V19" s="19"/>
      <c r="W19" s="19"/>
      <c r="X19" s="19"/>
      <c r="Y19" s="19"/>
      <c r="Z19" s="19"/>
    </row>
    <row r="20" spans="1:26" ht="75" x14ac:dyDescent="0.25">
      <c r="A20" s="8" t="s">
        <v>24</v>
      </c>
      <c r="B20" s="8" t="s">
        <v>25</v>
      </c>
      <c r="C20" s="8" t="s">
        <v>26</v>
      </c>
      <c r="D20" s="17">
        <v>4</v>
      </c>
      <c r="E20" s="17">
        <v>4</v>
      </c>
      <c r="F20" s="17">
        <v>4</v>
      </c>
      <c r="G20" s="18" t="e">
        <f ca="1">SWITCH(F20,L20,((D20+E20)/2)*M20,L19,((D20+E20)/2)*M19,L18,((D20+E20)/2)*M18,L17,((D20+E20)/2)*M17,L16,((D20+E20)/2)*M16)</f>
        <v>#NAME?</v>
      </c>
      <c r="H20" s="7" t="s">
        <v>49</v>
      </c>
      <c r="I20" s="19"/>
      <c r="J20" s="19"/>
      <c r="K20" s="19"/>
      <c r="L20" s="20">
        <v>1</v>
      </c>
      <c r="M20" s="20">
        <f>VALUE("1.0")</f>
        <v>1</v>
      </c>
      <c r="N20" s="19"/>
      <c r="O20" s="19"/>
      <c r="P20" s="19"/>
      <c r="Q20" s="19"/>
      <c r="R20" s="19"/>
      <c r="S20" s="19"/>
      <c r="T20" s="19"/>
      <c r="U20" s="19"/>
      <c r="V20" s="19"/>
      <c r="W20" s="19"/>
      <c r="X20" s="19"/>
      <c r="Y20" s="19"/>
      <c r="Z20" s="19"/>
    </row>
    <row r="21" spans="1:26" ht="75" x14ac:dyDescent="0.25">
      <c r="A21" s="4" t="s">
        <v>28</v>
      </c>
      <c r="B21" s="5" t="s">
        <v>29</v>
      </c>
      <c r="C21" s="5" t="s">
        <v>30</v>
      </c>
      <c r="D21" s="17">
        <v>4</v>
      </c>
      <c r="E21" s="17">
        <v>2</v>
      </c>
      <c r="F21" s="17">
        <v>4</v>
      </c>
      <c r="G21" s="18" t="e">
        <f ca="1">SWITCH(F21,L20,((D21+E21)/2)*M20,L19,((D21+E21)/2)*M19,L18,((D21+E21)/2)*M18,L17,((D21+E21)/2)*M17,L16,((D21+E21)/2)*M16)</f>
        <v>#NAME?</v>
      </c>
      <c r="H21" s="7" t="s">
        <v>50</v>
      </c>
      <c r="I21" s="19"/>
      <c r="J21" s="19"/>
      <c r="K21" s="19"/>
      <c r="L21" s="1"/>
      <c r="M21" s="1"/>
      <c r="N21" s="19"/>
      <c r="O21" s="19"/>
      <c r="P21" s="19"/>
      <c r="Q21" s="19"/>
      <c r="R21" s="19"/>
      <c r="S21" s="19"/>
      <c r="T21" s="19"/>
      <c r="U21" s="19"/>
      <c r="V21" s="19"/>
      <c r="W21" s="19"/>
      <c r="X21" s="19"/>
      <c r="Y21" s="19"/>
      <c r="Z21" s="19"/>
    </row>
    <row r="22" spans="1:26" ht="75" x14ac:dyDescent="0.25">
      <c r="A22" s="4" t="s">
        <v>32</v>
      </c>
      <c r="B22" s="5" t="s">
        <v>33</v>
      </c>
      <c r="C22" s="5" t="s">
        <v>34</v>
      </c>
      <c r="D22" s="17">
        <v>3</v>
      </c>
      <c r="E22" s="17">
        <v>2</v>
      </c>
      <c r="F22" s="17">
        <v>4</v>
      </c>
      <c r="G22" s="18" t="e">
        <f ca="1">SWITCH(F22,L20,((D22+E22)/2)*M20,L19,((D22+E22)/2)*M19,L18,((D22+E22)/2)*M18,L17,((D22+E22)/2)*M17,L16,((D22+E22)/2)*M16)</f>
        <v>#NAME?</v>
      </c>
      <c r="H22" s="7" t="s">
        <v>51</v>
      </c>
      <c r="I22" s="19"/>
      <c r="J22" s="19"/>
      <c r="K22" s="19"/>
      <c r="L22" s="1"/>
      <c r="M22" s="1"/>
      <c r="N22" s="19"/>
      <c r="O22" s="19"/>
      <c r="P22" s="19"/>
      <c r="Q22" s="19"/>
      <c r="R22" s="19"/>
      <c r="S22" s="19"/>
      <c r="T22" s="19"/>
      <c r="U22" s="19"/>
      <c r="V22" s="19"/>
      <c r="W22" s="19"/>
      <c r="X22" s="19"/>
      <c r="Y22" s="19"/>
      <c r="Z22" s="19"/>
    </row>
    <row r="23" spans="1:26" ht="31.5" customHeight="1" x14ac:dyDescent="0.25">
      <c r="A23" s="39" t="s">
        <v>36</v>
      </c>
      <c r="B23" s="36"/>
      <c r="C23" s="36"/>
      <c r="D23" s="36"/>
      <c r="E23" s="36"/>
      <c r="F23" s="37"/>
      <c r="G23" s="20" t="e">
        <f ca="1">SUM(G16:G22)</f>
        <v>#NAME?</v>
      </c>
    </row>
    <row r="24" spans="1:26" ht="15.75" customHeight="1" x14ac:dyDescent="0.25"/>
    <row r="25" spans="1:26" ht="15.75" customHeight="1" x14ac:dyDescent="0.25"/>
    <row r="26" spans="1:26" ht="15.75" customHeight="1" x14ac:dyDescent="0.25">
      <c r="A26" s="40" t="s">
        <v>52</v>
      </c>
      <c r="B26" s="36"/>
      <c r="C26" s="36"/>
      <c r="D26" s="36"/>
      <c r="E26" s="36"/>
      <c r="F26" s="37"/>
    </row>
    <row r="27" spans="1:26" ht="15.75" customHeight="1" x14ac:dyDescent="0.25">
      <c r="A27" s="38" t="s">
        <v>1</v>
      </c>
      <c r="B27" s="37"/>
      <c r="C27" s="2" t="s">
        <v>2</v>
      </c>
      <c r="D27" s="15" t="s">
        <v>38</v>
      </c>
      <c r="E27" s="15" t="s">
        <v>39</v>
      </c>
      <c r="F27" s="15" t="s">
        <v>53</v>
      </c>
      <c r="G27" s="1"/>
    </row>
    <row r="28" spans="1:26" ht="34.799999999999997" x14ac:dyDescent="0.25">
      <c r="A28" s="4" t="s">
        <v>8</v>
      </c>
      <c r="B28" s="5" t="s">
        <v>9</v>
      </c>
      <c r="C28" s="5" t="s">
        <v>10</v>
      </c>
      <c r="D28" s="17">
        <f t="shared" ref="D28:D34" si="1">G4</f>
        <v>0</v>
      </c>
      <c r="E28" s="17" t="e">
        <f t="shared" ref="E28:E34" ca="1" si="2">G16</f>
        <v>#NAME?</v>
      </c>
      <c r="F28" s="18" t="e">
        <f t="shared" ref="F28:F34" ca="1" si="3">D28*E28</f>
        <v>#NAME?</v>
      </c>
      <c r="G28" s="1"/>
    </row>
    <row r="29" spans="1:26" ht="34.799999999999997" x14ac:dyDescent="0.25">
      <c r="A29" s="8" t="s">
        <v>12</v>
      </c>
      <c r="B29" s="8" t="s">
        <v>13</v>
      </c>
      <c r="C29" s="8" t="s">
        <v>14</v>
      </c>
      <c r="D29" s="17">
        <f t="shared" si="1"/>
        <v>4</v>
      </c>
      <c r="E29" s="17" t="e">
        <f t="shared" ca="1" si="2"/>
        <v>#NAME?</v>
      </c>
      <c r="F29" s="18" t="e">
        <f t="shared" ca="1" si="3"/>
        <v>#NAME?</v>
      </c>
      <c r="G29" s="1"/>
    </row>
    <row r="30" spans="1:26" ht="67.2" x14ac:dyDescent="0.25">
      <c r="A30" s="4" t="s">
        <v>16</v>
      </c>
      <c r="B30" s="21" t="s">
        <v>17</v>
      </c>
      <c r="C30" s="5" t="s">
        <v>18</v>
      </c>
      <c r="D30" s="17">
        <f t="shared" si="1"/>
        <v>2</v>
      </c>
      <c r="E30" s="17" t="e">
        <f t="shared" ca="1" si="2"/>
        <v>#NAME?</v>
      </c>
      <c r="F30" s="18" t="e">
        <f t="shared" ca="1" si="3"/>
        <v>#NAME?</v>
      </c>
      <c r="G30" s="1"/>
    </row>
    <row r="31" spans="1:26" ht="33.6" x14ac:dyDescent="0.25">
      <c r="A31" s="8" t="s">
        <v>20</v>
      </c>
      <c r="B31" s="9" t="s">
        <v>47</v>
      </c>
      <c r="C31" s="9" t="s">
        <v>22</v>
      </c>
      <c r="D31" s="17">
        <f t="shared" si="1"/>
        <v>5</v>
      </c>
      <c r="E31" s="17" t="e">
        <f t="shared" ca="1" si="2"/>
        <v>#NAME?</v>
      </c>
      <c r="F31" s="18" t="e">
        <f t="shared" ca="1" si="3"/>
        <v>#NAME?</v>
      </c>
      <c r="G31" s="1"/>
    </row>
    <row r="32" spans="1:26" ht="15.75" customHeight="1" x14ac:dyDescent="0.25">
      <c r="A32" s="8" t="s">
        <v>24</v>
      </c>
      <c r="B32" s="8" t="s">
        <v>25</v>
      </c>
      <c r="C32" s="8" t="s">
        <v>26</v>
      </c>
      <c r="D32" s="17">
        <f t="shared" si="1"/>
        <v>5</v>
      </c>
      <c r="E32" s="17" t="e">
        <f t="shared" ca="1" si="2"/>
        <v>#NAME?</v>
      </c>
      <c r="F32" s="18" t="e">
        <f t="shared" ca="1" si="3"/>
        <v>#NAME?</v>
      </c>
      <c r="G32" s="1"/>
    </row>
    <row r="33" spans="1:7" ht="15.75" customHeight="1" x14ac:dyDescent="0.25">
      <c r="A33" s="4" t="s">
        <v>28</v>
      </c>
      <c r="B33" s="5" t="s">
        <v>29</v>
      </c>
      <c r="C33" s="5" t="s">
        <v>30</v>
      </c>
      <c r="D33" s="17">
        <f t="shared" si="1"/>
        <v>5</v>
      </c>
      <c r="E33" s="17" t="e">
        <f t="shared" ca="1" si="2"/>
        <v>#NAME?</v>
      </c>
      <c r="F33" s="18" t="e">
        <f t="shared" ca="1" si="3"/>
        <v>#NAME?</v>
      </c>
      <c r="G33" s="1"/>
    </row>
    <row r="34" spans="1:7" ht="15.75" customHeight="1" x14ac:dyDescent="0.25">
      <c r="A34" s="22" t="s">
        <v>32</v>
      </c>
      <c r="B34" s="23" t="s">
        <v>33</v>
      </c>
      <c r="C34" s="23" t="s">
        <v>34</v>
      </c>
      <c r="D34" s="17">
        <f t="shared" si="1"/>
        <v>5</v>
      </c>
      <c r="E34" s="17" t="e">
        <f t="shared" ca="1" si="2"/>
        <v>#NAME?</v>
      </c>
      <c r="F34" s="18" t="e">
        <f t="shared" ca="1" si="3"/>
        <v>#NAME?</v>
      </c>
      <c r="G34" s="1"/>
    </row>
    <row r="35" spans="1:7" ht="15.75" customHeight="1" x14ac:dyDescent="0.25">
      <c r="A35" s="39" t="s">
        <v>36</v>
      </c>
      <c r="B35" s="36"/>
      <c r="C35" s="36"/>
      <c r="D35" s="36"/>
      <c r="E35" s="36"/>
      <c r="F35" s="24" t="e">
        <f ca="1">SUM(F28:F34)</f>
        <v>#NAME?</v>
      </c>
    </row>
    <row r="36" spans="1:7" ht="15.75" customHeight="1" x14ac:dyDescent="0.25"/>
    <row r="37" spans="1:7" ht="15.75" customHeight="1" x14ac:dyDescent="0.25"/>
    <row r="38" spans="1:7" ht="15.75" customHeight="1" x14ac:dyDescent="0.3">
      <c r="A38" s="35" t="s">
        <v>54</v>
      </c>
      <c r="B38" s="36"/>
      <c r="C38" s="37"/>
    </row>
    <row r="39" spans="1:7" ht="15.75" customHeight="1" x14ac:dyDescent="0.3">
      <c r="A39" s="25" t="s">
        <v>55</v>
      </c>
      <c r="B39" s="25" t="s">
        <v>56</v>
      </c>
      <c r="C39" s="25" t="s">
        <v>57</v>
      </c>
    </row>
    <row r="40" spans="1:7" ht="15.75" customHeight="1" x14ac:dyDescent="0.25">
      <c r="A40" s="26">
        <v>5</v>
      </c>
      <c r="B40" s="27" t="s">
        <v>58</v>
      </c>
      <c r="C40" s="27" t="s">
        <v>59</v>
      </c>
    </row>
    <row r="41" spans="1:7" ht="15.75" customHeight="1" x14ac:dyDescent="0.25">
      <c r="A41" s="26">
        <v>4</v>
      </c>
      <c r="B41" s="27" t="s">
        <v>60</v>
      </c>
      <c r="C41" s="27" t="s">
        <v>61</v>
      </c>
    </row>
    <row r="42" spans="1:7" ht="15.75" customHeight="1" x14ac:dyDescent="0.25">
      <c r="A42" s="26">
        <v>3</v>
      </c>
      <c r="B42" s="27" t="s">
        <v>62</v>
      </c>
      <c r="C42" s="27" t="s">
        <v>63</v>
      </c>
    </row>
    <row r="43" spans="1:7" ht="15.75" customHeight="1" x14ac:dyDescent="0.25">
      <c r="A43" s="26">
        <v>2</v>
      </c>
      <c r="B43" s="27" t="s">
        <v>64</v>
      </c>
      <c r="C43" s="27" t="s">
        <v>65</v>
      </c>
    </row>
    <row r="44" spans="1:7" ht="15.75" customHeight="1" x14ac:dyDescent="0.25">
      <c r="A44" s="26">
        <v>1</v>
      </c>
      <c r="B44" s="27" t="s">
        <v>66</v>
      </c>
      <c r="C44" s="27" t="s">
        <v>67</v>
      </c>
    </row>
    <row r="45" spans="1:7" ht="15.75" customHeight="1" x14ac:dyDescent="0.25"/>
    <row r="46" spans="1:7" ht="15.75" customHeight="1" x14ac:dyDescent="0.3">
      <c r="A46" s="35" t="s">
        <v>68</v>
      </c>
      <c r="B46" s="36"/>
      <c r="C46" s="37"/>
    </row>
    <row r="47" spans="1:7" ht="15.75" customHeight="1" x14ac:dyDescent="0.3">
      <c r="A47" s="25" t="s">
        <v>55</v>
      </c>
      <c r="B47" s="25" t="s">
        <v>56</v>
      </c>
      <c r="C47" s="25" t="s">
        <v>57</v>
      </c>
    </row>
    <row r="48" spans="1:7" ht="15.75" customHeight="1" x14ac:dyDescent="0.25">
      <c r="A48" s="26">
        <v>5</v>
      </c>
      <c r="B48" s="27" t="s">
        <v>58</v>
      </c>
      <c r="C48" s="27" t="s">
        <v>69</v>
      </c>
    </row>
    <row r="49" spans="1:3" ht="15.75" customHeight="1" x14ac:dyDescent="0.25">
      <c r="A49" s="26">
        <v>4</v>
      </c>
      <c r="B49" s="27" t="s">
        <v>60</v>
      </c>
      <c r="C49" s="27" t="s">
        <v>70</v>
      </c>
    </row>
    <row r="50" spans="1:3" ht="15.75" customHeight="1" x14ac:dyDescent="0.25">
      <c r="A50" s="26">
        <v>3</v>
      </c>
      <c r="B50" s="27" t="s">
        <v>62</v>
      </c>
      <c r="C50" s="27" t="s">
        <v>71</v>
      </c>
    </row>
    <row r="51" spans="1:3" ht="15.75" customHeight="1" x14ac:dyDescent="0.25">
      <c r="A51" s="26">
        <v>2</v>
      </c>
      <c r="B51" s="27" t="s">
        <v>64</v>
      </c>
      <c r="C51" s="27" t="s">
        <v>72</v>
      </c>
    </row>
    <row r="52" spans="1:3" ht="15.75" customHeight="1" x14ac:dyDescent="0.25">
      <c r="A52" s="26">
        <v>1</v>
      </c>
      <c r="B52" s="27" t="s">
        <v>66</v>
      </c>
      <c r="C52" s="27" t="s">
        <v>73</v>
      </c>
    </row>
    <row r="53" spans="1:3" ht="15.75" customHeight="1" x14ac:dyDescent="0.25"/>
    <row r="54" spans="1:3" ht="15.75" customHeight="1" x14ac:dyDescent="0.3">
      <c r="A54" s="35" t="s">
        <v>74</v>
      </c>
      <c r="B54" s="36"/>
      <c r="C54" s="37"/>
    </row>
    <row r="55" spans="1:3" ht="15.75" customHeight="1" x14ac:dyDescent="0.3">
      <c r="A55" s="28" t="s">
        <v>55</v>
      </c>
      <c r="B55" s="29" t="s">
        <v>56</v>
      </c>
      <c r="C55" s="29" t="s">
        <v>57</v>
      </c>
    </row>
    <row r="56" spans="1:3" ht="15.75" customHeight="1" x14ac:dyDescent="0.3">
      <c r="A56" s="30">
        <v>5</v>
      </c>
      <c r="B56" s="31" t="s">
        <v>75</v>
      </c>
      <c r="C56" s="31" t="s">
        <v>76</v>
      </c>
    </row>
    <row r="57" spans="1:3" ht="15.75" customHeight="1" x14ac:dyDescent="0.3">
      <c r="A57" s="30">
        <v>4</v>
      </c>
      <c r="B57" s="31" t="s">
        <v>60</v>
      </c>
      <c r="C57" s="31" t="s">
        <v>77</v>
      </c>
    </row>
    <row r="58" spans="1:3" ht="15.75" customHeight="1" x14ac:dyDescent="0.3">
      <c r="A58" s="30">
        <v>3</v>
      </c>
      <c r="B58" s="31" t="s">
        <v>62</v>
      </c>
      <c r="C58" s="31" t="s">
        <v>78</v>
      </c>
    </row>
    <row r="59" spans="1:3" ht="15.75" customHeight="1" x14ac:dyDescent="0.3">
      <c r="A59" s="30">
        <v>2</v>
      </c>
      <c r="B59" s="31" t="s">
        <v>64</v>
      </c>
      <c r="C59" s="31" t="s">
        <v>79</v>
      </c>
    </row>
    <row r="60" spans="1:3" ht="15.75" customHeight="1" x14ac:dyDescent="0.3">
      <c r="A60" s="30">
        <v>1</v>
      </c>
      <c r="B60" s="31" t="s">
        <v>66</v>
      </c>
      <c r="C60" s="31" t="s">
        <v>80</v>
      </c>
    </row>
    <row r="61" spans="1:3" ht="15.75" customHeight="1" x14ac:dyDescent="0.25"/>
    <row r="62" spans="1:3" ht="15.75" customHeight="1" x14ac:dyDescent="0.3">
      <c r="A62" s="35" t="s">
        <v>81</v>
      </c>
      <c r="B62" s="36"/>
      <c r="C62" s="37"/>
    </row>
    <row r="63" spans="1:3" ht="15.75" customHeight="1" x14ac:dyDescent="0.3">
      <c r="A63" s="28" t="s">
        <v>55</v>
      </c>
      <c r="B63" s="29" t="s">
        <v>56</v>
      </c>
      <c r="C63" s="29" t="s">
        <v>57</v>
      </c>
    </row>
    <row r="64" spans="1:3" ht="15.75" customHeight="1" x14ac:dyDescent="0.3">
      <c r="A64" s="30">
        <v>5</v>
      </c>
      <c r="B64" s="31" t="s">
        <v>75</v>
      </c>
      <c r="C64" s="31" t="s">
        <v>82</v>
      </c>
    </row>
    <row r="65" spans="1:3" ht="15.75" customHeight="1" x14ac:dyDescent="0.3">
      <c r="A65" s="30">
        <v>4</v>
      </c>
      <c r="B65" s="31" t="s">
        <v>60</v>
      </c>
      <c r="C65" s="31" t="s">
        <v>83</v>
      </c>
    </row>
    <row r="66" spans="1:3" ht="15.75" customHeight="1" x14ac:dyDescent="0.3">
      <c r="A66" s="30">
        <v>3</v>
      </c>
      <c r="B66" s="31" t="s">
        <v>62</v>
      </c>
      <c r="C66" s="31" t="s">
        <v>84</v>
      </c>
    </row>
    <row r="67" spans="1:3" ht="15.75" customHeight="1" x14ac:dyDescent="0.3">
      <c r="A67" s="30">
        <v>2</v>
      </c>
      <c r="B67" s="31" t="s">
        <v>64</v>
      </c>
      <c r="C67" s="31" t="s">
        <v>85</v>
      </c>
    </row>
    <row r="68" spans="1:3" ht="15.75" customHeight="1" x14ac:dyDescent="0.3">
      <c r="A68" s="30">
        <v>1</v>
      </c>
      <c r="B68" s="31" t="s">
        <v>66</v>
      </c>
      <c r="C68" s="31" t="s">
        <v>86</v>
      </c>
    </row>
    <row r="69" spans="1:3" ht="15.75" customHeight="1" x14ac:dyDescent="0.25"/>
    <row r="70" spans="1:3" ht="15.75" customHeight="1" x14ac:dyDescent="0.3">
      <c r="A70" s="35" t="s">
        <v>87</v>
      </c>
      <c r="B70" s="36"/>
      <c r="C70" s="37"/>
    </row>
    <row r="71" spans="1:3" ht="15.75" customHeight="1" x14ac:dyDescent="0.3">
      <c r="A71" s="25" t="s">
        <v>55</v>
      </c>
      <c r="B71" s="25" t="s">
        <v>56</v>
      </c>
      <c r="C71" s="25" t="s">
        <v>57</v>
      </c>
    </row>
    <row r="72" spans="1:3" ht="15.75" customHeight="1" x14ac:dyDescent="0.25">
      <c r="A72" s="26">
        <v>5</v>
      </c>
      <c r="B72" s="27" t="s">
        <v>58</v>
      </c>
      <c r="C72" s="27" t="s">
        <v>88</v>
      </c>
    </row>
    <row r="73" spans="1:3" ht="15.75" customHeight="1" x14ac:dyDescent="0.25">
      <c r="A73" s="26">
        <v>4</v>
      </c>
      <c r="B73" s="27" t="s">
        <v>60</v>
      </c>
      <c r="C73" s="27" t="s">
        <v>89</v>
      </c>
    </row>
    <row r="74" spans="1:3" ht="15.75" customHeight="1" x14ac:dyDescent="0.25">
      <c r="A74" s="26">
        <v>3</v>
      </c>
      <c r="B74" s="27" t="s">
        <v>62</v>
      </c>
      <c r="C74" s="27" t="s">
        <v>90</v>
      </c>
    </row>
    <row r="75" spans="1:3" ht="15.75" customHeight="1" x14ac:dyDescent="0.25">
      <c r="A75" s="26">
        <v>2</v>
      </c>
      <c r="B75" s="27" t="s">
        <v>64</v>
      </c>
      <c r="C75" s="27" t="s">
        <v>91</v>
      </c>
    </row>
    <row r="76" spans="1:3" ht="15.75" customHeight="1" x14ac:dyDescent="0.25">
      <c r="A76" s="26">
        <v>1</v>
      </c>
      <c r="B76" s="27" t="s">
        <v>66</v>
      </c>
      <c r="C76" s="27" t="s">
        <v>92</v>
      </c>
    </row>
    <row r="77" spans="1:3" ht="15.75" customHeight="1" x14ac:dyDescent="0.25"/>
    <row r="78" spans="1:3" ht="15.75" customHeight="1" x14ac:dyDescent="0.3">
      <c r="A78" s="35" t="s">
        <v>93</v>
      </c>
      <c r="B78" s="36"/>
      <c r="C78" s="37"/>
    </row>
    <row r="79" spans="1:3" ht="15.75" customHeight="1" x14ac:dyDescent="0.3">
      <c r="A79" s="25" t="s">
        <v>55</v>
      </c>
      <c r="B79" s="25" t="s">
        <v>56</v>
      </c>
      <c r="C79" s="25" t="s">
        <v>57</v>
      </c>
    </row>
    <row r="80" spans="1:3" ht="15.75" customHeight="1" x14ac:dyDescent="0.25">
      <c r="A80" s="26">
        <v>5</v>
      </c>
      <c r="B80" s="27" t="s">
        <v>58</v>
      </c>
      <c r="C80" s="27" t="s">
        <v>94</v>
      </c>
    </row>
    <row r="81" spans="1:3" ht="15.75" customHeight="1" x14ac:dyDescent="0.25">
      <c r="A81" s="26">
        <v>4</v>
      </c>
      <c r="B81" s="27" t="s">
        <v>60</v>
      </c>
      <c r="C81" s="27" t="s">
        <v>95</v>
      </c>
    </row>
    <row r="82" spans="1:3" ht="15.75" customHeight="1" x14ac:dyDescent="0.25">
      <c r="A82" s="26">
        <v>3</v>
      </c>
      <c r="B82" s="27" t="s">
        <v>62</v>
      </c>
      <c r="C82" s="27" t="s">
        <v>96</v>
      </c>
    </row>
    <row r="83" spans="1:3" ht="15.75" customHeight="1" x14ac:dyDescent="0.25">
      <c r="A83" s="26">
        <v>2</v>
      </c>
      <c r="B83" s="27" t="s">
        <v>64</v>
      </c>
      <c r="C83" s="27" t="s">
        <v>97</v>
      </c>
    </row>
    <row r="84" spans="1:3" ht="15.75" customHeight="1" x14ac:dyDescent="0.25">
      <c r="A84" s="26">
        <v>1</v>
      </c>
      <c r="B84" s="27" t="s">
        <v>66</v>
      </c>
      <c r="C84" s="27" t="s">
        <v>98</v>
      </c>
    </row>
    <row r="85" spans="1:3" ht="15.75" customHeight="1" x14ac:dyDescent="0.25"/>
    <row r="86" spans="1:3" ht="15.75" customHeight="1" x14ac:dyDescent="0.25"/>
    <row r="87" spans="1:3" ht="15.75" customHeight="1" x14ac:dyDescent="0.25"/>
    <row r="88" spans="1:3" ht="15.75" customHeight="1" x14ac:dyDescent="0.25"/>
    <row r="89" spans="1:3" ht="15.75" customHeight="1" x14ac:dyDescent="0.25"/>
    <row r="90" spans="1:3" ht="15.75" customHeight="1" x14ac:dyDescent="0.25"/>
    <row r="91" spans="1:3" ht="15.75" customHeight="1" x14ac:dyDescent="0.25"/>
    <row r="92" spans="1:3" ht="15.75" customHeight="1" x14ac:dyDescent="0.25"/>
    <row r="93" spans="1:3" ht="15.75" customHeight="1" x14ac:dyDescent="0.25"/>
    <row r="94" spans="1:3" ht="15.75" customHeight="1" x14ac:dyDescent="0.25"/>
    <row r="95" spans="1:3" ht="15.75" customHeight="1" x14ac:dyDescent="0.25"/>
    <row r="96" spans="1:3" ht="15.75" customHeight="1" x14ac:dyDescent="0.25"/>
    <row r="97" ht="15.75" customHeight="1" x14ac:dyDescent="0.25"/>
    <row r="98" ht="15.75" customHeight="1" x14ac:dyDescent="0.25"/>
    <row r="99" ht="15.75" customHeight="1" x14ac:dyDescent="0.25"/>
    <row r="100" ht="15.75" customHeight="1" x14ac:dyDescent="0.25"/>
  </sheetData>
  <mergeCells count="15">
    <mergeCell ref="A78:C78"/>
    <mergeCell ref="A23:F23"/>
    <mergeCell ref="A15:B15"/>
    <mergeCell ref="A3:B3"/>
    <mergeCell ref="A2:H2"/>
    <mergeCell ref="A46:C46"/>
    <mergeCell ref="A70:C70"/>
    <mergeCell ref="A54:C54"/>
    <mergeCell ref="A62:C62"/>
    <mergeCell ref="A14:H14"/>
    <mergeCell ref="A38:C38"/>
    <mergeCell ref="A27:B27"/>
    <mergeCell ref="A35:E35"/>
    <mergeCell ref="A26:F26"/>
    <mergeCell ref="A11:F11"/>
  </mergeCells>
  <conditionalFormatting sqref="D4:G4">
    <cfRule type="colorScale" priority="1">
      <colorScale>
        <cfvo type="min"/>
        <cfvo type="percentile" val="50"/>
        <cfvo type="max"/>
        <color rgb="FF57BB8A"/>
        <color rgb="FFFFFFFF"/>
        <color rgb="FFE67C73"/>
      </colorScale>
    </cfRule>
  </conditionalFormatting>
  <conditionalFormatting sqref="D5:G5">
    <cfRule type="colorScale" priority="2">
      <colorScale>
        <cfvo type="min"/>
        <cfvo type="percentile" val="50"/>
        <cfvo type="max"/>
        <color rgb="FF57BB8A"/>
        <color rgb="FFFFFFFF"/>
        <color rgb="FFE67C73"/>
      </colorScale>
    </cfRule>
  </conditionalFormatting>
  <conditionalFormatting sqref="D6:G6">
    <cfRule type="colorScale" priority="3">
      <colorScale>
        <cfvo type="min"/>
        <cfvo type="percentile" val="50"/>
        <cfvo type="max"/>
        <color rgb="FF57BB8A"/>
        <color rgb="FFFFFFFF"/>
        <color rgb="FFE67C73"/>
      </colorScale>
    </cfRule>
  </conditionalFormatting>
  <conditionalFormatting sqref="D7:G10">
    <cfRule type="colorScale" priority="4">
      <colorScale>
        <cfvo type="min"/>
        <cfvo type="percentile" val="50"/>
        <cfvo type="max"/>
        <color rgb="FF57BB8A"/>
        <color rgb="FFFFFFFF"/>
        <color rgb="FFE67C73"/>
      </colorScale>
    </cfRule>
  </conditionalFormatting>
  <conditionalFormatting sqref="D8:G10">
    <cfRule type="colorScale" priority="5">
      <colorScale>
        <cfvo type="min"/>
        <cfvo type="percentile" val="50"/>
        <cfvo type="max"/>
        <color rgb="FF57BB8A"/>
        <color rgb="FFFFFFFF"/>
        <color rgb="FFE67C73"/>
      </colorScale>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
  <sheetViews>
    <sheetView topLeftCell="A10" workbookViewId="0"/>
  </sheetViews>
  <sheetFormatPr defaultColWidth="14.44140625" defaultRowHeight="15" customHeight="1" x14ac:dyDescent="0.25"/>
  <cols>
    <col min="1" max="1" width="27" customWidth="1"/>
    <col min="2" max="2" width="26.5546875" customWidth="1"/>
    <col min="3" max="3" width="50.109375" customWidth="1"/>
    <col min="4" max="4" width="12.109375" customWidth="1"/>
    <col min="5" max="5" width="13.33203125" customWidth="1"/>
    <col min="6" max="6" width="13.5546875" customWidth="1"/>
    <col min="7" max="7" width="14.109375" customWidth="1"/>
    <col min="8" max="8" width="25.109375" customWidth="1"/>
    <col min="10" max="10" width="27" customWidth="1"/>
    <col min="11" max="11" width="9.6640625" customWidth="1"/>
    <col min="12" max="12" width="22.109375" customWidth="1"/>
    <col min="13" max="13" width="9.88671875" customWidth="1"/>
    <col min="14" max="14" width="11" customWidth="1"/>
    <col min="15" max="15" width="10.109375" customWidth="1"/>
    <col min="16" max="16" width="14" customWidth="1"/>
  </cols>
  <sheetData>
    <row r="1" spans="1:26" ht="15.75" customHeight="1" x14ac:dyDescent="0.25"/>
    <row r="2" spans="1:26" ht="27" customHeight="1" x14ac:dyDescent="0.25">
      <c r="A2" s="40" t="s">
        <v>0</v>
      </c>
      <c r="B2" s="36"/>
      <c r="C2" s="36"/>
      <c r="D2" s="36"/>
      <c r="E2" s="36"/>
      <c r="F2" s="36"/>
      <c r="G2" s="36"/>
      <c r="H2" s="37"/>
      <c r="J2" s="1"/>
      <c r="K2" s="1"/>
      <c r="L2" s="1"/>
      <c r="M2" s="1"/>
      <c r="N2" s="1"/>
      <c r="O2" s="1"/>
      <c r="P2" s="1"/>
      <c r="Q2" s="1"/>
    </row>
    <row r="3" spans="1:26" ht="15.75" customHeight="1" x14ac:dyDescent="0.25">
      <c r="A3" s="38" t="s">
        <v>1</v>
      </c>
      <c r="B3" s="37"/>
      <c r="C3" s="2" t="s">
        <v>2</v>
      </c>
      <c r="D3" s="2" t="s">
        <v>3</v>
      </c>
      <c r="E3" s="2" t="s">
        <v>4</v>
      </c>
      <c r="F3" s="2" t="s">
        <v>5</v>
      </c>
      <c r="G3" s="2" t="s">
        <v>6</v>
      </c>
      <c r="H3" s="3" t="s">
        <v>7</v>
      </c>
      <c r="J3" s="1"/>
      <c r="K3" s="1"/>
      <c r="L3" s="1"/>
      <c r="M3" s="1"/>
      <c r="N3" s="1"/>
      <c r="O3" s="1"/>
      <c r="P3" s="1"/>
      <c r="Q3" s="1"/>
    </row>
    <row r="4" spans="1:26" ht="15.75" customHeight="1" x14ac:dyDescent="0.25">
      <c r="A4" s="32" t="s">
        <v>99</v>
      </c>
      <c r="B4" s="8" t="s">
        <v>100</v>
      </c>
      <c r="C4" s="9" t="s">
        <v>101</v>
      </c>
      <c r="D4" s="6">
        <v>5</v>
      </c>
      <c r="E4" s="6">
        <v>0</v>
      </c>
      <c r="F4" s="6">
        <v>0</v>
      </c>
      <c r="G4" s="6">
        <f t="shared" ref="G4:G10" si="0">MAX(D4:F4)</f>
        <v>5</v>
      </c>
      <c r="H4" s="7" t="s">
        <v>102</v>
      </c>
      <c r="J4" s="1"/>
      <c r="K4" s="1"/>
      <c r="L4" s="1"/>
      <c r="M4" s="1"/>
      <c r="N4" s="1"/>
      <c r="O4" s="1"/>
      <c r="P4" s="1"/>
    </row>
    <row r="5" spans="1:26" ht="15.75" customHeight="1" x14ac:dyDescent="0.25">
      <c r="A5" s="8" t="s">
        <v>12</v>
      </c>
      <c r="B5" s="8" t="s">
        <v>13</v>
      </c>
      <c r="C5" s="8" t="s">
        <v>14</v>
      </c>
      <c r="D5" s="6">
        <v>5</v>
      </c>
      <c r="E5" s="6">
        <v>0</v>
      </c>
      <c r="F5" s="6">
        <v>0</v>
      </c>
      <c r="G5" s="6">
        <f t="shared" si="0"/>
        <v>5</v>
      </c>
      <c r="H5" s="7" t="s">
        <v>103</v>
      </c>
      <c r="J5" s="1"/>
      <c r="K5" s="1"/>
      <c r="L5" s="1"/>
      <c r="M5" s="1"/>
      <c r="N5" s="1"/>
      <c r="O5" s="1"/>
      <c r="P5" s="1"/>
    </row>
    <row r="6" spans="1:26" ht="15.75" customHeight="1" x14ac:dyDescent="0.25">
      <c r="A6" s="8" t="s">
        <v>104</v>
      </c>
      <c r="B6" s="9" t="s">
        <v>105</v>
      </c>
      <c r="C6" s="8" t="s">
        <v>106</v>
      </c>
      <c r="D6" s="6">
        <v>5</v>
      </c>
      <c r="E6" s="6">
        <v>5</v>
      </c>
      <c r="F6" s="6">
        <v>5</v>
      </c>
      <c r="G6" s="6">
        <f t="shared" si="0"/>
        <v>5</v>
      </c>
      <c r="H6" s="7" t="s">
        <v>107</v>
      </c>
      <c r="J6" s="1"/>
      <c r="K6" s="1"/>
      <c r="L6" s="1"/>
      <c r="M6" s="1"/>
      <c r="N6" s="1"/>
      <c r="O6" s="1"/>
      <c r="P6" s="1"/>
    </row>
    <row r="7" spans="1:26" ht="15.75" customHeight="1" x14ac:dyDescent="0.25">
      <c r="A7" s="8" t="s">
        <v>20</v>
      </c>
      <c r="B7" s="9" t="s">
        <v>47</v>
      </c>
      <c r="C7" s="9" t="s">
        <v>22</v>
      </c>
      <c r="D7" s="6">
        <v>0</v>
      </c>
      <c r="E7" s="6">
        <v>5</v>
      </c>
      <c r="F7" s="6">
        <v>5</v>
      </c>
      <c r="G7" s="6">
        <f t="shared" si="0"/>
        <v>5</v>
      </c>
      <c r="H7" s="7" t="s">
        <v>23</v>
      </c>
      <c r="J7" s="1"/>
      <c r="K7" s="1"/>
      <c r="L7" s="1"/>
      <c r="M7" s="1"/>
      <c r="N7" s="1"/>
      <c r="O7" s="1"/>
      <c r="P7" s="1"/>
    </row>
    <row r="8" spans="1:26" ht="39" customHeight="1" x14ac:dyDescent="0.25">
      <c r="A8" s="8" t="s">
        <v>108</v>
      </c>
      <c r="B8" s="8" t="s">
        <v>109</v>
      </c>
      <c r="C8" s="8" t="s">
        <v>110</v>
      </c>
      <c r="D8" s="6">
        <v>5</v>
      </c>
      <c r="E8" s="6">
        <v>5</v>
      </c>
      <c r="F8" s="6">
        <v>0</v>
      </c>
      <c r="G8" s="6">
        <f t="shared" si="0"/>
        <v>5</v>
      </c>
      <c r="H8" s="7" t="s">
        <v>111</v>
      </c>
      <c r="J8" s="1"/>
      <c r="K8" s="1"/>
      <c r="L8" s="1"/>
      <c r="M8" s="1"/>
      <c r="N8" s="1"/>
      <c r="O8" s="1"/>
      <c r="P8" s="1"/>
    </row>
    <row r="9" spans="1:26" ht="15.75" customHeight="1" x14ac:dyDescent="0.25">
      <c r="A9" s="10" t="s">
        <v>8</v>
      </c>
      <c r="B9" s="11" t="s">
        <v>112</v>
      </c>
      <c r="C9" s="11" t="s">
        <v>113</v>
      </c>
      <c r="D9" s="6">
        <v>5</v>
      </c>
      <c r="E9" s="6">
        <v>0</v>
      </c>
      <c r="F9" s="6">
        <v>0</v>
      </c>
      <c r="G9" s="6">
        <f t="shared" si="0"/>
        <v>5</v>
      </c>
      <c r="H9" s="12" t="s">
        <v>114</v>
      </c>
      <c r="J9" s="1"/>
      <c r="K9" s="1"/>
      <c r="L9" s="1"/>
      <c r="M9" s="1"/>
      <c r="N9" s="1"/>
      <c r="O9" s="1"/>
      <c r="P9" s="1"/>
    </row>
    <row r="10" spans="1:26" ht="108.75" customHeight="1" x14ac:dyDescent="0.25">
      <c r="A10" s="10" t="s">
        <v>28</v>
      </c>
      <c r="B10" s="11" t="s">
        <v>115</v>
      </c>
      <c r="C10" s="11" t="s">
        <v>116</v>
      </c>
      <c r="D10" s="6">
        <v>5</v>
      </c>
      <c r="E10" s="6">
        <v>0</v>
      </c>
      <c r="F10" s="6">
        <v>5</v>
      </c>
      <c r="G10" s="6">
        <f t="shared" si="0"/>
        <v>5</v>
      </c>
      <c r="H10" s="12" t="s">
        <v>117</v>
      </c>
      <c r="J10" s="1"/>
      <c r="K10" s="1"/>
      <c r="L10" s="1"/>
      <c r="M10" s="1"/>
      <c r="N10" s="1"/>
      <c r="O10" s="1"/>
      <c r="P10" s="1"/>
    </row>
    <row r="11" spans="1:26" ht="21.75" customHeight="1" x14ac:dyDescent="0.25">
      <c r="A11" s="39" t="s">
        <v>36</v>
      </c>
      <c r="B11" s="36"/>
      <c r="C11" s="36"/>
      <c r="D11" s="36"/>
      <c r="E11" s="36"/>
      <c r="F11" s="37"/>
      <c r="G11" s="13">
        <f>SUM(G4:G8)</f>
        <v>25</v>
      </c>
      <c r="J11" s="1"/>
      <c r="K11" s="1"/>
      <c r="L11" s="1"/>
      <c r="M11" s="1"/>
      <c r="N11" s="1"/>
      <c r="O11" s="1"/>
    </row>
    <row r="12" spans="1:26" ht="15.75" customHeight="1" x14ac:dyDescent="0.25"/>
    <row r="13" spans="1:26" ht="15.75" customHeight="1" x14ac:dyDescent="0.25">
      <c r="A13" s="14"/>
      <c r="B13" s="14"/>
      <c r="C13" s="14"/>
      <c r="D13" s="14"/>
    </row>
    <row r="14" spans="1:26" ht="28.5" customHeight="1" x14ac:dyDescent="0.25">
      <c r="A14" s="40" t="s">
        <v>37</v>
      </c>
      <c r="B14" s="36"/>
      <c r="C14" s="36"/>
      <c r="D14" s="36"/>
      <c r="E14" s="36"/>
      <c r="F14" s="36"/>
      <c r="G14" s="36"/>
      <c r="H14" s="37"/>
    </row>
    <row r="15" spans="1:26" ht="15.75" customHeight="1" x14ac:dyDescent="0.25">
      <c r="A15" s="38" t="s">
        <v>1</v>
      </c>
      <c r="B15" s="37"/>
      <c r="C15" s="2" t="s">
        <v>2</v>
      </c>
      <c r="D15" s="15" t="s">
        <v>38</v>
      </c>
      <c r="E15" s="15" t="s">
        <v>39</v>
      </c>
      <c r="F15" s="15" t="s">
        <v>40</v>
      </c>
      <c r="G15" s="15" t="s">
        <v>41</v>
      </c>
      <c r="H15" s="3" t="s">
        <v>7</v>
      </c>
      <c r="J15" s="1"/>
      <c r="K15" s="1"/>
      <c r="L15" s="16" t="s">
        <v>42</v>
      </c>
      <c r="M15" s="16" t="s">
        <v>43</v>
      </c>
    </row>
    <row r="16" spans="1:26" ht="15.75" customHeight="1" x14ac:dyDescent="0.25">
      <c r="A16" s="32" t="s">
        <v>99</v>
      </c>
      <c r="B16" s="8" t="s">
        <v>118</v>
      </c>
      <c r="C16" s="9" t="s">
        <v>101</v>
      </c>
      <c r="D16" s="17">
        <v>5</v>
      </c>
      <c r="E16" s="17">
        <v>5</v>
      </c>
      <c r="F16" s="33">
        <v>4</v>
      </c>
      <c r="G16" s="18" t="e">
        <f ca="1">SWITCH(F16,L20,((D16+E16)/2)*M20,L19,((D16+E16)/2)*M19,L18,((D16+E16)/2)*M18,L17,((D16+E16)/2)*M17,L16,((D16+E16)/2)*M16)</f>
        <v>#NAME?</v>
      </c>
      <c r="H16" s="34" t="s">
        <v>119</v>
      </c>
      <c r="I16" s="19"/>
      <c r="J16" s="19"/>
      <c r="K16" s="19"/>
      <c r="L16" s="20">
        <v>5</v>
      </c>
      <c r="M16" s="20">
        <f>VALUE("0.2")</f>
        <v>0.2</v>
      </c>
      <c r="N16" s="19"/>
      <c r="O16" s="19"/>
      <c r="P16" s="19"/>
      <c r="Q16" s="19"/>
      <c r="R16" s="19"/>
      <c r="S16" s="19"/>
      <c r="T16" s="19"/>
      <c r="U16" s="19"/>
      <c r="V16" s="19"/>
      <c r="W16" s="19"/>
      <c r="X16" s="19"/>
      <c r="Y16" s="19"/>
      <c r="Z16" s="19"/>
    </row>
    <row r="17" spans="1:26" ht="15.75" customHeight="1" x14ac:dyDescent="0.25">
      <c r="A17" s="8" t="s">
        <v>12</v>
      </c>
      <c r="B17" s="8" t="s">
        <v>13</v>
      </c>
      <c r="C17" s="8" t="s">
        <v>14</v>
      </c>
      <c r="D17" s="17">
        <v>1</v>
      </c>
      <c r="E17" s="17">
        <v>2</v>
      </c>
      <c r="F17" s="17">
        <v>5</v>
      </c>
      <c r="G17" s="18" t="e">
        <f ca="1">SWITCH(F17,L20,((D17+E17)/2)*M20,L19,((D17+E17)/2)*M19,L18,((D17+E17)/2)*M18,L17,((D17+E17)/2)*M17,L16,((D17+E17)/2)*M16)</f>
        <v>#NAME?</v>
      </c>
      <c r="H17" s="7" t="s">
        <v>120</v>
      </c>
      <c r="I17" s="19"/>
      <c r="J17" s="19"/>
      <c r="K17" s="19"/>
      <c r="L17" s="20">
        <v>4</v>
      </c>
      <c r="M17" s="20">
        <f>VALUE("0.4")</f>
        <v>0.4</v>
      </c>
      <c r="N17" s="19"/>
      <c r="O17" s="19"/>
      <c r="P17" s="19"/>
      <c r="Q17" s="19"/>
      <c r="R17" s="19"/>
      <c r="S17" s="19"/>
      <c r="T17" s="19"/>
      <c r="U17" s="19"/>
      <c r="V17" s="19"/>
      <c r="W17" s="19"/>
      <c r="X17" s="19"/>
      <c r="Y17" s="19"/>
      <c r="Z17" s="19"/>
    </row>
    <row r="18" spans="1:26" ht="15.75" customHeight="1" x14ac:dyDescent="0.25">
      <c r="A18" s="8" t="s">
        <v>104</v>
      </c>
      <c r="B18" s="9" t="s">
        <v>105</v>
      </c>
      <c r="C18" s="8" t="s">
        <v>106</v>
      </c>
      <c r="D18" s="17">
        <v>3</v>
      </c>
      <c r="E18" s="17">
        <v>2</v>
      </c>
      <c r="F18" s="17">
        <v>4</v>
      </c>
      <c r="G18" s="18" t="e">
        <f ca="1">SWITCH(F18,L20,((D18+E18)/2)*M20,L19,((D18+E18)/2)*M19,L18,((D18+E18)/2)*M18,L17,((D18+E18)/2)*M17,L16,((D18+E18)/2)*M16)</f>
        <v>#NAME?</v>
      </c>
      <c r="H18" s="7" t="s">
        <v>121</v>
      </c>
      <c r="I18" s="19"/>
      <c r="J18" s="19"/>
      <c r="K18" s="19"/>
      <c r="L18" s="20">
        <v>3</v>
      </c>
      <c r="M18" s="20">
        <f>VALUE("0.6")</f>
        <v>0.6</v>
      </c>
      <c r="N18" s="19"/>
      <c r="O18" s="19"/>
      <c r="P18" s="19"/>
      <c r="Q18" s="19"/>
      <c r="R18" s="19"/>
      <c r="S18" s="19"/>
      <c r="T18" s="19"/>
      <c r="U18" s="19"/>
      <c r="V18" s="19"/>
      <c r="W18" s="19"/>
      <c r="X18" s="19"/>
      <c r="Y18" s="19"/>
      <c r="Z18" s="19"/>
    </row>
    <row r="19" spans="1:26" ht="15.75" customHeight="1" x14ac:dyDescent="0.25">
      <c r="A19" s="8" t="s">
        <v>20</v>
      </c>
      <c r="B19" s="9" t="s">
        <v>47</v>
      </c>
      <c r="C19" s="9" t="s">
        <v>22</v>
      </c>
      <c r="D19" s="17">
        <v>2</v>
      </c>
      <c r="E19" s="17">
        <v>2</v>
      </c>
      <c r="F19" s="17">
        <v>4</v>
      </c>
      <c r="G19" s="18" t="e">
        <f ca="1">SWITCH(F19,L20,((D19+E19)/2)*M20,L19,((D19+E19)/2)*M19,L18,((D19+E19)/2)*M18,L17,((D19+E19)/2)*M17,L16,((D19+E19)/2)*M16)</f>
        <v>#NAME?</v>
      </c>
      <c r="H19" s="7" t="s">
        <v>122</v>
      </c>
      <c r="I19" s="19"/>
      <c r="J19" s="19"/>
      <c r="K19" s="19"/>
      <c r="L19" s="20">
        <v>2</v>
      </c>
      <c r="M19" s="20">
        <f>VALUE("0.8")</f>
        <v>0.8</v>
      </c>
      <c r="N19" s="19"/>
      <c r="O19" s="19"/>
      <c r="P19" s="19"/>
      <c r="Q19" s="19"/>
      <c r="R19" s="19"/>
      <c r="S19" s="19"/>
      <c r="T19" s="19"/>
      <c r="U19" s="19"/>
      <c r="V19" s="19"/>
      <c r="W19" s="19"/>
      <c r="X19" s="19"/>
      <c r="Y19" s="19"/>
      <c r="Z19" s="19"/>
    </row>
    <row r="20" spans="1:26" ht="36.75" customHeight="1" x14ac:dyDescent="0.25">
      <c r="A20" s="8" t="s">
        <v>108</v>
      </c>
      <c r="B20" s="8" t="s">
        <v>109</v>
      </c>
      <c r="C20" s="8" t="s">
        <v>110</v>
      </c>
      <c r="D20" s="17">
        <v>5</v>
      </c>
      <c r="E20" s="17">
        <v>5</v>
      </c>
      <c r="F20" s="17">
        <v>4</v>
      </c>
      <c r="G20" s="18" t="e">
        <f ca="1">SWITCH(F20,L20,((D20+E20)/2)*M20,L19,((D20+E20)/2)*M19,L18,((D20+E20)/2)*M18,L17,((D20+E20)/2)*M17,L16,((D20+E20)/2)*M16)</f>
        <v>#NAME?</v>
      </c>
      <c r="H20" s="7" t="s">
        <v>123</v>
      </c>
      <c r="I20" s="19"/>
      <c r="J20" s="19"/>
      <c r="K20" s="19"/>
      <c r="L20" s="20">
        <v>1</v>
      </c>
      <c r="M20" s="20">
        <f>VALUE("1.0")</f>
        <v>1</v>
      </c>
      <c r="N20" s="19"/>
      <c r="O20" s="19"/>
      <c r="P20" s="19"/>
      <c r="Q20" s="19"/>
      <c r="R20" s="19"/>
      <c r="S20" s="19"/>
      <c r="T20" s="19"/>
      <c r="U20" s="19"/>
      <c r="V20" s="19"/>
      <c r="W20" s="19"/>
      <c r="X20" s="19"/>
      <c r="Y20" s="19"/>
      <c r="Z20" s="19"/>
    </row>
    <row r="21" spans="1:26" ht="44.25" customHeight="1" x14ac:dyDescent="0.25">
      <c r="A21" s="4" t="s">
        <v>8</v>
      </c>
      <c r="B21" s="5" t="s">
        <v>112</v>
      </c>
      <c r="C21" s="5" t="s">
        <v>113</v>
      </c>
      <c r="D21" s="17">
        <v>3</v>
      </c>
      <c r="E21" s="17">
        <v>3</v>
      </c>
      <c r="F21" s="17">
        <v>5</v>
      </c>
      <c r="G21" s="18" t="e">
        <f ca="1">SWITCH(F21,L20,((D21+E21)/2)*M20,L19,((D21+E21)/2)*M19,L18,((D21+E21)/2)*M18,L17,((D21+E21)/2)*M17,L16,((D21+E21)/2)*M16)</f>
        <v>#NAME?</v>
      </c>
      <c r="H21" s="7" t="s">
        <v>124</v>
      </c>
      <c r="I21" s="19"/>
      <c r="J21" s="19"/>
      <c r="K21" s="19"/>
      <c r="L21" s="1"/>
      <c r="M21" s="1"/>
      <c r="N21" s="19"/>
      <c r="O21" s="19"/>
      <c r="P21" s="19"/>
      <c r="Q21" s="19"/>
      <c r="R21" s="19"/>
      <c r="S21" s="19"/>
      <c r="T21" s="19"/>
      <c r="U21" s="19"/>
      <c r="V21" s="19"/>
      <c r="W21" s="19"/>
      <c r="X21" s="19"/>
      <c r="Y21" s="19"/>
      <c r="Z21" s="19"/>
    </row>
    <row r="22" spans="1:26" ht="39" customHeight="1" x14ac:dyDescent="0.25">
      <c r="A22" s="22" t="s">
        <v>125</v>
      </c>
      <c r="B22" s="23" t="s">
        <v>115</v>
      </c>
      <c r="C22" s="23" t="s">
        <v>126</v>
      </c>
      <c r="D22" s="17">
        <v>4</v>
      </c>
      <c r="E22" s="17">
        <v>0</v>
      </c>
      <c r="F22" s="33">
        <v>4</v>
      </c>
      <c r="G22" s="18" t="e">
        <f ca="1">SWITCH(F22,L20,((D22+E22)/2)*M20,L19,((D22+E22)/2)*M19,L18,((D22+E22)/2)*M18,L17,((D22+E22)/2)*M17,L16,((D22+E22)/2)*M16)</f>
        <v>#NAME?</v>
      </c>
      <c r="H22" s="34" t="s">
        <v>127</v>
      </c>
      <c r="I22" s="19"/>
      <c r="J22" s="19"/>
      <c r="K22" s="19"/>
      <c r="L22" s="1"/>
      <c r="M22" s="1"/>
      <c r="N22" s="19"/>
      <c r="O22" s="19"/>
      <c r="P22" s="19"/>
      <c r="Q22" s="19"/>
      <c r="R22" s="19"/>
      <c r="S22" s="19"/>
      <c r="T22" s="19"/>
      <c r="U22" s="19"/>
      <c r="V22" s="19"/>
      <c r="W22" s="19"/>
      <c r="X22" s="19"/>
      <c r="Y22" s="19"/>
      <c r="Z22" s="19"/>
    </row>
    <row r="23" spans="1:26" ht="22.5" customHeight="1" x14ac:dyDescent="0.25">
      <c r="A23" s="39" t="s">
        <v>36</v>
      </c>
      <c r="B23" s="36"/>
      <c r="C23" s="36"/>
      <c r="D23" s="36"/>
      <c r="E23" s="36"/>
      <c r="F23" s="37"/>
      <c r="G23" s="20" t="e">
        <f ca="1">SUM(G16:G22)</f>
        <v>#NAME?</v>
      </c>
    </row>
    <row r="24" spans="1:26" ht="15.75" customHeight="1" x14ac:dyDescent="0.25"/>
    <row r="25" spans="1:26" ht="15.75" customHeight="1" x14ac:dyDescent="0.25"/>
    <row r="26" spans="1:26" ht="15.75" customHeight="1" x14ac:dyDescent="0.25">
      <c r="A26" s="40" t="s">
        <v>52</v>
      </c>
      <c r="B26" s="36"/>
      <c r="C26" s="36"/>
      <c r="D26" s="36"/>
      <c r="E26" s="36"/>
      <c r="F26" s="37"/>
    </row>
    <row r="27" spans="1:26" ht="15.75" customHeight="1" x14ac:dyDescent="0.25">
      <c r="A27" s="38" t="s">
        <v>1</v>
      </c>
      <c r="B27" s="37"/>
      <c r="C27" s="2" t="s">
        <v>2</v>
      </c>
      <c r="D27" s="15" t="s">
        <v>38</v>
      </c>
      <c r="E27" s="15" t="s">
        <v>39</v>
      </c>
      <c r="F27" s="15" t="s">
        <v>53</v>
      </c>
      <c r="G27" s="1"/>
    </row>
    <row r="28" spans="1:26" ht="15.75" customHeight="1" x14ac:dyDescent="0.25">
      <c r="A28" s="32" t="s">
        <v>99</v>
      </c>
      <c r="B28" s="8" t="s">
        <v>100</v>
      </c>
      <c r="C28" s="9" t="s">
        <v>101</v>
      </c>
      <c r="D28" s="17">
        <f t="shared" ref="D28:D34" si="1">G4</f>
        <v>5</v>
      </c>
      <c r="E28" s="17" t="e">
        <f t="shared" ref="E28:E34" ca="1" si="2">G16</f>
        <v>#NAME?</v>
      </c>
      <c r="F28" s="18" t="e">
        <f t="shared" ref="F28:F34" ca="1" si="3">D28*E28</f>
        <v>#NAME?</v>
      </c>
      <c r="G28" s="1"/>
    </row>
    <row r="29" spans="1:26" ht="15.75" customHeight="1" x14ac:dyDescent="0.25">
      <c r="A29" s="8" t="s">
        <v>12</v>
      </c>
      <c r="B29" s="8" t="s">
        <v>13</v>
      </c>
      <c r="C29" s="8" t="s">
        <v>14</v>
      </c>
      <c r="D29" s="17">
        <f t="shared" si="1"/>
        <v>5</v>
      </c>
      <c r="E29" s="17" t="e">
        <f t="shared" ca="1" si="2"/>
        <v>#NAME?</v>
      </c>
      <c r="F29" s="18" t="e">
        <f t="shared" ca="1" si="3"/>
        <v>#NAME?</v>
      </c>
      <c r="G29" s="1"/>
    </row>
    <row r="30" spans="1:26" ht="15.75" customHeight="1" x14ac:dyDescent="0.25">
      <c r="A30" s="8" t="s">
        <v>104</v>
      </c>
      <c r="B30" s="9" t="s">
        <v>105</v>
      </c>
      <c r="C30" s="8" t="s">
        <v>106</v>
      </c>
      <c r="D30" s="17">
        <f t="shared" si="1"/>
        <v>5</v>
      </c>
      <c r="E30" s="17" t="e">
        <f t="shared" ca="1" si="2"/>
        <v>#NAME?</v>
      </c>
      <c r="F30" s="18" t="e">
        <f t="shared" ca="1" si="3"/>
        <v>#NAME?</v>
      </c>
      <c r="G30" s="1"/>
    </row>
    <row r="31" spans="1:26" ht="15.75" customHeight="1" x14ac:dyDescent="0.25">
      <c r="A31" s="8" t="s">
        <v>20</v>
      </c>
      <c r="B31" s="9" t="s">
        <v>47</v>
      </c>
      <c r="C31" s="9" t="s">
        <v>22</v>
      </c>
      <c r="D31" s="17">
        <f t="shared" si="1"/>
        <v>5</v>
      </c>
      <c r="E31" s="17" t="e">
        <f t="shared" ca="1" si="2"/>
        <v>#NAME?</v>
      </c>
      <c r="F31" s="18" t="e">
        <f t="shared" ca="1" si="3"/>
        <v>#NAME?</v>
      </c>
      <c r="G31" s="1"/>
    </row>
    <row r="32" spans="1:26" ht="15.75" customHeight="1" x14ac:dyDescent="0.25">
      <c r="A32" s="8" t="s">
        <v>108</v>
      </c>
      <c r="B32" s="8" t="s">
        <v>109</v>
      </c>
      <c r="C32" s="8" t="s">
        <v>110</v>
      </c>
      <c r="D32" s="17">
        <f t="shared" si="1"/>
        <v>5</v>
      </c>
      <c r="E32" s="17" t="e">
        <f t="shared" ca="1" si="2"/>
        <v>#NAME?</v>
      </c>
      <c r="F32" s="18" t="e">
        <f t="shared" ca="1" si="3"/>
        <v>#NAME?</v>
      </c>
      <c r="G32" s="1"/>
    </row>
    <row r="33" spans="1:7" ht="40.5" customHeight="1" x14ac:dyDescent="0.25">
      <c r="A33" s="4" t="s">
        <v>8</v>
      </c>
      <c r="B33" s="5" t="s">
        <v>112</v>
      </c>
      <c r="C33" s="5" t="s">
        <v>113</v>
      </c>
      <c r="D33" s="17">
        <f t="shared" si="1"/>
        <v>5</v>
      </c>
      <c r="E33" s="17" t="e">
        <f t="shared" ca="1" si="2"/>
        <v>#NAME?</v>
      </c>
      <c r="F33" s="18" t="e">
        <f t="shared" ca="1" si="3"/>
        <v>#NAME?</v>
      </c>
      <c r="G33" s="1"/>
    </row>
    <row r="34" spans="1:7" ht="27" customHeight="1" x14ac:dyDescent="0.25">
      <c r="A34" s="22" t="s">
        <v>28</v>
      </c>
      <c r="B34" s="23" t="s">
        <v>115</v>
      </c>
      <c r="C34" s="23" t="s">
        <v>116</v>
      </c>
      <c r="D34" s="17">
        <f t="shared" si="1"/>
        <v>5</v>
      </c>
      <c r="E34" s="17" t="e">
        <f t="shared" ca="1" si="2"/>
        <v>#NAME?</v>
      </c>
      <c r="F34" s="18" t="e">
        <f t="shared" ca="1" si="3"/>
        <v>#NAME?</v>
      </c>
      <c r="G34" s="1"/>
    </row>
    <row r="35" spans="1:7" ht="26.25" customHeight="1" x14ac:dyDescent="0.25">
      <c r="A35" s="39" t="s">
        <v>36</v>
      </c>
      <c r="B35" s="36"/>
      <c r="C35" s="36"/>
      <c r="D35" s="36"/>
      <c r="E35" s="36"/>
      <c r="F35" s="24" t="e">
        <f ca="1">SUM(F28:F34)</f>
        <v>#NAME?</v>
      </c>
    </row>
    <row r="36" spans="1:7" ht="15.75" customHeight="1" x14ac:dyDescent="0.25"/>
    <row r="37" spans="1:7" ht="15.75" customHeight="1" x14ac:dyDescent="0.25"/>
    <row r="38" spans="1:7" ht="15.75" customHeight="1" x14ac:dyDescent="0.3">
      <c r="A38" s="35" t="s">
        <v>54</v>
      </c>
      <c r="B38" s="36"/>
      <c r="C38" s="37"/>
    </row>
    <row r="39" spans="1:7" ht="15.75" customHeight="1" x14ac:dyDescent="0.3">
      <c r="A39" s="25" t="s">
        <v>55</v>
      </c>
      <c r="B39" s="25" t="s">
        <v>56</v>
      </c>
      <c r="C39" s="25" t="s">
        <v>57</v>
      </c>
    </row>
    <row r="40" spans="1:7" ht="15.75" customHeight="1" x14ac:dyDescent="0.25">
      <c r="A40" s="26">
        <v>5</v>
      </c>
      <c r="B40" s="27" t="s">
        <v>58</v>
      </c>
      <c r="C40" s="27" t="s">
        <v>59</v>
      </c>
    </row>
    <row r="41" spans="1:7" ht="15.75" customHeight="1" x14ac:dyDescent="0.25">
      <c r="A41" s="26">
        <v>4</v>
      </c>
      <c r="B41" s="27" t="s">
        <v>60</v>
      </c>
      <c r="C41" s="27" t="s">
        <v>61</v>
      </c>
    </row>
    <row r="42" spans="1:7" ht="37.5" customHeight="1" x14ac:dyDescent="0.25">
      <c r="A42" s="26">
        <v>3</v>
      </c>
      <c r="B42" s="27" t="s">
        <v>62</v>
      </c>
      <c r="C42" s="27" t="s">
        <v>63</v>
      </c>
    </row>
    <row r="43" spans="1:7" ht="40.5" customHeight="1" x14ac:dyDescent="0.25">
      <c r="A43" s="26">
        <v>2</v>
      </c>
      <c r="B43" s="27" t="s">
        <v>64</v>
      </c>
      <c r="C43" s="27" t="s">
        <v>65</v>
      </c>
    </row>
    <row r="44" spans="1:7" ht="34.5" customHeight="1" x14ac:dyDescent="0.25">
      <c r="A44" s="26">
        <v>1</v>
      </c>
      <c r="B44" s="27" t="s">
        <v>66</v>
      </c>
      <c r="C44" s="27" t="s">
        <v>67</v>
      </c>
    </row>
    <row r="45" spans="1:7" ht="30" customHeight="1" x14ac:dyDescent="0.25"/>
    <row r="46" spans="1:7" ht="15.75" customHeight="1" x14ac:dyDescent="0.25"/>
    <row r="47" spans="1:7" ht="15.75" customHeight="1" x14ac:dyDescent="0.3">
      <c r="A47" s="35" t="s">
        <v>68</v>
      </c>
      <c r="B47" s="36"/>
      <c r="C47" s="37"/>
    </row>
    <row r="48" spans="1:7" ht="15.75" customHeight="1" x14ac:dyDescent="0.3">
      <c r="A48" s="25" t="s">
        <v>55</v>
      </c>
      <c r="B48" s="25" t="s">
        <v>56</v>
      </c>
      <c r="C48" s="25" t="s">
        <v>57</v>
      </c>
    </row>
    <row r="49" spans="1:3" ht="15.75" customHeight="1" x14ac:dyDescent="0.25">
      <c r="A49" s="26">
        <v>5</v>
      </c>
      <c r="B49" s="27" t="s">
        <v>58</v>
      </c>
      <c r="C49" s="27" t="s">
        <v>69</v>
      </c>
    </row>
    <row r="50" spans="1:3" ht="15.75" customHeight="1" x14ac:dyDescent="0.25">
      <c r="A50" s="26">
        <v>4</v>
      </c>
      <c r="B50" s="27" t="s">
        <v>60</v>
      </c>
      <c r="C50" s="27" t="s">
        <v>70</v>
      </c>
    </row>
    <row r="51" spans="1:3" ht="15.75" customHeight="1" x14ac:dyDescent="0.25">
      <c r="A51" s="26">
        <v>3</v>
      </c>
      <c r="B51" s="27" t="s">
        <v>62</v>
      </c>
      <c r="C51" s="27" t="s">
        <v>71</v>
      </c>
    </row>
    <row r="52" spans="1:3" ht="15.75" customHeight="1" x14ac:dyDescent="0.25">
      <c r="A52" s="26">
        <v>2</v>
      </c>
      <c r="B52" s="27" t="s">
        <v>64</v>
      </c>
      <c r="C52" s="27" t="s">
        <v>72</v>
      </c>
    </row>
    <row r="53" spans="1:3" ht="15.75" customHeight="1" x14ac:dyDescent="0.25">
      <c r="A53" s="26">
        <v>1</v>
      </c>
      <c r="B53" s="27" t="s">
        <v>66</v>
      </c>
      <c r="C53" s="27" t="s">
        <v>73</v>
      </c>
    </row>
    <row r="54" spans="1:3" ht="15.75" customHeight="1" x14ac:dyDescent="0.25"/>
    <row r="55" spans="1:3" ht="15.75" customHeight="1" x14ac:dyDescent="0.3">
      <c r="A55" s="35" t="s">
        <v>74</v>
      </c>
      <c r="B55" s="36"/>
      <c r="C55" s="37"/>
    </row>
    <row r="56" spans="1:3" ht="15.75" customHeight="1" x14ac:dyDescent="0.3">
      <c r="A56" s="28" t="s">
        <v>55</v>
      </c>
      <c r="B56" s="29" t="s">
        <v>56</v>
      </c>
      <c r="C56" s="29" t="s">
        <v>57</v>
      </c>
    </row>
    <row r="57" spans="1:3" ht="15.75" customHeight="1" x14ac:dyDescent="0.3">
      <c r="A57" s="30">
        <v>5</v>
      </c>
      <c r="B57" s="31" t="s">
        <v>75</v>
      </c>
      <c r="C57" s="31" t="s">
        <v>76</v>
      </c>
    </row>
    <row r="58" spans="1:3" ht="15.75" customHeight="1" x14ac:dyDescent="0.3">
      <c r="A58" s="30">
        <v>4</v>
      </c>
      <c r="B58" s="31" t="s">
        <v>60</v>
      </c>
      <c r="C58" s="31" t="s">
        <v>77</v>
      </c>
    </row>
    <row r="59" spans="1:3" ht="15.75" customHeight="1" x14ac:dyDescent="0.3">
      <c r="A59" s="30">
        <v>3</v>
      </c>
      <c r="B59" s="31" t="s">
        <v>62</v>
      </c>
      <c r="C59" s="31" t="s">
        <v>78</v>
      </c>
    </row>
    <row r="60" spans="1:3" ht="15.75" customHeight="1" x14ac:dyDescent="0.3">
      <c r="A60" s="30">
        <v>2</v>
      </c>
      <c r="B60" s="31" t="s">
        <v>64</v>
      </c>
      <c r="C60" s="31" t="s">
        <v>79</v>
      </c>
    </row>
    <row r="61" spans="1:3" ht="15.75" customHeight="1" x14ac:dyDescent="0.3">
      <c r="A61" s="30">
        <v>1</v>
      </c>
      <c r="B61" s="31" t="s">
        <v>66</v>
      </c>
      <c r="C61" s="31" t="s">
        <v>80</v>
      </c>
    </row>
    <row r="62" spans="1:3" ht="15.75" customHeight="1" x14ac:dyDescent="0.25"/>
    <row r="63" spans="1:3" ht="15.75" customHeight="1" x14ac:dyDescent="0.3">
      <c r="A63" s="35" t="s">
        <v>81</v>
      </c>
      <c r="B63" s="36"/>
      <c r="C63" s="37"/>
    </row>
    <row r="64" spans="1:3" ht="15.75" customHeight="1" x14ac:dyDescent="0.3">
      <c r="A64" s="28" t="s">
        <v>55</v>
      </c>
      <c r="B64" s="29" t="s">
        <v>56</v>
      </c>
      <c r="C64" s="29" t="s">
        <v>57</v>
      </c>
    </row>
    <row r="65" spans="1:3" ht="15.75" customHeight="1" x14ac:dyDescent="0.3">
      <c r="A65" s="30">
        <v>5</v>
      </c>
      <c r="B65" s="31" t="s">
        <v>75</v>
      </c>
      <c r="C65" s="31" t="s">
        <v>82</v>
      </c>
    </row>
    <row r="66" spans="1:3" ht="15.75" customHeight="1" x14ac:dyDescent="0.3">
      <c r="A66" s="30">
        <v>4</v>
      </c>
      <c r="B66" s="31" t="s">
        <v>60</v>
      </c>
      <c r="C66" s="31" t="s">
        <v>83</v>
      </c>
    </row>
    <row r="67" spans="1:3" ht="15.75" customHeight="1" x14ac:dyDescent="0.3">
      <c r="A67" s="30">
        <v>3</v>
      </c>
      <c r="B67" s="31" t="s">
        <v>62</v>
      </c>
      <c r="C67" s="31" t="s">
        <v>84</v>
      </c>
    </row>
    <row r="68" spans="1:3" ht="15.75" customHeight="1" x14ac:dyDescent="0.3">
      <c r="A68" s="30">
        <v>2</v>
      </c>
      <c r="B68" s="31" t="s">
        <v>64</v>
      </c>
      <c r="C68" s="31" t="s">
        <v>85</v>
      </c>
    </row>
    <row r="69" spans="1:3" ht="15.75" customHeight="1" x14ac:dyDescent="0.3">
      <c r="A69" s="30">
        <v>1</v>
      </c>
      <c r="B69" s="31" t="s">
        <v>66</v>
      </c>
      <c r="C69" s="31" t="s">
        <v>86</v>
      </c>
    </row>
    <row r="70" spans="1:3" ht="15.75" customHeight="1" x14ac:dyDescent="0.25"/>
    <row r="71" spans="1:3" ht="15.75" customHeight="1" x14ac:dyDescent="0.3">
      <c r="A71" s="35" t="s">
        <v>87</v>
      </c>
      <c r="B71" s="36"/>
      <c r="C71" s="37"/>
    </row>
    <row r="72" spans="1:3" ht="15.75" customHeight="1" x14ac:dyDescent="0.3">
      <c r="A72" s="25" t="s">
        <v>55</v>
      </c>
      <c r="B72" s="25" t="s">
        <v>56</v>
      </c>
      <c r="C72" s="25" t="s">
        <v>57</v>
      </c>
    </row>
    <row r="73" spans="1:3" ht="15.75" customHeight="1" x14ac:dyDescent="0.25">
      <c r="A73" s="26">
        <v>5</v>
      </c>
      <c r="B73" s="27" t="s">
        <v>58</v>
      </c>
      <c r="C73" s="27" t="s">
        <v>88</v>
      </c>
    </row>
    <row r="74" spans="1:3" ht="15.75" customHeight="1" x14ac:dyDescent="0.25">
      <c r="A74" s="26">
        <v>4</v>
      </c>
      <c r="B74" s="27" t="s">
        <v>60</v>
      </c>
      <c r="C74" s="27" t="s">
        <v>89</v>
      </c>
    </row>
    <row r="75" spans="1:3" ht="15.75" customHeight="1" x14ac:dyDescent="0.25">
      <c r="A75" s="26">
        <v>3</v>
      </c>
      <c r="B75" s="27" t="s">
        <v>62</v>
      </c>
      <c r="C75" s="27" t="s">
        <v>90</v>
      </c>
    </row>
    <row r="76" spans="1:3" ht="15.75" customHeight="1" x14ac:dyDescent="0.25">
      <c r="A76" s="26">
        <v>2</v>
      </c>
      <c r="B76" s="27" t="s">
        <v>64</v>
      </c>
      <c r="C76" s="27" t="s">
        <v>91</v>
      </c>
    </row>
    <row r="77" spans="1:3" ht="15.75" customHeight="1" x14ac:dyDescent="0.25">
      <c r="A77" s="26">
        <v>1</v>
      </c>
      <c r="B77" s="27" t="s">
        <v>66</v>
      </c>
      <c r="C77" s="27" t="s">
        <v>92</v>
      </c>
    </row>
    <row r="78" spans="1:3" ht="15.75" customHeight="1" x14ac:dyDescent="0.25"/>
    <row r="79" spans="1:3" ht="15.75" customHeight="1" x14ac:dyDescent="0.3">
      <c r="A79" s="35" t="s">
        <v>93</v>
      </c>
      <c r="B79" s="36"/>
      <c r="C79" s="37"/>
    </row>
    <row r="80" spans="1:3" ht="15.75" customHeight="1" x14ac:dyDescent="0.3">
      <c r="A80" s="25" t="s">
        <v>55</v>
      </c>
      <c r="B80" s="25" t="s">
        <v>56</v>
      </c>
      <c r="C80" s="25" t="s">
        <v>57</v>
      </c>
    </row>
    <row r="81" spans="1:3" ht="15.75" customHeight="1" x14ac:dyDescent="0.25">
      <c r="A81" s="26">
        <v>5</v>
      </c>
      <c r="B81" s="27" t="s">
        <v>58</v>
      </c>
      <c r="C81" s="27" t="s">
        <v>94</v>
      </c>
    </row>
    <row r="82" spans="1:3" ht="15.75" customHeight="1" x14ac:dyDescent="0.25">
      <c r="A82" s="26">
        <v>4</v>
      </c>
      <c r="B82" s="27" t="s">
        <v>60</v>
      </c>
      <c r="C82" s="27" t="s">
        <v>95</v>
      </c>
    </row>
    <row r="83" spans="1:3" ht="15.75" customHeight="1" x14ac:dyDescent="0.25">
      <c r="A83" s="26">
        <v>3</v>
      </c>
      <c r="B83" s="27" t="s">
        <v>62</v>
      </c>
      <c r="C83" s="27" t="s">
        <v>96</v>
      </c>
    </row>
    <row r="84" spans="1:3" ht="15.75" customHeight="1" x14ac:dyDescent="0.25">
      <c r="A84" s="26">
        <v>2</v>
      </c>
      <c r="B84" s="27" t="s">
        <v>64</v>
      </c>
      <c r="C84" s="27" t="s">
        <v>97</v>
      </c>
    </row>
    <row r="85" spans="1:3" ht="15.75" customHeight="1" x14ac:dyDescent="0.25">
      <c r="A85" s="26">
        <v>1</v>
      </c>
      <c r="B85" s="27" t="s">
        <v>66</v>
      </c>
      <c r="C85" s="27" t="s">
        <v>98</v>
      </c>
    </row>
    <row r="86" spans="1:3" ht="15.75" customHeight="1" x14ac:dyDescent="0.25"/>
    <row r="87" spans="1:3" ht="15.75" customHeight="1" x14ac:dyDescent="0.25"/>
    <row r="88" spans="1:3" ht="15.75" customHeight="1" x14ac:dyDescent="0.25"/>
    <row r="89" spans="1:3" ht="15.75" customHeight="1" x14ac:dyDescent="0.25"/>
    <row r="90" spans="1:3" ht="15.75" customHeight="1" x14ac:dyDescent="0.25"/>
    <row r="91" spans="1:3" ht="15.75" customHeight="1" x14ac:dyDescent="0.25"/>
    <row r="92" spans="1:3" ht="15.75" customHeight="1" x14ac:dyDescent="0.25"/>
    <row r="93" spans="1:3" ht="15.75" customHeight="1" x14ac:dyDescent="0.25"/>
    <row r="94" spans="1:3" ht="15.75" customHeight="1" x14ac:dyDescent="0.25"/>
    <row r="95" spans="1:3" ht="15.75" customHeight="1" x14ac:dyDescent="0.25"/>
    <row r="96" spans="1:3" ht="15.75" customHeight="1" x14ac:dyDescent="0.25"/>
    <row r="97" ht="15.75" customHeight="1" x14ac:dyDescent="0.25"/>
    <row r="98" ht="15.75" customHeight="1" x14ac:dyDescent="0.25"/>
    <row r="99" ht="15.75" customHeight="1" x14ac:dyDescent="0.25"/>
    <row r="100" ht="15.75" customHeight="1" x14ac:dyDescent="0.25"/>
  </sheetData>
  <mergeCells count="15">
    <mergeCell ref="A35:E35"/>
    <mergeCell ref="A38:C38"/>
    <mergeCell ref="A79:C79"/>
    <mergeCell ref="A71:C71"/>
    <mergeCell ref="A55:C55"/>
    <mergeCell ref="A63:C63"/>
    <mergeCell ref="A47:C47"/>
    <mergeCell ref="A11:F11"/>
    <mergeCell ref="A2:H2"/>
    <mergeCell ref="A3:B3"/>
    <mergeCell ref="A27:B27"/>
    <mergeCell ref="A26:F26"/>
    <mergeCell ref="A14:H14"/>
    <mergeCell ref="A15:B15"/>
    <mergeCell ref="A23:F23"/>
  </mergeCells>
  <conditionalFormatting sqref="D4:G4">
    <cfRule type="colorScale" priority="1">
      <colorScale>
        <cfvo type="min"/>
        <cfvo type="percentile" val="50"/>
        <cfvo type="max"/>
        <color rgb="FF57BB8A"/>
        <color rgb="FFFFFFFF"/>
        <color rgb="FFE67C73"/>
      </colorScale>
    </cfRule>
  </conditionalFormatting>
  <conditionalFormatting sqref="D5:G5">
    <cfRule type="colorScale" priority="2">
      <colorScale>
        <cfvo type="min"/>
        <cfvo type="percentile" val="50"/>
        <cfvo type="max"/>
        <color rgb="FF57BB8A"/>
        <color rgb="FFFFFFFF"/>
        <color rgb="FFE67C73"/>
      </colorScale>
    </cfRule>
  </conditionalFormatting>
  <conditionalFormatting sqref="D6:G6">
    <cfRule type="colorScale" priority="3">
      <colorScale>
        <cfvo type="min"/>
        <cfvo type="percentile" val="50"/>
        <cfvo type="max"/>
        <color rgb="FF57BB8A"/>
        <color rgb="FFFFFFFF"/>
        <color rgb="FFE67C73"/>
      </colorScale>
    </cfRule>
  </conditionalFormatting>
  <conditionalFormatting sqref="D7:G7">
    <cfRule type="colorScale" priority="4">
      <colorScale>
        <cfvo type="min"/>
        <cfvo type="percentile" val="50"/>
        <cfvo type="max"/>
        <color rgb="FF57BB8A"/>
        <color rgb="FFFFFFFF"/>
        <color rgb="FFE67C73"/>
      </colorScale>
    </cfRule>
  </conditionalFormatting>
  <conditionalFormatting sqref="D8:G10">
    <cfRule type="colorScale" priority="5">
      <colorScale>
        <cfvo type="min"/>
        <cfvo type="percentile" val="50"/>
        <cfvo type="max"/>
        <color rgb="FF57BB8A"/>
        <color rgb="FFFFFFFF"/>
        <color rgb="FFE67C73"/>
      </colorScale>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DNS Server</vt:lpstr>
      <vt:lpstr>Database Server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cp:lastModifiedBy>
  <dcterms:modified xsi:type="dcterms:W3CDTF">2018-12-23T11:43:16Z</dcterms:modified>
</cp:coreProperties>
</file>