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1a34353fcad0ee/Desktop/"/>
    </mc:Choice>
  </mc:AlternateContent>
  <xr:revisionPtr revIDLastSave="382" documentId="13_ncr:1_{BB772E97-1E56-4C99-BA74-3ACA20DDE679}" xr6:coauthVersionLast="47" xr6:coauthVersionMax="47" xr10:uidLastSave="{B5CB5FFA-4755-42CA-AB4A-28EC89C2F9A7}"/>
  <bookViews>
    <workbookView xWindow="-110" yWindow="-110" windowWidth="19420" windowHeight="11500" firstSheet="1" activeTab="1" xr2:uid="{1E7D1524-CFAF-4D5C-BD9E-0B1095C4896E}"/>
  </bookViews>
  <sheets>
    <sheet name="DS CTO &amp; DN" sheetId="5" state="hidden" r:id="rId1"/>
    <sheet name="DELIVERY NOTE" sheetId="9" r:id="rId2"/>
    <sheet name="DELIVERY ORDER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9" l="1"/>
  <c r="J34" i="9"/>
  <c r="A8" i="9"/>
  <c r="A35" i="9"/>
  <c r="C27" i="2"/>
  <c r="A23" i="2"/>
  <c r="A22" i="2"/>
  <c r="A21" i="2"/>
  <c r="A20" i="2"/>
  <c r="K15" i="5"/>
  <c r="K11" i="5"/>
  <c r="K3" i="5"/>
  <c r="K1" i="2"/>
  <c r="M38" i="2"/>
  <c r="M14" i="2"/>
  <c r="M5" i="2"/>
  <c r="K1" i="9" l="1"/>
  <c r="N3" i="9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<sst xmlns="http://schemas.openxmlformats.org/spreadsheetml/2006/main" count="263" uniqueCount="236">
  <si>
    <t>CÔNG TY TNHH INFINITY INGREDIENTS</t>
  </si>
  <si>
    <t>CÔNG TY TNHH HERBAL WELL</t>
  </si>
  <si>
    <t>KG</t>
  </si>
  <si>
    <t>P.O NUMBER</t>
  </si>
  <si>
    <t>DOCUMENT NO.</t>
  </si>
  <si>
    <t>:</t>
  </si>
  <si>
    <t>1 OF 1</t>
  </si>
  <si>
    <t>CONTACT PERSON:</t>
  </si>
  <si>
    <t>TELEPHONE:</t>
  </si>
  <si>
    <t>ĐỊA CHỈ:</t>
  </si>
  <si>
    <t>PAGE NO.</t>
  </si>
  <si>
    <t>DOCUMENT DATE</t>
  </si>
  <si>
    <t xml:space="preserve">MST: 0 3 1 7 5 7 4 3 2 4 </t>
  </si>
  <si>
    <t>ĐỊA CHỈ: LẦU 4, 55 BIS NGUYỄN VĂN THỦ, PHƯỜNG ĐA KAO, QUẬN 1, TP. HỒ CHÍ MINH</t>
  </si>
  <si>
    <t>TEL: (+84) 818.518.519 - EMAIL: INFINITY.INGRE@GMAIL.COM</t>
  </si>
  <si>
    <t>DEL. ORDER NO</t>
  </si>
  <si>
    <t>CUSTOMER CODE</t>
  </si>
  <si>
    <t>PAYMENT STATUS</t>
  </si>
  <si>
    <t>COMPLETELY PAYMENT</t>
  </si>
  <si>
    <t>SALES PERSON</t>
  </si>
  <si>
    <t>DOAN LE PHUOC</t>
  </si>
  <si>
    <t>SHIP TO:</t>
  </si>
  <si>
    <t>BILL TO:</t>
  </si>
  <si>
    <t>BACTCH NO.</t>
  </si>
  <si>
    <t>UOM</t>
  </si>
  <si>
    <t>EXP DATE</t>
  </si>
  <si>
    <t>QUANTITY</t>
  </si>
  <si>
    <t>PCS</t>
  </si>
  <si>
    <t>TOTAL</t>
  </si>
  <si>
    <r>
      <rPr>
        <b/>
        <sz val="11"/>
        <color theme="1"/>
        <rFont val="Arial"/>
        <family val="2"/>
      </rPr>
      <t>SPECKARE® PO (Piroctone Olamine)</t>
    </r>
    <r>
      <rPr>
        <sz val="10"/>
        <color theme="1"/>
        <rFont val="Arial"/>
        <family val="2"/>
      </rPr>
      <t xml:space="preserve">
</t>
    </r>
    <r>
      <rPr>
        <sz val="9"/>
        <color theme="1"/>
        <rFont val="Arial"/>
        <family val="2"/>
      </rPr>
      <t>NSX: SpecChem -TQ _ Đóng gói: 25kg / Thùng</t>
    </r>
  </si>
  <si>
    <t>ITEM CODE</t>
  </si>
  <si>
    <t>ITEM DESCRIPTIONS</t>
  </si>
  <si>
    <t>PRINTED DATE</t>
  </si>
  <si>
    <t xml:space="preserve"> - INFINITY SẼ KHÔNG CHẤP NHẬN VIỆC ĐỔI/ TRẢ HÀNG SAU 07 NGÀY KỂ TỪ NGÀY GIAO HÀNG</t>
  </si>
  <si>
    <t xml:space="preserve"> - HÀNG ĐỔI/ TRẢ TRONG THỜI GIAN QUY ĐỊNH PHẢI CÒN NGUYÊN ĐAI, NGUYÊN KIỆN./.</t>
  </si>
  <si>
    <t>INTERCOMS</t>
  </si>
  <si>
    <t>VESSEL/ FLIGHT NO.</t>
  </si>
  <si>
    <t>MODE OF SHIPMENT</t>
  </si>
  <si>
    <t>EDT</t>
  </si>
  <si>
    <t>ETA</t>
  </si>
  <si>
    <t>PORT OF LOADING</t>
  </si>
  <si>
    <t>PORT OF DISCHARGE</t>
  </si>
  <si>
    <t>SHIPPING MARKS</t>
  </si>
  <si>
    <t>DELIVERY NOTE</t>
  </si>
  <si>
    <t>Ngày …. Tháng …. Năm 2023</t>
  </si>
  <si>
    <t>CUSTOMER</t>
  </si>
  <si>
    <t>TEL</t>
  </si>
  <si>
    <t>EMAIL</t>
  </si>
  <si>
    <t>NO.</t>
  </si>
  <si>
    <t>CÔNG TY TNHH VẠN XUÂN FMCG INVESTMENT</t>
  </si>
  <si>
    <t>CÔNG TY CỔ PHẦN TẬP ĐOÀN GOOVET</t>
  </si>
  <si>
    <t>CÔNG TY TNHH DƯỢC MỸ PHẨM MOCHA GROUP</t>
  </si>
  <si>
    <t>CÔNG TY TNHH HÓA DƯỢC SHIZENCOS</t>
  </si>
  <si>
    <t>CÔNG TY TNHH QUỐC TẾ TPCOS</t>
  </si>
  <si>
    <t>CÔNG TY CỔ PHẦN NOVOPHARM - NHÀ MÁY GMP DƯỢC PHẨM</t>
  </si>
  <si>
    <t>CHỊ NGHI</t>
  </si>
  <si>
    <t>CÔNG TY CỔ PHẦN QUỐC TẾ ORGANIC</t>
  </si>
  <si>
    <t>CHỊ NHUNG</t>
  </si>
  <si>
    <t>CHI NHÁNH CÔNG TY TNHH DREAM PALACE - NHÀ MÁY SẢN XUẤT</t>
  </si>
  <si>
    <t>MST</t>
  </si>
  <si>
    <t>-</t>
  </si>
  <si>
    <t>TRƯỜNG ĐẠI HỌC Y DƯỢC BUÔN MA THUỘT</t>
  </si>
  <si>
    <t>CÔNG TY CỔ PHẦN SẢN XUẤT THƯƠNG MẠI ASTRACOS</t>
  </si>
  <si>
    <t>130 Trần Huỳnh</t>
  </si>
  <si>
    <t>Địa Chỉ nhận hàng / mẫu</t>
  </si>
  <si>
    <t xml:space="preserve"> -Thu mua: 0906 808 336 (Ms. Yến)</t>
  </si>
  <si>
    <t>yentn@astracos.com.vn</t>
  </si>
  <si>
    <t xml:space="preserve"> - RD: </t>
  </si>
  <si>
    <t>Nhà xưởng Ossif, Lô D7, KCN Tân Kim, KP Tân Phước, TT Cần Giuộc, Huyện Cần Giuộc, Tỉnh Long An</t>
  </si>
  <si>
    <t>CÔNG TY TNHH SẢN XUẤT DMP QUỐC TẾ KOREA</t>
  </si>
  <si>
    <t>CÔNG TY CP TM DƯỢC PHẨM VÀ TRANG THIẾT BỊ Y TẾ THUẬN PHÁT</t>
  </si>
  <si>
    <t xml:space="preserve"> - RD: 0981 348 648 (Mr. Linh)</t>
  </si>
  <si>
    <t>CÔNG TY TNHH DƯỢC PHẨM LÁP VIỆT NAM</t>
  </si>
  <si>
    <t>42 Ao Đôi, Phường Bình Trị Đông A, Quận Bình Tân, TP Hồ Chí Minh</t>
  </si>
  <si>
    <t>Phamhaquyen147@gmail.com</t>
  </si>
  <si>
    <t xml:space="preserve"> - Boss: 0907 511 329 (Ms. Quyên)</t>
  </si>
  <si>
    <t xml:space="preserve"> - RD: (Ms. Thảo)
 - Thu mua: (Ms. Tiên)</t>
  </si>
  <si>
    <t xml:space="preserve"> - Boss: 0938 281 007 (Mr. Nhân)
 - Kho: (Mr. Duy)</t>
  </si>
  <si>
    <t>Vườn Ươm DN CNC (SG Hi-tech Park Incubation Center), Lô E2a-10 Đường, D2b Đ. D1, TP. Thủ Đức, TP Hồ Chí Minh</t>
  </si>
  <si>
    <t xml:space="preserve"> - RD: 0334 243 480 (Mr. Long)</t>
  </si>
  <si>
    <t>CÔNG TY TNHH THƯƠNG MẠI SẢN XUẤT MEDICOS</t>
  </si>
  <si>
    <t>Lô A7, Đường số 6, KCN Lê Minh Xuân, Xã Lê Minh Xuân, Huyện Bình Chánh, TP Hồ Chí Minh</t>
  </si>
  <si>
    <t xml:space="preserve">	1102012990</t>
  </si>
  <si>
    <t xml:space="preserve"> - RD: (Ms. Loan)
 - Thu mua: (Ms. Nghi)</t>
  </si>
  <si>
    <t xml:space="preserve"> - Thu mua: 0375 171 582 (Ms. Thảo)</t>
  </si>
  <si>
    <t xml:space="preserve">ketoan.goovet@gmail.com </t>
  </si>
  <si>
    <t>ID CUSTOMER</t>
  </si>
  <si>
    <t>Tỉnh / TP</t>
  </si>
  <si>
    <t>Phường 13</t>
  </si>
  <si>
    <t>Quận 6</t>
  </si>
  <si>
    <t>TP Hồ Chí Minh</t>
  </si>
  <si>
    <t>110-112 Kinh Dương Vương</t>
  </si>
  <si>
    <t>Xã Thuỵ Vân</t>
  </si>
  <si>
    <t>TP Việt Trì</t>
  </si>
  <si>
    <t>Tỉnh Phú Thọ</t>
  </si>
  <si>
    <t>Lô CN5, khu công nghiệp Thụy Vân</t>
  </si>
  <si>
    <t>Phường Hương Mạc</t>
  </si>
  <si>
    <t>TP Từ Sơn</t>
  </si>
  <si>
    <t>Tỉnh Bắc Ninh</t>
  </si>
  <si>
    <t>KP Kim Thiều</t>
  </si>
  <si>
    <t>Phường 9</t>
  </si>
  <si>
    <t>Phường Hoàng Liệt - Khu đô thị Linh Đàm</t>
  </si>
  <si>
    <t>Phường Tây Thạnh</t>
  </si>
  <si>
    <t>Phường 3</t>
  </si>
  <si>
    <t>Phường Bình Hưng Hòa</t>
  </si>
  <si>
    <t>Quận Phú Nhuận</t>
  </si>
  <si>
    <t>Huyện Chương Mỹ</t>
  </si>
  <si>
    <t>Quận Hoàng Mai</t>
  </si>
  <si>
    <t>Bến Lức</t>
  </si>
  <si>
    <t>Quận Tân Phú</t>
  </si>
  <si>
    <t>Huyện Tân Phú</t>
  </si>
  <si>
    <t>TP Bạc Liêu</t>
  </si>
  <si>
    <t>Quận Bình Tân</t>
  </si>
  <si>
    <t>TP Hà Nội</t>
  </si>
  <si>
    <t>Tỉnh Long An</t>
  </si>
  <si>
    <t>Tỉnh Đồng Nai</t>
  </si>
  <si>
    <t>Tỉnh Bạc Liêu</t>
  </si>
  <si>
    <t>43D/6 Hồ Văn Huê</t>
  </si>
  <si>
    <t>Xã Phú Nghĩa</t>
  </si>
  <si>
    <t xml:space="preserve"> Lô CN6, KCN Phú Nghĩa</t>
  </si>
  <si>
    <t>Số 47BT2 Đường Nguyễn Duy Trinh</t>
  </si>
  <si>
    <t xml:space="preserve"> Ấp Voi Lá</t>
  </si>
  <si>
    <t>275 Quốc lộ 1A</t>
  </si>
  <si>
    <t>69/5 Bùi Xuân Phái</t>
  </si>
  <si>
    <t>Xã Phú Điền</t>
  </si>
  <si>
    <t>4/4A Tổ 3, Ấp 3</t>
  </si>
  <si>
    <t>Phường Tân An</t>
  </si>
  <si>
    <t>Phường 4</t>
  </si>
  <si>
    <t>Xã Lê Minh Xuân</t>
  </si>
  <si>
    <t>TP.Buôn Ma Thuột</t>
  </si>
  <si>
    <t>Huyện Cần Giuộc</t>
  </si>
  <si>
    <t>Quận Tân Bình</t>
  </si>
  <si>
    <t>Huyện Bình Chánh</t>
  </si>
  <si>
    <t>Tỉnh Đắk Lắk</t>
  </si>
  <si>
    <t>102/3 Đường số 16</t>
  </si>
  <si>
    <t>298 Hà Huy Tập</t>
  </si>
  <si>
    <t>TT Cần Giuộc</t>
  </si>
  <si>
    <t>Lô D4, D5, D6, D7 KCN Tân Kim, KP Tân Phước</t>
  </si>
  <si>
    <t>21/56 Tự Lập</t>
  </si>
  <si>
    <t>Lô A7 đường số 6 – KCN Lê Minh Xuân</t>
  </si>
  <si>
    <t>SỐ NHÀ, ĐƯỜNG</t>
  </si>
  <si>
    <t>PHƯỜNG/ XÃ</t>
  </si>
  <si>
    <t>QUẬN / HUYỆN</t>
  </si>
  <si>
    <r>
      <rPr>
        <b/>
        <sz val="11"/>
        <color theme="1"/>
        <rFont val="Arial"/>
        <family val="2"/>
      </rPr>
      <t>Rosemary Extract (CX Hương Thảo)</t>
    </r>
    <r>
      <rPr>
        <sz val="10"/>
        <color theme="1"/>
        <rFont val="Arial"/>
        <family val="2"/>
      </rPr>
      <t xml:space="preserve">
NSX: HnB - VN _ Đóng gói: 10kg / Can</t>
    </r>
  </si>
  <si>
    <t>F230425-02</t>
  </si>
  <si>
    <t>DELIVER BY (NGƯỜI GIAO HÀNG)</t>
  </si>
  <si>
    <t>RECEIVED BY (NGƯỜI NHẬN)</t>
  </si>
  <si>
    <t>PREPARED BY (NGƯỜI LẬP PHIẾU)</t>
  </si>
  <si>
    <t>Trần Vũ Phong</t>
  </si>
  <si>
    <t xml:space="preserve">EMAIL: </t>
  </si>
  <si>
    <t>CÔNG TY TNHH SẢN XUẤT XNK MỸ PHẨM WINLAB BA XUYÊN</t>
  </si>
  <si>
    <t>48-50-52 Đường số 9, Khu Tây Sông Hậu, Khóm Mỹ Lộc</t>
  </si>
  <si>
    <t>Phường Mỹ Phước</t>
  </si>
  <si>
    <t>TP Long Xuyên</t>
  </si>
  <si>
    <t>Tỉnh An Giang</t>
  </si>
  <si>
    <t>HOÁ ĐƠN + CHỨNG TỪ ONL</t>
  </si>
  <si>
    <t xml:space="preserve"> - Thu mua: 0962 463 491</t>
  </si>
  <si>
    <t>CTO CODE</t>
  </si>
  <si>
    <t>CTO-2212010031</t>
  </si>
  <si>
    <t>CTO-2308787030</t>
  </si>
  <si>
    <t>CTO DATE</t>
  </si>
  <si>
    <t>DN DATE</t>
  </si>
  <si>
    <t>DN CODE</t>
  </si>
  <si>
    <t>DOC DATE</t>
  </si>
  <si>
    <t>DOC CODE</t>
  </si>
  <si>
    <t>DN-2212010-05031</t>
  </si>
  <si>
    <t>DOC.230814031</t>
  </si>
  <si>
    <t>CTO-2303464032</t>
  </si>
  <si>
    <t xml:space="preserve">  TP HỒ CHÍ MINH</t>
  </si>
  <si>
    <t>DN-2303464-04032</t>
  </si>
  <si>
    <t>DOC.230815032</t>
  </si>
  <si>
    <t>CTO-2306493029</t>
  </si>
  <si>
    <t>DN-2306493-06033</t>
  </si>
  <si>
    <t>DOC.230816033</t>
  </si>
  <si>
    <t>CÔNG TY CỔ PHẦN ĐẦU TƯ ĐẠI TOÀN PHÁT</t>
  </si>
  <si>
    <t>CTO-2308341033</t>
  </si>
  <si>
    <r>
      <rPr>
        <b/>
        <sz val="12"/>
        <color theme="1"/>
        <rFont val="Arial"/>
        <family val="2"/>
      </rPr>
      <t>GENENCARE® XL</t>
    </r>
    <r>
      <rPr>
        <sz val="10"/>
        <color theme="1"/>
        <rFont val="Arial"/>
        <family val="2"/>
      </rPr>
      <t xml:space="preserve">
NSX: IFF _ Đóng gói: 25 Kg/ Carton</t>
    </r>
  </si>
  <si>
    <t>DN-2308341-01034</t>
  </si>
  <si>
    <t xml:space="preserve">  SỐ 9, NGUYỄN KHOÁI (BLOCK G, CHUNG CƯ GALAXY 9)</t>
  </si>
  <si>
    <t xml:space="preserve">  PHƯỜNG 1</t>
  </si>
  <si>
    <t xml:space="preserve">  QUẬN 4</t>
  </si>
  <si>
    <t>0972 706 005</t>
  </si>
  <si>
    <t>KVL ANH NHÂN</t>
  </si>
  <si>
    <t>MST: -</t>
  </si>
  <si>
    <t>MR. NHÂN</t>
  </si>
  <si>
    <r>
      <t xml:space="preserve">MST: - </t>
    </r>
    <r>
      <rPr>
        <b/>
        <i/>
        <sz val="10"/>
        <color theme="1"/>
        <rFont val="Arial"/>
        <family val="2"/>
      </rPr>
      <t>(KHÔNG XUẤT HOÁ ĐƠN)</t>
    </r>
  </si>
  <si>
    <t>*** NOTES:</t>
  </si>
  <si>
    <t>CTO-KVL23082202</t>
  </si>
  <si>
    <t>KVL23082202</t>
  </si>
  <si>
    <t>DN-KVL2202-01035</t>
  </si>
  <si>
    <t>DOC.230822035</t>
  </si>
  <si>
    <t>MÃ HÀNG
ITEM CODE</t>
  </si>
  <si>
    <t>MÔ TẢ HÀNG HÓA
ITEM DESCRIPTIONS</t>
  </si>
  <si>
    <t>QUY CÁCH
SPECIFICATION</t>
  </si>
  <si>
    <t>SL GIAO
QTY</t>
  </si>
  <si>
    <t>SỐ QUI ĐỔI
ALT. QTY</t>
  </si>
  <si>
    <t>GHI CHÚ
NOTE</t>
  </si>
  <si>
    <t>SỐ LOT
BATCH NO.</t>
  </si>
  <si>
    <t>ĐVT
UNIT</t>
  </si>
  <si>
    <t xml:space="preserve">DELIVERY NOTE </t>
  </si>
  <si>
    <t>DELIVERY TO</t>
  </si>
  <si>
    <t>INVOICE TO</t>
  </si>
  <si>
    <t>MST: 0 3 1 7 5 7 4 3 2 4</t>
  </si>
  <si>
    <t>TEL: 0818 518 519 - 0896 399 225</t>
  </si>
  <si>
    <t>P.O NUMBER:</t>
  </si>
  <si>
    <t>EMAIL: INFINITY.INGRE@GMAIL.COM</t>
  </si>
  <si>
    <t>ID CUSTOMER:</t>
  </si>
  <si>
    <t>STT
NO.</t>
  </si>
  <si>
    <t>ĐÃ NHẬN ĐỦ SỐ LƯỢNG NHƯ TRÊN</t>
  </si>
  <si>
    <t>TRẦN VŨ PHONG</t>
  </si>
  <si>
    <r>
      <rPr>
        <b/>
        <sz val="10"/>
        <color theme="1"/>
        <rFont val="Tahoma"/>
        <family val="2"/>
      </rPr>
      <t xml:space="preserve">** </t>
    </r>
    <r>
      <rPr>
        <b/>
        <u/>
        <sz val="10"/>
        <color theme="1"/>
        <rFont val="Tahoma"/>
        <family val="2"/>
      </rPr>
      <t>NOTES:</t>
    </r>
  </si>
  <si>
    <t xml:space="preserve">       - INFINITY SẼ KHÔNG CHẤP NHẬN VIỆC ĐỔI/ TRẢ HÀNG SAU 07 NGÀY KỂ TỪ NGÀY GIAO HÀNG</t>
  </si>
  <si>
    <t xml:space="preserve">       - HÀNG ĐỔI/ TRẢ TRONG THỜI GIAN QUY ĐỊNH PHẢI CÒN NGUYÊN ĐAI, NGUYÊN KIỆN./.</t>
  </si>
  <si>
    <t>EMAIL: -</t>
  </si>
  <si>
    <t>TỔNG CỘNG</t>
  </si>
  <si>
    <t>HẠN SỬ DỤNG
(EXP DATE)</t>
  </si>
  <si>
    <t>RECEIVED BY (NGƯỜI NHẬN HÀNG)</t>
  </si>
  <si>
    <t>ADD: LẦU 4, 55 BIS NGUYỄN VĂN THỦ, PHƯỜNG ĐA KAO, QUẬN 1, TP HCM</t>
  </si>
  <si>
    <t>SALES PERSON:</t>
  </si>
  <si>
    <t xml:space="preserve"> ĐOÀN LÊ PHƯỚC</t>
  </si>
  <si>
    <t>1,00 DRUM</t>
  </si>
  <si>
    <r>
      <t xml:space="preserve">Nguyên liệu PEG 30 Dipolyhydroxystearate
</t>
    </r>
    <r>
      <rPr>
        <sz val="8"/>
        <color theme="1"/>
        <rFont val="Tahoma"/>
        <family val="2"/>
      </rPr>
      <t>NSX: Aneco-TQ _ Đóng gói: 25Kg/ Drum</t>
    </r>
  </si>
  <si>
    <t>09/2026</t>
  </si>
  <si>
    <t>25KG/ DRUM</t>
  </si>
  <si>
    <t>S2A1250</t>
  </si>
  <si>
    <t>CTO-2303464063</t>
  </si>
  <si>
    <r>
      <rPr>
        <b/>
        <sz val="9"/>
        <color theme="1"/>
        <rFont val="Tahoma"/>
        <family val="2"/>
      </rPr>
      <t>Nguyên liệu KYO Gluco P20 (PPG-20 Methyl Glucose Ether)</t>
    </r>
    <r>
      <rPr>
        <sz val="10"/>
        <color theme="1"/>
        <rFont val="Tahoma"/>
        <family val="2"/>
      </rPr>
      <t xml:space="preserve">
</t>
    </r>
    <r>
      <rPr>
        <sz val="8"/>
        <color theme="1"/>
        <rFont val="Tahoma"/>
        <family val="2"/>
      </rPr>
      <t>NSX: Kyowa_Đóng gói: 50kg/ Drum</t>
    </r>
  </si>
  <si>
    <t>25KG/ CAN</t>
  </si>
  <si>
    <t>1,00 CAN</t>
  </si>
  <si>
    <t>1,00 PCS</t>
  </si>
  <si>
    <t>CÔNG TY TNHH GAMBERTE VIỆT NAM</t>
  </si>
  <si>
    <t>CÔNG TY TNHH CỔ PHẨN TẬP ĐOÀN GOOVET</t>
  </si>
  <si>
    <t>ĐỊA CHỈ: 58 NGUYỄN BỈNH KHIÊM, PHƯỜNG ĐA KAO, TP HỒ CHÍ MINH</t>
  </si>
  <si>
    <t>SĐT:</t>
  </si>
  <si>
    <t>MST:</t>
  </si>
  <si>
    <t>TỰ ĐỘNG LẤY SỐ PHIẾU DN NHẬP VÀO ĐÂY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</si>
</sst>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9]d/m/yyyy\ h:mm\ AM/PM;@"/>
    <numFmt numFmtId="165" formatCode="0000000000"/>
  </numFmts>
  <fonts count="30">
    <font>
      <sz val="10"/>
      <color theme="1"/>
      <name val="Arial"/>
      <family val="2"/>
      <charset val="163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5"/>
      <color theme="1"/>
      <name val="IDAutomationHC39M Free Version"/>
      <family val="5"/>
      <charset val="2"/>
    </font>
    <font>
      <b/>
      <sz val="22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  <charset val="163"/>
    </font>
    <font>
      <b/>
      <sz val="10"/>
      <color theme="1"/>
      <name val="Arial Narrow"/>
      <family val="2"/>
    </font>
    <font>
      <sz val="8"/>
      <name val="Arial"/>
      <family val="2"/>
      <charset val="163"/>
    </font>
    <font>
      <sz val="12"/>
      <color theme="1"/>
      <name val="IDAutomationHC39M Free Version"/>
      <family val="5"/>
      <charset val="2"/>
    </font>
    <font>
      <b/>
      <i/>
      <sz val="10"/>
      <color theme="1"/>
      <name val="Arial"/>
      <family val="2"/>
    </font>
    <font>
      <b/>
      <sz val="9"/>
      <color theme="1"/>
      <name val="Tahoma"/>
      <family val="2"/>
    </font>
    <font>
      <b/>
      <sz val="12"/>
      <color theme="1"/>
      <name val="Tahoma"/>
      <family val="2"/>
    </font>
    <font>
      <sz val="10"/>
      <color theme="1"/>
      <name val="Tahoma"/>
      <family val="2"/>
    </font>
    <font>
      <b/>
      <sz val="16"/>
      <color theme="1"/>
      <name val="Tahoma"/>
      <family val="2"/>
    </font>
    <font>
      <b/>
      <sz val="10"/>
      <color theme="1"/>
      <name val="Tahoma"/>
      <family val="2"/>
    </font>
    <font>
      <sz val="16"/>
      <color theme="1"/>
      <name val="Tahoma"/>
      <family val="2"/>
    </font>
    <font>
      <b/>
      <u/>
      <sz val="10"/>
      <color theme="1"/>
      <name val="Tahoma"/>
      <family val="2"/>
    </font>
    <font>
      <sz val="8"/>
      <color theme="1"/>
      <name val="IDAutomationHC39M Free Version"/>
      <family val="5"/>
      <charset val="2"/>
    </font>
    <font>
      <sz val="10"/>
      <color theme="1"/>
      <name val="IDAutomationHC39M Free Version"/>
      <family val="1"/>
      <charset val="2"/>
    </font>
    <font>
      <b/>
      <sz val="8"/>
      <color theme="1"/>
      <name val="Arial"/>
      <family val="2"/>
    </font>
    <font>
      <b/>
      <sz val="10.5"/>
      <color theme="1"/>
      <name val="Tahoma"/>
      <family val="2"/>
      <charset val="163"/>
    </font>
    <font>
      <b/>
      <sz val="10"/>
      <color theme="1"/>
      <name val="Tahoma"/>
      <family val="2"/>
      <charset val="163"/>
    </font>
    <font>
      <sz val="8"/>
      <color theme="1"/>
      <name val="Tahoma"/>
      <family val="2"/>
    </font>
    <font>
      <b/>
      <sz val="12"/>
      <color theme="1"/>
      <name val="Tomaha"/>
      <charset val="16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9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vertical="top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2" borderId="8" xfId="0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4" fontId="0" fillId="0" borderId="8" xfId="0" applyNumberFormat="1" applyBorder="1" applyAlignment="1">
      <alignment vertical="center"/>
    </xf>
    <xf numFmtId="4" fontId="7" fillId="2" borderId="6" xfId="0" applyNumberFormat="1" applyFont="1" applyFill="1" applyBorder="1" applyAlignment="1">
      <alignment vertical="center"/>
    </xf>
    <xf numFmtId="3" fontId="7" fillId="2" borderId="6" xfId="0" applyNumberFormat="1" applyFont="1" applyFill="1" applyBorder="1" applyAlignment="1">
      <alignment horizontal="left" vertical="center"/>
    </xf>
    <xf numFmtId="0" fontId="7" fillId="2" borderId="8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2" xfId="0" quotePrefix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1" fontId="4" fillId="0" borderId="8" xfId="0" applyNumberFormat="1" applyFont="1" applyBorder="1" applyAlignment="1">
      <alignment horizontal="center" vertical="center" wrapText="1"/>
    </xf>
    <xf numFmtId="0" fontId="0" fillId="0" borderId="12" xfId="0" quotePrefix="1" applyBorder="1" applyAlignment="1">
      <alignment vertical="center"/>
    </xf>
    <xf numFmtId="0" fontId="0" fillId="0" borderId="11" xfId="0" quotePrefix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5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65" fontId="4" fillId="0" borderId="0" xfId="0" applyNumberFormat="1" applyFont="1" applyAlignment="1">
      <alignment vertical="center"/>
    </xf>
    <xf numFmtId="0" fontId="11" fillId="0" borderId="0" xfId="1" applyAlignment="1">
      <alignment vertical="center"/>
    </xf>
    <xf numFmtId="0" fontId="10" fillId="0" borderId="0" xfId="0" applyFont="1" applyAlignment="1">
      <alignment vertical="center"/>
    </xf>
    <xf numFmtId="165" fontId="4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4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11" fillId="0" borderId="6" xfId="1" applyFill="1" applyBorder="1" applyAlignment="1">
      <alignment vertical="center"/>
    </xf>
    <xf numFmtId="0" fontId="0" fillId="0" borderId="6" xfId="0" quotePrefix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textRotation="90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21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14" fontId="18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 vertical="center" textRotation="90" wrapText="1"/>
    </xf>
    <xf numFmtId="0" fontId="18" fillId="0" borderId="0" xfId="0" applyFont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 textRotation="90" wrapText="1"/>
    </xf>
    <xf numFmtId="0" fontId="23" fillId="0" borderId="0" xfId="0" applyFont="1" applyAlignment="1">
      <alignment horizontal="left" vertical="top"/>
    </xf>
    <xf numFmtId="0" fontId="24" fillId="0" borderId="0" xfId="0" applyFont="1" applyAlignment="1">
      <alignment vertical="top"/>
    </xf>
    <xf numFmtId="0" fontId="27" fillId="0" borderId="0" xfId="0" applyFont="1" applyAlignment="1">
      <alignment horizontal="center"/>
    </xf>
    <xf numFmtId="0" fontId="27" fillId="0" borderId="0" xfId="0" applyFont="1"/>
    <xf numFmtId="0" fontId="18" fillId="0" borderId="1" xfId="0" quotePrefix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2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0" fillId="2" borderId="8" xfId="0" applyFill="1" applyBorder="1" applyAlignment="1">
      <alignment horizontal="center" vertical="center" wrapText="1"/>
    </xf>
    <xf numFmtId="0" fontId="24" fillId="0" borderId="0" xfId="0" applyFont="1" applyAlignment="1">
      <alignment horizontal="center" vertical="top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0" fillId="0" borderId="9" xfId="0" applyFont="1" applyBorder="1" applyAlignment="1">
      <alignment horizontal="right" vertical="center"/>
    </xf>
    <xf numFmtId="0" fontId="20" fillId="0" borderId="8" xfId="0" applyFont="1" applyBorder="1" applyAlignment="1">
      <alignment horizontal="right" vertical="center"/>
    </xf>
    <xf numFmtId="0" fontId="20" fillId="0" borderId="10" xfId="0" applyFont="1" applyBorder="1" applyAlignment="1">
      <alignment horizontal="right" vertical="center"/>
    </xf>
    <xf numFmtId="0" fontId="20" fillId="0" borderId="9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22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5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left" vertical="center"/>
    </xf>
    <xf numFmtId="14" fontId="18" fillId="0" borderId="1" xfId="0" quotePrefix="1" applyNumberFormat="1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2" borderId="9" xfId="0" applyFont="1" applyFill="1" applyBorder="1" applyAlignment="1">
      <alignment horizontal="center" vertical="center" textRotation="90" wrapText="1"/>
    </xf>
    <xf numFmtId="0" fontId="18" fillId="0" borderId="5" xfId="0" applyFont="1" applyBorder="1" applyAlignment="1">
      <alignment vertical="center" wrapText="1"/>
    </xf>
    <xf numFmtId="0" fontId="18" fillId="0" borderId="6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8" fillId="0" borderId="4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14" fontId="18" fillId="0" borderId="9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5" xfId="0" quotePrefix="1" applyBorder="1" applyAlignment="1">
      <alignment horizontal="left" vertical="center"/>
    </xf>
    <xf numFmtId="0" fontId="0" fillId="0" borderId="6" xfId="0" quotePrefix="1" applyBorder="1" applyAlignment="1">
      <alignment horizontal="left" vertical="center"/>
    </xf>
    <xf numFmtId="0" fontId="0" fillId="0" borderId="7" xfId="0" quotePrefix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29" fillId="0" borderId="0" xfId="0" applyFont="1" applyAlignment="1"/>
  </cellXfs>
  <cellStyles count="2">
    <cellStyle name="Hyperlink" xfId="1" builtinId="8"/>
    <cellStyle name="Normal" xfId="0" builtinId="0"/>
  </cellStyles>
  <dxfs count="19"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000000000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0000000000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638180</xdr:colOff>
      <xdr:row>27</xdr:row>
      <xdr:rowOff>158932</xdr:rowOff>
    </xdr:from>
    <xdr:to>
      <xdr:col>3</xdr:col>
      <xdr:colOff>561983</xdr:colOff>
      <xdr:row>33</xdr:row>
      <xdr:rowOff>68668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63B270-5BB8-ABD9-7C29-F0265772C1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6953" b="90430" l="10521" r="35365">
                      <a14:foregroundMark x1="25573" y1="24336" x2="34844" y2="69688"/>
                      <a14:foregroundMark x1="34844" y1="69688" x2="28854" y2="61836"/>
                      <a14:foregroundMark x1="28854" y1="61836" x2="22760" y2="36250"/>
                      <a14:foregroundMark x1="22760" y1="36250" x2="17917" y2="58984"/>
                      <a14:foregroundMark x1="17917" y1="58984" x2="23333" y2="90430"/>
                      <a14:foregroundMark x1="23177" y1="24336" x2="24740" y2="36406"/>
                      <a14:foregroundMark x1="24740" y1="36406" x2="15781" y2="40000"/>
                      <a14:foregroundMark x1="15781" y1="40000" x2="20573" y2="94570"/>
                      <a14:foregroundMark x1="20573" y1="94570" x2="22604" y2="78477"/>
                      <a14:foregroundMark x1="22604" y1="78477" x2="19010" y2="68594"/>
                      <a14:foregroundMark x1="19010" y1="68594" x2="24010" y2="88555"/>
                      <a14:foregroundMark x1="24010" y1="88555" x2="33333" y2="71367"/>
                      <a14:foregroundMark x1="33333" y1="71367" x2="27552" y2="58359"/>
                      <a14:foregroundMark x1="27552" y1="58359" x2="24844" y2="27852"/>
                      <a14:foregroundMark x1="24844" y1="27852" x2="17760" y2="36523"/>
                      <a14:foregroundMark x1="17760" y1="36523" x2="12240" y2="39766"/>
                      <a14:foregroundMark x1="25260" y1="37617" x2="27031" y2="52266"/>
                      <a14:foregroundMark x1="27031" y1="52266" x2="20260" y2="63438"/>
                      <a14:foregroundMark x1="20260" y1="63438" x2="28958" y2="57539"/>
                      <a14:foregroundMark x1="28958" y1="57539" x2="30312" y2="35508"/>
                      <a14:foregroundMark x1="30312" y1="35508" x2="30208" y2="48047"/>
                      <a14:foregroundMark x1="30208" y1="48047" x2="25729" y2="31602"/>
                      <a14:foregroundMark x1="25729" y1="31602" x2="15677" y2="26992"/>
                      <a14:foregroundMark x1="15677" y1="26992" x2="12292" y2="42969"/>
                      <a14:foregroundMark x1="12292" y1="42969" x2="20938" y2="32148"/>
                      <a14:foregroundMark x1="20938" y1="32148" x2="16146" y2="47930"/>
                      <a14:foregroundMark x1="16146" y1="47930" x2="20677" y2="66094"/>
                      <a14:foregroundMark x1="20677" y1="66094" x2="24167" y2="55391"/>
                      <a14:foregroundMark x1="24167" y1="55391" x2="30156" y2="67227"/>
                      <a14:foregroundMark x1="30156" y1="67227" x2="23646" y2="60352"/>
                      <a14:foregroundMark x1="23646" y1="60352" x2="27031" y2="45000"/>
                      <a14:foregroundMark x1="27031" y1="45000" x2="27031" y2="45430"/>
                      <a14:foregroundMark x1="29115" y1="48906" x2="28281" y2="61211"/>
                      <a14:foregroundMark x1="28281" y1="61211" x2="25260" y2="54336"/>
                      <a14:foregroundMark x1="29792" y1="54336" x2="29479" y2="58711"/>
                      <a14:foregroundMark x1="15781" y1="29336" x2="10521" y2="37852"/>
                      <a14:foregroundMark x1="10521" y1="37852" x2="12083" y2="41523"/>
                      <a14:foregroundMark x1="30260" y1="68477" x2="29479" y2="68711"/>
                      <a14:foregroundMark x1="29792" y1="67617" x2="29635" y2="67617"/>
                      <a14:foregroundMark x1="30729" y1="69141" x2="30260" y2="67813"/>
                      <a14:foregroundMark x1="30417" y1="44336" x2="24635" y2="44336"/>
                      <a14:foregroundMark x1="28333" y1="50000" x2="25104" y2="50000"/>
                      <a14:foregroundMark x1="24323" y1="88477" x2="24323" y2="90234"/>
                      <a14:foregroundMark x1="14792" y1="29336" x2="12083" y2="34570"/>
                      <a14:foregroundMark x1="30104" y1="38906" x2="30573" y2="50859"/>
                      <a14:backgroundMark x1="25121" y1="36982" x2="25252" y2="37618"/>
                      <a14:backgroundMark x1="25125" y1="62186" x2="25052" y2="65938"/>
                      <a14:backgroundMark x1="25158" y1="60487" x2="25135" y2="61651"/>
                      <a14:backgroundMark x1="25182" y1="59269" x2="25173" y2="59736"/>
                      <a14:backgroundMark x1="25357" y1="50297" x2="25294" y2="53527"/>
                      <a14:backgroundMark x1="25403" y1="47905" x2="25373" y2="49440"/>
                      <a14:backgroundMark x1="26159" y1="56335" x2="26305" y2="55068"/>
                      <a14:backgroundMark x1="26054" y1="57248" x2="26151" y2="56409"/>
                      <a14:backgroundMark x1="25502" y1="62038" x2="25703" y2="60297"/>
                      <a14:backgroundMark x1="25052" y1="65938" x2="25446" y2="62525"/>
                      <a14:backgroundMark x1="28570" y1="61203" x2="28971" y2="63013"/>
                      <a14:backgroundMark x1="29789" y1="54335" x2="29742" y2="52737"/>
                      <a14:backgroundMark x1="30049" y1="63196" x2="29918" y2="58728"/>
                      <a14:backgroundMark x1="30073" y1="63992" x2="30062" y2="63626"/>
                      <a14:backgroundMark x1="30110" y1="65263" x2="30075" y2="64077"/>
                      <a14:backgroundMark x1="33793" y1="68932" x2="34115" y2="71523"/>
                      <a14:backgroundMark x1="28177" y1="23711" x2="29641" y2="35505"/>
                      <a14:backgroundMark x1="34115" y1="71523" x2="37344" y2="69141"/>
                    </a14:backgroundRemoval>
                  </a14:imgEffect>
                  <a14:imgEffect>
                    <a14:saturation sat="3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176" t="23044" r="61687" b="7174"/>
        <a:stretch/>
      </xdr:blipFill>
      <xdr:spPr bwMode="auto">
        <a:xfrm rot="16200000">
          <a:off x="1581839" y="6511423"/>
          <a:ext cx="913036" cy="1619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19915</xdr:rowOff>
    </xdr:from>
    <xdr:to>
      <xdr:col>2</xdr:col>
      <xdr:colOff>580160</xdr:colOff>
      <xdr:row>3</xdr:row>
      <xdr:rowOff>159528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55C38E-DB6D-4FC0-9160-FF5CEE0D7E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57" t="35569" r="16870" b="35366"/>
        <a:stretch/>
      </xdr:blipFill>
      <xdr:spPr>
        <a:xfrm>
          <a:off x="1" y="19915"/>
          <a:ext cx="1970809" cy="863513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39</xdr:row>
      <xdr:rowOff>19050</xdr:rowOff>
    </xdr:from>
    <xdr:to>
      <xdr:col>6</xdr:col>
      <xdr:colOff>723900</xdr:colOff>
      <xdr:row>48</xdr:row>
      <xdr:rowOff>145125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55ED8F-8BC3-7FFA-23F6-F622068F8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5" y="7515225"/>
          <a:ext cx="4029075" cy="23549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7E2881-0BD5-47C3-894E-0C6ED491D654}" name="Table13" displayName="Table13" ref="A1:Q23" totalsRowShown="0" headerRowDxfId="18" dataDxfId="17">
  <autoFilter ref="A1:Q23" xr:uid="{B673E861-9987-4B8C-8ABC-35B68B7619B5}"/>
  <tableColumns count="17">
    <tableColumn id="1" xr3:uid="{52CCA83D-36F3-412A-992E-C9AFF39C7849}" name="NO." dataDxfId="16"/>
    <tableColumn id="9" xr3:uid="{E7336E3B-A6CF-4CFF-A1C8-8149B2B6E40D}" name="ID CUSTOMER" dataDxfId="15"/>
    <tableColumn id="2" xr3:uid="{36291D1E-AA2E-4A9D-B993-8E3B6A578275}" name="CUSTOMER" dataDxfId="14"/>
    <tableColumn id="8" xr3:uid="{484384C5-0E40-4373-97E5-4E9AB9617683}" name="MST" dataDxfId="13"/>
    <tableColumn id="3" xr3:uid="{42F3B106-86BD-4574-A5B5-EF55184FA7C7}" name="SỐ NHÀ, ĐƯỜNG" dataDxfId="12"/>
    <tableColumn id="11" xr3:uid="{EA75895D-7BD1-4C82-B141-F7069F5FD8EB}" name="PHƯỜNG/ XÃ" dataDxfId="11"/>
    <tableColumn id="10" xr3:uid="{2FB3FA36-3411-4FFE-8B10-A0AB05CAF4FE}" name="QUẬN / HUYỆN" dataDxfId="10"/>
    <tableColumn id="12" xr3:uid="{0637A4C5-6B95-48D0-9D1D-E76977EB6154}" name="Tỉnh / TP" dataDxfId="9"/>
    <tableColumn id="4" xr3:uid="{3CACD8E6-7686-4D61-9D05-F462A6755C44}" name="TEL" dataDxfId="8"/>
    <tableColumn id="5" xr3:uid="{6CF9611E-D60E-4C51-92A0-DBFC9E0DD788}" name="EMAIL" dataDxfId="7"/>
    <tableColumn id="6" xr3:uid="{25649671-41A4-4C92-9BD1-F5EEB5CA4C41}" name="Địa Chỉ nhận hàng / mẫu" dataDxfId="6"/>
    <tableColumn id="13" xr3:uid="{FF2C280B-59AB-4764-9129-3AD9B3BFAE4C}" name="CTO DATE" dataDxfId="5"/>
    <tableColumn id="7" xr3:uid="{1A463C8C-6B03-4A8B-BB85-A407B44CB148}" name="CTO CODE" dataDxfId="4"/>
    <tableColumn id="14" xr3:uid="{6701C40F-67E1-4A4C-9ABE-9DC038210AAB}" name="DN DATE" dataDxfId="3"/>
    <tableColumn id="15" xr3:uid="{F10C99DE-55DB-45AB-BBCF-01CA2F9AF03F}" name="DN CODE" dataDxfId="2"/>
    <tableColumn id="16" xr3:uid="{2E264C11-B649-44B7-B148-1C880BF37500}" name="DOC DATE" dataDxfId="1"/>
    <tableColumn id="17" xr3:uid="{41826F8E-1550-417A-AC67-B462A8C0E648}" name="DOC COD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etoan.goovet@gmail.com" TargetMode="External"/><Relationship Id="rId2" Type="http://schemas.openxmlformats.org/officeDocument/2006/relationships/hyperlink" Target="mailto:Phamhaquyen147@gmail.com" TargetMode="External"/><Relationship Id="rId1" Type="http://schemas.openxmlformats.org/officeDocument/2006/relationships/hyperlink" Target="mailto:yentn@astracos.com.vn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7F69-95F5-441C-AECA-D563ED1DBE12}">
  <sheetPr codeName="Sheet2"/>
  <dimension ref="A1:Q558"/>
  <sheetViews>
    <sheetView zoomScale="90" zoomScaleNormal="90" workbookViewId="0">
      <selection activeCell="O23" sqref="O23"/>
    </sheetView>
  </sheetViews>
  <sheetFormatPr defaultColWidth="9.1796875" defaultRowHeight="12.5"/>
  <cols>
    <col min="1" max="1" width="8.1796875" style="34" customWidth="1"/>
    <col min="2" max="2" width="18.453125" style="34" customWidth="1"/>
    <col min="3" max="3" width="51.81640625" style="34" customWidth="1"/>
    <col min="4" max="4" width="13" style="35" hidden="1" customWidth="1"/>
    <col min="5" max="5" width="34" style="36" hidden="1" customWidth="1"/>
    <col min="6" max="6" width="19.26953125" style="36" hidden="1" customWidth="1"/>
    <col min="7" max="7" width="17.7265625" style="36" hidden="1" customWidth="1"/>
    <col min="8" max="8" width="16.54296875" style="36" hidden="1" customWidth="1"/>
    <col min="9" max="9" width="31.54296875" style="34" hidden="1" customWidth="1"/>
    <col min="10" max="10" width="32.81640625" style="34" hidden="1" customWidth="1"/>
    <col min="11" max="11" width="51.453125" style="36" hidden="1" customWidth="1"/>
    <col min="12" max="12" width="19.81640625" style="54" customWidth="1"/>
    <col min="13" max="13" width="20.453125" style="34" customWidth="1"/>
    <col min="14" max="14" width="20.453125" style="58" customWidth="1"/>
    <col min="15" max="15" width="20.7265625" style="58" customWidth="1"/>
    <col min="16" max="16" width="16.81640625" style="58" customWidth="1"/>
    <col min="17" max="17" width="18.26953125" style="58" customWidth="1"/>
    <col min="18" max="16384" width="9.1796875" style="33"/>
  </cols>
  <sheetData>
    <row r="1" spans="1:17" s="46" customFormat="1" ht="19.5" customHeight="1">
      <c r="A1" s="44" t="s">
        <v>48</v>
      </c>
      <c r="B1" s="44" t="s">
        <v>86</v>
      </c>
      <c r="C1" s="44" t="s">
        <v>45</v>
      </c>
      <c r="D1" s="44" t="s">
        <v>59</v>
      </c>
      <c r="E1" s="45" t="s">
        <v>140</v>
      </c>
      <c r="F1" s="45" t="s">
        <v>141</v>
      </c>
      <c r="G1" s="45" t="s">
        <v>142</v>
      </c>
      <c r="H1" s="45" t="s">
        <v>87</v>
      </c>
      <c r="I1" s="44" t="s">
        <v>46</v>
      </c>
      <c r="J1" s="44" t="s">
        <v>47</v>
      </c>
      <c r="K1" s="45" t="s">
        <v>64</v>
      </c>
      <c r="L1" s="45" t="s">
        <v>160</v>
      </c>
      <c r="M1" s="44" t="s">
        <v>157</v>
      </c>
      <c r="N1" s="44" t="s">
        <v>161</v>
      </c>
      <c r="O1" s="44" t="s">
        <v>162</v>
      </c>
      <c r="P1" s="44" t="s">
        <v>163</v>
      </c>
      <c r="Q1" s="44" t="s">
        <v>164</v>
      </c>
    </row>
    <row r="2" spans="1:17" ht="30" customHeight="1">
      <c r="A2" s="35">
        <v>1</v>
      </c>
      <c r="B2" s="35"/>
      <c r="C2" s="36" t="s">
        <v>49</v>
      </c>
      <c r="D2" s="37">
        <v>314579042</v>
      </c>
      <c r="E2" s="36" t="s">
        <v>91</v>
      </c>
      <c r="F2" s="36" t="s">
        <v>88</v>
      </c>
      <c r="G2" s="36" t="s">
        <v>89</v>
      </c>
      <c r="H2" s="36" t="s">
        <v>90</v>
      </c>
      <c r="I2" s="40"/>
      <c r="M2" s="35"/>
      <c r="N2" s="56"/>
      <c r="O2" s="56"/>
      <c r="P2" s="56"/>
      <c r="Q2" s="56"/>
    </row>
    <row r="3" spans="1:17" ht="30" customHeight="1">
      <c r="A3" s="35">
        <v>2</v>
      </c>
      <c r="B3" s="35"/>
      <c r="C3" s="36" t="s">
        <v>50</v>
      </c>
      <c r="D3" s="37">
        <v>2600973967</v>
      </c>
      <c r="E3" s="36" t="s">
        <v>95</v>
      </c>
      <c r="F3" s="36" t="s">
        <v>92</v>
      </c>
      <c r="G3" s="36" t="s">
        <v>93</v>
      </c>
      <c r="H3" s="36" t="s">
        <v>94</v>
      </c>
      <c r="I3" s="40" t="s">
        <v>84</v>
      </c>
      <c r="J3" s="41" t="s">
        <v>85</v>
      </c>
      <c r="K3" s="36" t="str">
        <f>Table13[[#This Row],[SỐ NHÀ, ĐƯỜNG]]</f>
        <v>Lô CN5, khu công nghiệp Thụy Vân</v>
      </c>
      <c r="M3" s="35"/>
      <c r="N3" s="56"/>
      <c r="O3" s="56"/>
      <c r="P3" s="56"/>
      <c r="Q3" s="56"/>
    </row>
    <row r="4" spans="1:17" ht="30" customHeight="1">
      <c r="A4" s="35">
        <v>3</v>
      </c>
      <c r="B4" s="35"/>
      <c r="C4" s="36" t="s">
        <v>51</v>
      </c>
      <c r="D4" s="37">
        <v>1101943612</v>
      </c>
      <c r="I4" s="40"/>
      <c r="M4" s="35"/>
      <c r="N4" s="56"/>
      <c r="O4" s="56"/>
      <c r="P4" s="56"/>
      <c r="Q4" s="56"/>
    </row>
    <row r="5" spans="1:17" ht="30" customHeight="1">
      <c r="A5" s="35">
        <v>4</v>
      </c>
      <c r="B5" s="35">
        <v>212010004</v>
      </c>
      <c r="C5" s="36" t="s">
        <v>69</v>
      </c>
      <c r="D5" s="37">
        <v>2301111010</v>
      </c>
      <c r="E5" s="36" t="s">
        <v>99</v>
      </c>
      <c r="F5" s="36" t="s">
        <v>96</v>
      </c>
      <c r="G5" s="36" t="s">
        <v>97</v>
      </c>
      <c r="H5" s="36" t="s">
        <v>98</v>
      </c>
      <c r="I5" s="40" t="s">
        <v>156</v>
      </c>
      <c r="M5" s="35"/>
      <c r="N5" s="56"/>
      <c r="O5" s="56"/>
      <c r="P5" s="56"/>
      <c r="Q5" s="56"/>
    </row>
    <row r="6" spans="1:17" ht="30" customHeight="1">
      <c r="A6" s="35">
        <v>5</v>
      </c>
      <c r="B6" s="35"/>
      <c r="C6" s="36" t="s">
        <v>52</v>
      </c>
      <c r="D6" s="37">
        <v>314209179</v>
      </c>
      <c r="E6" s="36" t="s">
        <v>117</v>
      </c>
      <c r="F6" s="36" t="s">
        <v>100</v>
      </c>
      <c r="G6" s="36" t="s">
        <v>105</v>
      </c>
      <c r="H6" s="36" t="s">
        <v>90</v>
      </c>
      <c r="I6" s="40"/>
      <c r="M6" s="35"/>
      <c r="N6" s="56"/>
      <c r="O6" s="56"/>
      <c r="P6" s="56"/>
      <c r="Q6" s="56"/>
    </row>
    <row r="7" spans="1:17" ht="30" customHeight="1">
      <c r="A7" s="35">
        <v>6</v>
      </c>
      <c r="B7" s="35"/>
      <c r="C7" s="36" t="s">
        <v>53</v>
      </c>
      <c r="D7" s="37">
        <v>316337271</v>
      </c>
      <c r="I7" s="40"/>
      <c r="M7" s="35"/>
      <c r="N7" s="56"/>
      <c r="O7" s="56"/>
      <c r="P7" s="56"/>
      <c r="Q7" s="56"/>
    </row>
    <row r="8" spans="1:17" ht="30" customHeight="1">
      <c r="A8" s="35">
        <v>7</v>
      </c>
      <c r="B8" s="35"/>
      <c r="C8" s="36" t="s">
        <v>70</v>
      </c>
      <c r="D8" s="37">
        <v>500465187</v>
      </c>
      <c r="E8" s="36" t="s">
        <v>119</v>
      </c>
      <c r="F8" s="36" t="s">
        <v>118</v>
      </c>
      <c r="G8" s="36" t="s">
        <v>106</v>
      </c>
      <c r="H8" s="36" t="s">
        <v>113</v>
      </c>
      <c r="I8" s="40"/>
      <c r="M8" s="35"/>
      <c r="N8" s="56"/>
      <c r="O8" s="56"/>
      <c r="P8" s="56"/>
      <c r="Q8" s="56"/>
    </row>
    <row r="9" spans="1:17" ht="30" customHeight="1">
      <c r="A9" s="35">
        <v>8</v>
      </c>
      <c r="B9" s="35"/>
      <c r="C9" s="36" t="s">
        <v>54</v>
      </c>
      <c r="D9" s="37">
        <v>700862311</v>
      </c>
      <c r="E9" s="36" t="s">
        <v>120</v>
      </c>
      <c r="F9" s="36" t="s">
        <v>101</v>
      </c>
      <c r="G9" s="36" t="s">
        <v>107</v>
      </c>
      <c r="H9" s="36" t="s">
        <v>113</v>
      </c>
      <c r="I9" s="40"/>
      <c r="M9" s="35"/>
      <c r="N9" s="56"/>
      <c r="O9" s="56"/>
      <c r="P9" s="56"/>
      <c r="Q9" s="56"/>
    </row>
    <row r="10" spans="1:17" ht="30" customHeight="1">
      <c r="A10" s="35">
        <v>9</v>
      </c>
      <c r="B10" s="35"/>
      <c r="C10" s="36" t="s">
        <v>55</v>
      </c>
      <c r="D10" s="37">
        <v>314641163</v>
      </c>
      <c r="E10" s="36" t="s">
        <v>122</v>
      </c>
      <c r="F10" s="36" t="s">
        <v>121</v>
      </c>
      <c r="G10" s="36" t="s">
        <v>108</v>
      </c>
      <c r="H10" s="36" t="s">
        <v>114</v>
      </c>
      <c r="I10" s="43" t="s">
        <v>83</v>
      </c>
      <c r="M10" s="35"/>
      <c r="N10" s="56"/>
      <c r="O10" s="56"/>
      <c r="P10" s="56"/>
      <c r="Q10" s="56"/>
    </row>
    <row r="11" spans="1:17" ht="30" customHeight="1">
      <c r="A11" s="35">
        <v>10</v>
      </c>
      <c r="B11" s="35">
        <v>2303464010</v>
      </c>
      <c r="C11" s="36" t="s">
        <v>56</v>
      </c>
      <c r="D11" s="37">
        <v>315080464</v>
      </c>
      <c r="E11" s="36" t="s">
        <v>123</v>
      </c>
      <c r="F11" s="36" t="s">
        <v>102</v>
      </c>
      <c r="G11" s="36" t="s">
        <v>109</v>
      </c>
      <c r="H11" s="36" t="s">
        <v>90</v>
      </c>
      <c r="I11" s="40" t="s">
        <v>75</v>
      </c>
      <c r="J11" s="41" t="s">
        <v>74</v>
      </c>
      <c r="K11" s="36" t="str">
        <f>Table13[[#This Row],[SỐ NHÀ, ĐƯỜNG]]</f>
        <v>69/5 Bùi Xuân Phái</v>
      </c>
      <c r="M11" s="35"/>
      <c r="N11" s="56"/>
      <c r="O11" s="56"/>
      <c r="P11" s="56"/>
      <c r="Q11" s="56"/>
    </row>
    <row r="12" spans="1:17" ht="30" customHeight="1">
      <c r="A12" s="35">
        <v>11</v>
      </c>
      <c r="B12" s="35"/>
      <c r="C12" s="36" t="s">
        <v>57</v>
      </c>
      <c r="D12" s="37" t="s">
        <v>60</v>
      </c>
      <c r="E12" s="36" t="s">
        <v>125</v>
      </c>
      <c r="F12" s="36" t="s">
        <v>124</v>
      </c>
      <c r="G12" s="36" t="s">
        <v>110</v>
      </c>
      <c r="H12" s="36" t="s">
        <v>115</v>
      </c>
      <c r="I12" s="40" t="s">
        <v>67</v>
      </c>
      <c r="M12" s="35"/>
      <c r="N12" s="56"/>
      <c r="O12" s="56"/>
      <c r="P12" s="56"/>
      <c r="Q12" s="56"/>
    </row>
    <row r="13" spans="1:17" ht="30" customHeight="1">
      <c r="A13" s="35">
        <v>12</v>
      </c>
      <c r="B13" s="35"/>
      <c r="C13" s="36" t="s">
        <v>58</v>
      </c>
      <c r="D13" s="37"/>
      <c r="E13" s="42" t="s">
        <v>63</v>
      </c>
      <c r="F13" s="42" t="s">
        <v>103</v>
      </c>
      <c r="G13" s="42" t="s">
        <v>111</v>
      </c>
      <c r="H13" s="42" t="s">
        <v>116</v>
      </c>
      <c r="I13" s="40"/>
      <c r="M13" s="35"/>
      <c r="N13" s="56"/>
      <c r="O13" s="56"/>
      <c r="P13" s="56"/>
      <c r="Q13" s="56"/>
    </row>
    <row r="14" spans="1:17" ht="30" customHeight="1">
      <c r="A14" s="35">
        <v>13</v>
      </c>
      <c r="B14" s="35">
        <v>2306493013</v>
      </c>
      <c r="C14" s="36" t="s">
        <v>1</v>
      </c>
      <c r="D14" s="37">
        <v>317796493</v>
      </c>
      <c r="E14" s="36" t="s">
        <v>134</v>
      </c>
      <c r="F14" s="36" t="s">
        <v>104</v>
      </c>
      <c r="G14" s="36" t="s">
        <v>112</v>
      </c>
      <c r="H14" s="36" t="s">
        <v>90</v>
      </c>
      <c r="I14" s="43" t="s">
        <v>77</v>
      </c>
      <c r="K14" s="36" t="s">
        <v>78</v>
      </c>
      <c r="M14" s="35"/>
      <c r="N14" s="56"/>
      <c r="O14" s="56"/>
      <c r="P14" s="56"/>
      <c r="Q14" s="56"/>
    </row>
    <row r="15" spans="1:17" ht="30" customHeight="1">
      <c r="A15" s="35">
        <v>14</v>
      </c>
      <c r="B15" s="35"/>
      <c r="C15" s="36" t="s">
        <v>61</v>
      </c>
      <c r="D15" s="37">
        <v>6001657536</v>
      </c>
      <c r="E15" s="36" t="s">
        <v>135</v>
      </c>
      <c r="F15" s="36" t="s">
        <v>126</v>
      </c>
      <c r="G15" s="36" t="s">
        <v>129</v>
      </c>
      <c r="H15" s="36" t="s">
        <v>133</v>
      </c>
      <c r="I15" s="43" t="s">
        <v>76</v>
      </c>
      <c r="K15" s="36" t="str">
        <f>Table13[[#This Row],[SỐ NHÀ, ĐƯỜNG]]</f>
        <v>298 Hà Huy Tập</v>
      </c>
      <c r="M15" s="35"/>
      <c r="N15" s="56"/>
      <c r="O15" s="56"/>
      <c r="P15" s="56"/>
      <c r="Q15" s="56"/>
    </row>
    <row r="16" spans="1:17" ht="30" customHeight="1">
      <c r="A16" s="35">
        <v>15</v>
      </c>
      <c r="B16" s="35"/>
      <c r="C16" s="36" t="s">
        <v>62</v>
      </c>
      <c r="D16" s="38">
        <v>1101977770</v>
      </c>
      <c r="E16" s="36" t="s">
        <v>137</v>
      </c>
      <c r="F16" s="36" t="s">
        <v>136</v>
      </c>
      <c r="G16" s="36" t="s">
        <v>130</v>
      </c>
      <c r="H16" s="36" t="s">
        <v>114</v>
      </c>
      <c r="I16" s="40" t="s">
        <v>65</v>
      </c>
      <c r="J16" s="41" t="s">
        <v>66</v>
      </c>
      <c r="K16" s="36" t="s">
        <v>68</v>
      </c>
      <c r="M16" s="35"/>
      <c r="N16" s="56"/>
      <c r="O16" s="56"/>
      <c r="P16" s="56"/>
      <c r="Q16" s="56"/>
    </row>
    <row r="17" spans="1:17" ht="30" customHeight="1">
      <c r="A17" s="35">
        <v>16</v>
      </c>
      <c r="B17" s="35"/>
      <c r="C17" s="36" t="s">
        <v>72</v>
      </c>
      <c r="D17" s="38">
        <v>310426895</v>
      </c>
      <c r="E17" s="36" t="s">
        <v>138</v>
      </c>
      <c r="F17" s="36" t="s">
        <v>127</v>
      </c>
      <c r="G17" s="36" t="s">
        <v>131</v>
      </c>
      <c r="H17" s="36" t="s">
        <v>90</v>
      </c>
      <c r="I17" s="40" t="s">
        <v>71</v>
      </c>
      <c r="K17" s="36" t="s">
        <v>73</v>
      </c>
      <c r="M17" s="35"/>
      <c r="N17" s="56"/>
      <c r="O17" s="56"/>
      <c r="P17" s="56"/>
      <c r="Q17" s="56"/>
    </row>
    <row r="18" spans="1:17" ht="30" customHeight="1">
      <c r="A18" s="35">
        <v>17</v>
      </c>
      <c r="B18" s="35"/>
      <c r="C18" s="36" t="s">
        <v>80</v>
      </c>
      <c r="D18" s="38" t="s">
        <v>82</v>
      </c>
      <c r="E18" s="36" t="s">
        <v>139</v>
      </c>
      <c r="F18" s="36" t="s">
        <v>128</v>
      </c>
      <c r="G18" s="36" t="s">
        <v>132</v>
      </c>
      <c r="H18" s="36" t="s">
        <v>90</v>
      </c>
      <c r="I18" s="40" t="s">
        <v>79</v>
      </c>
      <c r="K18" s="36" t="s">
        <v>81</v>
      </c>
      <c r="M18" s="35"/>
      <c r="N18" s="56"/>
      <c r="O18" s="56"/>
      <c r="P18" s="56"/>
      <c r="Q18" s="56"/>
    </row>
    <row r="19" spans="1:17" ht="30" customHeight="1">
      <c r="A19" s="35">
        <v>18</v>
      </c>
      <c r="B19" s="35">
        <v>2306493013</v>
      </c>
      <c r="C19" s="36" t="s">
        <v>1</v>
      </c>
      <c r="D19" s="38"/>
      <c r="I19" s="40"/>
      <c r="L19" s="55">
        <v>45138</v>
      </c>
      <c r="M19" s="35" t="s">
        <v>171</v>
      </c>
      <c r="N19" s="57">
        <v>45154</v>
      </c>
      <c r="O19" s="56" t="s">
        <v>172</v>
      </c>
      <c r="P19" s="57">
        <v>45154</v>
      </c>
      <c r="Q19" s="56" t="s">
        <v>173</v>
      </c>
    </row>
    <row r="20" spans="1:17" ht="30" customHeight="1">
      <c r="A20" s="35">
        <v>19</v>
      </c>
      <c r="B20" s="35">
        <v>2308787018</v>
      </c>
      <c r="C20" s="36" t="s">
        <v>150</v>
      </c>
      <c r="D20" s="38">
        <v>1602123787</v>
      </c>
      <c r="E20" s="36" t="s">
        <v>151</v>
      </c>
      <c r="F20" s="36" t="s">
        <v>152</v>
      </c>
      <c r="G20" s="36" t="s">
        <v>153</v>
      </c>
      <c r="H20" s="36" t="s">
        <v>154</v>
      </c>
      <c r="I20" s="40"/>
      <c r="M20" s="35" t="s">
        <v>159</v>
      </c>
      <c r="N20" s="56"/>
      <c r="O20" s="56"/>
      <c r="P20" s="56"/>
      <c r="Q20" s="56"/>
    </row>
    <row r="21" spans="1:17" ht="30" customHeight="1">
      <c r="A21" s="35">
        <v>20</v>
      </c>
      <c r="B21" s="35">
        <v>2212010004</v>
      </c>
      <c r="C21" s="36" t="s">
        <v>69</v>
      </c>
      <c r="D21" s="38"/>
      <c r="I21" s="40"/>
      <c r="L21" s="55">
        <v>45150</v>
      </c>
      <c r="M21" s="35" t="s">
        <v>158</v>
      </c>
      <c r="N21" s="57">
        <v>45152</v>
      </c>
      <c r="O21" s="56" t="s">
        <v>165</v>
      </c>
      <c r="P21" s="57">
        <v>45150</v>
      </c>
      <c r="Q21" s="56" t="s">
        <v>166</v>
      </c>
    </row>
    <row r="22" spans="1:17" ht="30" customHeight="1">
      <c r="A22" s="35">
        <v>21</v>
      </c>
      <c r="B22" s="35">
        <v>2303464010</v>
      </c>
      <c r="C22" s="36" t="s">
        <v>56</v>
      </c>
      <c r="D22" s="38"/>
      <c r="I22" s="40"/>
      <c r="L22" s="55">
        <v>45153</v>
      </c>
      <c r="M22" s="35" t="s">
        <v>167</v>
      </c>
      <c r="N22" s="57">
        <v>45153</v>
      </c>
      <c r="O22" s="56" t="s">
        <v>169</v>
      </c>
      <c r="P22" s="57">
        <v>45153</v>
      </c>
      <c r="Q22" s="56" t="s">
        <v>170</v>
      </c>
    </row>
    <row r="23" spans="1:17" ht="30" customHeight="1">
      <c r="A23" s="35">
        <v>22</v>
      </c>
      <c r="B23" s="35">
        <v>2308341019</v>
      </c>
      <c r="C23" s="36" t="s">
        <v>174</v>
      </c>
      <c r="D23" s="38"/>
      <c r="I23" s="40"/>
      <c r="L23" s="55">
        <v>45159</v>
      </c>
      <c r="M23" s="35" t="s">
        <v>175</v>
      </c>
      <c r="N23" s="57">
        <v>45159</v>
      </c>
      <c r="O23" s="56" t="s">
        <v>177</v>
      </c>
      <c r="P23" s="56"/>
      <c r="Q23" s="56"/>
    </row>
    <row r="24" spans="1:17" ht="30" customHeight="1">
      <c r="D24" s="38"/>
      <c r="I24" s="40"/>
    </row>
    <row r="25" spans="1:17" ht="30" customHeight="1">
      <c r="I25" s="40"/>
    </row>
    <row r="26" spans="1:17" ht="30" customHeight="1">
      <c r="I26" s="40"/>
    </row>
    <row r="27" spans="1:17" ht="30" customHeight="1">
      <c r="I27" s="40"/>
    </row>
    <row r="28" spans="1:17" ht="30" customHeight="1">
      <c r="I28" s="40"/>
    </row>
    <row r="29" spans="1:17" ht="30" customHeight="1">
      <c r="I29" s="40"/>
    </row>
    <row r="30" spans="1:17" ht="30" customHeight="1">
      <c r="I30" s="40"/>
    </row>
    <row r="31" spans="1:17" ht="30" customHeight="1">
      <c r="I31" s="40"/>
    </row>
    <row r="32" spans="1:17" ht="30" customHeight="1">
      <c r="I32" s="40"/>
    </row>
    <row r="33" spans="9:9" ht="30" customHeight="1">
      <c r="I33" s="40"/>
    </row>
    <row r="34" spans="9:9" ht="30" customHeight="1">
      <c r="I34" s="40"/>
    </row>
    <row r="35" spans="9:9" ht="30" customHeight="1">
      <c r="I35" s="40"/>
    </row>
    <row r="36" spans="9:9" ht="30" customHeight="1">
      <c r="I36" s="40"/>
    </row>
    <row r="37" spans="9:9" ht="30" customHeight="1">
      <c r="I37" s="40"/>
    </row>
    <row r="38" spans="9:9" ht="30" customHeight="1">
      <c r="I38" s="40"/>
    </row>
    <row r="39" spans="9:9" ht="30" customHeight="1">
      <c r="I39" s="40"/>
    </row>
    <row r="40" spans="9:9" ht="30" customHeight="1">
      <c r="I40" s="40"/>
    </row>
    <row r="41" spans="9:9" ht="30" customHeight="1">
      <c r="I41" s="40"/>
    </row>
    <row r="42" spans="9:9" ht="30" customHeight="1">
      <c r="I42" s="40"/>
    </row>
    <row r="43" spans="9:9" ht="30" customHeight="1">
      <c r="I43" s="40"/>
    </row>
    <row r="44" spans="9:9" ht="30" customHeight="1">
      <c r="I44" s="40"/>
    </row>
    <row r="45" spans="9:9" ht="30" customHeight="1">
      <c r="I45" s="40"/>
    </row>
    <row r="46" spans="9:9" ht="30" customHeight="1">
      <c r="I46" s="40"/>
    </row>
    <row r="47" spans="9:9" ht="30" customHeight="1">
      <c r="I47" s="40"/>
    </row>
    <row r="48" spans="9:9" ht="30" customHeight="1">
      <c r="I48" s="40"/>
    </row>
    <row r="49" spans="9:9" ht="30" customHeight="1">
      <c r="I49" s="40"/>
    </row>
    <row r="50" spans="9:9" ht="30" customHeight="1">
      <c r="I50" s="40"/>
    </row>
    <row r="51" spans="9:9" ht="30" customHeight="1">
      <c r="I51" s="40"/>
    </row>
    <row r="52" spans="9:9" ht="30" customHeight="1">
      <c r="I52" s="40"/>
    </row>
    <row r="53" spans="9:9" ht="30" customHeight="1">
      <c r="I53" s="40"/>
    </row>
    <row r="54" spans="9:9" ht="30" customHeight="1">
      <c r="I54" s="40"/>
    </row>
    <row r="55" spans="9:9" ht="30" customHeight="1">
      <c r="I55" s="40"/>
    </row>
    <row r="56" spans="9:9" ht="30" customHeight="1">
      <c r="I56" s="40"/>
    </row>
    <row r="57" spans="9:9" ht="30" customHeight="1">
      <c r="I57" s="40"/>
    </row>
    <row r="58" spans="9:9" ht="30" customHeight="1">
      <c r="I58" s="40"/>
    </row>
    <row r="59" spans="9:9" ht="30" customHeight="1">
      <c r="I59" s="40"/>
    </row>
    <row r="60" spans="9:9" ht="30" customHeight="1">
      <c r="I60" s="40"/>
    </row>
    <row r="61" spans="9:9" ht="30" customHeight="1">
      <c r="I61" s="40"/>
    </row>
    <row r="62" spans="9:9" ht="30" customHeight="1">
      <c r="I62" s="40"/>
    </row>
    <row r="63" spans="9:9" ht="30" customHeight="1">
      <c r="I63" s="40"/>
    </row>
    <row r="64" spans="9:9" ht="30" customHeight="1">
      <c r="I64" s="40"/>
    </row>
    <row r="65" spans="9:9" ht="30" customHeight="1">
      <c r="I65" s="40"/>
    </row>
    <row r="66" spans="9:9" ht="30" customHeight="1">
      <c r="I66" s="40"/>
    </row>
    <row r="67" spans="9:9" ht="30" customHeight="1">
      <c r="I67" s="40"/>
    </row>
    <row r="68" spans="9:9" ht="30" customHeight="1">
      <c r="I68" s="40"/>
    </row>
    <row r="69" spans="9:9" ht="30" customHeight="1">
      <c r="I69" s="40"/>
    </row>
    <row r="70" spans="9:9" ht="30" customHeight="1">
      <c r="I70" s="40"/>
    </row>
    <row r="71" spans="9:9" ht="30" customHeight="1">
      <c r="I71" s="40"/>
    </row>
    <row r="72" spans="9:9" ht="30" customHeight="1">
      <c r="I72" s="40"/>
    </row>
    <row r="73" spans="9:9" ht="30" customHeight="1">
      <c r="I73" s="40"/>
    </row>
    <row r="74" spans="9:9" ht="30" customHeight="1">
      <c r="I74" s="40"/>
    </row>
    <row r="75" spans="9:9" ht="30" customHeight="1">
      <c r="I75" s="40"/>
    </row>
    <row r="76" spans="9:9" ht="30" customHeight="1">
      <c r="I76" s="40"/>
    </row>
    <row r="77" spans="9:9" ht="30" customHeight="1">
      <c r="I77" s="40"/>
    </row>
    <row r="78" spans="9:9" ht="30" customHeight="1">
      <c r="I78" s="40"/>
    </row>
    <row r="79" spans="9:9" ht="30" customHeight="1">
      <c r="I79" s="40"/>
    </row>
    <row r="80" spans="9:9" ht="30" customHeight="1">
      <c r="I80" s="40"/>
    </row>
    <row r="81" spans="9:9" ht="30" customHeight="1">
      <c r="I81" s="40"/>
    </row>
    <row r="82" spans="9:9" ht="30" customHeight="1">
      <c r="I82" s="40"/>
    </row>
    <row r="83" spans="9:9" ht="30" customHeight="1">
      <c r="I83" s="40"/>
    </row>
    <row r="84" spans="9:9" ht="30" customHeight="1">
      <c r="I84" s="40"/>
    </row>
    <row r="85" spans="9:9" ht="30" customHeight="1">
      <c r="I85" s="40"/>
    </row>
    <row r="86" spans="9:9" ht="30" customHeight="1">
      <c r="I86" s="40"/>
    </row>
    <row r="87" spans="9:9" ht="30" customHeight="1">
      <c r="I87" s="40"/>
    </row>
    <row r="88" spans="9:9" ht="30" customHeight="1">
      <c r="I88" s="40"/>
    </row>
    <row r="89" spans="9:9" ht="30" customHeight="1">
      <c r="I89" s="40"/>
    </row>
    <row r="90" spans="9:9" ht="30" customHeight="1">
      <c r="I90" s="40"/>
    </row>
    <row r="91" spans="9:9" ht="30" customHeight="1">
      <c r="I91" s="40"/>
    </row>
    <row r="92" spans="9:9" ht="30" customHeight="1">
      <c r="I92" s="40"/>
    </row>
    <row r="93" spans="9:9" ht="30" customHeight="1">
      <c r="I93" s="40"/>
    </row>
    <row r="94" spans="9:9" ht="30" customHeight="1">
      <c r="I94" s="40"/>
    </row>
    <row r="95" spans="9:9" ht="30" customHeight="1">
      <c r="I95" s="40"/>
    </row>
    <row r="96" spans="9:9" ht="30" customHeight="1">
      <c r="I96" s="40"/>
    </row>
    <row r="97" spans="9:9" ht="30" customHeight="1">
      <c r="I97" s="40"/>
    </row>
    <row r="98" spans="9:9" ht="30" customHeight="1">
      <c r="I98" s="40"/>
    </row>
    <row r="99" spans="9:9" ht="30" customHeight="1">
      <c r="I99" s="40"/>
    </row>
    <row r="100" spans="9:9" ht="30" customHeight="1">
      <c r="I100" s="40"/>
    </row>
    <row r="101" spans="9:9" ht="30" customHeight="1">
      <c r="I101" s="40"/>
    </row>
    <row r="102" spans="9:9" ht="30" customHeight="1">
      <c r="I102" s="40"/>
    </row>
    <row r="103" spans="9:9" ht="30" customHeight="1">
      <c r="I103" s="40"/>
    </row>
    <row r="104" spans="9:9" ht="30" customHeight="1">
      <c r="I104" s="40"/>
    </row>
    <row r="105" spans="9:9" ht="30" customHeight="1">
      <c r="I105" s="40"/>
    </row>
    <row r="106" spans="9:9" ht="30" customHeight="1">
      <c r="I106" s="40"/>
    </row>
    <row r="107" spans="9:9" ht="30" customHeight="1">
      <c r="I107" s="40"/>
    </row>
    <row r="108" spans="9:9" ht="30" customHeight="1">
      <c r="I108" s="40"/>
    </row>
    <row r="109" spans="9:9" ht="30" customHeight="1">
      <c r="I109" s="40"/>
    </row>
    <row r="110" spans="9:9" ht="30" customHeight="1">
      <c r="I110" s="40"/>
    </row>
    <row r="111" spans="9:9" ht="30" customHeight="1">
      <c r="I111" s="40"/>
    </row>
    <row r="112" spans="9:9" ht="30" customHeight="1">
      <c r="I112" s="40"/>
    </row>
    <row r="113" spans="9:9" ht="30" customHeight="1">
      <c r="I113" s="40"/>
    </row>
    <row r="114" spans="9:9" ht="30" customHeight="1">
      <c r="I114" s="40"/>
    </row>
    <row r="115" spans="9:9" ht="30" customHeight="1">
      <c r="I115" s="40"/>
    </row>
    <row r="116" spans="9:9" ht="30" customHeight="1">
      <c r="I116" s="40"/>
    </row>
    <row r="117" spans="9:9" ht="30" customHeight="1">
      <c r="I117" s="40"/>
    </row>
    <row r="118" spans="9:9" ht="30" customHeight="1">
      <c r="I118" s="40"/>
    </row>
    <row r="119" spans="9:9" ht="30" customHeight="1">
      <c r="I119" s="40"/>
    </row>
    <row r="120" spans="9:9" ht="30" customHeight="1">
      <c r="I120" s="40"/>
    </row>
    <row r="121" spans="9:9" ht="30" customHeight="1">
      <c r="I121" s="40"/>
    </row>
    <row r="122" spans="9:9" ht="30" customHeight="1">
      <c r="I122" s="40"/>
    </row>
    <row r="123" spans="9:9" ht="30" customHeight="1">
      <c r="I123" s="40"/>
    </row>
    <row r="124" spans="9:9" ht="30" customHeight="1">
      <c r="I124" s="40"/>
    </row>
    <row r="125" spans="9:9" ht="30" customHeight="1">
      <c r="I125" s="40"/>
    </row>
    <row r="126" spans="9:9" ht="30" customHeight="1">
      <c r="I126" s="40"/>
    </row>
    <row r="127" spans="9:9" ht="30" customHeight="1">
      <c r="I127" s="40"/>
    </row>
    <row r="128" spans="9:9" ht="30" customHeight="1">
      <c r="I128" s="40"/>
    </row>
    <row r="129" spans="9:9" ht="30" customHeight="1">
      <c r="I129" s="40"/>
    </row>
    <row r="130" spans="9:9" ht="30" customHeight="1">
      <c r="I130" s="40"/>
    </row>
    <row r="131" spans="9:9" ht="30" customHeight="1">
      <c r="I131" s="40"/>
    </row>
    <row r="132" spans="9:9" ht="30" customHeight="1">
      <c r="I132" s="40"/>
    </row>
    <row r="133" spans="9:9" ht="30" customHeight="1">
      <c r="I133" s="40"/>
    </row>
    <row r="134" spans="9:9" ht="30" customHeight="1">
      <c r="I134" s="40"/>
    </row>
    <row r="135" spans="9:9" ht="30" customHeight="1">
      <c r="I135" s="40"/>
    </row>
    <row r="136" spans="9:9" ht="30" customHeight="1">
      <c r="I136" s="40"/>
    </row>
    <row r="137" spans="9:9" ht="30" customHeight="1">
      <c r="I137" s="40"/>
    </row>
    <row r="138" spans="9:9" ht="30" customHeight="1">
      <c r="I138" s="40"/>
    </row>
    <row r="139" spans="9:9" ht="30" customHeight="1">
      <c r="I139" s="40"/>
    </row>
    <row r="140" spans="9:9" ht="30" customHeight="1">
      <c r="I140" s="40"/>
    </row>
    <row r="141" spans="9:9" ht="30" customHeight="1">
      <c r="I141" s="40"/>
    </row>
    <row r="142" spans="9:9" ht="30" customHeight="1">
      <c r="I142" s="40"/>
    </row>
    <row r="143" spans="9:9" ht="30" customHeight="1">
      <c r="I143" s="40"/>
    </row>
    <row r="144" spans="9:9" ht="30" customHeight="1">
      <c r="I144" s="40"/>
    </row>
    <row r="145" spans="9:9" ht="30" customHeight="1">
      <c r="I145" s="40"/>
    </row>
    <row r="146" spans="9:9" ht="30" customHeight="1">
      <c r="I146" s="40"/>
    </row>
    <row r="147" spans="9:9" ht="30" customHeight="1">
      <c r="I147" s="40"/>
    </row>
    <row r="148" spans="9:9" ht="30" customHeight="1">
      <c r="I148" s="40"/>
    </row>
    <row r="149" spans="9:9" ht="30" customHeight="1">
      <c r="I149" s="40"/>
    </row>
    <row r="150" spans="9:9" ht="30" customHeight="1">
      <c r="I150" s="40"/>
    </row>
    <row r="151" spans="9:9" ht="30" customHeight="1">
      <c r="I151" s="40"/>
    </row>
    <row r="152" spans="9:9" ht="30" customHeight="1">
      <c r="I152" s="40"/>
    </row>
    <row r="153" spans="9:9" ht="30" customHeight="1">
      <c r="I153" s="40"/>
    </row>
    <row r="154" spans="9:9" ht="30" customHeight="1">
      <c r="I154" s="40"/>
    </row>
    <row r="155" spans="9:9" ht="30" customHeight="1">
      <c r="I155" s="40"/>
    </row>
    <row r="156" spans="9:9" ht="30" customHeight="1">
      <c r="I156" s="40"/>
    </row>
    <row r="157" spans="9:9" ht="30" customHeight="1">
      <c r="I157" s="40"/>
    </row>
    <row r="158" spans="9:9" ht="30" customHeight="1">
      <c r="I158" s="40"/>
    </row>
    <row r="159" spans="9:9" ht="30" customHeight="1">
      <c r="I159" s="40"/>
    </row>
    <row r="160" spans="9:9" ht="30" customHeight="1">
      <c r="I160" s="40"/>
    </row>
    <row r="161" spans="9:9" ht="30" customHeight="1">
      <c r="I161" s="40"/>
    </row>
    <row r="162" spans="9:9" ht="30" customHeight="1">
      <c r="I162" s="40"/>
    </row>
    <row r="163" spans="9:9" ht="30" customHeight="1">
      <c r="I163" s="40"/>
    </row>
    <row r="164" spans="9:9" ht="30" customHeight="1">
      <c r="I164" s="40"/>
    </row>
    <row r="165" spans="9:9" ht="30" customHeight="1">
      <c r="I165" s="40"/>
    </row>
    <row r="166" spans="9:9" ht="30" customHeight="1">
      <c r="I166" s="40"/>
    </row>
    <row r="167" spans="9:9" ht="30" customHeight="1">
      <c r="I167" s="40"/>
    </row>
    <row r="168" spans="9:9" ht="30" customHeight="1">
      <c r="I168" s="40"/>
    </row>
    <row r="169" spans="9:9" ht="30" customHeight="1">
      <c r="I169" s="40"/>
    </row>
    <row r="170" spans="9:9" ht="30" customHeight="1">
      <c r="I170" s="40"/>
    </row>
    <row r="171" spans="9:9" ht="30" customHeight="1">
      <c r="I171" s="40"/>
    </row>
    <row r="172" spans="9:9" ht="30" customHeight="1">
      <c r="I172" s="40"/>
    </row>
    <row r="173" spans="9:9" ht="30" customHeight="1">
      <c r="I173" s="40"/>
    </row>
    <row r="174" spans="9:9" ht="30" customHeight="1">
      <c r="I174" s="40"/>
    </row>
    <row r="175" spans="9:9" ht="30" customHeight="1">
      <c r="I175" s="40"/>
    </row>
    <row r="176" spans="9:9" ht="30" customHeight="1">
      <c r="I176" s="40"/>
    </row>
    <row r="177" spans="9:9" ht="30" customHeight="1">
      <c r="I177" s="40"/>
    </row>
    <row r="178" spans="9:9" ht="30" customHeight="1">
      <c r="I178" s="40"/>
    </row>
    <row r="179" spans="9:9" ht="30" customHeight="1">
      <c r="I179" s="40"/>
    </row>
    <row r="180" spans="9:9" ht="30" customHeight="1">
      <c r="I180" s="40"/>
    </row>
    <row r="181" spans="9:9" ht="30" customHeight="1">
      <c r="I181" s="40"/>
    </row>
    <row r="182" spans="9:9" ht="30" customHeight="1">
      <c r="I182" s="40"/>
    </row>
    <row r="183" spans="9:9" ht="30" customHeight="1">
      <c r="I183" s="40"/>
    </row>
    <row r="184" spans="9:9" ht="30" customHeight="1">
      <c r="I184" s="40"/>
    </row>
    <row r="185" spans="9:9" ht="30" customHeight="1">
      <c r="I185" s="40"/>
    </row>
    <row r="186" spans="9:9" ht="30" customHeight="1">
      <c r="I186" s="40"/>
    </row>
    <row r="187" spans="9:9" ht="30" customHeight="1">
      <c r="I187" s="40"/>
    </row>
    <row r="188" spans="9:9" ht="30" customHeight="1">
      <c r="I188" s="40"/>
    </row>
    <row r="189" spans="9:9" ht="30" customHeight="1">
      <c r="I189" s="40"/>
    </row>
    <row r="190" spans="9:9" ht="30" customHeight="1">
      <c r="I190" s="40"/>
    </row>
    <row r="191" spans="9:9" ht="30" customHeight="1">
      <c r="I191" s="40"/>
    </row>
    <row r="192" spans="9:9" ht="30" customHeight="1">
      <c r="I192" s="40"/>
    </row>
    <row r="193" spans="9:9" ht="30" customHeight="1">
      <c r="I193" s="40"/>
    </row>
    <row r="194" spans="9:9" ht="30" customHeight="1">
      <c r="I194" s="40"/>
    </row>
    <row r="195" spans="9:9" ht="30" customHeight="1">
      <c r="I195" s="40"/>
    </row>
    <row r="196" spans="9:9" ht="30" customHeight="1">
      <c r="I196" s="40"/>
    </row>
    <row r="197" spans="9:9" ht="30" customHeight="1">
      <c r="I197" s="40"/>
    </row>
    <row r="198" spans="9:9" ht="30" customHeight="1">
      <c r="I198" s="40"/>
    </row>
    <row r="199" spans="9:9" ht="30" customHeight="1">
      <c r="I199" s="40"/>
    </row>
    <row r="200" spans="9:9" ht="30" customHeight="1">
      <c r="I200" s="40"/>
    </row>
    <row r="201" spans="9:9" ht="30" customHeight="1">
      <c r="I201" s="40"/>
    </row>
    <row r="202" spans="9:9" ht="30" customHeight="1">
      <c r="I202" s="40"/>
    </row>
    <row r="203" spans="9:9" ht="30" customHeight="1">
      <c r="I203" s="40"/>
    </row>
    <row r="204" spans="9:9" ht="30" customHeight="1">
      <c r="I204" s="40"/>
    </row>
    <row r="205" spans="9:9" ht="30" customHeight="1">
      <c r="I205" s="40"/>
    </row>
    <row r="206" spans="9:9" ht="30" customHeight="1">
      <c r="I206" s="40"/>
    </row>
    <row r="207" spans="9:9" ht="30" customHeight="1">
      <c r="I207" s="40"/>
    </row>
    <row r="208" spans="9:9" ht="30" customHeight="1">
      <c r="I208" s="40"/>
    </row>
    <row r="209" spans="9:9" ht="30" customHeight="1">
      <c r="I209" s="40"/>
    </row>
    <row r="210" spans="9:9" ht="30" customHeight="1">
      <c r="I210" s="40"/>
    </row>
    <row r="211" spans="9:9" ht="30" customHeight="1">
      <c r="I211" s="40"/>
    </row>
    <row r="212" spans="9:9" ht="30" customHeight="1">
      <c r="I212" s="40"/>
    </row>
    <row r="213" spans="9:9" ht="30" customHeight="1">
      <c r="I213" s="40"/>
    </row>
    <row r="214" spans="9:9" ht="30" customHeight="1">
      <c r="I214" s="40"/>
    </row>
    <row r="215" spans="9:9" ht="30" customHeight="1">
      <c r="I215" s="40"/>
    </row>
    <row r="216" spans="9:9" ht="30" customHeight="1">
      <c r="I216" s="40"/>
    </row>
    <row r="217" spans="9:9" ht="30" customHeight="1">
      <c r="I217" s="40"/>
    </row>
    <row r="218" spans="9:9" ht="30" customHeight="1">
      <c r="I218" s="40"/>
    </row>
    <row r="219" spans="9:9" ht="30" customHeight="1">
      <c r="I219" s="40"/>
    </row>
    <row r="220" spans="9:9" ht="30" customHeight="1">
      <c r="I220" s="40"/>
    </row>
    <row r="221" spans="9:9" ht="30" customHeight="1">
      <c r="I221" s="40"/>
    </row>
    <row r="222" spans="9:9" ht="30" customHeight="1">
      <c r="I222" s="40"/>
    </row>
    <row r="223" spans="9:9" ht="30" customHeight="1">
      <c r="I223" s="40"/>
    </row>
    <row r="224" spans="9:9" ht="30" customHeight="1">
      <c r="I224" s="40"/>
    </row>
    <row r="225" spans="9:9" ht="30" customHeight="1">
      <c r="I225" s="40"/>
    </row>
    <row r="226" spans="9:9" ht="30" customHeight="1">
      <c r="I226" s="40"/>
    </row>
    <row r="227" spans="9:9" ht="30" customHeight="1">
      <c r="I227" s="40"/>
    </row>
    <row r="228" spans="9:9" ht="30" customHeight="1">
      <c r="I228" s="40"/>
    </row>
    <row r="229" spans="9:9" ht="30" customHeight="1">
      <c r="I229" s="40"/>
    </row>
    <row r="230" spans="9:9" ht="30" customHeight="1">
      <c r="I230" s="40"/>
    </row>
    <row r="231" spans="9:9" ht="30" customHeight="1">
      <c r="I231" s="40"/>
    </row>
    <row r="232" spans="9:9" ht="30" customHeight="1">
      <c r="I232" s="40"/>
    </row>
    <row r="233" spans="9:9" ht="30" customHeight="1">
      <c r="I233" s="40"/>
    </row>
    <row r="234" spans="9:9" ht="30" customHeight="1">
      <c r="I234" s="40"/>
    </row>
    <row r="235" spans="9:9" ht="30" customHeight="1">
      <c r="I235" s="40"/>
    </row>
    <row r="236" spans="9:9" ht="30" customHeight="1">
      <c r="I236" s="40"/>
    </row>
    <row r="237" spans="9:9" ht="30" customHeight="1">
      <c r="I237" s="40"/>
    </row>
    <row r="238" spans="9:9" ht="30" customHeight="1">
      <c r="I238" s="40"/>
    </row>
    <row r="239" spans="9:9" ht="30" customHeight="1">
      <c r="I239" s="40"/>
    </row>
    <row r="240" spans="9:9" ht="30" customHeight="1">
      <c r="I240" s="40"/>
    </row>
    <row r="241" spans="9:9" ht="30" customHeight="1">
      <c r="I241" s="40"/>
    </row>
    <row r="242" spans="9:9" ht="30" customHeight="1">
      <c r="I242" s="40"/>
    </row>
    <row r="243" spans="9:9" ht="30" customHeight="1">
      <c r="I243" s="40"/>
    </row>
    <row r="244" spans="9:9" ht="30" customHeight="1">
      <c r="I244" s="40"/>
    </row>
    <row r="245" spans="9:9" ht="30" customHeight="1">
      <c r="I245" s="40"/>
    </row>
    <row r="246" spans="9:9" ht="30" customHeight="1">
      <c r="I246" s="40"/>
    </row>
    <row r="247" spans="9:9" ht="30" customHeight="1">
      <c r="I247" s="40"/>
    </row>
    <row r="248" spans="9:9" ht="30" customHeight="1">
      <c r="I248" s="40"/>
    </row>
    <row r="249" spans="9:9" ht="30" customHeight="1">
      <c r="I249" s="40"/>
    </row>
    <row r="250" spans="9:9" ht="30" customHeight="1">
      <c r="I250" s="40"/>
    </row>
    <row r="251" spans="9:9" ht="30" customHeight="1">
      <c r="I251" s="40"/>
    </row>
    <row r="252" spans="9:9" ht="30" customHeight="1">
      <c r="I252" s="40"/>
    </row>
    <row r="253" spans="9:9" ht="30" customHeight="1">
      <c r="I253" s="40"/>
    </row>
    <row r="254" spans="9:9" ht="30" customHeight="1">
      <c r="I254" s="40"/>
    </row>
    <row r="255" spans="9:9" ht="30" customHeight="1">
      <c r="I255" s="40"/>
    </row>
    <row r="256" spans="9:9" ht="30" customHeight="1">
      <c r="I256" s="40"/>
    </row>
    <row r="257" spans="9:9" ht="30" customHeight="1">
      <c r="I257" s="40"/>
    </row>
    <row r="258" spans="9:9" ht="30" customHeight="1">
      <c r="I258" s="40"/>
    </row>
    <row r="259" spans="9:9" ht="30" customHeight="1">
      <c r="I259" s="40"/>
    </row>
    <row r="260" spans="9:9" ht="30" customHeight="1">
      <c r="I260" s="40"/>
    </row>
    <row r="261" spans="9:9" ht="30" customHeight="1">
      <c r="I261" s="40"/>
    </row>
    <row r="262" spans="9:9" ht="30" customHeight="1">
      <c r="I262" s="40"/>
    </row>
    <row r="263" spans="9:9" ht="30" customHeight="1">
      <c r="I263" s="40"/>
    </row>
    <row r="264" spans="9:9" ht="30" customHeight="1">
      <c r="I264" s="40"/>
    </row>
    <row r="265" spans="9:9" ht="30" customHeight="1">
      <c r="I265" s="40"/>
    </row>
    <row r="266" spans="9:9" ht="30" customHeight="1">
      <c r="I266" s="40"/>
    </row>
    <row r="267" spans="9:9" ht="30" customHeight="1">
      <c r="I267" s="40"/>
    </row>
    <row r="268" spans="9:9" ht="30" customHeight="1">
      <c r="I268" s="40"/>
    </row>
    <row r="269" spans="9:9" ht="30" customHeight="1">
      <c r="I269" s="40"/>
    </row>
    <row r="270" spans="9:9" ht="30" customHeight="1">
      <c r="I270" s="40"/>
    </row>
    <row r="271" spans="9:9" ht="30" customHeight="1">
      <c r="I271" s="40"/>
    </row>
    <row r="272" spans="9:9" ht="30" customHeight="1">
      <c r="I272" s="40"/>
    </row>
    <row r="273" spans="9:9" ht="30" customHeight="1">
      <c r="I273" s="40"/>
    </row>
    <row r="274" spans="9:9" ht="30" customHeight="1">
      <c r="I274" s="40"/>
    </row>
    <row r="275" spans="9:9" ht="30" customHeight="1">
      <c r="I275" s="40"/>
    </row>
    <row r="276" spans="9:9" ht="30" customHeight="1">
      <c r="I276" s="40"/>
    </row>
    <row r="277" spans="9:9" ht="30" customHeight="1">
      <c r="I277" s="40"/>
    </row>
    <row r="278" spans="9:9" ht="30" customHeight="1">
      <c r="I278" s="40"/>
    </row>
    <row r="279" spans="9:9" ht="30" customHeight="1">
      <c r="I279" s="40"/>
    </row>
    <row r="280" spans="9:9" ht="30" customHeight="1">
      <c r="I280" s="40"/>
    </row>
    <row r="281" spans="9:9" ht="30" customHeight="1">
      <c r="I281" s="40"/>
    </row>
    <row r="282" spans="9:9" ht="30" customHeight="1">
      <c r="I282" s="40"/>
    </row>
    <row r="283" spans="9:9" ht="30" customHeight="1">
      <c r="I283" s="40"/>
    </row>
    <row r="284" spans="9:9" ht="30" customHeight="1">
      <c r="I284" s="40"/>
    </row>
    <row r="285" spans="9:9" ht="30" customHeight="1">
      <c r="I285" s="40"/>
    </row>
    <row r="286" spans="9:9" ht="30" customHeight="1">
      <c r="I286" s="40"/>
    </row>
    <row r="287" spans="9:9" ht="30" customHeight="1">
      <c r="I287" s="40"/>
    </row>
    <row r="288" spans="9:9" ht="30" customHeight="1">
      <c r="I288" s="40"/>
    </row>
    <row r="289" spans="9:9" ht="30" customHeight="1">
      <c r="I289" s="40"/>
    </row>
    <row r="290" spans="9:9" ht="30" customHeight="1">
      <c r="I290" s="40"/>
    </row>
    <row r="291" spans="9:9" ht="30" customHeight="1">
      <c r="I291" s="40"/>
    </row>
    <row r="292" spans="9:9" ht="30" customHeight="1">
      <c r="I292" s="40"/>
    </row>
    <row r="293" spans="9:9" ht="30" customHeight="1">
      <c r="I293" s="40"/>
    </row>
    <row r="294" spans="9:9" ht="30" customHeight="1">
      <c r="I294" s="40"/>
    </row>
    <row r="295" spans="9:9" ht="30" customHeight="1">
      <c r="I295" s="40"/>
    </row>
    <row r="296" spans="9:9" ht="30" customHeight="1">
      <c r="I296" s="40"/>
    </row>
    <row r="297" spans="9:9" ht="30" customHeight="1">
      <c r="I297" s="40"/>
    </row>
    <row r="298" spans="9:9" ht="30" customHeight="1">
      <c r="I298" s="40"/>
    </row>
    <row r="299" spans="9:9" ht="30" customHeight="1">
      <c r="I299" s="40"/>
    </row>
    <row r="300" spans="9:9" ht="30" customHeight="1">
      <c r="I300" s="40"/>
    </row>
    <row r="301" spans="9:9" ht="30" customHeight="1">
      <c r="I301" s="40"/>
    </row>
    <row r="302" spans="9:9" ht="30" customHeight="1">
      <c r="I302" s="40"/>
    </row>
    <row r="303" spans="9:9" ht="30" customHeight="1">
      <c r="I303" s="40"/>
    </row>
    <row r="304" spans="9:9" ht="30" customHeight="1">
      <c r="I304" s="40"/>
    </row>
    <row r="305" spans="9:9" ht="30" customHeight="1">
      <c r="I305" s="40"/>
    </row>
    <row r="306" spans="9:9" ht="30" customHeight="1">
      <c r="I306" s="40"/>
    </row>
    <row r="307" spans="9:9" ht="30" customHeight="1">
      <c r="I307" s="40"/>
    </row>
    <row r="308" spans="9:9" ht="30" customHeight="1">
      <c r="I308" s="40"/>
    </row>
    <row r="309" spans="9:9" ht="30" customHeight="1">
      <c r="I309" s="40"/>
    </row>
    <row r="310" spans="9:9" ht="30" customHeight="1">
      <c r="I310" s="40"/>
    </row>
    <row r="311" spans="9:9" ht="30" customHeight="1">
      <c r="I311" s="40"/>
    </row>
    <row r="312" spans="9:9" ht="30" customHeight="1">
      <c r="I312" s="40"/>
    </row>
    <row r="313" spans="9:9" ht="30" customHeight="1">
      <c r="I313" s="40"/>
    </row>
    <row r="314" spans="9:9" ht="30" customHeight="1">
      <c r="I314" s="40"/>
    </row>
    <row r="315" spans="9:9" ht="30" customHeight="1">
      <c r="I315" s="40"/>
    </row>
    <row r="316" spans="9:9" ht="30" customHeight="1">
      <c r="I316" s="40"/>
    </row>
    <row r="317" spans="9:9" ht="30" customHeight="1">
      <c r="I317" s="40"/>
    </row>
    <row r="318" spans="9:9" ht="30" customHeight="1">
      <c r="I318" s="40"/>
    </row>
    <row r="319" spans="9:9" ht="30" customHeight="1">
      <c r="I319" s="40"/>
    </row>
    <row r="320" spans="9:9" ht="30" customHeight="1">
      <c r="I320" s="40"/>
    </row>
    <row r="321" spans="9:9" ht="30" customHeight="1">
      <c r="I321" s="40"/>
    </row>
    <row r="322" spans="9:9" ht="30" customHeight="1">
      <c r="I322" s="40"/>
    </row>
    <row r="323" spans="9:9" ht="30" customHeight="1">
      <c r="I323" s="40"/>
    </row>
    <row r="324" spans="9:9" ht="30" customHeight="1">
      <c r="I324" s="40"/>
    </row>
    <row r="325" spans="9:9" ht="30" customHeight="1">
      <c r="I325" s="40"/>
    </row>
    <row r="326" spans="9:9" ht="30" customHeight="1">
      <c r="I326" s="40"/>
    </row>
    <row r="327" spans="9:9" ht="30" customHeight="1">
      <c r="I327" s="40"/>
    </row>
    <row r="328" spans="9:9" ht="30" customHeight="1">
      <c r="I328" s="40"/>
    </row>
    <row r="329" spans="9:9" ht="30" customHeight="1">
      <c r="I329" s="40"/>
    </row>
    <row r="330" spans="9:9" ht="30" customHeight="1">
      <c r="I330" s="40"/>
    </row>
    <row r="331" spans="9:9" ht="30" customHeight="1">
      <c r="I331" s="40"/>
    </row>
    <row r="332" spans="9:9" ht="30" customHeight="1">
      <c r="I332" s="40"/>
    </row>
    <row r="333" spans="9:9" ht="30" customHeight="1">
      <c r="I333" s="40"/>
    </row>
    <row r="334" spans="9:9" ht="30" customHeight="1">
      <c r="I334" s="40"/>
    </row>
    <row r="335" spans="9:9" ht="30" customHeight="1">
      <c r="I335" s="40"/>
    </row>
    <row r="336" spans="9:9" ht="30" customHeight="1">
      <c r="I336" s="40"/>
    </row>
    <row r="337" spans="9:9" ht="30" customHeight="1">
      <c r="I337" s="40"/>
    </row>
    <row r="338" spans="9:9" ht="30" customHeight="1">
      <c r="I338" s="40"/>
    </row>
    <row r="339" spans="9:9" ht="30" customHeight="1">
      <c r="I339" s="40"/>
    </row>
    <row r="340" spans="9:9" ht="30" customHeight="1">
      <c r="I340" s="40"/>
    </row>
    <row r="341" spans="9:9" ht="30" customHeight="1">
      <c r="I341" s="40"/>
    </row>
    <row r="342" spans="9:9" ht="30" customHeight="1">
      <c r="I342" s="40"/>
    </row>
    <row r="343" spans="9:9" ht="30" customHeight="1">
      <c r="I343" s="40"/>
    </row>
    <row r="344" spans="9:9" ht="30" customHeight="1">
      <c r="I344" s="40"/>
    </row>
    <row r="345" spans="9:9" ht="30" customHeight="1">
      <c r="I345" s="40"/>
    </row>
    <row r="346" spans="9:9" ht="30" customHeight="1">
      <c r="I346" s="40"/>
    </row>
    <row r="347" spans="9:9" ht="30" customHeight="1">
      <c r="I347" s="40"/>
    </row>
    <row r="348" spans="9:9" ht="30" customHeight="1">
      <c r="I348" s="40"/>
    </row>
    <row r="349" spans="9:9" ht="30" customHeight="1">
      <c r="I349" s="40"/>
    </row>
    <row r="350" spans="9:9" ht="30" customHeight="1">
      <c r="I350" s="40"/>
    </row>
    <row r="351" spans="9:9" ht="30" customHeight="1">
      <c r="I351" s="40"/>
    </row>
    <row r="352" spans="9:9" ht="30" customHeight="1">
      <c r="I352" s="40"/>
    </row>
    <row r="353" spans="9:9" ht="30" customHeight="1">
      <c r="I353" s="40"/>
    </row>
    <row r="354" spans="9:9" ht="30" customHeight="1">
      <c r="I354" s="40"/>
    </row>
    <row r="355" spans="9:9" ht="30" customHeight="1">
      <c r="I355" s="40"/>
    </row>
    <row r="356" spans="9:9" ht="30" customHeight="1">
      <c r="I356" s="40"/>
    </row>
    <row r="357" spans="9:9" ht="30" customHeight="1">
      <c r="I357" s="40"/>
    </row>
    <row r="358" spans="9:9" ht="30" customHeight="1">
      <c r="I358" s="40"/>
    </row>
    <row r="359" spans="9:9" ht="30" customHeight="1">
      <c r="I359" s="40"/>
    </row>
    <row r="360" spans="9:9" ht="30" customHeight="1">
      <c r="I360" s="40"/>
    </row>
    <row r="361" spans="9:9" ht="30" customHeight="1">
      <c r="I361" s="40"/>
    </row>
    <row r="362" spans="9:9" ht="30" customHeight="1">
      <c r="I362" s="40"/>
    </row>
    <row r="363" spans="9:9" ht="30" customHeight="1">
      <c r="I363" s="40"/>
    </row>
    <row r="364" spans="9:9" ht="30" customHeight="1">
      <c r="I364" s="40"/>
    </row>
    <row r="365" spans="9:9" ht="30" customHeight="1">
      <c r="I365" s="40"/>
    </row>
    <row r="366" spans="9:9" ht="30" customHeight="1">
      <c r="I366" s="40"/>
    </row>
    <row r="367" spans="9:9" ht="30" customHeight="1">
      <c r="I367" s="40"/>
    </row>
    <row r="368" spans="9:9" ht="30" customHeight="1">
      <c r="I368" s="40"/>
    </row>
    <row r="369" spans="9:9" ht="30" customHeight="1">
      <c r="I369" s="40"/>
    </row>
    <row r="370" spans="9:9" ht="30" customHeight="1">
      <c r="I370" s="40"/>
    </row>
    <row r="371" spans="9:9" ht="30" customHeight="1">
      <c r="I371" s="40"/>
    </row>
    <row r="372" spans="9:9" ht="30" customHeight="1">
      <c r="I372" s="40"/>
    </row>
    <row r="373" spans="9:9" ht="30" customHeight="1">
      <c r="I373" s="40"/>
    </row>
    <row r="374" spans="9:9" ht="30" customHeight="1">
      <c r="I374" s="40"/>
    </row>
    <row r="375" spans="9:9" ht="30" customHeight="1">
      <c r="I375" s="40"/>
    </row>
    <row r="376" spans="9:9" ht="30" customHeight="1">
      <c r="I376" s="40"/>
    </row>
    <row r="377" spans="9:9" ht="30" customHeight="1">
      <c r="I377" s="40"/>
    </row>
    <row r="378" spans="9:9" ht="30" customHeight="1">
      <c r="I378" s="40"/>
    </row>
    <row r="379" spans="9:9" ht="30" customHeight="1">
      <c r="I379" s="40"/>
    </row>
    <row r="380" spans="9:9" ht="30" customHeight="1">
      <c r="I380" s="40"/>
    </row>
    <row r="381" spans="9:9" ht="30" customHeight="1">
      <c r="I381" s="40"/>
    </row>
    <row r="382" spans="9:9" ht="30" customHeight="1">
      <c r="I382" s="40"/>
    </row>
    <row r="383" spans="9:9" ht="30" customHeight="1">
      <c r="I383" s="40"/>
    </row>
    <row r="384" spans="9:9" ht="30" customHeight="1">
      <c r="I384" s="40"/>
    </row>
    <row r="385" spans="9:9" ht="30" customHeight="1">
      <c r="I385" s="40"/>
    </row>
    <row r="386" spans="9:9" ht="30" customHeight="1">
      <c r="I386" s="40"/>
    </row>
    <row r="387" spans="9:9" ht="30" customHeight="1">
      <c r="I387" s="40"/>
    </row>
    <row r="388" spans="9:9" ht="30" customHeight="1">
      <c r="I388" s="40"/>
    </row>
    <row r="389" spans="9:9" ht="30" customHeight="1">
      <c r="I389" s="40"/>
    </row>
    <row r="390" spans="9:9" ht="30" customHeight="1">
      <c r="I390" s="40"/>
    </row>
    <row r="391" spans="9:9" ht="30" customHeight="1">
      <c r="I391" s="40"/>
    </row>
    <row r="392" spans="9:9" ht="30" customHeight="1">
      <c r="I392" s="40"/>
    </row>
    <row r="393" spans="9:9" ht="30" customHeight="1">
      <c r="I393" s="40"/>
    </row>
    <row r="394" spans="9:9" ht="30" customHeight="1">
      <c r="I394" s="40"/>
    </row>
    <row r="395" spans="9:9" ht="30" customHeight="1">
      <c r="I395" s="40"/>
    </row>
    <row r="396" spans="9:9" ht="30" customHeight="1">
      <c r="I396" s="40"/>
    </row>
    <row r="397" spans="9:9" ht="30" customHeight="1">
      <c r="I397" s="40"/>
    </row>
    <row r="398" spans="9:9" ht="30" customHeight="1">
      <c r="I398" s="40"/>
    </row>
    <row r="399" spans="9:9" ht="30" customHeight="1">
      <c r="I399" s="40"/>
    </row>
    <row r="400" spans="9:9" ht="30" customHeight="1">
      <c r="I400" s="40"/>
    </row>
    <row r="401" spans="9:9" ht="30" customHeight="1">
      <c r="I401" s="40"/>
    </row>
    <row r="402" spans="9:9" ht="30" customHeight="1">
      <c r="I402" s="40"/>
    </row>
    <row r="403" spans="9:9" ht="30" customHeight="1">
      <c r="I403" s="40"/>
    </row>
    <row r="404" spans="9:9" ht="30" customHeight="1">
      <c r="I404" s="40"/>
    </row>
    <row r="405" spans="9:9" ht="30" customHeight="1">
      <c r="I405" s="40"/>
    </row>
    <row r="406" spans="9:9" ht="30" customHeight="1">
      <c r="I406" s="40"/>
    </row>
    <row r="407" spans="9:9" ht="30" customHeight="1">
      <c r="I407" s="40"/>
    </row>
    <row r="408" spans="9:9" ht="30" customHeight="1">
      <c r="I408" s="40"/>
    </row>
    <row r="409" spans="9:9" ht="30" customHeight="1">
      <c r="I409" s="40"/>
    </row>
    <row r="410" spans="9:9" ht="30" customHeight="1">
      <c r="I410" s="40"/>
    </row>
    <row r="411" spans="9:9" ht="30" customHeight="1">
      <c r="I411" s="40"/>
    </row>
    <row r="412" spans="9:9" ht="30" customHeight="1">
      <c r="I412" s="40"/>
    </row>
    <row r="413" spans="9:9" ht="30" customHeight="1">
      <c r="I413" s="40"/>
    </row>
    <row r="414" spans="9:9" ht="30" customHeight="1">
      <c r="I414" s="40"/>
    </row>
    <row r="415" spans="9:9" ht="30" customHeight="1">
      <c r="I415" s="40"/>
    </row>
    <row r="416" spans="9:9" ht="30" customHeight="1">
      <c r="I416" s="40"/>
    </row>
    <row r="417" spans="9:9" ht="30" customHeight="1">
      <c r="I417" s="40"/>
    </row>
    <row r="418" spans="9:9" ht="30" customHeight="1">
      <c r="I418" s="40"/>
    </row>
    <row r="419" spans="9:9" ht="30" customHeight="1">
      <c r="I419" s="40"/>
    </row>
    <row r="420" spans="9:9" ht="30" customHeight="1">
      <c r="I420" s="40"/>
    </row>
    <row r="421" spans="9:9" ht="30" customHeight="1">
      <c r="I421" s="40"/>
    </row>
    <row r="422" spans="9:9" ht="30" customHeight="1">
      <c r="I422" s="40"/>
    </row>
    <row r="423" spans="9:9" ht="30" customHeight="1">
      <c r="I423" s="40"/>
    </row>
    <row r="424" spans="9:9" ht="30" customHeight="1">
      <c r="I424" s="40"/>
    </row>
    <row r="425" spans="9:9" ht="30" customHeight="1">
      <c r="I425" s="40"/>
    </row>
    <row r="426" spans="9:9" ht="30" customHeight="1">
      <c r="I426" s="40"/>
    </row>
    <row r="427" spans="9:9" ht="30" customHeight="1">
      <c r="I427" s="40"/>
    </row>
    <row r="428" spans="9:9" ht="30" customHeight="1">
      <c r="I428" s="40"/>
    </row>
    <row r="429" spans="9:9" ht="30" customHeight="1">
      <c r="I429" s="40"/>
    </row>
    <row r="430" spans="9:9" ht="30" customHeight="1">
      <c r="I430" s="40"/>
    </row>
    <row r="431" spans="9:9" ht="30" customHeight="1">
      <c r="I431" s="40"/>
    </row>
    <row r="432" spans="9:9" ht="30" customHeight="1">
      <c r="I432" s="40"/>
    </row>
    <row r="433" spans="9:9" ht="30" customHeight="1">
      <c r="I433" s="40"/>
    </row>
    <row r="434" spans="9:9" ht="30" customHeight="1">
      <c r="I434" s="40"/>
    </row>
    <row r="435" spans="9:9" ht="30" customHeight="1">
      <c r="I435" s="40"/>
    </row>
    <row r="436" spans="9:9" ht="30" customHeight="1">
      <c r="I436" s="40"/>
    </row>
    <row r="437" spans="9:9" ht="30" customHeight="1">
      <c r="I437" s="40"/>
    </row>
    <row r="438" spans="9:9" ht="30" customHeight="1">
      <c r="I438" s="40"/>
    </row>
    <row r="439" spans="9:9" ht="30" customHeight="1">
      <c r="I439" s="40"/>
    </row>
    <row r="440" spans="9:9" ht="30" customHeight="1">
      <c r="I440" s="40"/>
    </row>
    <row r="441" spans="9:9" ht="30" customHeight="1">
      <c r="I441" s="40"/>
    </row>
    <row r="442" spans="9:9" ht="30" customHeight="1">
      <c r="I442" s="40"/>
    </row>
    <row r="443" spans="9:9" ht="30" customHeight="1">
      <c r="I443" s="40"/>
    </row>
    <row r="444" spans="9:9" ht="30" customHeight="1">
      <c r="I444" s="40"/>
    </row>
    <row r="445" spans="9:9" ht="30" customHeight="1">
      <c r="I445" s="40"/>
    </row>
    <row r="446" spans="9:9" ht="30" customHeight="1">
      <c r="I446" s="40"/>
    </row>
    <row r="447" spans="9:9" ht="30" customHeight="1">
      <c r="I447" s="40"/>
    </row>
    <row r="448" spans="9:9" ht="30" customHeight="1">
      <c r="I448" s="40"/>
    </row>
    <row r="449" spans="9:9" ht="30" customHeight="1">
      <c r="I449" s="40"/>
    </row>
    <row r="450" spans="9:9" ht="30" customHeight="1">
      <c r="I450" s="40"/>
    </row>
    <row r="451" spans="9:9" ht="30" customHeight="1">
      <c r="I451" s="40"/>
    </row>
    <row r="452" spans="9:9" ht="30" customHeight="1">
      <c r="I452" s="40"/>
    </row>
    <row r="453" spans="9:9" ht="30" customHeight="1">
      <c r="I453" s="40"/>
    </row>
    <row r="454" spans="9:9" ht="30" customHeight="1">
      <c r="I454" s="40"/>
    </row>
    <row r="455" spans="9:9" ht="30" customHeight="1">
      <c r="I455" s="40"/>
    </row>
    <row r="456" spans="9:9" ht="30" customHeight="1">
      <c r="I456" s="40"/>
    </row>
    <row r="457" spans="9:9" ht="30" customHeight="1">
      <c r="I457" s="40"/>
    </row>
    <row r="458" spans="9:9" ht="30" customHeight="1">
      <c r="I458" s="40"/>
    </row>
    <row r="459" spans="9:9" ht="30" customHeight="1">
      <c r="I459" s="40"/>
    </row>
    <row r="460" spans="9:9" ht="30" customHeight="1">
      <c r="I460" s="40"/>
    </row>
    <row r="461" spans="9:9" ht="30" customHeight="1">
      <c r="I461" s="40"/>
    </row>
    <row r="462" spans="9:9" ht="30" customHeight="1">
      <c r="I462" s="40"/>
    </row>
    <row r="463" spans="9:9" ht="30" customHeight="1">
      <c r="I463" s="40"/>
    </row>
    <row r="464" spans="9:9" ht="30" customHeight="1">
      <c r="I464" s="40"/>
    </row>
    <row r="465" spans="9:9" ht="30" customHeight="1">
      <c r="I465" s="40"/>
    </row>
    <row r="466" spans="9:9" ht="30" customHeight="1">
      <c r="I466" s="40"/>
    </row>
    <row r="467" spans="9:9" ht="30" customHeight="1">
      <c r="I467" s="40"/>
    </row>
    <row r="468" spans="9:9" ht="30" customHeight="1">
      <c r="I468" s="40"/>
    </row>
    <row r="469" spans="9:9" ht="30" customHeight="1">
      <c r="I469" s="40"/>
    </row>
    <row r="470" spans="9:9" ht="30" customHeight="1">
      <c r="I470" s="40"/>
    </row>
    <row r="471" spans="9:9" ht="30" customHeight="1">
      <c r="I471" s="40"/>
    </row>
    <row r="472" spans="9:9" ht="30" customHeight="1">
      <c r="I472" s="40"/>
    </row>
    <row r="473" spans="9:9" ht="30" customHeight="1">
      <c r="I473" s="40"/>
    </row>
    <row r="474" spans="9:9" ht="30" customHeight="1">
      <c r="I474" s="40"/>
    </row>
    <row r="475" spans="9:9" ht="30" customHeight="1">
      <c r="I475" s="40"/>
    </row>
    <row r="476" spans="9:9" ht="30" customHeight="1">
      <c r="I476" s="40"/>
    </row>
    <row r="477" spans="9:9" ht="30" customHeight="1">
      <c r="I477" s="40"/>
    </row>
    <row r="478" spans="9:9" ht="30" customHeight="1">
      <c r="I478" s="40"/>
    </row>
    <row r="479" spans="9:9" ht="30" customHeight="1">
      <c r="I479" s="40"/>
    </row>
    <row r="480" spans="9:9" ht="30" customHeight="1">
      <c r="I480" s="40"/>
    </row>
    <row r="481" spans="9:9" ht="30" customHeight="1">
      <c r="I481" s="40"/>
    </row>
    <row r="482" spans="9:9" ht="30" customHeight="1">
      <c r="I482" s="40"/>
    </row>
    <row r="483" spans="9:9" ht="30" customHeight="1">
      <c r="I483" s="40"/>
    </row>
    <row r="484" spans="9:9" ht="30" customHeight="1">
      <c r="I484" s="40"/>
    </row>
    <row r="485" spans="9:9" ht="30" customHeight="1">
      <c r="I485" s="40"/>
    </row>
    <row r="486" spans="9:9" ht="30" customHeight="1">
      <c r="I486" s="40"/>
    </row>
    <row r="487" spans="9:9" ht="30" customHeight="1">
      <c r="I487" s="40"/>
    </row>
    <row r="488" spans="9:9" ht="30" customHeight="1">
      <c r="I488" s="40"/>
    </row>
    <row r="489" spans="9:9" ht="30" customHeight="1">
      <c r="I489" s="40"/>
    </row>
    <row r="490" spans="9:9" ht="30" customHeight="1">
      <c r="I490" s="40"/>
    </row>
    <row r="491" spans="9:9" ht="30" customHeight="1">
      <c r="I491" s="40"/>
    </row>
    <row r="492" spans="9:9" ht="30" customHeight="1">
      <c r="I492" s="40"/>
    </row>
    <row r="493" spans="9:9" ht="30" customHeight="1">
      <c r="I493" s="40"/>
    </row>
    <row r="494" spans="9:9" ht="30" customHeight="1">
      <c r="I494" s="40"/>
    </row>
    <row r="495" spans="9:9" ht="30" customHeight="1">
      <c r="I495" s="40"/>
    </row>
    <row r="496" spans="9:9" ht="30" customHeight="1">
      <c r="I496" s="40"/>
    </row>
    <row r="497" spans="9:9" ht="30" customHeight="1">
      <c r="I497" s="40"/>
    </row>
    <row r="498" spans="9:9" ht="30" customHeight="1">
      <c r="I498" s="40"/>
    </row>
    <row r="499" spans="9:9" ht="30" customHeight="1">
      <c r="I499" s="40"/>
    </row>
    <row r="500" spans="9:9" ht="30" customHeight="1">
      <c r="I500" s="40"/>
    </row>
    <row r="501" spans="9:9" ht="30" customHeight="1">
      <c r="I501" s="40"/>
    </row>
    <row r="502" spans="9:9" ht="30" customHeight="1">
      <c r="I502" s="40"/>
    </row>
    <row r="503" spans="9:9" ht="30" customHeight="1">
      <c r="I503" s="40"/>
    </row>
    <row r="504" spans="9:9" ht="30" customHeight="1">
      <c r="I504" s="40"/>
    </row>
    <row r="505" spans="9:9" ht="30" customHeight="1">
      <c r="I505" s="40"/>
    </row>
    <row r="506" spans="9:9" ht="30" customHeight="1">
      <c r="I506" s="40"/>
    </row>
    <row r="507" spans="9:9" ht="30" customHeight="1">
      <c r="I507" s="40"/>
    </row>
    <row r="508" spans="9:9" ht="30" customHeight="1">
      <c r="I508" s="40"/>
    </row>
    <row r="509" spans="9:9" ht="30" customHeight="1">
      <c r="I509" s="40"/>
    </row>
    <row r="510" spans="9:9" ht="30" customHeight="1">
      <c r="I510" s="40"/>
    </row>
    <row r="511" spans="9:9" ht="30" customHeight="1">
      <c r="I511" s="40"/>
    </row>
    <row r="512" spans="9:9" ht="30" customHeight="1">
      <c r="I512" s="40"/>
    </row>
    <row r="513" spans="9:9" ht="30" customHeight="1">
      <c r="I513" s="40"/>
    </row>
    <row r="514" spans="9:9" ht="30" customHeight="1">
      <c r="I514" s="40"/>
    </row>
    <row r="515" spans="9:9" ht="30" customHeight="1">
      <c r="I515" s="40"/>
    </row>
    <row r="516" spans="9:9" ht="30" customHeight="1">
      <c r="I516" s="40"/>
    </row>
    <row r="517" spans="9:9" ht="30" customHeight="1">
      <c r="I517" s="40"/>
    </row>
    <row r="518" spans="9:9" ht="30" customHeight="1">
      <c r="I518" s="40"/>
    </row>
    <row r="519" spans="9:9" ht="30" customHeight="1">
      <c r="I519" s="40"/>
    </row>
    <row r="520" spans="9:9" ht="30" customHeight="1">
      <c r="I520" s="40"/>
    </row>
    <row r="521" spans="9:9" ht="30" customHeight="1">
      <c r="I521" s="40"/>
    </row>
    <row r="522" spans="9:9" ht="30" customHeight="1">
      <c r="I522" s="40"/>
    </row>
    <row r="523" spans="9:9" ht="30" customHeight="1">
      <c r="I523" s="40"/>
    </row>
    <row r="524" spans="9:9" ht="30" customHeight="1">
      <c r="I524" s="40"/>
    </row>
    <row r="525" spans="9:9" ht="30" customHeight="1">
      <c r="I525" s="40"/>
    </row>
    <row r="526" spans="9:9" ht="30" customHeight="1">
      <c r="I526" s="40"/>
    </row>
    <row r="527" spans="9:9" ht="30" customHeight="1">
      <c r="I527" s="40"/>
    </row>
    <row r="528" spans="9:9" ht="30" customHeight="1">
      <c r="I528" s="40"/>
    </row>
    <row r="529" spans="9:9" ht="30" customHeight="1">
      <c r="I529" s="40"/>
    </row>
    <row r="530" spans="9:9" ht="30" customHeight="1">
      <c r="I530" s="40"/>
    </row>
    <row r="531" spans="9:9" ht="30" customHeight="1">
      <c r="I531" s="40"/>
    </row>
    <row r="532" spans="9:9" ht="30" customHeight="1">
      <c r="I532" s="40"/>
    </row>
    <row r="533" spans="9:9" ht="30" customHeight="1">
      <c r="I533" s="40"/>
    </row>
    <row r="534" spans="9:9" ht="30" customHeight="1">
      <c r="I534" s="40"/>
    </row>
    <row r="535" spans="9:9" ht="30" customHeight="1">
      <c r="I535" s="40"/>
    </row>
    <row r="536" spans="9:9" ht="30" customHeight="1">
      <c r="I536" s="40"/>
    </row>
    <row r="537" spans="9:9" ht="30" customHeight="1">
      <c r="I537" s="40"/>
    </row>
    <row r="538" spans="9:9" ht="30" customHeight="1">
      <c r="I538" s="40"/>
    </row>
    <row r="539" spans="9:9" ht="30" customHeight="1">
      <c r="I539" s="40"/>
    </row>
    <row r="540" spans="9:9" ht="30" customHeight="1">
      <c r="I540" s="40"/>
    </row>
    <row r="541" spans="9:9" ht="30" customHeight="1">
      <c r="I541" s="40"/>
    </row>
    <row r="542" spans="9:9" ht="30" customHeight="1">
      <c r="I542" s="40"/>
    </row>
    <row r="543" spans="9:9" ht="30" customHeight="1">
      <c r="I543" s="40"/>
    </row>
    <row r="544" spans="9:9" ht="30" customHeight="1">
      <c r="I544" s="40"/>
    </row>
    <row r="545" spans="9:9" ht="30" customHeight="1">
      <c r="I545" s="40"/>
    </row>
    <row r="546" spans="9:9" ht="30" customHeight="1">
      <c r="I546" s="40"/>
    </row>
    <row r="547" spans="9:9" ht="30" customHeight="1">
      <c r="I547" s="40"/>
    </row>
    <row r="548" spans="9:9" ht="30" customHeight="1">
      <c r="I548" s="40"/>
    </row>
    <row r="549" spans="9:9" ht="30" customHeight="1">
      <c r="I549" s="40"/>
    </row>
    <row r="550" spans="9:9" ht="30" customHeight="1">
      <c r="I550" s="40"/>
    </row>
    <row r="551" spans="9:9" ht="30" customHeight="1">
      <c r="I551" s="40"/>
    </row>
    <row r="552" spans="9:9" ht="30" customHeight="1">
      <c r="I552" s="40"/>
    </row>
    <row r="553" spans="9:9" ht="30" customHeight="1">
      <c r="I553" s="40"/>
    </row>
    <row r="554" spans="9:9" ht="30" customHeight="1">
      <c r="I554" s="40"/>
    </row>
    <row r="555" spans="9:9" ht="30" customHeight="1">
      <c r="I555" s="40"/>
    </row>
    <row r="556" spans="9:9" ht="30" customHeight="1">
      <c r="I556" s="40"/>
    </row>
    <row r="557" spans="9:9" ht="30" customHeight="1">
      <c r="I557" s="40"/>
    </row>
    <row r="558" spans="9:9" ht="30" customHeight="1"/>
  </sheetData>
  <phoneticPr fontId="13" type="noConversion"/>
  <hyperlinks>
    <hyperlink ref="J16" r:id="rId1" xr:uid="{4F40A0AA-FE08-4623-AE30-ADCEBBAC40B2}"/>
    <hyperlink ref="J11" r:id="rId2" xr:uid="{C757C201-133C-426E-9BCD-3F792180F178}"/>
    <hyperlink ref="J3" r:id="rId3" xr:uid="{60124515-CE62-445B-BD76-79A2318610FB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834B-4F21-4B79-8675-C7231DB65146}">
  <sheetPr>
    <pageSetUpPr fitToPage="1"/>
  </sheetPr>
  <dimension ref="A1:Q49"/>
  <sheetViews>
    <sheetView showGridLines="0" tabSelected="1" view="pageBreakPreview" zoomScaleNormal="100" zoomScaleSheetLayoutView="100" workbookViewId="0">
      <selection activeCell="A10" sqref="A10"/>
    </sheetView>
  </sheetViews>
  <sheetFormatPr defaultColWidth="0" defaultRowHeight="12.5" zeroHeight="1"/>
  <cols>
    <col min="1" max="1" width="8.81640625" style="63" customWidth="1"/>
    <col min="2" max="2" width="17.453125" style="63" customWidth="1"/>
    <col min="3" max="3" width="8" style="62" customWidth="1"/>
    <col min="4" max="4" width="30.90625" style="62" customWidth="1"/>
    <col min="5" max="5" width="15.54296875" style="63" customWidth="1"/>
    <col min="6" max="6" width="10.453125" style="63" customWidth="1"/>
    <col min="7" max="7" width="4" style="63" customWidth="1"/>
    <col min="8" max="8" width="6" style="63" customWidth="1"/>
    <col min="9" max="9" width="10.81640625" style="63" customWidth="1"/>
    <col min="10" max="10" width="8.81640625" style="62" customWidth="1"/>
    <col min="11" max="11" width="9.26953125" style="63" customWidth="1"/>
    <col min="12" max="12" width="3.54296875" style="63" customWidth="1"/>
    <col min="13" max="13" width="0.81640625" style="63" customWidth="1"/>
    <col min="14" max="14" width="10.1796875" style="63" customWidth="1"/>
    <col min="15" max="15" width="1.7265625" style="63" customWidth="1"/>
    <col min="16" max="16" width="17.7265625" style="62" customWidth="1"/>
    <col min="17" max="17" width="1.54296875" style="62" customWidth="1"/>
    <col min="18" max="16384" width="9.1796875" style="62" hidden="1"/>
  </cols>
  <sheetData>
    <row r="1" spans="1:16" s="70" customFormat="1" ht="28.5" customHeight="1">
      <c r="A1" s="133" t="e" vm="1">
        <v>#VALUE!</v>
      </c>
      <c r="B1" s="133"/>
      <c r="C1" s="190" t="s">
        <v>230</v>
      </c>
      <c r="D1" s="190"/>
      <c r="E1" s="190"/>
      <c r="F1" s="190"/>
      <c r="G1" s="190"/>
      <c r="H1" s="190"/>
      <c r="I1" s="190"/>
      <c r="J1" s="190"/>
      <c r="K1" s="137" t="e">
        <f>"("&amp;INDEX(#REF!,MATCH('DELIVERY NOTE'!$N$4,#REF!,0),7)&amp;")"</f>
        <v>#REF!</v>
      </c>
      <c r="L1" s="137"/>
      <c r="M1" s="137"/>
      <c r="N1" s="137"/>
      <c r="O1" s="137"/>
      <c r="P1" s="137"/>
    </row>
    <row r="2" spans="1:16" s="66" customFormat="1" ht="19.5" customHeight="1">
      <c r="A2" s="133"/>
      <c r="B2" s="133"/>
      <c r="C2" s="116" t="s">
        <v>202</v>
      </c>
      <c r="D2" s="116"/>
      <c r="E2" s="116"/>
      <c r="F2" s="116"/>
      <c r="G2" s="116"/>
      <c r="H2" s="116"/>
      <c r="I2" s="116"/>
      <c r="J2" s="116"/>
      <c r="K2" s="137"/>
      <c r="L2" s="137"/>
      <c r="M2" s="137"/>
      <c r="N2" s="137"/>
      <c r="O2" s="137"/>
      <c r="P2" s="137"/>
    </row>
    <row r="3" spans="1:16" s="66" customFormat="1" ht="17.149999999999999" customHeight="1">
      <c r="A3" s="133"/>
      <c r="B3" s="133"/>
      <c r="C3" s="138" t="s">
        <v>217</v>
      </c>
      <c r="D3" s="138"/>
      <c r="E3" s="138"/>
      <c r="F3" s="138"/>
      <c r="G3" s="138"/>
      <c r="H3" s="138"/>
      <c r="I3" s="138"/>
      <c r="J3" s="138"/>
      <c r="K3" s="139" t="s">
        <v>206</v>
      </c>
      <c r="L3" s="139"/>
      <c r="M3" s="139"/>
      <c r="N3" s="129" t="str">
        <f>IFERROR(INDEX(#REF!,MATCH('DELIVERY NOTE'!$N$4,#REF!,0),3),"")</f>
        <v/>
      </c>
      <c r="O3" s="129"/>
      <c r="P3" s="129"/>
    </row>
    <row r="4" spans="1:16" s="66" customFormat="1" ht="17.149999999999999" customHeight="1">
      <c r="A4" s="133"/>
      <c r="B4" s="133"/>
      <c r="C4" s="138" t="s">
        <v>203</v>
      </c>
      <c r="D4" s="138"/>
      <c r="E4" s="138"/>
      <c r="F4" s="138"/>
      <c r="G4" s="138"/>
      <c r="H4" s="138"/>
      <c r="I4" s="138"/>
      <c r="J4" s="138"/>
      <c r="K4" s="139" t="s">
        <v>204</v>
      </c>
      <c r="L4" s="139"/>
      <c r="M4" s="139"/>
      <c r="N4" s="130" t="s">
        <v>225</v>
      </c>
      <c r="O4" s="130"/>
      <c r="P4" s="130"/>
    </row>
    <row r="5" spans="1:16" s="66" customFormat="1" ht="17.149999999999999" customHeight="1">
      <c r="A5" s="133"/>
      <c r="B5" s="133"/>
      <c r="C5" s="138" t="s">
        <v>205</v>
      </c>
      <c r="D5" s="138"/>
      <c r="E5" s="138"/>
      <c r="F5" s="138"/>
      <c r="G5" s="138"/>
      <c r="H5" s="138"/>
      <c r="I5" s="138"/>
      <c r="J5" s="138"/>
      <c r="K5" s="139" t="s">
        <v>218</v>
      </c>
      <c r="L5" s="139"/>
      <c r="M5" s="139"/>
      <c r="N5" s="130" t="s">
        <v>219</v>
      </c>
      <c r="O5" s="130"/>
      <c r="P5" s="130"/>
    </row>
    <row r="6" spans="1:16" s="66" customFormat="1" ht="17.149999999999999" customHeight="1">
      <c r="A6" s="69"/>
      <c r="B6" s="69"/>
      <c r="E6" s="65"/>
      <c r="F6" s="72"/>
      <c r="G6" s="65"/>
      <c r="H6" s="65"/>
      <c r="I6" s="65"/>
      <c r="K6" s="71"/>
      <c r="L6" s="71"/>
      <c r="M6" s="71"/>
      <c r="N6" s="71"/>
      <c r="O6" s="71"/>
      <c r="P6" s="71"/>
    </row>
    <row r="7" spans="1:16" s="68" customFormat="1" ht="20">
      <c r="A7" s="150" t="s">
        <v>199</v>
      </c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</row>
    <row r="8" spans="1:16" s="68" customFormat="1" ht="13.5" customHeight="1">
      <c r="A8" s="127" t="str">
        <f ca="1">CONCATENATE("NGÀY "&amp;DAY(VALUE(TODAY()))&amp; " THÁNG "&amp;MONTH(VALUE(TODAY()))&amp;" NĂM "&amp;YEAR(VALUE(TODAY())))</f>
        <v>NGÀY 27 THÁNG 4 NĂM 2026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</row>
    <row r="9" spans="1:16" s="68" customFormat="1" ht="16.5" customHeight="1">
      <c r="A9" s="113" t="s">
        <v>235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</row>
    <row r="10" spans="1:16" s="68" customFormat="1" ht="13.5" customHeight="1">
      <c r="A10" s="73"/>
      <c r="B10" s="73"/>
      <c r="C10" s="74"/>
      <c r="D10" s="74"/>
      <c r="E10" s="73"/>
      <c r="F10" s="74"/>
      <c r="G10" s="75"/>
      <c r="H10" s="75"/>
      <c r="I10" s="75"/>
      <c r="J10" s="75"/>
      <c r="K10" s="81"/>
      <c r="L10" s="75"/>
      <c r="M10" s="75"/>
      <c r="N10" s="75"/>
      <c r="O10" s="75"/>
      <c r="P10" s="75"/>
    </row>
    <row r="11" spans="1:16" ht="12.75" customHeight="1">
      <c r="A11" s="80"/>
      <c r="H11" s="64"/>
      <c r="I11" s="64"/>
    </row>
    <row r="12" spans="1:16" s="84" customFormat="1" ht="25" customHeight="1">
      <c r="A12" s="152" t="s">
        <v>200</v>
      </c>
      <c r="B12" s="141" t="s">
        <v>231</v>
      </c>
      <c r="C12" s="142"/>
      <c r="D12" s="142"/>
      <c r="E12" s="143"/>
      <c r="F12" s="83"/>
      <c r="G12" s="136" t="s">
        <v>201</v>
      </c>
      <c r="H12" s="136"/>
      <c r="I12" s="141" t="s">
        <v>231</v>
      </c>
      <c r="J12" s="142"/>
      <c r="K12" s="142"/>
      <c r="L12" s="142"/>
      <c r="M12" s="142"/>
      <c r="N12" s="142"/>
      <c r="O12" s="142"/>
      <c r="P12" s="143"/>
    </row>
    <row r="13" spans="1:16" ht="25" customHeight="1">
      <c r="A13" s="152"/>
      <c r="B13" s="144" t="s">
        <v>232</v>
      </c>
      <c r="C13" s="145"/>
      <c r="D13" s="145"/>
      <c r="E13" s="146"/>
      <c r="G13" s="136"/>
      <c r="H13" s="136"/>
      <c r="I13" s="102" t="s">
        <v>234</v>
      </c>
      <c r="J13" s="139"/>
      <c r="K13" s="139"/>
      <c r="L13" s="139"/>
      <c r="M13" s="139"/>
      <c r="N13" s="139"/>
      <c r="O13" s="139"/>
      <c r="P13" s="156"/>
    </row>
    <row r="14" spans="1:16" ht="25" customHeight="1">
      <c r="A14" s="152"/>
      <c r="B14" s="147"/>
      <c r="C14" s="145"/>
      <c r="D14" s="145"/>
      <c r="E14" s="146"/>
      <c r="G14" s="136"/>
      <c r="H14" s="136"/>
      <c r="I14" s="144" t="s">
        <v>232</v>
      </c>
      <c r="J14" s="145"/>
      <c r="K14" s="145"/>
      <c r="L14" s="145"/>
      <c r="M14" s="145"/>
      <c r="N14" s="145"/>
      <c r="O14" s="145"/>
      <c r="P14" s="146"/>
    </row>
    <row r="15" spans="1:16" ht="25" customHeight="1">
      <c r="A15" s="152"/>
      <c r="B15" s="87" t="s">
        <v>233</v>
      </c>
      <c r="C15" s="148"/>
      <c r="D15" s="148"/>
      <c r="E15" s="149"/>
      <c r="G15" s="136"/>
      <c r="H15" s="136"/>
      <c r="I15" s="153" t="s">
        <v>213</v>
      </c>
      <c r="J15" s="154"/>
      <c r="K15" s="154"/>
      <c r="L15" s="154"/>
      <c r="M15" s="154"/>
      <c r="N15" s="154"/>
      <c r="O15" s="154"/>
      <c r="P15" s="155"/>
    </row>
    <row r="16" spans="1:16">
      <c r="A16" s="76"/>
      <c r="B16" s="65"/>
      <c r="C16" s="71"/>
      <c r="D16" s="71"/>
      <c r="E16" s="65"/>
      <c r="G16" s="76"/>
      <c r="H16" s="76"/>
      <c r="I16" s="77"/>
      <c r="J16" s="77"/>
      <c r="K16" s="77"/>
      <c r="L16" s="77"/>
      <c r="M16" s="77"/>
      <c r="N16" s="77"/>
      <c r="O16" s="77"/>
      <c r="P16" s="77"/>
    </row>
    <row r="17" spans="1:16"/>
    <row r="18" spans="1:16" ht="28.5" customHeight="1">
      <c r="A18" s="78" t="s">
        <v>207</v>
      </c>
      <c r="B18" s="78" t="s">
        <v>191</v>
      </c>
      <c r="C18" s="131" t="s">
        <v>192</v>
      </c>
      <c r="D18" s="131"/>
      <c r="E18" s="78" t="s">
        <v>197</v>
      </c>
      <c r="F18" s="131" t="s">
        <v>215</v>
      </c>
      <c r="G18" s="131"/>
      <c r="H18" s="131" t="s">
        <v>193</v>
      </c>
      <c r="I18" s="131"/>
      <c r="J18" s="78" t="s">
        <v>194</v>
      </c>
      <c r="K18" s="78" t="s">
        <v>198</v>
      </c>
      <c r="L18" s="131" t="s">
        <v>195</v>
      </c>
      <c r="M18" s="131"/>
      <c r="N18" s="131"/>
      <c r="O18" s="131" t="s">
        <v>196</v>
      </c>
      <c r="P18" s="131"/>
    </row>
    <row r="19" spans="1:16" ht="55" customHeight="1">
      <c r="A19" s="86">
        <v>1</v>
      </c>
      <c r="B19" s="86">
        <v>2340201</v>
      </c>
      <c r="C19" s="157" t="s">
        <v>226</v>
      </c>
      <c r="D19" s="158"/>
      <c r="E19" s="86">
        <v>20250415</v>
      </c>
      <c r="F19" s="159">
        <v>46492</v>
      </c>
      <c r="G19" s="160"/>
      <c r="H19" s="161" t="s">
        <v>227</v>
      </c>
      <c r="I19" s="160"/>
      <c r="J19" s="79">
        <v>25</v>
      </c>
      <c r="K19" s="86" t="s">
        <v>2</v>
      </c>
      <c r="L19" s="161" t="s">
        <v>228</v>
      </c>
      <c r="M19" s="162"/>
      <c r="N19" s="160"/>
      <c r="O19" s="161"/>
      <c r="P19" s="160"/>
    </row>
    <row r="20" spans="1:16" s="66" customFormat="1" ht="37.5" hidden="1" customHeight="1">
      <c r="A20" s="67">
        <v>2</v>
      </c>
      <c r="B20" s="67">
        <v>2410038</v>
      </c>
      <c r="C20" s="134" t="s">
        <v>221</v>
      </c>
      <c r="D20" s="135"/>
      <c r="E20" s="85" t="s">
        <v>224</v>
      </c>
      <c r="F20" s="140" t="s">
        <v>222</v>
      </c>
      <c r="G20" s="132"/>
      <c r="H20" s="132" t="s">
        <v>223</v>
      </c>
      <c r="I20" s="132"/>
      <c r="J20" s="79">
        <v>0</v>
      </c>
      <c r="K20" s="67" t="s">
        <v>2</v>
      </c>
      <c r="L20" s="132" t="s">
        <v>220</v>
      </c>
      <c r="M20" s="132"/>
      <c r="N20" s="132"/>
      <c r="O20" s="132" t="s">
        <v>60</v>
      </c>
      <c r="P20" s="132"/>
    </row>
    <row r="21" spans="1:16" s="66" customFormat="1" ht="17.25" customHeight="1">
      <c r="A21" s="121" t="s">
        <v>214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3"/>
      <c r="L21" s="124" t="s">
        <v>229</v>
      </c>
      <c r="M21" s="125"/>
      <c r="N21" s="126"/>
      <c r="O21" s="124" t="str">
        <f>CONCATENATE(SUM(J20,J19)&amp;" KG")</f>
        <v>25 KG</v>
      </c>
      <c r="P21" s="126"/>
    </row>
    <row r="22" spans="1:16"/>
    <row r="23" spans="1:16" s="66" customFormat="1" ht="16" customHeight="1">
      <c r="A23" s="115" t="s">
        <v>210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65"/>
    </row>
    <row r="24" spans="1:16" s="66" customFormat="1" ht="16" customHeight="1">
      <c r="A24" s="116" t="s">
        <v>211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65"/>
    </row>
    <row r="25" spans="1:16" s="66" customFormat="1" ht="16" customHeight="1">
      <c r="A25" s="116" t="s">
        <v>212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65"/>
    </row>
    <row r="26" spans="1:16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</row>
    <row r="27" spans="1:16"/>
    <row r="28" spans="1:16">
      <c r="A28" s="114" t="s">
        <v>147</v>
      </c>
      <c r="B28" s="114"/>
      <c r="C28" s="114"/>
      <c r="D28" s="114"/>
      <c r="E28" s="118" t="s">
        <v>145</v>
      </c>
      <c r="F28" s="118"/>
      <c r="G28" s="118"/>
      <c r="H28" s="118"/>
      <c r="I28" s="118"/>
      <c r="J28" s="114" t="s">
        <v>216</v>
      </c>
      <c r="K28" s="114"/>
      <c r="L28" s="114"/>
      <c r="M28" s="114"/>
      <c r="N28" s="114"/>
      <c r="O28" s="114"/>
      <c r="P28" s="114"/>
    </row>
    <row r="29" spans="1:16" ht="15" customHeight="1">
      <c r="E29" s="114"/>
      <c r="F29" s="114"/>
      <c r="G29" s="114"/>
      <c r="H29" s="114"/>
      <c r="I29" s="114"/>
      <c r="J29" s="113" t="s">
        <v>208</v>
      </c>
      <c r="K29" s="113"/>
      <c r="L29" s="113"/>
      <c r="M29" s="113"/>
      <c r="N29" s="113"/>
      <c r="O29" s="113"/>
      <c r="P29" s="113"/>
    </row>
    <row r="30" spans="1:16">
      <c r="J30" s="63"/>
      <c r="P30" s="63"/>
    </row>
    <row r="31" spans="1:16">
      <c r="E31" s="119"/>
      <c r="F31" s="119"/>
      <c r="G31" s="119"/>
      <c r="J31" s="63"/>
      <c r="P31" s="63"/>
    </row>
    <row r="32" spans="1:16">
      <c r="E32" s="119"/>
      <c r="F32" s="119"/>
      <c r="G32" s="119"/>
    </row>
    <row r="33" spans="1:16"/>
    <row r="34" spans="1:16">
      <c r="A34" s="114" t="s">
        <v>209</v>
      </c>
      <c r="B34" s="114"/>
      <c r="C34" s="114"/>
      <c r="D34" s="114"/>
      <c r="E34" s="120"/>
      <c r="F34" s="120"/>
      <c r="G34" s="120"/>
      <c r="J34" s="114" t="str">
        <f ca="1">CONCATENATE("NGÀY "&amp;DAY(VALUE(TODAY()))&amp; " THÁNG "&amp;MONTH(VALUE(TODAY()))&amp;" NĂM "&amp;YEAR(VALUE(TODAY())))</f>
        <v>NGÀY 27 THÁNG 4 NĂM 2026</v>
      </c>
      <c r="K34" s="114"/>
      <c r="L34" s="114"/>
      <c r="M34" s="114"/>
      <c r="N34" s="114"/>
      <c r="O34" s="114"/>
      <c r="P34" s="114"/>
    </row>
    <row r="35" spans="1:16" ht="12.5" customHeight="1">
      <c r="A35" s="112" t="str">
        <f>"("&amp;C1&amp;")"</f>
        <v>(CÔNG TY TNHH GAMBERTE VIỆT NAM)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spans="1:16" ht="12.5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</row>
    <row r="37" spans="1:16" ht="12.5" customHeight="1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</row>
    <row r="38" spans="1:16" ht="7" customHeight="1"/>
    <row r="39" spans="1:16"/>
    <row r="46" spans="1:16"/>
    <row r="47" spans="1:16"/>
    <row r="48" spans="1:16"/>
    <row r="49"/>
  </sheetData>
  <mergeCells count="57">
    <mergeCell ref="C19:D19"/>
    <mergeCell ref="F19:G19"/>
    <mergeCell ref="H19:I19"/>
    <mergeCell ref="L19:N19"/>
    <mergeCell ref="O19:P19"/>
    <mergeCell ref="B12:E12"/>
    <mergeCell ref="B13:E14"/>
    <mergeCell ref="B15:E15"/>
    <mergeCell ref="A7:P7"/>
    <mergeCell ref="A12:A15"/>
    <mergeCell ref="I12:P12"/>
    <mergeCell ref="I14:P14"/>
    <mergeCell ref="I15:P15"/>
    <mergeCell ref="I13:P13"/>
    <mergeCell ref="F18:G18"/>
    <mergeCell ref="F20:G20"/>
    <mergeCell ref="O18:P18"/>
    <mergeCell ref="O20:P20"/>
    <mergeCell ref="H18:I18"/>
    <mergeCell ref="C1:J1"/>
    <mergeCell ref="C2:J2"/>
    <mergeCell ref="K5:M5"/>
    <mergeCell ref="K3:M3"/>
    <mergeCell ref="K4:M4"/>
    <mergeCell ref="C3:J3"/>
    <mergeCell ref="C4:J4"/>
    <mergeCell ref="C5:J5"/>
    <mergeCell ref="A21:K21"/>
    <mergeCell ref="L21:N21"/>
    <mergeCell ref="A8:P8"/>
    <mergeCell ref="N3:P3"/>
    <mergeCell ref="N4:P4"/>
    <mergeCell ref="N5:P5"/>
    <mergeCell ref="L18:N18"/>
    <mergeCell ref="L20:N20"/>
    <mergeCell ref="A9:P9"/>
    <mergeCell ref="A1:B5"/>
    <mergeCell ref="O21:P21"/>
    <mergeCell ref="C18:D18"/>
    <mergeCell ref="C20:D20"/>
    <mergeCell ref="H20:I20"/>
    <mergeCell ref="G12:H15"/>
    <mergeCell ref="K1:P2"/>
    <mergeCell ref="A35:P36"/>
    <mergeCell ref="J29:P29"/>
    <mergeCell ref="J34:P34"/>
    <mergeCell ref="A34:D34"/>
    <mergeCell ref="A23:N23"/>
    <mergeCell ref="A24:N24"/>
    <mergeCell ref="A25:N25"/>
    <mergeCell ref="A26:N26"/>
    <mergeCell ref="E29:I29"/>
    <mergeCell ref="E28:I28"/>
    <mergeCell ref="A28:D28"/>
    <mergeCell ref="J28:P28"/>
    <mergeCell ref="E31:G32"/>
    <mergeCell ref="E34:G34"/>
  </mergeCells>
  <pageMargins left="0.19685039370078741" right="0.19685039370078741" top="0.19685039370078741" bottom="0" header="0.31496062992125984" footer="0.31496062992125984"/>
  <pageSetup scale="84" fitToHeight="0" orientation="landscape" r:id="rId1"/>
  <headerFooter>
    <oddFooter>&amp;R&amp;G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352DF4-6ADA-41E6-BF7B-5E9F400E8A0E}">
          <x14:formula1>
            <xm:f>#REF!</xm:f>
          </x14:formula1>
          <xm:sqref>N4:P4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1F6A-BD38-4005-BD81-8E874408B35A}">
  <sheetPr codeName="Sheet5">
    <pageSetUpPr fitToPage="1"/>
  </sheetPr>
  <dimension ref="A1:N64"/>
  <sheetViews>
    <sheetView topLeftCell="A53" zoomScaleNormal="100" workbookViewId="0">
      <selection activeCell="I55" sqref="I55:N55"/>
    </sheetView>
  </sheetViews>
  <sheetFormatPr defaultRowHeight="12.5" outlineLevelRow="2"/>
  <cols>
    <col min="1" max="1" width="10.26953125" customWidth="1"/>
    <col min="2" max="2" width="10.54296875" customWidth="1"/>
    <col min="3" max="3" width="9.81640625" customWidth="1"/>
    <col min="4" max="4" width="11.7265625" customWidth="1"/>
    <col min="6" max="6" width="14.453125" customWidth="1"/>
    <col min="7" max="7" width="13.1796875" customWidth="1"/>
    <col min="8" max="8" width="11" customWidth="1"/>
    <col min="9" max="9" width="1.81640625" style="4" customWidth="1"/>
    <col min="10" max="10" width="1.7265625" style="4" customWidth="1"/>
    <col min="11" max="11" width="17.81640625" customWidth="1"/>
    <col min="12" max="12" width="1.26953125" style="1" customWidth="1"/>
    <col min="13" max="14" width="11.54296875" customWidth="1"/>
  </cols>
  <sheetData>
    <row r="1" spans="1:14" ht="18" customHeight="1">
      <c r="A1" s="107"/>
      <c r="B1" s="107"/>
      <c r="C1" s="107"/>
      <c r="D1" s="189" t="s">
        <v>0</v>
      </c>
      <c r="E1" s="189"/>
      <c r="F1" s="189"/>
      <c r="G1" s="189"/>
      <c r="H1" s="189"/>
      <c r="I1" s="189"/>
      <c r="J1" s="10"/>
      <c r="K1" s="137" t="str">
        <f>"("&amp;E14&amp;")"</f>
        <v>(DN-KVL2202-01035)</v>
      </c>
      <c r="L1" s="137"/>
      <c r="M1" s="137"/>
      <c r="N1" s="137"/>
    </row>
    <row r="2" spans="1:14" ht="18" customHeight="1">
      <c r="A2" s="107"/>
      <c r="B2" s="107"/>
      <c r="C2" s="107"/>
      <c r="D2" s="97" t="s">
        <v>12</v>
      </c>
      <c r="E2" s="97"/>
      <c r="F2" s="97"/>
      <c r="G2" s="97"/>
      <c r="H2" s="97"/>
      <c r="I2" s="97"/>
      <c r="J2" s="10"/>
      <c r="K2" s="137"/>
      <c r="L2" s="137"/>
      <c r="M2" s="137"/>
      <c r="N2" s="137"/>
    </row>
    <row r="3" spans="1:14" ht="21" customHeight="1">
      <c r="A3" s="107"/>
      <c r="B3" s="107"/>
      <c r="C3" s="107"/>
      <c r="D3" s="96" t="s">
        <v>14</v>
      </c>
      <c r="E3" s="96"/>
      <c r="F3" s="96"/>
      <c r="G3" s="96"/>
      <c r="H3" s="96"/>
      <c r="I3" s="96"/>
      <c r="J3" s="10"/>
      <c r="K3" s="137"/>
      <c r="L3" s="137"/>
      <c r="M3" s="137"/>
      <c r="N3" s="137"/>
    </row>
    <row r="4" spans="1:14" ht="15" customHeight="1">
      <c r="A4" s="107"/>
      <c r="B4" s="107"/>
      <c r="C4" s="107"/>
      <c r="D4" s="108" t="s">
        <v>13</v>
      </c>
      <c r="E4" s="108"/>
      <c r="F4" s="108"/>
      <c r="G4" s="108"/>
      <c r="H4" s="108"/>
      <c r="I4" s="108"/>
      <c r="J4" s="3"/>
      <c r="K4" t="s">
        <v>4</v>
      </c>
      <c r="L4" s="9" t="s">
        <v>5</v>
      </c>
      <c r="M4" s="89" t="s">
        <v>190</v>
      </c>
      <c r="N4" s="89"/>
    </row>
    <row r="5" spans="1:14" ht="15" customHeight="1">
      <c r="A5" s="107"/>
      <c r="B5" s="107"/>
      <c r="C5" s="107"/>
      <c r="D5" s="108"/>
      <c r="E5" s="108"/>
      <c r="F5" s="108"/>
      <c r="G5" s="108"/>
      <c r="H5" s="108"/>
      <c r="I5" s="108"/>
      <c r="J5" s="3"/>
      <c r="K5" t="s">
        <v>11</v>
      </c>
      <c r="L5" s="9" t="s">
        <v>5</v>
      </c>
      <c r="M5" s="109">
        <f ca="1">TODAY()</f>
        <v>46139</v>
      </c>
      <c r="N5" s="89"/>
    </row>
    <row r="6" spans="1:14" ht="17.149999999999999" customHeight="1">
      <c r="A6" s="107"/>
      <c r="B6" s="107"/>
      <c r="C6" s="107"/>
      <c r="D6" s="108"/>
      <c r="E6" s="108"/>
      <c r="F6" s="108"/>
      <c r="G6" s="108"/>
      <c r="H6" s="108"/>
      <c r="I6" s="108"/>
      <c r="J6" s="3"/>
      <c r="K6" t="s">
        <v>10</v>
      </c>
      <c r="L6" s="9" t="s">
        <v>5</v>
      </c>
      <c r="M6" s="89" t="s">
        <v>6</v>
      </c>
      <c r="N6" s="89"/>
    </row>
    <row r="7" spans="1:14" ht="17.149999999999999" customHeight="1">
      <c r="A7" s="18"/>
      <c r="B7" s="18"/>
      <c r="C7" s="18"/>
      <c r="D7" s="19"/>
      <c r="E7" s="19"/>
      <c r="F7" s="19"/>
      <c r="G7" s="19"/>
      <c r="H7" s="19"/>
      <c r="I7" s="11"/>
      <c r="J7" s="11"/>
      <c r="K7" s="11"/>
      <c r="L7" s="12"/>
      <c r="M7" s="11"/>
      <c r="N7" s="11"/>
    </row>
    <row r="8" spans="1:14" ht="17.149999999999999" customHeight="1">
      <c r="A8" s="1"/>
      <c r="B8" s="1"/>
      <c r="C8" s="1"/>
      <c r="D8" s="59"/>
      <c r="E8" s="59"/>
      <c r="F8" s="59"/>
      <c r="G8" s="59"/>
      <c r="H8" s="59"/>
      <c r="I8" s="7"/>
      <c r="J8" s="7"/>
      <c r="K8" s="7"/>
      <c r="L8" s="4"/>
      <c r="M8" s="7"/>
      <c r="N8" s="7"/>
    </row>
    <row r="9" spans="1:14" ht="17.149999999999999" customHeight="1">
      <c r="A9" s="106" t="s">
        <v>43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</row>
    <row r="10" spans="1:14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</row>
    <row r="11" spans="1:14" ht="16.5" customHeight="1"/>
    <row r="12" spans="1:14" ht="16.5" customHeight="1"/>
    <row r="13" spans="1:14" ht="22" customHeight="1">
      <c r="A13" s="170" t="s">
        <v>16</v>
      </c>
      <c r="B13" s="171"/>
      <c r="C13" s="170" t="s">
        <v>3</v>
      </c>
      <c r="D13" s="171"/>
      <c r="E13" s="170" t="s">
        <v>15</v>
      </c>
      <c r="F13" s="171"/>
      <c r="G13" s="170" t="s">
        <v>19</v>
      </c>
      <c r="H13" s="171"/>
      <c r="I13" s="170" t="s">
        <v>17</v>
      </c>
      <c r="J13" s="93"/>
      <c r="K13" s="93"/>
      <c r="L13" s="171"/>
      <c r="M13" s="93" t="s">
        <v>32</v>
      </c>
      <c r="N13" s="171"/>
    </row>
    <row r="14" spans="1:14" ht="22" customHeight="1">
      <c r="A14" s="186" t="s">
        <v>188</v>
      </c>
      <c r="B14" s="187"/>
      <c r="C14" s="186" t="s">
        <v>187</v>
      </c>
      <c r="D14" s="187"/>
      <c r="E14" s="186" t="s">
        <v>189</v>
      </c>
      <c r="F14" s="187"/>
      <c r="G14" s="186" t="s">
        <v>20</v>
      </c>
      <c r="H14" s="187"/>
      <c r="I14" s="186" t="s">
        <v>18</v>
      </c>
      <c r="J14" s="188"/>
      <c r="K14" s="188"/>
      <c r="L14" s="187"/>
      <c r="M14" s="184">
        <f ca="1">NOW()</f>
        <v>46139.891198263889</v>
      </c>
      <c r="N14" s="185"/>
    </row>
    <row r="15" spans="1:14" ht="5.25" customHeight="1"/>
    <row r="16" spans="1:14" ht="20.25" customHeight="1">
      <c r="A16" s="180" t="s">
        <v>22</v>
      </c>
      <c r="B16" s="181"/>
      <c r="C16" s="181"/>
      <c r="D16" s="181"/>
      <c r="E16" s="181"/>
      <c r="F16" s="182"/>
      <c r="G16" s="180" t="s">
        <v>21</v>
      </c>
      <c r="H16" s="181"/>
      <c r="I16" s="181"/>
      <c r="J16" s="181"/>
      <c r="K16" s="181"/>
      <c r="L16" s="181"/>
      <c r="M16" s="181"/>
      <c r="N16" s="182"/>
    </row>
    <row r="17" spans="1:14" s="3" customFormat="1" ht="18" customHeight="1">
      <c r="A17" s="104" t="s">
        <v>182</v>
      </c>
      <c r="B17" s="105"/>
      <c r="C17" s="105"/>
      <c r="D17" s="105"/>
      <c r="E17" s="105"/>
      <c r="F17" s="183"/>
      <c r="G17" s="105" t="s">
        <v>182</v>
      </c>
      <c r="H17" s="105"/>
      <c r="I17" s="105"/>
      <c r="J17" s="105"/>
      <c r="K17" s="105"/>
      <c r="L17" s="105"/>
      <c r="M17" s="105"/>
      <c r="N17" s="183"/>
    </row>
    <row r="18" spans="1:14" s="3" customFormat="1" ht="18" customHeight="1">
      <c r="A18" s="102" t="s">
        <v>185</v>
      </c>
      <c r="B18" s="89"/>
      <c r="C18" s="89"/>
      <c r="D18" s="89"/>
      <c r="E18" s="89"/>
      <c r="F18" s="103"/>
      <c r="G18" s="89" t="s">
        <v>183</v>
      </c>
      <c r="H18" s="89"/>
      <c r="I18" s="89"/>
      <c r="J18" s="89"/>
      <c r="K18" s="89"/>
      <c r="L18" s="89"/>
      <c r="M18" s="89"/>
      <c r="N18" s="103"/>
    </row>
    <row r="19" spans="1:14" s="3" customFormat="1" ht="18" customHeight="1">
      <c r="A19" s="102" t="s">
        <v>9</v>
      </c>
      <c r="B19" s="89"/>
      <c r="C19" s="89"/>
      <c r="D19" s="89"/>
      <c r="E19" s="89"/>
      <c r="F19" s="103"/>
      <c r="G19" s="89" t="s">
        <v>9</v>
      </c>
      <c r="H19" s="89"/>
      <c r="I19" s="89"/>
      <c r="J19" s="89"/>
      <c r="K19" s="89"/>
      <c r="L19" s="89"/>
      <c r="M19" s="89"/>
      <c r="N19" s="103"/>
    </row>
    <row r="20" spans="1:14" s="3" customFormat="1" ht="18" customHeight="1">
      <c r="A20" s="102" t="str">
        <f>G20</f>
        <v xml:space="preserve">  SỐ 9, NGUYỄN KHOÁI (BLOCK G, CHUNG CƯ GALAXY 9)</v>
      </c>
      <c r="B20" s="89"/>
      <c r="C20" s="89"/>
      <c r="D20" s="89"/>
      <c r="E20" s="89"/>
      <c r="F20" s="103"/>
      <c r="G20" s="89" t="s">
        <v>178</v>
      </c>
      <c r="H20" s="89"/>
      <c r="I20" s="89"/>
      <c r="J20" s="89"/>
      <c r="K20" s="89"/>
      <c r="L20" s="89"/>
      <c r="M20" s="89"/>
      <c r="N20" s="103"/>
    </row>
    <row r="21" spans="1:14" s="3" customFormat="1" ht="18" customHeight="1">
      <c r="A21" s="102" t="str">
        <f>G21</f>
        <v xml:space="preserve">  PHƯỜNG 1</v>
      </c>
      <c r="B21" s="89"/>
      <c r="C21" s="89"/>
      <c r="D21" s="89"/>
      <c r="E21" s="89"/>
      <c r="F21" s="103"/>
      <c r="G21" s="89" t="s">
        <v>179</v>
      </c>
      <c r="H21" s="89"/>
      <c r="I21" s="89"/>
      <c r="J21" s="89"/>
      <c r="K21" s="89"/>
      <c r="L21" s="89"/>
      <c r="M21" s="89"/>
      <c r="N21" s="103"/>
    </row>
    <row r="22" spans="1:14" s="3" customFormat="1" ht="18" customHeight="1">
      <c r="A22" s="102" t="str">
        <f>G22</f>
        <v xml:space="preserve">  QUẬN 4</v>
      </c>
      <c r="B22" s="89"/>
      <c r="C22" s="89"/>
      <c r="D22" s="89"/>
      <c r="E22" s="89"/>
      <c r="F22" s="103"/>
      <c r="G22" s="89" t="s">
        <v>180</v>
      </c>
      <c r="H22" s="89"/>
      <c r="I22" s="89"/>
      <c r="J22" s="89"/>
      <c r="K22" s="89"/>
      <c r="L22" s="89"/>
      <c r="M22" s="89"/>
      <c r="N22" s="103"/>
    </row>
    <row r="23" spans="1:14" s="3" customFormat="1" ht="18" customHeight="1">
      <c r="A23" s="102" t="str">
        <f>G23</f>
        <v xml:space="preserve">  TP HỒ CHÍ MINH</v>
      </c>
      <c r="B23" s="89"/>
      <c r="C23" s="89"/>
      <c r="D23" s="89"/>
      <c r="E23" s="89"/>
      <c r="F23" s="103"/>
      <c r="G23" s="89" t="s">
        <v>168</v>
      </c>
      <c r="H23" s="89"/>
      <c r="I23" s="89"/>
      <c r="J23" s="89"/>
      <c r="K23" s="89"/>
      <c r="L23" s="89"/>
      <c r="M23" s="89"/>
      <c r="N23" s="103"/>
    </row>
    <row r="24" spans="1:14" s="3" customFormat="1" ht="14.15" customHeight="1">
      <c r="A24" s="50"/>
      <c r="B24" s="7"/>
      <c r="C24" s="7"/>
      <c r="D24" s="7"/>
      <c r="E24" s="7"/>
      <c r="F24" s="26"/>
      <c r="G24" s="4"/>
      <c r="H24" s="4"/>
      <c r="I24" s="4"/>
      <c r="J24" s="4"/>
      <c r="K24" s="4"/>
      <c r="L24" s="4"/>
      <c r="M24" s="4"/>
      <c r="N24" s="49"/>
    </row>
    <row r="25" spans="1:14" s="3" customFormat="1" ht="14.15" customHeight="1">
      <c r="A25" s="50"/>
      <c r="B25" s="7"/>
      <c r="C25" s="7"/>
      <c r="D25" s="7"/>
      <c r="E25" s="7"/>
      <c r="F25" s="26"/>
      <c r="G25" s="4"/>
      <c r="H25" s="4"/>
      <c r="I25" s="4"/>
      <c r="J25" s="4"/>
      <c r="K25" s="4"/>
      <c r="L25" s="4"/>
      <c r="M25" s="4"/>
      <c r="N25" s="49"/>
    </row>
    <row r="26" spans="1:14" s="3" customFormat="1" ht="18" customHeight="1">
      <c r="A26" s="50" t="s">
        <v>7</v>
      </c>
      <c r="B26" s="7"/>
      <c r="C26" s="7" t="s">
        <v>184</v>
      </c>
      <c r="D26" s="7"/>
      <c r="E26" s="7"/>
      <c r="F26" s="26"/>
      <c r="G26" s="89" t="s">
        <v>7</v>
      </c>
      <c r="H26" s="89"/>
      <c r="I26" s="89" t="s">
        <v>184</v>
      </c>
      <c r="J26" s="89"/>
      <c r="K26" s="89"/>
      <c r="L26" s="89"/>
      <c r="M26" s="89"/>
      <c r="N26" s="103"/>
    </row>
    <row r="27" spans="1:14" s="3" customFormat="1" ht="18" customHeight="1">
      <c r="A27" s="51" t="s">
        <v>149</v>
      </c>
      <c r="B27" s="60"/>
      <c r="C27" s="61" t="str">
        <f>I27</f>
        <v>0972 706 005</v>
      </c>
      <c r="D27" s="52"/>
      <c r="E27" s="52"/>
      <c r="F27" s="53"/>
      <c r="G27" s="88" t="s">
        <v>8</v>
      </c>
      <c r="H27" s="88"/>
      <c r="I27" s="174" t="s">
        <v>181</v>
      </c>
      <c r="J27" s="88"/>
      <c r="K27" s="88"/>
      <c r="L27" s="88"/>
      <c r="M27" s="88"/>
      <c r="N27" s="101"/>
    </row>
    <row r="28" spans="1:14" s="3" customFormat="1" ht="22" hidden="1" customHeight="1">
      <c r="A28" s="141" t="s">
        <v>35</v>
      </c>
      <c r="B28" s="95"/>
      <c r="C28" s="141" t="s">
        <v>36</v>
      </c>
      <c r="D28" s="94"/>
      <c r="E28" s="94"/>
      <c r="F28" s="95"/>
      <c r="G28" s="141" t="s">
        <v>37</v>
      </c>
      <c r="H28" s="95"/>
      <c r="I28" s="31" t="s">
        <v>38</v>
      </c>
      <c r="J28" s="25"/>
      <c r="K28" s="25"/>
      <c r="L28" s="32"/>
      <c r="M28" s="94" t="s">
        <v>39</v>
      </c>
      <c r="N28" s="95"/>
    </row>
    <row r="29" spans="1:14" s="3" customFormat="1" ht="22" hidden="1" customHeight="1">
      <c r="A29" s="87"/>
      <c r="B29" s="101"/>
      <c r="C29" s="15"/>
      <c r="D29" s="16"/>
      <c r="E29" s="16"/>
      <c r="F29" s="17"/>
      <c r="G29" s="87"/>
      <c r="H29" s="101"/>
      <c r="I29" s="173"/>
      <c r="J29" s="174"/>
      <c r="K29" s="174"/>
      <c r="L29" s="175"/>
      <c r="M29" s="7"/>
      <c r="N29" s="26"/>
    </row>
    <row r="30" spans="1:14" s="3" customFormat="1" ht="22" hidden="1" customHeight="1">
      <c r="A30" s="141" t="s">
        <v>40</v>
      </c>
      <c r="B30" s="94"/>
      <c r="C30" s="141" t="s">
        <v>41</v>
      </c>
      <c r="D30" s="94"/>
      <c r="E30" s="94"/>
      <c r="F30" s="94"/>
      <c r="G30" s="141" t="s">
        <v>42</v>
      </c>
      <c r="H30" s="94"/>
      <c r="I30" s="94"/>
      <c r="J30" s="94"/>
      <c r="K30" s="94"/>
      <c r="L30" s="94"/>
      <c r="M30" s="94"/>
      <c r="N30" s="95"/>
    </row>
    <row r="31" spans="1:14" s="3" customFormat="1" ht="22" hidden="1" customHeight="1">
      <c r="A31" s="15"/>
      <c r="B31" s="16"/>
      <c r="C31" s="15"/>
      <c r="D31" s="16"/>
      <c r="E31" s="16"/>
      <c r="F31" s="16"/>
      <c r="G31" s="15"/>
      <c r="H31" s="16"/>
      <c r="I31" s="16"/>
      <c r="J31" s="16"/>
      <c r="K31" s="16"/>
      <c r="L31" s="16"/>
      <c r="M31" s="16"/>
      <c r="N31" s="17"/>
    </row>
    <row r="32" spans="1:14">
      <c r="A32" s="9"/>
      <c r="B32" s="9"/>
      <c r="C32" s="9"/>
      <c r="D32" s="9"/>
      <c r="E32" s="9"/>
      <c r="F32" s="9"/>
      <c r="G32" s="9"/>
      <c r="H32" s="9"/>
      <c r="I32" s="7"/>
      <c r="J32" s="7"/>
      <c r="K32" s="9"/>
      <c r="L32" s="9"/>
      <c r="M32" s="9"/>
      <c r="N32" s="9"/>
    </row>
    <row r="33" spans="1:14" ht="20.25" customHeight="1">
      <c r="A33" s="176" t="s">
        <v>30</v>
      </c>
      <c r="B33" s="176"/>
      <c r="C33" s="176" t="s">
        <v>31</v>
      </c>
      <c r="D33" s="176"/>
      <c r="E33" s="176"/>
      <c r="F33" s="176"/>
      <c r="G33" s="176" t="s">
        <v>23</v>
      </c>
      <c r="H33" s="178" t="s">
        <v>24</v>
      </c>
      <c r="I33" s="178"/>
      <c r="J33" s="178"/>
      <c r="K33" s="176" t="s">
        <v>25</v>
      </c>
      <c r="L33" s="176"/>
      <c r="M33" s="111" t="s">
        <v>26</v>
      </c>
      <c r="N33" s="111"/>
    </row>
    <row r="34" spans="1:14" ht="17.25" customHeight="1">
      <c r="A34" s="177"/>
      <c r="B34" s="177"/>
      <c r="C34" s="177"/>
      <c r="D34" s="177"/>
      <c r="E34" s="177"/>
      <c r="F34" s="177"/>
      <c r="G34" s="177"/>
      <c r="H34" s="179"/>
      <c r="I34" s="179"/>
      <c r="J34" s="179"/>
      <c r="K34" s="177"/>
      <c r="L34" s="177"/>
      <c r="M34" s="14" t="s">
        <v>27</v>
      </c>
      <c r="N34" s="14" t="s">
        <v>2</v>
      </c>
    </row>
    <row r="35" spans="1:14" s="3" customFormat="1" ht="44.25" customHeight="1" outlineLevel="1">
      <c r="A35" s="98">
        <v>2308017</v>
      </c>
      <c r="B35" s="98"/>
      <c r="C35" s="99" t="s">
        <v>176</v>
      </c>
      <c r="D35" s="99"/>
      <c r="E35" s="99"/>
      <c r="F35" s="99"/>
      <c r="G35" s="30">
        <v>4354288401</v>
      </c>
      <c r="H35" s="100" t="s">
        <v>2</v>
      </c>
      <c r="I35" s="100"/>
      <c r="J35" s="100"/>
      <c r="K35" s="166">
        <v>45966</v>
      </c>
      <c r="L35" s="166"/>
      <c r="M35" s="20">
        <v>1</v>
      </c>
      <c r="N35" s="20">
        <v>5</v>
      </c>
    </row>
    <row r="36" spans="1:14" s="3" customFormat="1" ht="44.25" hidden="1" customHeight="1" outlineLevel="1">
      <c r="A36" s="98">
        <v>2305029</v>
      </c>
      <c r="B36" s="98"/>
      <c r="C36" s="99" t="s">
        <v>143</v>
      </c>
      <c r="D36" s="99"/>
      <c r="E36" s="99"/>
      <c r="F36" s="99"/>
      <c r="G36" s="30" t="s">
        <v>144</v>
      </c>
      <c r="H36" s="100" t="s">
        <v>2</v>
      </c>
      <c r="I36" s="100"/>
      <c r="J36" s="100"/>
      <c r="K36" s="166">
        <v>45771</v>
      </c>
      <c r="L36" s="166"/>
      <c r="M36" s="20"/>
      <c r="N36" s="20">
        <v>5</v>
      </c>
    </row>
    <row r="37" spans="1:14" s="3" customFormat="1" ht="42.75" hidden="1" customHeight="1" outlineLevel="1">
      <c r="A37" s="98">
        <v>2305002</v>
      </c>
      <c r="B37" s="98"/>
      <c r="C37" s="99" t="s">
        <v>29</v>
      </c>
      <c r="D37" s="99"/>
      <c r="E37" s="99"/>
      <c r="F37" s="99"/>
      <c r="G37" s="30">
        <v>20220113</v>
      </c>
      <c r="H37" s="100" t="s">
        <v>2</v>
      </c>
      <c r="I37" s="100"/>
      <c r="J37" s="100"/>
      <c r="K37" s="166">
        <v>45669</v>
      </c>
      <c r="L37" s="166"/>
      <c r="M37" s="20">
        <v>0</v>
      </c>
      <c r="N37" s="20">
        <v>0</v>
      </c>
    </row>
    <row r="38" spans="1:14" ht="20.149999999999999" customHeight="1">
      <c r="A38" s="172"/>
      <c r="B38" s="172"/>
      <c r="H38" s="24"/>
      <c r="I38" s="24"/>
      <c r="J38" s="24"/>
      <c r="K38" s="23" t="s">
        <v>28</v>
      </c>
      <c r="L38" s="23"/>
      <c r="M38" s="21">
        <f>SUM(M35:M37)</f>
        <v>1</v>
      </c>
      <c r="N38" s="22" t="s">
        <v>27</v>
      </c>
    </row>
    <row r="39" spans="1:14" ht="20.149999999999999" customHeight="1">
      <c r="A39" s="39"/>
      <c r="B39" s="39"/>
      <c r="H39" s="24"/>
      <c r="I39" s="24"/>
      <c r="J39" s="24"/>
      <c r="K39" s="24"/>
      <c r="L39" s="24"/>
      <c r="M39" s="47"/>
      <c r="N39" s="48"/>
    </row>
    <row r="40" spans="1:14" ht="20.149999999999999" customHeight="1">
      <c r="A40" s="39"/>
      <c r="B40" s="39"/>
      <c r="H40" s="24"/>
      <c r="I40" s="24"/>
      <c r="J40" s="24"/>
      <c r="K40" s="24"/>
      <c r="L40" s="24"/>
      <c r="M40" s="47"/>
      <c r="N40" s="48"/>
    </row>
    <row r="41" spans="1:14" ht="20.149999999999999" customHeight="1">
      <c r="A41" s="39"/>
      <c r="B41" s="39"/>
      <c r="H41" s="24"/>
      <c r="I41" s="24"/>
      <c r="J41" s="24"/>
      <c r="K41" s="24"/>
      <c r="L41" s="24"/>
      <c r="M41" s="47"/>
      <c r="N41" s="48"/>
    </row>
    <row r="42" spans="1:14" ht="20.149999999999999" customHeight="1">
      <c r="B42" s="9"/>
      <c r="C42" s="9"/>
      <c r="D42" s="9"/>
      <c r="E42" s="9"/>
      <c r="F42" s="9"/>
      <c r="G42" s="13"/>
      <c r="H42" s="7"/>
      <c r="I42" s="7"/>
      <c r="J42" s="7"/>
      <c r="K42" s="7"/>
      <c r="L42" s="7"/>
      <c r="M42" s="8"/>
      <c r="N42" s="8"/>
    </row>
    <row r="43" spans="1:14" ht="20.149999999999999" customHeight="1">
      <c r="B43" s="9"/>
      <c r="C43" s="9"/>
      <c r="D43" s="9"/>
      <c r="E43" s="9"/>
      <c r="F43" s="9"/>
      <c r="G43" s="13"/>
      <c r="H43" s="7"/>
      <c r="I43" s="7"/>
      <c r="J43" s="7"/>
      <c r="K43" s="7"/>
      <c r="L43" s="7"/>
      <c r="M43" s="8"/>
      <c r="N43" s="8"/>
    </row>
    <row r="44" spans="1:14" ht="20.149999999999999" customHeight="1">
      <c r="B44" s="9"/>
      <c r="C44" s="9"/>
      <c r="D44" s="9"/>
      <c r="E44" s="9"/>
      <c r="F44" s="9"/>
      <c r="G44" s="13"/>
      <c r="H44" s="7"/>
      <c r="I44" s="7"/>
      <c r="J44" s="7"/>
      <c r="K44" s="7"/>
      <c r="L44" s="7"/>
      <c r="M44" s="8"/>
      <c r="N44" s="8"/>
    </row>
    <row r="45" spans="1:14" ht="20.149999999999999" customHeight="1">
      <c r="B45" s="9"/>
      <c r="C45" s="9"/>
      <c r="D45" s="9"/>
      <c r="E45" s="9"/>
      <c r="F45" s="9"/>
      <c r="G45" s="13"/>
      <c r="H45" s="7"/>
      <c r="I45" s="7"/>
      <c r="J45" s="7"/>
      <c r="K45" s="7"/>
      <c r="L45" s="7"/>
      <c r="M45" s="8"/>
      <c r="N45" s="8"/>
    </row>
    <row r="46" spans="1:14" ht="20.149999999999999" customHeight="1">
      <c r="B46" s="9"/>
      <c r="C46" s="9"/>
      <c r="D46" s="9"/>
      <c r="E46" s="9"/>
      <c r="F46" s="9"/>
      <c r="G46" s="13"/>
      <c r="H46" s="7"/>
      <c r="I46" s="7"/>
      <c r="J46" s="7"/>
      <c r="K46" s="7"/>
      <c r="L46" s="7"/>
      <c r="M46" s="8"/>
      <c r="N46" s="8"/>
    </row>
    <row r="47" spans="1:14" ht="20.149999999999999" customHeight="1">
      <c r="B47" s="9"/>
      <c r="C47" s="9"/>
      <c r="D47" s="9"/>
      <c r="E47" s="9"/>
      <c r="F47" s="9"/>
      <c r="G47" s="13"/>
      <c r="H47" s="7"/>
      <c r="I47" s="7"/>
      <c r="J47" s="7"/>
      <c r="K47" s="7"/>
      <c r="L47" s="7"/>
      <c r="M47" s="8"/>
      <c r="N47" s="8"/>
    </row>
    <row r="48" spans="1:14" ht="20.149999999999999" customHeight="1">
      <c r="B48" s="9"/>
      <c r="C48" s="9"/>
      <c r="D48" s="9"/>
      <c r="E48" s="9"/>
      <c r="F48" s="9"/>
      <c r="G48" s="9"/>
      <c r="H48" s="7"/>
      <c r="I48" s="7"/>
      <c r="J48" s="7"/>
      <c r="K48" s="7"/>
      <c r="L48" s="7"/>
      <c r="M48" s="8"/>
      <c r="N48" s="8"/>
    </row>
    <row r="49" spans="1:14" ht="20.149999999999999" customHeight="1">
      <c r="B49" s="9"/>
      <c r="C49" s="9"/>
      <c r="D49" s="9"/>
      <c r="E49" s="9"/>
      <c r="F49" s="9"/>
      <c r="G49" s="9"/>
      <c r="H49" s="7"/>
      <c r="I49" s="7"/>
      <c r="J49" s="7"/>
      <c r="K49" s="7"/>
      <c r="L49" s="7"/>
      <c r="M49" s="8"/>
      <c r="N49" s="8"/>
    </row>
    <row r="50" spans="1:14" ht="20.149999999999999" customHeight="1">
      <c r="B50" s="9"/>
      <c r="C50" s="9"/>
      <c r="D50" s="9"/>
      <c r="E50" s="9"/>
      <c r="F50" s="9"/>
      <c r="G50" s="9"/>
      <c r="H50" s="7"/>
      <c r="I50" s="7"/>
      <c r="J50" s="7"/>
      <c r="K50" s="7"/>
      <c r="L50" s="7"/>
      <c r="M50" s="8"/>
      <c r="N50" s="8"/>
    </row>
    <row r="51" spans="1:14" ht="20.149999999999999" customHeight="1">
      <c r="A51" s="172" t="s">
        <v>186</v>
      </c>
      <c r="B51" s="172"/>
      <c r="C51" s="9"/>
      <c r="D51" s="9"/>
      <c r="E51" s="9"/>
      <c r="F51" s="9"/>
      <c r="G51" s="9"/>
      <c r="H51" s="7"/>
      <c r="I51" s="7"/>
      <c r="J51" s="7"/>
      <c r="K51" s="7"/>
      <c r="L51" s="7"/>
      <c r="M51" s="8"/>
      <c r="N51" s="8"/>
    </row>
    <row r="52" spans="1:14" ht="20.149999999999999" customHeight="1">
      <c r="B52" s="110" t="s">
        <v>33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</row>
    <row r="53" spans="1:14" ht="20.149999999999999" customHeight="1">
      <c r="B53" s="110" t="s">
        <v>34</v>
      </c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</row>
    <row r="54" spans="1:14" ht="20.149999999999999" customHeight="1" outlineLevel="2">
      <c r="B54" s="9"/>
      <c r="C54" s="9"/>
      <c r="D54" s="9"/>
      <c r="E54" s="9"/>
      <c r="F54" s="9"/>
      <c r="G54" s="9"/>
      <c r="H54" s="7"/>
      <c r="I54" s="7"/>
      <c r="J54" s="7"/>
      <c r="K54" s="7"/>
      <c r="L54" s="7"/>
      <c r="M54" s="8"/>
      <c r="N54" s="8"/>
    </row>
    <row r="55" spans="1:14" ht="20.149999999999999" customHeight="1" outlineLevel="2">
      <c r="A55" s="90" t="s">
        <v>147</v>
      </c>
      <c r="B55" s="91"/>
      <c r="C55" s="91"/>
      <c r="D55" s="92"/>
      <c r="E55" s="90" t="s">
        <v>145</v>
      </c>
      <c r="F55" s="91"/>
      <c r="G55" s="91"/>
      <c r="H55" s="92"/>
      <c r="I55" s="90" t="s">
        <v>146</v>
      </c>
      <c r="J55" s="91"/>
      <c r="K55" s="91"/>
      <c r="L55" s="91"/>
      <c r="M55" s="91"/>
      <c r="N55" s="92"/>
    </row>
    <row r="56" spans="1:14" ht="59.25" customHeight="1" outlineLevel="2">
      <c r="A56" s="170"/>
      <c r="B56" s="93"/>
      <c r="C56" s="93"/>
      <c r="D56" s="171"/>
      <c r="E56" s="170" t="s">
        <v>155</v>
      </c>
      <c r="F56" s="93"/>
      <c r="G56" s="93"/>
      <c r="H56" s="171"/>
      <c r="I56" s="29"/>
      <c r="J56" s="27"/>
      <c r="K56" s="27"/>
      <c r="L56" s="27"/>
      <c r="M56" s="27"/>
      <c r="N56" s="28"/>
    </row>
    <row r="57" spans="1:14" ht="22.5" customHeight="1" outlineLevel="2">
      <c r="A57" s="167" t="s">
        <v>148</v>
      </c>
      <c r="B57" s="168"/>
      <c r="C57" s="168"/>
      <c r="D57" s="169"/>
      <c r="E57" s="167"/>
      <c r="F57" s="168"/>
      <c r="G57" s="168"/>
      <c r="H57" s="169"/>
      <c r="I57" s="163" t="s">
        <v>44</v>
      </c>
      <c r="J57" s="164"/>
      <c r="K57" s="164"/>
      <c r="L57" s="164"/>
      <c r="M57" s="164"/>
      <c r="N57" s="165"/>
    </row>
    <row r="58" spans="1:14">
      <c r="H58" s="2"/>
      <c r="K58" s="5"/>
      <c r="L58" s="6"/>
      <c r="M58" s="5"/>
      <c r="N58" s="5"/>
    </row>
    <row r="59" spans="1:14">
      <c r="K59" s="5"/>
      <c r="L59" s="6"/>
      <c r="M59" s="5"/>
      <c r="N59" s="5"/>
    </row>
    <row r="60" spans="1:14">
      <c r="K60" s="5"/>
      <c r="L60" s="6"/>
      <c r="M60" s="5"/>
      <c r="N60" s="5"/>
    </row>
    <row r="61" spans="1:14" s="3" customFormat="1" ht="20.149999999999999" customHeight="1"/>
    <row r="62" spans="1:14" s="3" customFormat="1" ht="27.75" customHeight="1"/>
    <row r="63" spans="1:14" s="3" customFormat="1" ht="41.25" customHeight="1"/>
    <row r="64" spans="1:14" s="3" customFormat="1" ht="33" customHeight="1"/>
  </sheetData>
  <mergeCells count="82">
    <mergeCell ref="A1:C6"/>
    <mergeCell ref="D1:I1"/>
    <mergeCell ref="K1:N3"/>
    <mergeCell ref="D2:I2"/>
    <mergeCell ref="D3:I3"/>
    <mergeCell ref="D4:I6"/>
    <mergeCell ref="M4:N4"/>
    <mergeCell ref="M5:N5"/>
    <mergeCell ref="M6:N6"/>
    <mergeCell ref="M14:N14"/>
    <mergeCell ref="A9:N10"/>
    <mergeCell ref="A13:B13"/>
    <mergeCell ref="C13:D13"/>
    <mergeCell ref="E13:F13"/>
    <mergeCell ref="G13:H13"/>
    <mergeCell ref="I13:L13"/>
    <mergeCell ref="M13:N13"/>
    <mergeCell ref="A14:B14"/>
    <mergeCell ref="C14:D14"/>
    <mergeCell ref="E14:F14"/>
    <mergeCell ref="G14:H14"/>
    <mergeCell ref="I14:L14"/>
    <mergeCell ref="A16:F16"/>
    <mergeCell ref="G16:N16"/>
    <mergeCell ref="A17:F17"/>
    <mergeCell ref="G17:N17"/>
    <mergeCell ref="A18:F18"/>
    <mergeCell ref="G18:N18"/>
    <mergeCell ref="G27:H27"/>
    <mergeCell ref="I27:N27"/>
    <mergeCell ref="A19:F19"/>
    <mergeCell ref="G19:N19"/>
    <mergeCell ref="A20:F20"/>
    <mergeCell ref="G20:N20"/>
    <mergeCell ref="A21:F21"/>
    <mergeCell ref="G21:N21"/>
    <mergeCell ref="A22:F22"/>
    <mergeCell ref="G22:N22"/>
    <mergeCell ref="G23:N23"/>
    <mergeCell ref="G26:H26"/>
    <mergeCell ref="I26:N26"/>
    <mergeCell ref="A23:F23"/>
    <mergeCell ref="M28:N28"/>
    <mergeCell ref="G30:N30"/>
    <mergeCell ref="G29:H29"/>
    <mergeCell ref="I29:L29"/>
    <mergeCell ref="B52:N52"/>
    <mergeCell ref="A51:B51"/>
    <mergeCell ref="A28:B28"/>
    <mergeCell ref="C28:F28"/>
    <mergeCell ref="C30:F30"/>
    <mergeCell ref="A30:B30"/>
    <mergeCell ref="G28:H28"/>
    <mergeCell ref="A33:B34"/>
    <mergeCell ref="C33:F34"/>
    <mergeCell ref="G33:G34"/>
    <mergeCell ref="H33:J34"/>
    <mergeCell ref="K33:L34"/>
    <mergeCell ref="A29:B29"/>
    <mergeCell ref="A55:D55"/>
    <mergeCell ref="E55:H55"/>
    <mergeCell ref="I55:N55"/>
    <mergeCell ref="A56:D56"/>
    <mergeCell ref="B53:N53"/>
    <mergeCell ref="A38:B38"/>
    <mergeCell ref="A37:B37"/>
    <mergeCell ref="C37:F37"/>
    <mergeCell ref="H37:J37"/>
    <mergeCell ref="K37:L37"/>
    <mergeCell ref="M33:N33"/>
    <mergeCell ref="A35:B35"/>
    <mergeCell ref="C35:F35"/>
    <mergeCell ref="H35:J35"/>
    <mergeCell ref="K35:L35"/>
    <mergeCell ref="I57:N57"/>
    <mergeCell ref="A36:B36"/>
    <mergeCell ref="C36:F36"/>
    <mergeCell ref="H36:J36"/>
    <mergeCell ref="K36:L36"/>
    <mergeCell ref="A57:D57"/>
    <mergeCell ref="E57:H57"/>
    <mergeCell ref="E56:H56"/>
  </mergeCells>
  <pageMargins left="0.23622047244094491" right="0.23622047244094491" top="0.74803149606299213" bottom="0.74803149606299213" header="0.31496062992125984" footer="0.31496062992125984"/>
  <pageSetup paperSize="9" scale="74" fitToHeight="0" orientation="portrait" r:id="rId1"/>
  <headerFooter>
    <oddFooter>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 CTO &amp; DN</vt:lpstr>
      <vt:lpstr>DELIVERY NOTE</vt:lpstr>
      <vt:lpstr>DELIVERY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INFINITY INGREDIENTS CO.,LTD</cp:lastModifiedBy>
  <cp:lastPrinted>2024-11-20T02:45:29Z</cp:lastPrinted>
  <dcterms:created xsi:type="dcterms:W3CDTF">2023-06-06T07:31:48Z</dcterms:created>
  <dcterms:modified xsi:type="dcterms:W3CDTF">2026-04-27T14:23:30Z</dcterms:modified>
</cp:coreProperties>
</file>